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ml.chartshapes+xml"/>
  <Override PartName="/xl/charts/chart16.xml" ContentType="application/vnd.openxmlformats-officedocument.drawingml.chart+xml"/>
  <Override PartName="/xl/drawings/drawing9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0.xml" ContentType="application/vnd.openxmlformats-officedocument.drawing+xml"/>
  <Override PartName="/xl/charts/chart43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drawings/drawing13.xml" ContentType="application/vnd.openxmlformats-officedocument.drawingml.chartshapes+xml"/>
  <Override PartName="/xl/charts/chart45.xml" ContentType="application/vnd.openxmlformats-officedocument.drawingml.chart+xml"/>
  <Override PartName="/xl/drawings/drawing14.xml" ContentType="application/vnd.openxmlformats-officedocument.drawingml.chartshapes+xml"/>
  <Override PartName="/xl/charts/chart46.xml" ContentType="application/vnd.openxmlformats-officedocument.drawingml.chart+xml"/>
  <Override PartName="/xl/drawings/drawing15.xml" ContentType="application/vnd.openxmlformats-officedocument.drawingml.chartshapes+xml"/>
  <Override PartName="/xl/charts/chart47.xml" ContentType="application/vnd.openxmlformats-officedocument.drawingml.chart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drawings/drawing17.xml" ContentType="application/vnd.openxmlformats-officedocument.drawingml.chartshapes+xml"/>
  <Override PartName="/xl/charts/chart49.xml" ContentType="application/vnd.openxmlformats-officedocument.drawingml.chart+xml"/>
  <Override PartName="/xl/drawings/drawing18.xml" ContentType="application/vnd.openxmlformats-officedocument.drawingml.chartshapes+xml"/>
  <Override PartName="/xl/charts/chart50.xml" ContentType="application/vnd.openxmlformats-officedocument.drawingml.chart+xml"/>
  <Override PartName="/xl/drawings/drawing19.xml" ContentType="application/vnd.openxmlformats-officedocument.drawingml.chartshapes+xml"/>
  <Override PartName="/xl/charts/chart51.xml" ContentType="application/vnd.openxmlformats-officedocument.drawingml.chart+xml"/>
  <Override PartName="/xl/drawings/drawing20.xml" ContentType="application/vnd.openxmlformats-officedocument.drawingml.chartshapes+xml"/>
  <Override PartName="/xl/charts/chart52.xml" ContentType="application/vnd.openxmlformats-officedocument.drawingml.chart+xml"/>
  <Override PartName="/xl/drawings/drawing21.xml" ContentType="application/vnd.openxmlformats-officedocument.drawingml.chartshapes+xml"/>
  <Override PartName="/xl/charts/chart53.xml" ContentType="application/vnd.openxmlformats-officedocument.drawingml.chart+xml"/>
  <Override PartName="/xl/drawings/drawing22.xml" ContentType="application/vnd.openxmlformats-officedocument.drawingml.chartshapes+xml"/>
  <Override PartName="/xl/charts/chart54.xml" ContentType="application/vnd.openxmlformats-officedocument.drawingml.chart+xml"/>
  <Override PartName="/xl/drawings/drawing23.xml" ContentType="application/vnd.openxmlformats-officedocument.drawingml.chartshapes+xml"/>
  <Override PartName="/xl/charts/chart55.xml" ContentType="application/vnd.openxmlformats-officedocument.drawingml.chart+xml"/>
  <Override PartName="/xl/drawings/drawing24.xml" ContentType="application/vnd.openxmlformats-officedocument.drawingml.chartshapes+xml"/>
  <Override PartName="/xl/charts/chart56.xml" ContentType="application/vnd.openxmlformats-officedocument.drawingml.chart+xml"/>
  <Override PartName="/xl/drawings/drawing25.xml" ContentType="application/vnd.openxmlformats-officedocument.drawingml.chartshapes+xml"/>
  <Override PartName="/xl/charts/chart57.xml" ContentType="application/vnd.openxmlformats-officedocument.drawingml.chart+xml"/>
  <Override PartName="/xl/drawings/drawing26.xml" ContentType="application/vnd.openxmlformats-officedocument.drawingml.chartshapes+xml"/>
  <Override PartName="/xl/charts/chart58.xml" ContentType="application/vnd.openxmlformats-officedocument.drawingml.chart+xml"/>
  <Override PartName="/xl/drawings/drawing27.xml" ContentType="application/vnd.openxmlformats-officedocument.drawingml.chartshapes+xml"/>
  <Override PartName="/xl/charts/chart59.xml" ContentType="application/vnd.openxmlformats-officedocument.drawingml.chart+xml"/>
  <Override PartName="/xl/drawings/drawing28.xml" ContentType="application/vnd.openxmlformats-officedocument.drawingml.chartshapes+xml"/>
  <Override PartName="/xl/charts/chart60.xml" ContentType="application/vnd.openxmlformats-officedocument.drawingml.chart+xml"/>
  <Override PartName="/xl/drawings/drawing29.xml" ContentType="application/vnd.openxmlformats-officedocument.drawingml.chartshapes+xml"/>
  <Override PartName="/xl/charts/chart61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3.xml" ContentType="application/vnd.openxmlformats-officedocument.drawing+xml"/>
  <Override PartName="/xl/charts/chart66.xml" ContentType="application/vnd.openxmlformats-officedocument.drawingml.chart+xml"/>
  <Override PartName="/xl/drawings/drawing34.xml" ContentType="application/vnd.openxmlformats-officedocument.drawingml.chartshapes+xml"/>
  <Override PartName="/xl/charts/chart67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7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0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1.xml" ContentType="application/vnd.openxmlformats-officedocument.drawingml.chartshape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2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3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44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5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46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47.xml" ContentType="application/vnd.openxmlformats-officedocument.drawingml.chartshapes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48.xml" ContentType="application/vnd.openxmlformats-officedocument.drawingml.chartshapes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49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50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51.xml" ContentType="application/vnd.openxmlformats-officedocument.drawingml.chartshapes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52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104.xml" ContentType="application/vnd.openxmlformats-officedocument.drawingml.chart+xml"/>
  <Override PartName="/xl/drawings/drawing55.xml" ContentType="application/vnd.openxmlformats-officedocument.drawing+xml"/>
  <Override PartName="/xl/charts/chart105.xml" ContentType="application/vnd.openxmlformats-officedocument.drawingml.chart+xml"/>
  <Override PartName="/xl/drawings/drawing56.xml" ContentType="application/vnd.openxmlformats-officedocument.drawingml.chartshapes+xml"/>
  <Override PartName="/xl/charts/chart106.xml" ContentType="application/vnd.openxmlformats-officedocument.drawingml.chart+xml"/>
  <Override PartName="/xl/drawings/drawing57.xml" ContentType="application/vnd.openxmlformats-officedocument.drawingml.chartshapes+xml"/>
  <Override PartName="/xl/charts/chart107.xml" ContentType="application/vnd.openxmlformats-officedocument.drawingml.chart+xml"/>
  <Override PartName="/xl/drawings/drawing58.xml" ContentType="application/vnd.openxmlformats-officedocument.drawingml.chartshapes+xml"/>
  <Override PartName="/xl/charts/chart108.xml" ContentType="application/vnd.openxmlformats-officedocument.drawingml.chart+xml"/>
  <Override PartName="/xl/drawings/drawing59.xml" ContentType="application/vnd.openxmlformats-officedocument.drawingml.chartshapes+xml"/>
  <Override PartName="/xl/charts/chart109.xml" ContentType="application/vnd.openxmlformats-officedocument.drawingml.chart+xml"/>
  <Override PartName="/xl/drawings/drawing60.xml" ContentType="application/vnd.openxmlformats-officedocument.drawingml.chartshapes+xml"/>
  <Override PartName="/xl/charts/chart110.xml" ContentType="application/vnd.openxmlformats-officedocument.drawingml.chart+xml"/>
  <Override PartName="/xl/drawings/drawing61.xml" ContentType="application/vnd.openxmlformats-officedocument.drawingml.chartshapes+xml"/>
  <Override PartName="/xl/charts/chart111.xml" ContentType="application/vnd.openxmlformats-officedocument.drawingml.chart+xml"/>
  <Override PartName="/xl/drawings/drawing62.xml" ContentType="application/vnd.openxmlformats-officedocument.drawingml.chartshapes+xml"/>
  <Override PartName="/xl/charts/chart112.xml" ContentType="application/vnd.openxmlformats-officedocument.drawingml.chart+xml"/>
  <Override PartName="/xl/drawings/drawing63.xml" ContentType="application/vnd.openxmlformats-officedocument.drawingml.chartshapes+xml"/>
  <Override PartName="/xl/charts/chart113.xml" ContentType="application/vnd.openxmlformats-officedocument.drawingml.chart+xml"/>
  <Override PartName="/xl/drawings/drawing64.xml" ContentType="application/vnd.openxmlformats-officedocument.drawingml.chartshapes+xml"/>
  <Override PartName="/xl/charts/chart114.xml" ContentType="application/vnd.openxmlformats-officedocument.drawingml.chart+xml"/>
  <Override PartName="/xl/drawings/drawing65.xml" ContentType="application/vnd.openxmlformats-officedocument.drawingml.chartshapes+xml"/>
  <Override PartName="/xl/charts/chart115.xml" ContentType="application/vnd.openxmlformats-officedocument.drawingml.chart+xml"/>
  <Override PartName="/xl/drawings/drawing66.xml" ContentType="application/vnd.openxmlformats-officedocument.drawingml.chartshapes+xml"/>
  <Override PartName="/xl/charts/chart116.xml" ContentType="application/vnd.openxmlformats-officedocument.drawingml.chart+xml"/>
  <Override PartName="/xl/drawings/drawing67.xml" ContentType="application/vnd.openxmlformats-officedocument.drawingml.chartshapes+xml"/>
  <Override PartName="/xl/charts/chart117.xml" ContentType="application/vnd.openxmlformats-officedocument.drawingml.chart+xml"/>
  <Override PartName="/xl/drawings/drawing68.xml" ContentType="application/vnd.openxmlformats-officedocument.drawingml.chartshapes+xml"/>
  <Override PartName="/xl/charts/chart118.xml" ContentType="application/vnd.openxmlformats-officedocument.drawingml.chart+xml"/>
  <Override PartName="/xl/drawings/drawing69.xml" ContentType="application/vnd.openxmlformats-officedocument.drawingml.chartshapes+xml"/>
  <Override PartName="/xl/charts/chart119.xml" ContentType="application/vnd.openxmlformats-officedocument.drawingml.chart+xml"/>
  <Override PartName="/xl/drawings/drawing70.xml" ContentType="application/vnd.openxmlformats-officedocument.drawingml.chartshapes+xml"/>
  <Override PartName="/xl/charts/chart120.xml" ContentType="application/vnd.openxmlformats-officedocument.drawingml.chart+xml"/>
  <Override PartName="/xl/drawings/drawing71.xml" ContentType="application/vnd.openxmlformats-officedocument.drawingml.chartshapes+xml"/>
  <Override PartName="/xl/charts/chart121.xml" ContentType="application/vnd.openxmlformats-officedocument.drawingml.chart+xml"/>
  <Override PartName="/xl/drawings/drawing72.xml" ContentType="application/vnd.openxmlformats-officedocument.drawingml.chartshapes+xml"/>
  <Override PartName="/xl/charts/chart122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123.xml" ContentType="application/vnd.openxmlformats-officedocument.drawingml.chart+xml"/>
  <Override PartName="/xl/drawings/drawing75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6.xml" ContentType="application/vnd.openxmlformats-officedocument.drawing+xml"/>
  <Override PartName="/xl/charts/chart141.xml" ContentType="application/vnd.openxmlformats-officedocument.drawingml.chart+xml"/>
  <Override PartName="/xl/drawings/drawing77.xml" ContentType="application/vnd.openxmlformats-officedocument.drawingml.chartshapes+xml"/>
  <Override PartName="/xl/charts/chart1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80.xml" ContentType="application/vnd.openxmlformats-officedocument.drawing+xml"/>
  <Override PartName="/xl/charts/chart147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148.xml" ContentType="application/vnd.openxmlformats-officedocument.drawingml.chart+xml"/>
  <Override PartName="/xl/drawings/drawing83.xml" ContentType="application/vnd.openxmlformats-officedocument.drawing+xml"/>
  <Override PartName="/xl/charts/chart149.xml" ContentType="application/vnd.openxmlformats-officedocument.drawingml.chart+xml"/>
  <Override PartName="/xl/drawings/drawing84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85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86.xml" ContentType="application/vnd.openxmlformats-officedocument.drawing+xml"/>
  <Override PartName="/xl/charts/chart184.xml" ContentType="application/vnd.openxmlformats-officedocument.drawingml.chart+xml"/>
  <Override PartName="/xl/drawings/drawing87.xml" ContentType="application/vnd.openxmlformats-officedocument.drawingml.chartshapes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88.xml" ContentType="application/vnd.openxmlformats-officedocument.drawingml.chartshapes+xml"/>
  <Override PartName="/xl/charts/chart187.xml" ContentType="application/vnd.openxmlformats-officedocument.drawingml.chart+xml"/>
  <Override PartName="/xl/drawings/drawing89.xml" ContentType="application/vnd.openxmlformats-officedocument.drawingml.chartshapes+xml"/>
  <Override PartName="/xl/charts/chart188.xml" ContentType="application/vnd.openxmlformats-officedocument.drawingml.chart+xml"/>
  <Override PartName="/xl/drawings/drawing90.xml" ContentType="application/vnd.openxmlformats-officedocument.drawingml.chartshapes+xml"/>
  <Override PartName="/xl/charts/chart189.xml" ContentType="application/vnd.openxmlformats-officedocument.drawingml.chart+xml"/>
  <Override PartName="/xl/drawings/drawing91.xml" ContentType="application/vnd.openxmlformats-officedocument.drawingml.chartshapes+xml"/>
  <Override PartName="/xl/charts/chart190.xml" ContentType="application/vnd.openxmlformats-officedocument.drawingml.chart+xml"/>
  <Override PartName="/xl/drawings/drawing92.xml" ContentType="application/vnd.openxmlformats-officedocument.drawingml.chartshapes+xml"/>
  <Override PartName="/xl/charts/chart191.xml" ContentType="application/vnd.openxmlformats-officedocument.drawingml.chart+xml"/>
  <Override PartName="/xl/drawings/drawing93.xml" ContentType="application/vnd.openxmlformats-officedocument.drawingml.chartshapes+xml"/>
  <Override PartName="/xl/charts/chart192.xml" ContentType="application/vnd.openxmlformats-officedocument.drawingml.chart+xml"/>
  <Override PartName="/xl/drawings/drawing94.xml" ContentType="application/vnd.openxmlformats-officedocument.drawingml.chartshapes+xml"/>
  <Override PartName="/xl/charts/chart193.xml" ContentType="application/vnd.openxmlformats-officedocument.drawingml.chart+xml"/>
  <Override PartName="/xl/drawings/drawing95.xml" ContentType="application/vnd.openxmlformats-officedocument.drawingml.chartshapes+xml"/>
  <Override PartName="/xl/charts/chart194.xml" ContentType="application/vnd.openxmlformats-officedocument.drawingml.chart+xml"/>
  <Override PartName="/xl/drawings/drawing96.xml" ContentType="application/vnd.openxmlformats-officedocument.drawingml.chartshapes+xml"/>
  <Override PartName="/xl/charts/chart195.xml" ContentType="application/vnd.openxmlformats-officedocument.drawingml.chart+xml"/>
  <Override PartName="/xl/drawings/drawing97.xml" ContentType="application/vnd.openxmlformats-officedocument.drawingml.chartshapes+xml"/>
  <Override PartName="/xl/charts/chart196.xml" ContentType="application/vnd.openxmlformats-officedocument.drawingml.chart+xml"/>
  <Override PartName="/xl/drawings/drawing98.xml" ContentType="application/vnd.openxmlformats-officedocument.drawingml.chartshapes+xml"/>
  <Override PartName="/xl/charts/chart197.xml" ContentType="application/vnd.openxmlformats-officedocument.drawingml.chart+xml"/>
  <Override PartName="/xl/drawings/drawing99.xml" ContentType="application/vnd.openxmlformats-officedocument.drawingml.chartshapes+xml"/>
  <Override PartName="/xl/charts/chart198.xml" ContentType="application/vnd.openxmlformats-officedocument.drawingml.chart+xml"/>
  <Override PartName="/xl/drawings/drawing100.xml" ContentType="application/vnd.openxmlformats-officedocument.drawingml.chartshapes+xml"/>
  <Override PartName="/xl/charts/chart199.xml" ContentType="application/vnd.openxmlformats-officedocument.drawingml.chart+xml"/>
  <Override PartName="/xl/drawings/drawing101.xml" ContentType="application/vnd.openxmlformats-officedocument.drawingml.chartshapes+xml"/>
  <Override PartName="/xl/charts/chart200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201.xml" ContentType="application/vnd.openxmlformats-officedocument.drawingml.chart+xml"/>
  <Override PartName="/xl/drawings/drawing104.xml" ContentType="application/vnd.openxmlformats-officedocument.drawing+xml"/>
  <Override PartName="/xl/charts/chart202.xml" ContentType="application/vnd.openxmlformats-officedocument.drawingml.chart+xml"/>
  <Override PartName="/xl/drawings/drawing105.xml" ContentType="application/vnd.openxmlformats-officedocument.drawingml.chartshapes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106.xml" ContentType="application/vnd.openxmlformats-officedocument.drawingml.chartshapes+xml"/>
  <Override PartName="/xl/charts/chart205.xml" ContentType="application/vnd.openxmlformats-officedocument.drawingml.chart+xml"/>
  <Override PartName="/xl/drawings/drawing107.xml" ContentType="application/vnd.openxmlformats-officedocument.drawingml.chartshapes+xml"/>
  <Override PartName="/xl/charts/chart206.xml" ContentType="application/vnd.openxmlformats-officedocument.drawingml.chart+xml"/>
  <Override PartName="/xl/drawings/drawing108.xml" ContentType="application/vnd.openxmlformats-officedocument.drawingml.chartshapes+xml"/>
  <Override PartName="/xl/charts/chart207.xml" ContentType="application/vnd.openxmlformats-officedocument.drawingml.chart+xml"/>
  <Override PartName="/xl/drawings/drawing109.xml" ContentType="application/vnd.openxmlformats-officedocument.drawingml.chartshapes+xml"/>
  <Override PartName="/xl/charts/chart208.xml" ContentType="application/vnd.openxmlformats-officedocument.drawingml.chart+xml"/>
  <Override PartName="/xl/drawings/drawing110.xml" ContentType="application/vnd.openxmlformats-officedocument.drawingml.chartshapes+xml"/>
  <Override PartName="/xl/charts/chart209.xml" ContentType="application/vnd.openxmlformats-officedocument.drawingml.chart+xml"/>
  <Override PartName="/xl/drawings/drawing111.xml" ContentType="application/vnd.openxmlformats-officedocument.drawingml.chartshapes+xml"/>
  <Override PartName="/xl/charts/chart210.xml" ContentType="application/vnd.openxmlformats-officedocument.drawingml.chart+xml"/>
  <Override PartName="/xl/drawings/drawing112.xml" ContentType="application/vnd.openxmlformats-officedocument.drawingml.chartshapes+xml"/>
  <Override PartName="/xl/charts/chart211.xml" ContentType="application/vnd.openxmlformats-officedocument.drawingml.chart+xml"/>
  <Override PartName="/xl/drawings/drawing113.xml" ContentType="application/vnd.openxmlformats-officedocument.drawingml.chartshapes+xml"/>
  <Override PartName="/xl/charts/chart212.xml" ContentType="application/vnd.openxmlformats-officedocument.drawingml.chart+xml"/>
  <Override PartName="/xl/drawings/drawing114.xml" ContentType="application/vnd.openxmlformats-officedocument.drawingml.chartshapes+xml"/>
  <Override PartName="/xl/charts/chart213.xml" ContentType="application/vnd.openxmlformats-officedocument.drawingml.chart+xml"/>
  <Override PartName="/xl/drawings/drawing115.xml" ContentType="application/vnd.openxmlformats-officedocument.drawingml.chartshapes+xml"/>
  <Override PartName="/xl/charts/chart214.xml" ContentType="application/vnd.openxmlformats-officedocument.drawingml.chart+xml"/>
  <Override PartName="/xl/drawings/drawing116.xml" ContentType="application/vnd.openxmlformats-officedocument.drawingml.chartshapes+xml"/>
  <Override PartName="/xl/charts/chart215.xml" ContentType="application/vnd.openxmlformats-officedocument.drawingml.chart+xml"/>
  <Override PartName="/xl/drawings/drawing117.xml" ContentType="application/vnd.openxmlformats-officedocument.drawingml.chartshapes+xml"/>
  <Override PartName="/xl/charts/chart216.xml" ContentType="application/vnd.openxmlformats-officedocument.drawingml.chart+xml"/>
  <Override PartName="/xl/drawings/drawing118.xml" ContentType="application/vnd.openxmlformats-officedocument.drawingml.chartshapes+xml"/>
  <Override PartName="/xl/charts/chart217.xml" ContentType="application/vnd.openxmlformats-officedocument.drawingml.chart+xml"/>
  <Override PartName="/xl/drawings/drawing119.xml" ContentType="application/vnd.openxmlformats-officedocument.drawingml.chartshapes+xml"/>
  <Override PartName="/xl/charts/chart218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219.xml" ContentType="application/vnd.openxmlformats-officedocument.drawingml.chart+xml"/>
  <Override PartName="/xl/drawings/drawing122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23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124.xml" ContentType="application/vnd.openxmlformats-officedocument.drawingml.chartshapes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125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126.xml" ContentType="application/vnd.openxmlformats-officedocument.drawingml.chartshapes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27.xml" ContentType="application/vnd.openxmlformats-officedocument.drawingml.chartshapes+xml"/>
  <Override PartName="/xl/charts/chart245.xml" ContentType="application/vnd.openxmlformats-officedocument.drawingml.chart+xml"/>
  <Override PartName="/xl/drawings/drawing128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129.xml" ContentType="application/vnd.openxmlformats-officedocument.drawingml.chartshapes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30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drawings/drawing131.xml" ContentType="application/vnd.openxmlformats-officedocument.drawing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drawings/drawing132.xml" ContentType="application/vnd.openxmlformats-officedocument.drawing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33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drawings/drawing134.xml" ContentType="application/vnd.openxmlformats-officedocument.drawing+xml"/>
  <Override PartName="/xl/charts/chart327.xml" ContentType="application/vnd.openxmlformats-officedocument.drawingml.chart+xml"/>
  <Override PartName="/xl/drawings/drawing135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drawings/drawing136.xml" ContentType="application/vnd.openxmlformats-officedocument.drawingml.chartshapes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drawings/drawing137.xml" ContentType="application/vnd.openxmlformats-officedocument.drawing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138.xml" ContentType="application/vnd.openxmlformats-officedocument.drawing+xml"/>
  <Override PartName="/xl/charts/chart348.xml" ContentType="application/vnd.openxmlformats-officedocument.drawingml.chart+xml"/>
  <Override PartName="/xl/drawings/drawing139.xml" ContentType="application/vnd.openxmlformats-officedocument.drawing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drawings/drawing140.xml" ContentType="application/vnd.openxmlformats-officedocument.drawing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drawings/drawing141.xml" ContentType="application/vnd.openxmlformats-officedocument.drawing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142.xml" ContentType="application/vnd.openxmlformats-officedocument.drawing+xml"/>
  <Override PartName="/xl/charts/chart371.xml" ContentType="application/vnd.openxmlformats-officedocument.drawingml.chart+xml"/>
  <Override PartName="/xl/drawings/drawing143.xml" ContentType="application/vnd.openxmlformats-officedocument.drawing+xml"/>
  <Override PartName="/xl/charts/chart372.xml" ContentType="application/vnd.openxmlformats-officedocument.drawingml.chart+xml"/>
  <Override PartName="/xl/drawings/drawing144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147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drawings/drawing148.xml" ContentType="application/vnd.openxmlformats-officedocument.drawing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drawings/drawing149.xml" ContentType="application/vnd.openxmlformats-officedocument.drawing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drawings/drawing150.xml" ContentType="application/vnd.openxmlformats-officedocument.drawing+xml"/>
  <Override PartName="/xl/charts/chart427.xml" ContentType="application/vnd.openxmlformats-officedocument.drawingml.chart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charts/chart428.xml" ContentType="application/vnd.openxmlformats-officedocument.drawingml.chart+xml"/>
  <Override PartName="/xl/drawings/drawing153.xml" ContentType="application/vnd.openxmlformats-officedocument.drawing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154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155.xml" ContentType="application/vnd.openxmlformats-officedocument.drawing+xml"/>
  <Override PartName="/xl/charts/chart433.xml" ContentType="application/vnd.openxmlformats-officedocument.drawingml.chart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charts/chart434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435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436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TODO\paginsti\Entrada\Sociales\Indicadores de genero\20250123\"/>
    </mc:Choice>
  </mc:AlternateContent>
  <bookViews>
    <workbookView xWindow="-120" yWindow="-120" windowWidth="29040" windowHeight="15720" tabRatio="871"/>
  </bookViews>
  <sheets>
    <sheet name="INDICE" sheetId="164" r:id="rId1"/>
    <sheet name="3.1" sheetId="165" r:id="rId2"/>
    <sheet name="3.2" sheetId="166" r:id="rId3"/>
    <sheet name="3.3" sheetId="167" r:id="rId4"/>
    <sheet name="3.4" sheetId="137" r:id="rId5"/>
    <sheet name="3.5" sheetId="36" r:id="rId6"/>
    <sheet name="3.6" sheetId="132" r:id="rId7"/>
    <sheet name="3.7" sheetId="34" r:id="rId8"/>
    <sheet name="3.8" sheetId="168" r:id="rId9"/>
    <sheet name="3.9" sheetId="103" r:id="rId10"/>
    <sheet name="3.10" sheetId="134" r:id="rId11"/>
    <sheet name="3.11" sheetId="38" r:id="rId12"/>
    <sheet name="3.12" sheetId="133" r:id="rId13"/>
    <sheet name="3.13" sheetId="43" r:id="rId14"/>
    <sheet name="3.14" sheetId="135" r:id="rId15"/>
    <sheet name="3.15" sheetId="101" r:id="rId16"/>
    <sheet name="3.16" sheetId="102" r:id="rId17"/>
    <sheet name="3.17" sheetId="40" r:id="rId18"/>
    <sheet name="3.18" sheetId="41" r:id="rId19"/>
    <sheet name="3.19" sheetId="42" r:id="rId20"/>
    <sheet name="3.20" sheetId="138" r:id="rId21"/>
    <sheet name="3.21" sheetId="139" r:id="rId22"/>
    <sheet name="3.22" sheetId="140" r:id="rId23"/>
    <sheet name="3.23" sheetId="49" r:id="rId24"/>
    <sheet name="3.24" sheetId="146" r:id="rId25"/>
    <sheet name="3.25" sheetId="50" r:id="rId26"/>
    <sheet name="3.26" sheetId="51" r:id="rId27"/>
    <sheet name="3.27" sheetId="141" r:id="rId28"/>
    <sheet name="3.28" sheetId="110" r:id="rId29"/>
    <sheet name="3.29" sheetId="144" r:id="rId30"/>
    <sheet name="3.30" sheetId="33" r:id="rId31"/>
    <sheet name="3.31" sheetId="109" r:id="rId32"/>
    <sheet name="3.32" sheetId="106" r:id="rId33"/>
    <sheet name="3.33" sheetId="136" r:id="rId34"/>
    <sheet name="3.34" sheetId="37" r:id="rId35"/>
    <sheet name="3.35" sheetId="143" r:id="rId36"/>
    <sheet name="3.36" sheetId="156" r:id="rId37"/>
    <sheet name="3.37" sheetId="39" r:id="rId38"/>
    <sheet name="3.38" sheetId="145" r:id="rId39"/>
    <sheet name="3.39" sheetId="112" r:id="rId40"/>
    <sheet name="3.40" sheetId="46" r:id="rId41"/>
    <sheet name="3.41" sheetId="44" r:id="rId42"/>
    <sheet name="3.42" sheetId="45" r:id="rId43"/>
    <sheet name="3.43" sheetId="150" r:id="rId44"/>
    <sheet name="3.44" sheetId="151" r:id="rId45"/>
    <sheet name="3.45" sheetId="152" r:id="rId46"/>
    <sheet name="3.46" sheetId="153" r:id="rId47"/>
    <sheet name="3.47" sheetId="154" r:id="rId48"/>
    <sheet name="3.48" sheetId="155" r:id="rId49"/>
    <sheet name="3.49" sheetId="48" r:id="rId50"/>
    <sheet name="3.50" sheetId="157" r:id="rId51"/>
    <sheet name="3.51" sheetId="113" r:id="rId52"/>
    <sheet name="3.52" sheetId="169" r:id="rId53"/>
    <sheet name="3.53" sheetId="159" r:id="rId54"/>
    <sheet name="3.54" sheetId="160" r:id="rId55"/>
    <sheet name="3.55" sheetId="161" r:id="rId56"/>
    <sheet name="3.56" sheetId="162" r:id="rId57"/>
    <sheet name="3.57" sheetId="163" r:id="rId58"/>
  </sheets>
  <definedNames>
    <definedName name="_xlnm._FilterDatabase" localSheetId="29" hidden="1">'3.29'!$A$180:$P$199</definedName>
    <definedName name="_xlnm.Print_Area" localSheetId="1">'3.1'!$B$1:$H$88</definedName>
    <definedName name="_xlnm.Print_Area" localSheetId="10">'3.10'!$1288:$1353</definedName>
    <definedName name="_xlnm.Print_Area" localSheetId="11">'3.11'!$B$1:$H$63</definedName>
    <definedName name="_xlnm.Print_Area" localSheetId="12">'3.12'!$1:$875</definedName>
    <definedName name="_xlnm.Print_Area" localSheetId="13">'3.13'!$B$1:$H$65</definedName>
    <definedName name="_xlnm.Print_Area" localSheetId="14">'3.14'!$858:$900</definedName>
    <definedName name="_xlnm.Print_Area" localSheetId="15">'3.15'!$152:$172</definedName>
    <definedName name="_xlnm.Print_Area" localSheetId="16">'3.16'!$1:$243</definedName>
    <definedName name="_xlnm.Print_Area" localSheetId="17">'3.17'!$B$1:$H$42</definedName>
    <definedName name="_xlnm.Print_Area" localSheetId="18">'3.18'!$1:$65</definedName>
    <definedName name="_xlnm.Print_Area" localSheetId="19">'3.19'!$B$1:$H$63</definedName>
    <definedName name="_xlnm.Print_Area" localSheetId="2">'3.2'!$B$1:$H$91</definedName>
    <definedName name="_xlnm.Print_Area" localSheetId="20">'3.20'!$818:$859</definedName>
    <definedName name="_xlnm.Print_Area" localSheetId="21">'3.21'!$866:$909</definedName>
    <definedName name="_xlnm.Print_Area" localSheetId="22">'3.22'!$866:$907</definedName>
    <definedName name="_xlnm.Print_Area" localSheetId="23">'3.23'!$B$1:$H$66</definedName>
    <definedName name="_xlnm.Print_Area" localSheetId="24">'3.24'!$868:$911</definedName>
    <definedName name="_xlnm.Print_Area" localSheetId="25">'3.25'!$B$1:$H$66</definedName>
    <definedName name="_xlnm.Print_Area" localSheetId="26">'3.26'!#REF!</definedName>
    <definedName name="_xlnm.Print_Area" localSheetId="27">'3.27'!$865:$908</definedName>
    <definedName name="_xlnm.Print_Area" localSheetId="28">'3.28'!$B$1:$H$280</definedName>
    <definedName name="_xlnm.Print_Area" localSheetId="29">'3.29'!$1470:$1508</definedName>
    <definedName name="_xlnm.Print_Area" localSheetId="3">'3.3'!$B$1:$H$84</definedName>
    <definedName name="_xlnm.Print_Area" localSheetId="30">'3.30'!$B$1:$H$88</definedName>
    <definedName name="_xlnm.Print_Area" localSheetId="31">'3.31'!$B$1:$I$87</definedName>
    <definedName name="_xlnm.Print_Area" localSheetId="32">'3.32'!$B$1:$H$221</definedName>
    <definedName name="_xlnm.Print_Area" localSheetId="33">'3.33'!$1252:$1314</definedName>
    <definedName name="_xlnm.Print_Area" localSheetId="34">'3.34'!$B$1:$H$66</definedName>
    <definedName name="_xlnm.Print_Area" localSheetId="35">'3.35'!$887:$927</definedName>
    <definedName name="_xlnm.Print_Area" localSheetId="36">'3.36'!$B$1:$H$48</definedName>
    <definedName name="_xlnm.Print_Area" localSheetId="37">'3.37'!$B$1:$H$62</definedName>
    <definedName name="_xlnm.Print_Area" localSheetId="38">'3.38'!$873:$914</definedName>
    <definedName name="_xlnm.Print_Area" localSheetId="39">'3.39'!$B$1:$H$180</definedName>
    <definedName name="_xlnm.Print_Area" localSheetId="4">'3.4'!$1270:$1333</definedName>
    <definedName name="_xlnm.Print_Area" localSheetId="40">'3.40'!$1:$61</definedName>
    <definedName name="_xlnm.Print_Area" localSheetId="41">'3.41'!$B$1:$H$37</definedName>
    <definedName name="_xlnm.Print_Area" localSheetId="42">'3.42'!$B$1:$H$38</definedName>
    <definedName name="_xlnm.Print_Area" localSheetId="43">'3.43'!$252:$290</definedName>
    <definedName name="_xlnm.Print_Area" localSheetId="44">'3.44'!$174:$201</definedName>
    <definedName name="_xlnm.Print_Area" localSheetId="45">'3.45'!$357:$416</definedName>
    <definedName name="_xlnm.Print_Area" localSheetId="46">'3.46'!$347:$406</definedName>
    <definedName name="_xlnm.Print_Area" localSheetId="47">'3.47'!$1:$350</definedName>
    <definedName name="_xlnm.Print_Area" localSheetId="48">'3.48'!$360:$422</definedName>
    <definedName name="_xlnm.Print_Area" localSheetId="49">'3.49'!$B$1:$H$58</definedName>
    <definedName name="_xlnm.Print_Area" localSheetId="5">'3.5'!$B$1:$H$68</definedName>
    <definedName name="_xlnm.Print_Area" localSheetId="50">'3.50'!$B$1:$H$102</definedName>
    <definedName name="_xlnm.Print_Area" localSheetId="51">'3.51'!$B$1:$H$91</definedName>
    <definedName name="_xlnm.Print_Area" localSheetId="6">'3.6'!$840:$881</definedName>
    <definedName name="_xlnm.Print_Area" localSheetId="7">'3.7'!$1:$98</definedName>
    <definedName name="_xlnm.Print_Area" localSheetId="8">'3.8'!$1:$88</definedName>
    <definedName name="_xlnm.Print_Area" localSheetId="9">'3.9'!$B$1:$H$85</definedName>
    <definedName name="_xlnm.Print_Area" localSheetId="0">INDICE!$B$3:$E$68</definedName>
    <definedName name="_xlnm.Print_Titles" localSheetId="1">'3.1'!$1:$4</definedName>
    <definedName name="_xlnm.Print_Titles" localSheetId="10">'3.10'!$1:$75</definedName>
    <definedName name="_xlnm.Print_Titles" localSheetId="11">'3.11'!$1:$4</definedName>
    <definedName name="_xlnm.Print_Titles" localSheetId="12">'3.12'!$1:$58</definedName>
    <definedName name="_xlnm.Print_Titles" localSheetId="13">'3.13'!$1:$4</definedName>
    <definedName name="_xlnm.Print_Titles" localSheetId="14">'3.14'!$1:$4</definedName>
    <definedName name="_xlnm.Print_Titles" localSheetId="15">'3.15'!$1:$4</definedName>
    <definedName name="_xlnm.Print_Titles" localSheetId="16">'3.16'!$1:$4</definedName>
    <definedName name="_xlnm.Print_Titles" localSheetId="17">'3.17'!$1:$6</definedName>
    <definedName name="_xlnm.Print_Titles" localSheetId="18">'3.18'!$1:$4</definedName>
    <definedName name="_xlnm.Print_Titles" localSheetId="19">'3.19'!$1:$4</definedName>
    <definedName name="_xlnm.Print_Titles" localSheetId="2">'3.2'!$1:$4</definedName>
    <definedName name="_xlnm.Print_Titles" localSheetId="20">'3.20'!$1:$4</definedName>
    <definedName name="_xlnm.Print_Titles" localSheetId="21">'3.21'!$1:$4</definedName>
    <definedName name="_xlnm.Print_Titles" localSheetId="22">'3.22'!$1:$4</definedName>
    <definedName name="_xlnm.Print_Titles" localSheetId="23">'3.23'!$1:$4</definedName>
    <definedName name="_xlnm.Print_Titles" localSheetId="24">'3.24'!$1:$4</definedName>
    <definedName name="_xlnm.Print_Titles" localSheetId="25">'3.25'!$1:$4</definedName>
    <definedName name="_xlnm.Print_Titles" localSheetId="26">'3.26'!$1:$4</definedName>
    <definedName name="_xlnm.Print_Titles" localSheetId="27">'3.27'!$1:$4</definedName>
    <definedName name="_xlnm.Print_Titles" localSheetId="28">'3.28'!$1:$4</definedName>
    <definedName name="_xlnm.Print_Titles" localSheetId="29">'3.29'!$1:$89</definedName>
    <definedName name="_xlnm.Print_Titles" localSheetId="3">'3.3'!$1:$4</definedName>
    <definedName name="_xlnm.Print_Titles" localSheetId="30">'3.30'!$1:$4</definedName>
    <definedName name="_xlnm.Print_Titles" localSheetId="31">'3.31'!$1:$3</definedName>
    <definedName name="_xlnm.Print_Titles" localSheetId="32">'3.32'!$1:$4</definedName>
    <definedName name="_xlnm.Print_Titles" localSheetId="33">'3.33'!$1:$79</definedName>
    <definedName name="_xlnm.Print_Titles" localSheetId="34">'3.34'!$1:$4</definedName>
    <definedName name="_xlnm.Print_Titles" localSheetId="35">'3.35'!$1:$56</definedName>
    <definedName name="_xlnm.Print_Titles" localSheetId="37">'3.37'!$1:$4</definedName>
    <definedName name="_xlnm.Print_Titles" localSheetId="38">'3.38'!$1:$58</definedName>
    <definedName name="_xlnm.Print_Titles" localSheetId="39">'3.39'!$1:$5</definedName>
    <definedName name="_xlnm.Print_Titles" localSheetId="4">'3.4'!$1:$78</definedName>
    <definedName name="_xlnm.Print_Titles" localSheetId="43">'3.43'!$1:$50</definedName>
    <definedName name="_xlnm.Print_Titles" localSheetId="44">'3.44'!$1:$37</definedName>
    <definedName name="_xlnm.Print_Titles" localSheetId="45">'3.45'!$1:$74</definedName>
    <definedName name="_xlnm.Print_Titles" localSheetId="46">'3.46'!$1:$71</definedName>
    <definedName name="_xlnm.Print_Titles" localSheetId="47">'3.47'!$1:$74</definedName>
    <definedName name="_xlnm.Print_Titles" localSheetId="48">'3.48'!$1:$76</definedName>
    <definedName name="_xlnm.Print_Titles" localSheetId="5">'3.5'!$1:$4</definedName>
    <definedName name="_xlnm.Print_Titles" localSheetId="6">'3.6'!$1:$53</definedName>
    <definedName name="_xlnm.Print_Titles" localSheetId="7">'3.7'!$1:$4</definedName>
    <definedName name="_xlnm.Print_Titles" localSheetId="8">'3.8'!$1:$3</definedName>
    <definedName name="_xlnm.Print_Titles" localSheetId="9">'3.9'!$1:$4</definedName>
    <definedName name="_xlnm.Print_Titles" localSheetId="0">INDICE!$4:$4</definedName>
    <definedName name="Z_97120515_E437_441C_B909_AA53A430CF38_.wvu.PrintArea" localSheetId="1" hidden="1">'3.1'!$B$1:$H$88</definedName>
    <definedName name="Z_97120515_E437_441C_B909_AA53A430CF38_.wvu.PrintArea" localSheetId="10" hidden="1">'3.10'!$B$1:$E$1255</definedName>
    <definedName name="Z_97120515_E437_441C_B909_AA53A430CF38_.wvu.PrintArea" localSheetId="11" hidden="1">'3.11'!$B$1:$H$63</definedName>
    <definedName name="Z_97120515_E437_441C_B909_AA53A430CF38_.wvu.PrintArea" localSheetId="12" hidden="1">'3.12'!$B$1:$E$878</definedName>
    <definedName name="Z_97120515_E437_441C_B909_AA53A430CF38_.wvu.PrintArea" localSheetId="13" hidden="1">'3.13'!$B$1:$H$65</definedName>
    <definedName name="Z_97120515_E437_441C_B909_AA53A430CF38_.wvu.PrintArea" localSheetId="14" hidden="1">'3.14'!$B$1:$E$847</definedName>
    <definedName name="Z_97120515_E437_441C_B909_AA53A430CF38_.wvu.PrintArea" localSheetId="17" hidden="1">'3.17'!$B$1:$H$42</definedName>
    <definedName name="Z_97120515_E437_441C_B909_AA53A430CF38_.wvu.PrintArea" localSheetId="18" hidden="1">'3.18'!$B$1:$H$58</definedName>
    <definedName name="Z_97120515_E437_441C_B909_AA53A430CF38_.wvu.PrintArea" localSheetId="20" hidden="1">'3.20'!$B$1:$H$804</definedName>
    <definedName name="Z_97120515_E437_441C_B909_AA53A430CF38_.wvu.PrintArea" localSheetId="21" hidden="1">'3.21'!$B$1:$H$849</definedName>
    <definedName name="Z_97120515_E437_441C_B909_AA53A430CF38_.wvu.PrintArea" localSheetId="23" hidden="1">'3.23'!$B$1:$H$66</definedName>
    <definedName name="Z_97120515_E437_441C_B909_AA53A430CF38_.wvu.PrintArea" localSheetId="24" hidden="1">'3.24'!$B$1:$E$856</definedName>
    <definedName name="Z_97120515_E437_441C_B909_AA53A430CF38_.wvu.PrintArea" localSheetId="25" hidden="1">'3.25'!$B$1:$H$58</definedName>
    <definedName name="Z_97120515_E437_441C_B909_AA53A430CF38_.wvu.PrintArea" localSheetId="26" hidden="1">'3.26'!$B$1:$H$117</definedName>
    <definedName name="Z_97120515_E437_441C_B909_AA53A430CF38_.wvu.PrintArea" localSheetId="27" hidden="1">'3.27'!$B$1:$E$854</definedName>
    <definedName name="Z_97120515_E437_441C_B909_AA53A430CF38_.wvu.PrintArea" localSheetId="29" hidden="1">'3.29'!$B$1:$F$1402</definedName>
    <definedName name="Z_97120515_E437_441C_B909_AA53A430CF38_.wvu.PrintArea" localSheetId="30" hidden="1">'3.30'!$B$1:$H$60</definedName>
    <definedName name="Z_97120515_E437_441C_B909_AA53A430CF38_.wvu.PrintArea" localSheetId="33" hidden="1">'3.33'!$B$1:$E$1220</definedName>
    <definedName name="Z_97120515_E437_441C_B909_AA53A430CF38_.wvu.PrintArea" localSheetId="34" hidden="1">'3.34'!$B$1:$H$66</definedName>
    <definedName name="Z_97120515_E437_441C_B909_AA53A430CF38_.wvu.PrintArea" localSheetId="35" hidden="1">'3.35'!$B$1:$E$880</definedName>
    <definedName name="Z_97120515_E437_441C_B909_AA53A430CF38_.wvu.PrintArea" localSheetId="37" hidden="1">'3.37'!$B$1:$H$58</definedName>
    <definedName name="Z_97120515_E437_441C_B909_AA53A430CF38_.wvu.PrintArea" localSheetId="38" hidden="1">'3.38'!$B$1:$E$866</definedName>
    <definedName name="Z_97120515_E437_441C_B909_AA53A430CF38_.wvu.PrintArea" localSheetId="4" hidden="1">'3.4'!$B$1:$E$1241</definedName>
    <definedName name="Z_97120515_E437_441C_B909_AA53A430CF38_.wvu.PrintArea" localSheetId="5" hidden="1">'3.5'!$B$1:$H$68</definedName>
    <definedName name="Z_97120515_E437_441C_B909_AA53A430CF38_.wvu.PrintArea" localSheetId="6" hidden="1">'3.6'!$B$1:$E$832</definedName>
    <definedName name="Z_97120515_E437_441C_B909_AA53A430CF38_.wvu.PrintArea" localSheetId="7" hidden="1">'3.7'!$B$1:$H$98</definedName>
    <definedName name="Z_97120515_E437_441C_B909_AA53A430CF38_.wvu.PrintTitles" localSheetId="0" hidden="1">INDICE!$1:$4</definedName>
  </definedNames>
  <calcPr calcId="191029"/>
  <customWorkbookViews>
    <customWorkbookView name="Administrador - Vista personalizada" guid="{97120515-E437-441C-B909-AA53A430CF38}" mergeInterval="0" personalView="1" maximized="1" windowWidth="1020" windowHeight="570" tabRatio="897" activeSheetId="4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163" l="1"/>
  <c r="H12" i="163"/>
  <c r="E13" i="163"/>
  <c r="H13" i="163"/>
  <c r="H14" i="163"/>
  <c r="E17" i="163"/>
  <c r="H17" i="163"/>
  <c r="E18" i="163"/>
  <c r="H18" i="163"/>
  <c r="H19" i="163"/>
  <c r="E22" i="163"/>
  <c r="H22" i="163"/>
  <c r="E23" i="163"/>
  <c r="H23" i="163"/>
  <c r="H24" i="163"/>
  <c r="E26" i="163"/>
  <c r="E27" i="163"/>
  <c r="H28" i="163"/>
  <c r="E31" i="163"/>
  <c r="H31" i="163"/>
  <c r="E33" i="163"/>
  <c r="H33" i="163"/>
  <c r="H34" i="163"/>
  <c r="E36" i="163"/>
  <c r="H37" i="163"/>
  <c r="E38" i="163"/>
  <c r="H39" i="163"/>
  <c r="E41" i="163"/>
  <c r="H42" i="163"/>
  <c r="E43" i="163"/>
  <c r="H44" i="163" l="1"/>
  <c r="E44" i="163"/>
  <c r="H41" i="163"/>
  <c r="E39" i="163"/>
  <c r="H36" i="163"/>
  <c r="H32" i="163"/>
  <c r="E28" i="163"/>
  <c r="H21" i="163"/>
  <c r="E16" i="163"/>
  <c r="E14" i="163"/>
  <c r="H11" i="163"/>
  <c r="H43" i="163"/>
  <c r="E42" i="163"/>
  <c r="H38" i="163"/>
  <c r="E37" i="163"/>
  <c r="E32" i="163"/>
  <c r="H29" i="163"/>
  <c r="H27" i="163"/>
  <c r="H26" i="163"/>
  <c r="E21" i="163"/>
  <c r="E19" i="163"/>
  <c r="H16" i="163"/>
  <c r="E11" i="163"/>
  <c r="E13" i="169"/>
  <c r="E14" i="169"/>
  <c r="E15" i="169"/>
  <c r="E16" i="169"/>
  <c r="E17" i="169"/>
  <c r="E18" i="169"/>
  <c r="E19" i="169"/>
  <c r="E20" i="169"/>
  <c r="E21" i="169"/>
  <c r="E22" i="169"/>
  <c r="E23" i="169"/>
  <c r="E24" i="169"/>
  <c r="E25" i="169"/>
  <c r="E26" i="169"/>
  <c r="E27" i="169"/>
  <c r="E28" i="169"/>
  <c r="E29" i="169"/>
  <c r="E30" i="169"/>
  <c r="E12" i="169"/>
  <c r="H30" i="169"/>
  <c r="H13" i="169"/>
  <c r="H14" i="169"/>
  <c r="H15" i="169"/>
  <c r="H16" i="169"/>
  <c r="H17" i="169"/>
  <c r="H18" i="169"/>
  <c r="H19" i="169"/>
  <c r="H20" i="169"/>
  <c r="H21" i="169"/>
  <c r="H22" i="169"/>
  <c r="H23" i="169"/>
  <c r="H24" i="169"/>
  <c r="H25" i="169"/>
  <c r="H26" i="169"/>
  <c r="H27" i="169"/>
  <c r="H28" i="169"/>
  <c r="H29" i="169"/>
  <c r="H12" i="169"/>
  <c r="E13" i="113"/>
  <c r="E14" i="113"/>
  <c r="E15" i="113"/>
  <c r="E12" i="113"/>
  <c r="H15" i="135" l="1"/>
  <c r="E11" i="135"/>
  <c r="E12" i="135"/>
  <c r="E14" i="135"/>
  <c r="E17" i="135"/>
  <c r="E16" i="135"/>
  <c r="H13" i="135"/>
  <c r="H17" i="135"/>
  <c r="E13" i="135"/>
  <c r="E18" i="135"/>
  <c r="E15" i="135"/>
  <c r="H11" i="135"/>
  <c r="H12" i="135"/>
  <c r="H14" i="135"/>
  <c r="H16" i="135"/>
  <c r="H18" i="135"/>
  <c r="H33" i="167" l="1"/>
  <c r="H32" i="167"/>
  <c r="H31" i="167"/>
  <c r="H30" i="167"/>
  <c r="H29" i="167"/>
  <c r="H28" i="167"/>
  <c r="H27" i="167"/>
  <c r="H26" i="167"/>
  <c r="H25" i="167"/>
  <c r="H24" i="167"/>
  <c r="H23" i="167"/>
  <c r="H22" i="167"/>
  <c r="H21" i="167"/>
  <c r="H20" i="167"/>
  <c r="H19" i="167"/>
  <c r="H18" i="167"/>
  <c r="H17" i="167"/>
  <c r="H16" i="167"/>
  <c r="H15" i="167"/>
  <c r="H14" i="167"/>
  <c r="H13" i="167"/>
  <c r="H12" i="167"/>
  <c r="H11" i="167"/>
  <c r="E130" i="112" l="1"/>
  <c r="H130" i="112"/>
  <c r="E128" i="112"/>
  <c r="E129" i="112"/>
  <c r="E127" i="112"/>
  <c r="E123" i="112"/>
  <c r="E124" i="112"/>
  <c r="E125" i="112"/>
  <c r="E122" i="112"/>
  <c r="H14" i="112"/>
  <c r="H15" i="112"/>
  <c r="H17" i="112"/>
  <c r="H18" i="112"/>
  <c r="H19" i="112"/>
  <c r="H20" i="112"/>
  <c r="H22" i="112"/>
  <c r="H23" i="112"/>
  <c r="H24" i="112"/>
  <c r="H25" i="112"/>
  <c r="H27" i="112"/>
  <c r="H28" i="112"/>
  <c r="H29" i="112"/>
  <c r="H30" i="112"/>
  <c r="H32" i="112"/>
  <c r="H33" i="112"/>
  <c r="H34" i="112"/>
  <c r="H35" i="112"/>
  <c r="H37" i="112"/>
  <c r="H38" i="112"/>
  <c r="H39" i="112"/>
  <c r="H40" i="112"/>
  <c r="H42" i="112"/>
  <c r="H43" i="112"/>
  <c r="H44" i="112"/>
  <c r="H45" i="112"/>
  <c r="H47" i="112"/>
  <c r="H48" i="112"/>
  <c r="H49" i="112"/>
  <c r="H50" i="112"/>
  <c r="H52" i="112"/>
  <c r="H53" i="112"/>
  <c r="H54" i="112"/>
  <c r="H55" i="112"/>
  <c r="H57" i="112"/>
  <c r="H58" i="112"/>
  <c r="H59" i="112"/>
  <c r="H60" i="112"/>
  <c r="H62" i="112"/>
  <c r="H63" i="112"/>
  <c r="H64" i="112"/>
  <c r="H65" i="112"/>
  <c r="H67" i="112"/>
  <c r="H68" i="112"/>
  <c r="H69" i="112"/>
  <c r="H70" i="112"/>
  <c r="H72" i="112"/>
  <c r="H73" i="112"/>
  <c r="H74" i="112"/>
  <c r="H75" i="112"/>
  <c r="H77" i="112"/>
  <c r="H78" i="112"/>
  <c r="H79" i="112"/>
  <c r="H80" i="112"/>
  <c r="H82" i="112"/>
  <c r="H83" i="112"/>
  <c r="H84" i="112"/>
  <c r="H85" i="112"/>
  <c r="H87" i="112"/>
  <c r="H88" i="112"/>
  <c r="H89" i="112"/>
  <c r="H90" i="112"/>
  <c r="H92" i="112"/>
  <c r="H93" i="112"/>
  <c r="H94" i="112"/>
  <c r="H95" i="112"/>
  <c r="H97" i="112"/>
  <c r="H98" i="112"/>
  <c r="H99" i="112"/>
  <c r="H100" i="112"/>
  <c r="H117" i="112"/>
  <c r="H118" i="112"/>
  <c r="H119" i="112"/>
  <c r="H120" i="112"/>
  <c r="H122" i="112"/>
  <c r="H123" i="112"/>
  <c r="H124" i="112"/>
  <c r="H125" i="112"/>
  <c r="H127" i="112"/>
  <c r="H128" i="112"/>
  <c r="H129" i="112"/>
  <c r="H13" i="112"/>
  <c r="H12" i="112"/>
  <c r="H786" i="145" l="1"/>
  <c r="E886" i="145"/>
  <c r="E780" i="145"/>
  <c r="E885" i="145"/>
  <c r="H889" i="145"/>
  <c r="H576" i="145"/>
  <c r="E836" i="145"/>
  <c r="H580" i="145"/>
  <c r="H733" i="145"/>
  <c r="E835" i="145"/>
  <c r="E528" i="145"/>
  <c r="H532" i="145"/>
  <c r="H579" i="145"/>
  <c r="E634" i="145"/>
  <c r="E681" i="145"/>
  <c r="H685" i="145"/>
  <c r="H732" i="145"/>
  <c r="E834" i="145"/>
  <c r="E576" i="145"/>
  <c r="E729" i="145"/>
  <c r="E882" i="145"/>
  <c r="E527" i="145"/>
  <c r="H531" i="145"/>
  <c r="H837" i="145"/>
  <c r="E884" i="145"/>
  <c r="H888" i="145"/>
  <c r="E577" i="145"/>
  <c r="H581" i="145"/>
  <c r="E529" i="145"/>
  <c r="E682" i="145"/>
  <c r="H780" i="145"/>
  <c r="H886" i="145"/>
  <c r="H577" i="145"/>
  <c r="E632" i="145"/>
  <c r="E679" i="145"/>
  <c r="H683" i="145"/>
  <c r="H730" i="145"/>
  <c r="E785" i="145"/>
  <c r="E525" i="145"/>
  <c r="E831" i="145"/>
  <c r="H627" i="145"/>
  <c r="H529" i="145"/>
  <c r="E782" i="145"/>
  <c r="H528" i="145"/>
  <c r="E631" i="145"/>
  <c r="H682" i="145"/>
  <c r="E833" i="145"/>
  <c r="E583" i="145"/>
  <c r="H634" i="145"/>
  <c r="E736" i="145"/>
  <c r="H787" i="145"/>
  <c r="H526" i="145"/>
  <c r="E582" i="145"/>
  <c r="H680" i="145"/>
  <c r="E735" i="145"/>
  <c r="E837" i="145"/>
  <c r="H832" i="145"/>
  <c r="E784" i="145"/>
  <c r="H527" i="145"/>
  <c r="E630" i="145"/>
  <c r="E783" i="145"/>
  <c r="H633" i="145"/>
  <c r="H882" i="145"/>
  <c r="E530" i="145"/>
  <c r="H582" i="145"/>
  <c r="H629" i="145"/>
  <c r="E684" i="145"/>
  <c r="E731" i="145"/>
  <c r="H735" i="145"/>
  <c r="E786" i="145"/>
  <c r="H782" i="145"/>
  <c r="H831" i="145"/>
  <c r="H681" i="145"/>
  <c r="E629" i="145"/>
  <c r="H833" i="145"/>
  <c r="H628" i="145"/>
  <c r="E683" i="145"/>
  <c r="E730" i="145"/>
  <c r="H734" i="145"/>
  <c r="H781" i="145"/>
  <c r="E887" i="145"/>
  <c r="E787" i="145"/>
  <c r="E838" i="145"/>
  <c r="E889" i="145"/>
  <c r="H884" i="145"/>
  <c r="H883" i="145"/>
  <c r="E526" i="145"/>
  <c r="H530" i="145"/>
  <c r="H578" i="145"/>
  <c r="E633" i="145"/>
  <c r="E680" i="145"/>
  <c r="H684" i="145"/>
  <c r="H731" i="145"/>
  <c r="E888" i="145"/>
  <c r="E581" i="145"/>
  <c r="E628" i="145"/>
  <c r="E734" i="145"/>
  <c r="E781" i="145"/>
  <c r="H836" i="145"/>
  <c r="H887" i="145"/>
  <c r="E532" i="145"/>
  <c r="E580" i="145"/>
  <c r="E627" i="145"/>
  <c r="H631" i="145"/>
  <c r="H678" i="145"/>
  <c r="E733" i="145"/>
  <c r="H784" i="145"/>
  <c r="H835" i="145"/>
  <c r="H525" i="145"/>
  <c r="H632" i="145"/>
  <c r="H679" i="145"/>
  <c r="H785" i="145"/>
  <c r="E832" i="145"/>
  <c r="E883" i="145"/>
  <c r="E531" i="145"/>
  <c r="E579" i="145"/>
  <c r="H583" i="145"/>
  <c r="H630" i="145"/>
  <c r="E685" i="145"/>
  <c r="E732" i="145"/>
  <c r="H736" i="145"/>
  <c r="H783" i="145"/>
  <c r="H834" i="145"/>
  <c r="H885" i="145"/>
  <c r="H838" i="145"/>
  <c r="E578" i="145"/>
  <c r="E678" i="145"/>
  <c r="H729" i="145"/>
  <c r="H12" i="39"/>
  <c r="H13" i="39"/>
  <c r="H14" i="39"/>
  <c r="H15" i="39"/>
  <c r="H16" i="39"/>
  <c r="H11" i="39"/>
  <c r="E12" i="39"/>
  <c r="E13" i="39"/>
  <c r="E14" i="39"/>
  <c r="E15" i="39"/>
  <c r="E16" i="39"/>
  <c r="E11" i="39"/>
  <c r="H846" i="143"/>
  <c r="E800" i="143"/>
  <c r="H482" i="143"/>
  <c r="H383" i="143"/>
  <c r="H378" i="143"/>
  <c r="H12" i="143"/>
  <c r="H13" i="143"/>
  <c r="H14" i="143"/>
  <c r="H15" i="143"/>
  <c r="H16" i="143"/>
  <c r="H17" i="143"/>
  <c r="E12" i="143"/>
  <c r="E13" i="143"/>
  <c r="E14" i="143"/>
  <c r="E15" i="143"/>
  <c r="E16" i="143"/>
  <c r="E17" i="143"/>
  <c r="E11" i="143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18" i="37"/>
  <c r="H19" i="37"/>
  <c r="H20" i="37"/>
  <c r="H21" i="37"/>
  <c r="H22" i="37"/>
  <c r="H23" i="37"/>
  <c r="H24" i="37"/>
  <c r="H25" i="37"/>
  <c r="H26" i="37"/>
  <c r="H27" i="37"/>
  <c r="H28" i="37"/>
  <c r="H29" i="37"/>
  <c r="H30" i="37"/>
  <c r="H31" i="37"/>
  <c r="H32" i="37"/>
  <c r="H33" i="37"/>
  <c r="H34" i="37"/>
  <c r="H18" i="37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15" i="33"/>
  <c r="E16" i="33"/>
  <c r="E17" i="33"/>
  <c r="E24" i="51"/>
  <c r="E23" i="51"/>
  <c r="E22" i="51"/>
  <c r="E21" i="51"/>
  <c r="E28" i="50"/>
  <c r="E27" i="50"/>
  <c r="E26" i="50"/>
  <c r="E25" i="50"/>
  <c r="E24" i="50"/>
  <c r="E23" i="50"/>
  <c r="E22" i="50"/>
  <c r="E21" i="50"/>
  <c r="H28" i="50"/>
  <c r="H27" i="50"/>
  <c r="H26" i="50"/>
  <c r="H25" i="50"/>
  <c r="H24" i="50"/>
  <c r="H23" i="50"/>
  <c r="H22" i="50"/>
  <c r="H21" i="50"/>
  <c r="H25" i="42"/>
  <c r="H26" i="42"/>
  <c r="H27" i="42"/>
  <c r="H33" i="42"/>
  <c r="H24" i="42"/>
  <c r="E25" i="42"/>
  <c r="E26" i="42"/>
  <c r="E27" i="42"/>
  <c r="E24" i="42"/>
  <c r="E33" i="42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30" i="41"/>
  <c r="H31" i="41"/>
  <c r="H32" i="41"/>
  <c r="H33" i="41"/>
  <c r="H34" i="41"/>
  <c r="H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11" i="41"/>
  <c r="H331" i="143" l="1"/>
  <c r="E795" i="143"/>
  <c r="H485" i="143"/>
  <c r="H332" i="143"/>
  <c r="E382" i="143"/>
  <c r="E379" i="143"/>
  <c r="H381" i="143"/>
  <c r="H327" i="143"/>
  <c r="E332" i="143"/>
  <c r="E639" i="143"/>
  <c r="E331" i="143"/>
  <c r="H745" i="143"/>
  <c r="E591" i="143"/>
  <c r="E747" i="143"/>
  <c r="H328" i="143"/>
  <c r="E691" i="143"/>
  <c r="E643" i="143"/>
  <c r="E897" i="143"/>
  <c r="E329" i="143"/>
  <c r="H379" i="143"/>
  <c r="E486" i="143"/>
  <c r="H488" i="143"/>
  <c r="H483" i="143"/>
  <c r="H539" i="143"/>
  <c r="E586" i="143"/>
  <c r="H588" i="143"/>
  <c r="E642" i="143"/>
  <c r="H644" i="143"/>
  <c r="H744" i="143"/>
  <c r="E798" i="143"/>
  <c r="H800" i="143"/>
  <c r="E849" i="143"/>
  <c r="E896" i="143"/>
  <c r="H898" i="143"/>
  <c r="H380" i="143"/>
  <c r="E587" i="143"/>
  <c r="E743" i="143"/>
  <c r="E799" i="143"/>
  <c r="H436" i="143"/>
  <c r="E484" i="143"/>
  <c r="E540" i="143"/>
  <c r="E536" i="143"/>
  <c r="H538" i="143"/>
  <c r="E592" i="143"/>
  <c r="H586" i="143"/>
  <c r="E640" i="143"/>
  <c r="H638" i="143"/>
  <c r="H694" i="143"/>
  <c r="E748" i="143"/>
  <c r="E796" i="143"/>
  <c r="H794" i="143"/>
  <c r="E852" i="143"/>
  <c r="E848" i="143"/>
  <c r="H850" i="143"/>
  <c r="E902" i="143"/>
  <c r="E433" i="143"/>
  <c r="H896" i="143"/>
  <c r="H434" i="143"/>
  <c r="E695" i="143"/>
  <c r="E431" i="143"/>
  <c r="H484" i="143"/>
  <c r="E694" i="143"/>
  <c r="E326" i="143"/>
  <c r="E430" i="143"/>
  <c r="H435" i="143"/>
  <c r="H642" i="143"/>
  <c r="E381" i="143"/>
  <c r="H431" i="143"/>
  <c r="H798" i="143"/>
  <c r="E432" i="143"/>
  <c r="E330" i="143"/>
  <c r="H430" i="143"/>
  <c r="H330" i="143"/>
  <c r="E384" i="143"/>
  <c r="E482" i="143"/>
  <c r="H535" i="143"/>
  <c r="E638" i="143"/>
  <c r="H696" i="143"/>
  <c r="E794" i="143"/>
  <c r="H901" i="143"/>
  <c r="E327" i="143"/>
  <c r="H329" i="143"/>
  <c r="E383" i="143"/>
  <c r="E378" i="143"/>
  <c r="E488" i="143"/>
  <c r="E537" i="143"/>
  <c r="H534" i="143"/>
  <c r="E588" i="143"/>
  <c r="H590" i="143"/>
  <c r="E644" i="143"/>
  <c r="E693" i="143"/>
  <c r="H690" i="143"/>
  <c r="E744" i="143"/>
  <c r="H795" i="143"/>
  <c r="E898" i="143"/>
  <c r="H900" i="143"/>
  <c r="H640" i="143"/>
  <c r="E850" i="143"/>
  <c r="H384" i="143"/>
  <c r="E436" i="143"/>
  <c r="H433" i="143"/>
  <c r="E589" i="143"/>
  <c r="E435" i="143"/>
  <c r="H432" i="143"/>
  <c r="E901" i="143"/>
  <c r="E328" i="143"/>
  <c r="H540" i="143"/>
  <c r="H747" i="143"/>
  <c r="E899" i="143"/>
  <c r="H326" i="143"/>
  <c r="E380" i="143"/>
  <c r="H382" i="143"/>
  <c r="E434" i="143"/>
  <c r="H536" i="143"/>
  <c r="E590" i="143"/>
  <c r="H592" i="143"/>
  <c r="E690" i="143"/>
  <c r="H692" i="143"/>
  <c r="H748" i="143"/>
  <c r="H743" i="143"/>
  <c r="E797" i="143"/>
  <c r="H799" i="143"/>
  <c r="E846" i="143"/>
  <c r="H848" i="143"/>
  <c r="E900" i="143"/>
  <c r="H902" i="143"/>
  <c r="H897" i="143"/>
  <c r="H34" i="39"/>
  <c r="H30" i="39"/>
  <c r="H26" i="39"/>
  <c r="H22" i="39"/>
  <c r="H18" i="39"/>
  <c r="H851" i="143"/>
  <c r="H847" i="143"/>
  <c r="E539" i="143"/>
  <c r="E535" i="143"/>
  <c r="E696" i="143"/>
  <c r="E692" i="143"/>
  <c r="H746" i="143"/>
  <c r="H742" i="143"/>
  <c r="E851" i="143"/>
  <c r="E847" i="143"/>
  <c r="E487" i="143"/>
  <c r="E483" i="143"/>
  <c r="E538" i="143"/>
  <c r="E534" i="143"/>
  <c r="E746" i="143"/>
  <c r="E742" i="143"/>
  <c r="H796" i="143"/>
  <c r="H852" i="143"/>
  <c r="H27" i="39"/>
  <c r="E32" i="39"/>
  <c r="E24" i="39"/>
  <c r="E28" i="39"/>
  <c r="E20" i="39"/>
  <c r="E34" i="39"/>
  <c r="E30" i="39"/>
  <c r="E26" i="39"/>
  <c r="E22" i="39"/>
  <c r="E18" i="39"/>
  <c r="E33" i="39"/>
  <c r="E29" i="39"/>
  <c r="E25" i="39"/>
  <c r="E21" i="39"/>
  <c r="E17" i="39"/>
  <c r="H19" i="39"/>
  <c r="E31" i="39"/>
  <c r="E27" i="39"/>
  <c r="E23" i="39"/>
  <c r="E19" i="39"/>
  <c r="H33" i="39"/>
  <c r="H29" i="39"/>
  <c r="H25" i="39"/>
  <c r="H21" i="39"/>
  <c r="H17" i="39"/>
  <c r="H31" i="39"/>
  <c r="H23" i="39"/>
  <c r="H32" i="39"/>
  <c r="H28" i="39"/>
  <c r="H24" i="39"/>
  <c r="H20" i="39"/>
  <c r="H899" i="143"/>
  <c r="H849" i="143"/>
  <c r="H797" i="143"/>
  <c r="E745" i="143"/>
  <c r="H693" i="143"/>
  <c r="H695" i="143"/>
  <c r="H691" i="143"/>
  <c r="H643" i="143"/>
  <c r="H639" i="143"/>
  <c r="H641" i="143"/>
  <c r="E641" i="143"/>
  <c r="H589" i="143"/>
  <c r="H591" i="143"/>
  <c r="H587" i="143"/>
  <c r="H537" i="143"/>
  <c r="H486" i="143"/>
  <c r="H487" i="143"/>
  <c r="E485" i="143"/>
  <c r="E63" i="143"/>
  <c r="H69" i="143"/>
  <c r="H67" i="143"/>
  <c r="H65" i="143"/>
  <c r="E69" i="143"/>
  <c r="H63" i="143"/>
  <c r="E67" i="143"/>
  <c r="E65" i="143"/>
  <c r="E68" i="143"/>
  <c r="H66" i="143"/>
  <c r="E64" i="143"/>
  <c r="H68" i="143"/>
  <c r="E66" i="143"/>
  <c r="H64" i="143"/>
  <c r="H11" i="143"/>
  <c r="H31" i="40" l="1"/>
  <c r="H32" i="40"/>
  <c r="H33" i="40"/>
  <c r="E31" i="40"/>
  <c r="E32" i="40"/>
  <c r="E33" i="40"/>
  <c r="H30" i="40"/>
  <c r="H29" i="40"/>
  <c r="E29" i="40"/>
  <c r="H28" i="40"/>
  <c r="E28" i="40"/>
  <c r="E30" i="40" l="1"/>
  <c r="E34" i="43"/>
  <c r="E33" i="43"/>
  <c r="E32" i="43"/>
  <c r="E31" i="43"/>
  <c r="E30" i="43"/>
  <c r="E28" i="43"/>
  <c r="E27" i="43"/>
  <c r="E26" i="43"/>
  <c r="E25" i="43"/>
  <c r="E24" i="43"/>
  <c r="E23" i="43"/>
  <c r="E22" i="43"/>
  <c r="E21" i="43"/>
  <c r="E20" i="43"/>
  <c r="E19" i="43"/>
  <c r="E18" i="43"/>
  <c r="E17" i="43"/>
  <c r="H34" i="43"/>
  <c r="H28" i="43"/>
  <c r="H27" i="43"/>
  <c r="H26" i="43"/>
  <c r="H25" i="43"/>
  <c r="H24" i="43"/>
  <c r="H23" i="43"/>
  <c r="H22" i="43"/>
  <c r="H21" i="43"/>
  <c r="H20" i="43"/>
  <c r="H19" i="43"/>
  <c r="H18" i="43"/>
  <c r="H17" i="43"/>
  <c r="H900" i="133"/>
  <c r="H899" i="133"/>
  <c r="H898" i="133"/>
  <c r="H897" i="133"/>
  <c r="H896" i="133"/>
  <c r="H895" i="133"/>
  <c r="H894" i="133"/>
  <c r="E900" i="133"/>
  <c r="E899" i="133"/>
  <c r="E898" i="133"/>
  <c r="E897" i="133"/>
  <c r="E896" i="133"/>
  <c r="E895" i="133"/>
  <c r="E894" i="133"/>
  <c r="H849" i="133"/>
  <c r="H848" i="133"/>
  <c r="H847" i="133"/>
  <c r="H846" i="133"/>
  <c r="H845" i="133"/>
  <c r="H844" i="133"/>
  <c r="H843" i="133"/>
  <c r="E849" i="133"/>
  <c r="E848" i="133"/>
  <c r="E847" i="133"/>
  <c r="E846" i="133"/>
  <c r="E845" i="133"/>
  <c r="E844" i="133"/>
  <c r="E843" i="133"/>
  <c r="H797" i="133"/>
  <c r="H796" i="133"/>
  <c r="H795" i="133"/>
  <c r="H794" i="133"/>
  <c r="H793" i="133"/>
  <c r="H792" i="133"/>
  <c r="H791" i="133"/>
  <c r="E797" i="133"/>
  <c r="E796" i="133"/>
  <c r="E795" i="133"/>
  <c r="E794" i="133"/>
  <c r="E793" i="133"/>
  <c r="E792" i="133"/>
  <c r="E791" i="133"/>
  <c r="H745" i="133"/>
  <c r="H744" i="133"/>
  <c r="H743" i="133"/>
  <c r="H742" i="133"/>
  <c r="H741" i="133"/>
  <c r="H740" i="133"/>
  <c r="H739" i="133"/>
  <c r="E745" i="133"/>
  <c r="E744" i="133"/>
  <c r="E743" i="133"/>
  <c r="E742" i="133"/>
  <c r="E741" i="133"/>
  <c r="E740" i="133"/>
  <c r="E739" i="133"/>
  <c r="H693" i="133"/>
  <c r="H692" i="133"/>
  <c r="H691" i="133"/>
  <c r="H690" i="133"/>
  <c r="H689" i="133"/>
  <c r="H688" i="133"/>
  <c r="H687" i="133"/>
  <c r="E693" i="133"/>
  <c r="E692" i="133"/>
  <c r="E691" i="133"/>
  <c r="E690" i="133"/>
  <c r="E689" i="133"/>
  <c r="E688" i="133"/>
  <c r="E687" i="133"/>
  <c r="H641" i="133"/>
  <c r="H640" i="133"/>
  <c r="H639" i="133"/>
  <c r="H638" i="133"/>
  <c r="H637" i="133"/>
  <c r="H636" i="133"/>
  <c r="H635" i="133"/>
  <c r="E641" i="133"/>
  <c r="E640" i="133"/>
  <c r="E639" i="133"/>
  <c r="E638" i="133"/>
  <c r="E637" i="133"/>
  <c r="E636" i="133"/>
  <c r="E635" i="133"/>
  <c r="H589" i="133"/>
  <c r="H588" i="133"/>
  <c r="H587" i="133"/>
  <c r="H586" i="133"/>
  <c r="H585" i="133"/>
  <c r="H584" i="133"/>
  <c r="H583" i="133"/>
  <c r="E589" i="133"/>
  <c r="E588" i="133"/>
  <c r="E587" i="133"/>
  <c r="E586" i="133"/>
  <c r="E585" i="133"/>
  <c r="E584" i="133"/>
  <c r="E583" i="133"/>
  <c r="H538" i="133"/>
  <c r="H537" i="133"/>
  <c r="H536" i="133"/>
  <c r="H535" i="133"/>
  <c r="H534" i="133"/>
  <c r="H533" i="133"/>
  <c r="H532" i="133"/>
  <c r="E538" i="133"/>
  <c r="E537" i="133"/>
  <c r="E536" i="133"/>
  <c r="E535" i="133"/>
  <c r="E534" i="133"/>
  <c r="E533" i="133"/>
  <c r="E532" i="133"/>
  <c r="H486" i="133"/>
  <c r="H485" i="133"/>
  <c r="H484" i="133"/>
  <c r="H483" i="133"/>
  <c r="H482" i="133"/>
  <c r="H481" i="133"/>
  <c r="H480" i="133"/>
  <c r="E486" i="133"/>
  <c r="E485" i="133"/>
  <c r="E484" i="133"/>
  <c r="E483" i="133"/>
  <c r="E482" i="133"/>
  <c r="E481" i="133"/>
  <c r="E480" i="133"/>
  <c r="H434" i="133"/>
  <c r="H433" i="133"/>
  <c r="H432" i="133"/>
  <c r="H431" i="133"/>
  <c r="H430" i="133"/>
  <c r="H429" i="133"/>
  <c r="H428" i="133"/>
  <c r="E434" i="133"/>
  <c r="E433" i="133"/>
  <c r="E432" i="133"/>
  <c r="E431" i="133"/>
  <c r="E430" i="133"/>
  <c r="E429" i="133"/>
  <c r="E428" i="133"/>
  <c r="H377" i="133"/>
  <c r="H378" i="133"/>
  <c r="H379" i="133"/>
  <c r="H380" i="133"/>
  <c r="H381" i="133"/>
  <c r="H382" i="133"/>
  <c r="H376" i="133"/>
  <c r="E382" i="133"/>
  <c r="E381" i="133"/>
  <c r="E380" i="133"/>
  <c r="E379" i="133"/>
  <c r="E378" i="133"/>
  <c r="E377" i="133"/>
  <c r="E376" i="133"/>
  <c r="H330" i="133"/>
  <c r="H329" i="133"/>
  <c r="H328" i="133"/>
  <c r="H327" i="133"/>
  <c r="H326" i="133"/>
  <c r="H325" i="133"/>
  <c r="H324" i="133"/>
  <c r="E325" i="133"/>
  <c r="E326" i="133"/>
  <c r="E327" i="133"/>
  <c r="E328" i="133"/>
  <c r="E329" i="133"/>
  <c r="E330" i="133"/>
  <c r="E324" i="133"/>
  <c r="E71" i="133"/>
  <c r="E70" i="133"/>
  <c r="E69" i="133"/>
  <c r="E68" i="133"/>
  <c r="E67" i="133"/>
  <c r="E66" i="133"/>
  <c r="E65" i="133"/>
  <c r="H17" i="133"/>
  <c r="E17" i="133"/>
  <c r="H16" i="133"/>
  <c r="H15" i="133"/>
  <c r="H14" i="133"/>
  <c r="E14" i="133"/>
  <c r="H13" i="133"/>
  <c r="E13" i="133"/>
  <c r="H12" i="133"/>
  <c r="E12" i="133"/>
  <c r="H11" i="133"/>
  <c r="E11" i="133"/>
  <c r="H24" i="34"/>
  <c r="E24" i="34"/>
  <c r="H23" i="34"/>
  <c r="E23" i="34"/>
  <c r="H22" i="34"/>
  <c r="E22" i="34"/>
  <c r="H21" i="34"/>
  <c r="E21" i="34"/>
  <c r="H20" i="34"/>
  <c r="E20" i="34"/>
  <c r="H19" i="34"/>
  <c r="E19" i="34"/>
  <c r="H18" i="34"/>
  <c r="E18" i="34"/>
  <c r="H17" i="34"/>
  <c r="E17" i="34"/>
  <c r="H16" i="34"/>
  <c r="E16" i="34"/>
  <c r="H15" i="34"/>
  <c r="E15" i="34"/>
  <c r="H14" i="34"/>
  <c r="E14" i="34"/>
  <c r="H13" i="34"/>
  <c r="E13" i="34"/>
  <c r="H12" i="34"/>
  <c r="E12" i="34"/>
  <c r="H11" i="34"/>
  <c r="E11" i="34"/>
  <c r="E15" i="133" l="1"/>
  <c r="E16" i="133"/>
  <c r="H26" i="34" l="1"/>
  <c r="H27" i="34"/>
  <c r="H28" i="34"/>
  <c r="H29" i="34"/>
  <c r="H30" i="34"/>
  <c r="H31" i="34"/>
  <c r="H33" i="34"/>
  <c r="H34" i="34"/>
  <c r="H25" i="34"/>
  <c r="E26" i="34"/>
  <c r="E27" i="34"/>
  <c r="E28" i="34"/>
  <c r="E29" i="34"/>
  <c r="E30" i="34"/>
  <c r="E31" i="34"/>
  <c r="E32" i="34"/>
  <c r="H32" i="34"/>
  <c r="E33" i="34"/>
  <c r="E34" i="34"/>
  <c r="H761" i="137" l="1"/>
  <c r="H907" i="137"/>
  <c r="E984" i="137"/>
  <c r="H19" i="36"/>
  <c r="H18" i="36"/>
  <c r="H17" i="36"/>
  <c r="H986" i="137"/>
  <c r="H460" i="137"/>
  <c r="E908" i="137"/>
  <c r="H1056" i="137"/>
  <c r="E20" i="36"/>
  <c r="H24" i="36"/>
  <c r="E23" i="36"/>
  <c r="E19" i="36"/>
  <c r="H23" i="36"/>
  <c r="E22" i="36"/>
  <c r="E21" i="36"/>
  <c r="E18" i="36"/>
  <c r="H22" i="36"/>
  <c r="E24" i="36"/>
  <c r="E683" i="137"/>
  <c r="E17" i="36"/>
  <c r="H21" i="36"/>
  <c r="H1057" i="137"/>
  <c r="E1134" i="137"/>
  <c r="H1281" i="137"/>
  <c r="E30" i="36"/>
  <c r="E26" i="36"/>
  <c r="E13" i="134"/>
  <c r="H15" i="134"/>
  <c r="H15" i="132"/>
  <c r="E11" i="132"/>
  <c r="H17" i="132"/>
  <c r="H20" i="36"/>
  <c r="E28" i="36"/>
  <c r="E31" i="36"/>
  <c r="E27" i="36"/>
  <c r="E29" i="36"/>
  <c r="E25" i="36"/>
  <c r="H833" i="137"/>
  <c r="H1058" i="137"/>
  <c r="E1135" i="137"/>
  <c r="H1282" i="137"/>
  <c r="H832" i="137"/>
  <c r="E909" i="137"/>
  <c r="E16" i="132"/>
  <c r="H11" i="132"/>
  <c r="E34" i="36"/>
  <c r="H34" i="36"/>
  <c r="H33" i="36"/>
  <c r="E33" i="36"/>
  <c r="E11" i="134"/>
  <c r="H12" i="134"/>
  <c r="H11" i="134"/>
  <c r="E15" i="134"/>
  <c r="H17" i="134"/>
  <c r="H14" i="134"/>
  <c r="E16" i="134"/>
  <c r="E12" i="134"/>
  <c r="H16" i="134"/>
  <c r="E17" i="134"/>
  <c r="E14" i="134"/>
  <c r="H13" i="134"/>
  <c r="H756" i="137"/>
  <c r="E833" i="137"/>
  <c r="H835" i="137"/>
  <c r="H981" i="137"/>
  <c r="E1058" i="137"/>
  <c r="H1060" i="137"/>
  <c r="E1137" i="137"/>
  <c r="H1206" i="137"/>
  <c r="E1282" i="137"/>
  <c r="H1284" i="137"/>
  <c r="H16" i="132"/>
  <c r="E17" i="132"/>
  <c r="H12" i="132"/>
  <c r="H14" i="132"/>
  <c r="E13" i="132"/>
  <c r="E12" i="132"/>
  <c r="E15" i="132"/>
  <c r="E14" i="132"/>
  <c r="H13" i="132"/>
  <c r="E761" i="137"/>
  <c r="H909" i="137"/>
  <c r="E986" i="137"/>
  <c r="E90" i="137"/>
  <c r="H458" i="137"/>
  <c r="E760" i="137"/>
  <c r="H762" i="137"/>
  <c r="H908" i="137"/>
  <c r="E985" i="137"/>
  <c r="H987" i="137"/>
  <c r="E1057" i="137"/>
  <c r="H1059" i="137"/>
  <c r="E1131" i="137"/>
  <c r="H1133" i="137"/>
  <c r="E1210" i="137"/>
  <c r="H1283" i="137"/>
  <c r="E1280" i="137"/>
  <c r="H906" i="137"/>
  <c r="E983" i="137"/>
  <c r="E532" i="137"/>
  <c r="E982" i="137"/>
  <c r="H984" i="137"/>
  <c r="H1209" i="137"/>
  <c r="E1206" i="137"/>
  <c r="H1211" i="137"/>
  <c r="H88" i="137"/>
  <c r="H758" i="137"/>
  <c r="H983" i="137"/>
  <c r="E1060" i="137"/>
  <c r="H1208" i="137"/>
  <c r="E1208" i="137"/>
  <c r="H1210" i="137"/>
  <c r="E1059" i="137"/>
  <c r="E458" i="137"/>
  <c r="H606" i="137"/>
  <c r="H685" i="137"/>
  <c r="H831" i="137"/>
  <c r="H910" i="137"/>
  <c r="E1133" i="137"/>
  <c r="H1135" i="137"/>
  <c r="H1280" i="137"/>
  <c r="H1134" i="137"/>
  <c r="H87" i="137"/>
  <c r="E834" i="137"/>
  <c r="H982" i="137"/>
  <c r="H1207" i="137"/>
  <c r="E1283" i="137"/>
  <c r="H985" i="137"/>
  <c r="H1131" i="137"/>
  <c r="E1061" i="137"/>
  <c r="E1132" i="137"/>
  <c r="E456" i="137"/>
  <c r="H1132" i="137"/>
  <c r="E837" i="137"/>
  <c r="E757" i="137"/>
  <c r="E910" i="137"/>
  <c r="E1056" i="137"/>
  <c r="E1207" i="137"/>
  <c r="E1062" i="137"/>
  <c r="E981" i="137"/>
  <c r="E1284" i="137"/>
  <c r="H1285" i="137"/>
  <c r="E1285" i="137"/>
  <c r="E1212" i="137"/>
  <c r="H1137" i="137"/>
  <c r="H1136" i="137"/>
  <c r="E1136" i="137"/>
  <c r="H1062" i="137"/>
  <c r="H1061" i="137"/>
  <c r="E987" i="137"/>
  <c r="H912" i="137"/>
  <c r="H911" i="137"/>
  <c r="E912" i="137"/>
  <c r="E911" i="137"/>
  <c r="E907" i="137"/>
  <c r="E906" i="137"/>
  <c r="H612" i="137"/>
  <c r="E537" i="137"/>
  <c r="H89" i="137"/>
  <c r="E92" i="137"/>
  <c r="H34" i="166"/>
  <c r="H834" i="137"/>
  <c r="H760" i="137"/>
  <c r="E1286" i="137"/>
  <c r="E836" i="137"/>
  <c r="H1212" i="137"/>
  <c r="H837" i="137"/>
  <c r="H836" i="137"/>
  <c r="E91" i="137"/>
  <c r="H459" i="137"/>
  <c r="E835" i="137"/>
  <c r="E1209" i="137"/>
  <c r="H1286" i="137"/>
  <c r="E1281" i="137"/>
  <c r="E32" i="109"/>
  <c r="E1211" i="137"/>
  <c r="E88" i="137"/>
  <c r="H683" i="137"/>
  <c r="E759" i="137"/>
  <c r="E832" i="137"/>
  <c r="H759" i="137"/>
  <c r="E831" i="137"/>
  <c r="H456" i="137"/>
  <c r="E758" i="137"/>
  <c r="E607" i="137"/>
  <c r="E756" i="137"/>
  <c r="E762" i="137"/>
  <c r="H757" i="137"/>
  <c r="H682" i="137"/>
  <c r="E682" i="137"/>
  <c r="E681" i="137"/>
  <c r="H611" i="137"/>
  <c r="H681" i="137"/>
  <c r="E685" i="137"/>
  <c r="H687" i="137"/>
  <c r="H91" i="137"/>
  <c r="E460" i="137"/>
  <c r="H462" i="137"/>
  <c r="E534" i="137"/>
  <c r="H536" i="137"/>
  <c r="E606" i="137"/>
  <c r="H608" i="137"/>
  <c r="E684" i="137"/>
  <c r="H686" i="137"/>
  <c r="E87" i="137"/>
  <c r="H90" i="137"/>
  <c r="E459" i="137"/>
  <c r="H461" i="137"/>
  <c r="E533" i="137"/>
  <c r="H607" i="137"/>
  <c r="H457" i="137"/>
  <c r="E686" i="137"/>
  <c r="E86" i="137"/>
  <c r="E531" i="137"/>
  <c r="H533" i="137"/>
  <c r="E610" i="137"/>
  <c r="E89" i="137"/>
  <c r="E612" i="137"/>
  <c r="H532" i="137"/>
  <c r="E609" i="137"/>
  <c r="H684" i="137"/>
  <c r="E611" i="137"/>
  <c r="H86" i="137"/>
  <c r="E462" i="137"/>
  <c r="E457" i="137"/>
  <c r="E536" i="137"/>
  <c r="H531" i="137"/>
  <c r="E608" i="137"/>
  <c r="H610" i="137"/>
  <c r="H535" i="137"/>
  <c r="H534" i="137"/>
  <c r="H92" i="137"/>
  <c r="E461" i="137"/>
  <c r="E535" i="137"/>
  <c r="H537" i="137"/>
  <c r="H609" i="137"/>
  <c r="E687" i="137"/>
  <c r="H12" i="137"/>
  <c r="E13" i="137"/>
  <c r="H17" i="137"/>
  <c r="H16" i="137"/>
  <c r="H14" i="137"/>
  <c r="H11" i="137"/>
  <c r="H15" i="137"/>
  <c r="H13" i="137"/>
  <c r="E15" i="137"/>
  <c r="E12" i="137"/>
  <c r="E16" i="137"/>
  <c r="E11" i="137"/>
  <c r="E14" i="137"/>
  <c r="E17" i="137"/>
  <c r="H34" i="109"/>
  <c r="E17" i="109"/>
  <c r="E33" i="109"/>
  <c r="E34" i="109"/>
  <c r="H32" i="109"/>
  <c r="H33" i="109"/>
  <c r="H17" i="109"/>
  <c r="E32" i="168"/>
  <c r="E29" i="168"/>
  <c r="H20" i="168"/>
  <c r="H22" i="168"/>
  <c r="H28" i="168"/>
  <c r="H16" i="168"/>
  <c r="E16" i="168"/>
  <c r="E23" i="168"/>
  <c r="H32" i="168"/>
  <c r="E19" i="168"/>
  <c r="H26" i="168"/>
  <c r="E31" i="168"/>
  <c r="E25" i="168"/>
  <c r="E26" i="168"/>
  <c r="E22" i="168"/>
  <c r="E17" i="168"/>
  <c r="E18" i="168"/>
  <c r="E21" i="168"/>
  <c r="E24" i="168"/>
  <c r="E27" i="168"/>
  <c r="E30" i="168"/>
  <c r="E33" i="168"/>
  <c r="H18" i="168"/>
  <c r="H24" i="168"/>
  <c r="H30" i="168"/>
  <c r="H17" i="168"/>
  <c r="H25" i="168"/>
  <c r="H33" i="168"/>
  <c r="H23" i="168"/>
  <c r="H31" i="168"/>
  <c r="H21" i="168"/>
  <c r="H29" i="168"/>
  <c r="H19" i="168"/>
  <c r="H27" i="168"/>
  <c r="E20" i="168"/>
  <c r="E28" i="168"/>
  <c r="H33" i="166"/>
  <c r="H32" i="166"/>
  <c r="E32" i="166"/>
  <c r="E34" i="166"/>
  <c r="E33" i="166"/>
  <c r="E18" i="166" l="1"/>
  <c r="E21" i="166"/>
  <c r="E23" i="109" l="1"/>
  <c r="H23" i="109"/>
  <c r="H22" i="109"/>
  <c r="E19" i="109"/>
  <c r="E18" i="109"/>
  <c r="H24" i="109"/>
  <c r="E19" i="166"/>
  <c r="E27" i="166"/>
  <c r="H20" i="109"/>
  <c r="E25" i="109"/>
  <c r="H19" i="109"/>
  <c r="E21" i="109"/>
  <c r="H26" i="109"/>
  <c r="E24" i="109"/>
  <c r="H18" i="109"/>
  <c r="H25" i="109"/>
  <c r="H21" i="109"/>
  <c r="E22" i="109"/>
  <c r="E20" i="109"/>
  <c r="H28" i="109"/>
  <c r="H27" i="109"/>
  <c r="E28" i="109"/>
  <c r="E27" i="109"/>
  <c r="E26" i="109"/>
  <c r="E22" i="166"/>
  <c r="E20" i="166"/>
  <c r="E24" i="166"/>
  <c r="E26" i="166"/>
  <c r="E25" i="166"/>
  <c r="E23" i="166"/>
  <c r="E17" i="166"/>
  <c r="E28" i="166"/>
  <c r="H24" i="166"/>
  <c r="H21" i="166"/>
  <c r="H26" i="166"/>
  <c r="H22" i="166"/>
  <c r="H27" i="166"/>
  <c r="H20" i="166"/>
  <c r="H23" i="166"/>
  <c r="H31" i="166"/>
  <c r="H25" i="166"/>
  <c r="H30" i="166"/>
  <c r="H29" i="166"/>
  <c r="H17" i="166"/>
  <c r="H28" i="166"/>
  <c r="H19" i="166"/>
  <c r="H18" i="166"/>
  <c r="H531" i="136"/>
  <c r="H532" i="136"/>
  <c r="H533" i="136"/>
  <c r="H534" i="136"/>
  <c r="H535" i="136"/>
  <c r="H536" i="136"/>
  <c r="H537" i="136"/>
  <c r="E754" i="136"/>
  <c r="E755" i="136"/>
  <c r="E756" i="136"/>
  <c r="E757" i="136"/>
  <c r="E758" i="136"/>
  <c r="E759" i="136"/>
  <c r="E753" i="136"/>
  <c r="E826" i="136"/>
  <c r="E827" i="136"/>
  <c r="E828" i="136"/>
  <c r="E829" i="136"/>
  <c r="E830" i="136"/>
  <c r="E831" i="136"/>
  <c r="E825" i="136"/>
  <c r="H826" i="136"/>
  <c r="H827" i="136"/>
  <c r="H828" i="136"/>
  <c r="H829" i="136"/>
  <c r="H830" i="136"/>
  <c r="H831" i="136"/>
  <c r="H825" i="136"/>
  <c r="H1114" i="136"/>
  <c r="H1115" i="136"/>
  <c r="H1116" i="136"/>
  <c r="H1117" i="136"/>
  <c r="H1118" i="136"/>
  <c r="H1119" i="136"/>
  <c r="H1120" i="136"/>
  <c r="E460" i="136" l="1"/>
  <c r="E382" i="136"/>
  <c r="H461" i="136"/>
  <c r="H462" i="136"/>
  <c r="E457" i="136"/>
  <c r="H460" i="136"/>
  <c r="H16" i="136"/>
  <c r="E463" i="136"/>
  <c r="E385" i="136"/>
  <c r="E606" i="136"/>
  <c r="E459" i="136"/>
  <c r="H463" i="136"/>
  <c r="E458" i="136"/>
  <c r="E531" i="136"/>
  <c r="E387" i="136"/>
  <c r="H15" i="136"/>
  <c r="H458" i="136"/>
  <c r="E383" i="136"/>
  <c r="H457" i="136"/>
  <c r="H459" i="136"/>
  <c r="E462" i="136"/>
  <c r="E461" i="136"/>
  <c r="E534" i="136"/>
  <c r="E533" i="136"/>
  <c r="E532" i="136"/>
  <c r="E611" i="136"/>
  <c r="E386" i="136"/>
  <c r="E388" i="136"/>
  <c r="H685" i="136"/>
  <c r="E680" i="136"/>
  <c r="H607" i="136"/>
  <c r="E537" i="136"/>
  <c r="E535" i="136"/>
  <c r="E973" i="136"/>
  <c r="H682" i="136"/>
  <c r="E384" i="136"/>
  <c r="E536" i="136"/>
  <c r="H974" i="136"/>
  <c r="E684" i="136"/>
  <c r="H977" i="136"/>
  <c r="H13" i="136"/>
  <c r="H755" i="136"/>
  <c r="H754" i="136"/>
  <c r="H611" i="136"/>
  <c r="E972" i="136"/>
  <c r="H759" i="136"/>
  <c r="H681" i="136"/>
  <c r="H610" i="136"/>
  <c r="H680" i="136"/>
  <c r="H609" i="136"/>
  <c r="H608" i="136"/>
  <c r="E610" i="136"/>
  <c r="E609" i="136"/>
  <c r="H606" i="136"/>
  <c r="E608" i="136"/>
  <c r="E685" i="136"/>
  <c r="H605" i="136"/>
  <c r="E607" i="136"/>
  <c r="H757" i="136"/>
  <c r="H756" i="136"/>
  <c r="H686" i="136"/>
  <c r="E605" i="136"/>
  <c r="H753" i="136"/>
  <c r="H758" i="136"/>
  <c r="H684" i="136"/>
  <c r="H683" i="136"/>
  <c r="E686" i="136"/>
  <c r="E682" i="136"/>
  <c r="E681" i="136"/>
  <c r="E683" i="136"/>
  <c r="E971" i="136"/>
  <c r="H14" i="136"/>
  <c r="H17" i="136"/>
  <c r="H900" i="136"/>
  <c r="E900" i="136"/>
  <c r="H1044" i="136"/>
  <c r="H971" i="136"/>
  <c r="H1045" i="136"/>
  <c r="H972" i="136"/>
  <c r="H1043" i="136"/>
  <c r="H1258" i="136"/>
  <c r="E1260" i="136"/>
  <c r="E1191" i="136"/>
  <c r="E1259" i="136"/>
  <c r="E1190" i="136"/>
  <c r="E1120" i="136"/>
  <c r="E1115" i="136"/>
  <c r="H1187" i="136"/>
  <c r="E1189" i="136"/>
  <c r="E1114" i="136"/>
  <c r="E1264" i="136"/>
  <c r="E1188" i="136"/>
  <c r="E976" i="136"/>
  <c r="H901" i="136"/>
  <c r="E1049" i="136"/>
  <c r="E899" i="136"/>
  <c r="E1048" i="136"/>
  <c r="E898" i="136"/>
  <c r="E1258" i="136"/>
  <c r="H1192" i="136"/>
  <c r="E1119" i="136"/>
  <c r="H1191" i="136"/>
  <c r="E1118" i="136"/>
  <c r="E1046" i="136"/>
  <c r="H903" i="136"/>
  <c r="E1263" i="136"/>
  <c r="H1190" i="136"/>
  <c r="E1192" i="136"/>
  <c r="E1187" i="136"/>
  <c r="E1117" i="136"/>
  <c r="E1262" i="136"/>
  <c r="H1189" i="136"/>
  <c r="E1186" i="136"/>
  <c r="H1259" i="136"/>
  <c r="E1261" i="136"/>
  <c r="H1047" i="136"/>
  <c r="H973" i="136"/>
  <c r="E901" i="136"/>
  <c r="H1046" i="136"/>
  <c r="E1047" i="136"/>
  <c r="E975" i="136"/>
  <c r="E1045" i="136"/>
  <c r="E974" i="136"/>
  <c r="E1116" i="136"/>
  <c r="H1049" i="136"/>
  <c r="E1044" i="136"/>
  <c r="H902" i="136"/>
  <c r="H1264" i="136"/>
  <c r="H1188" i="136"/>
  <c r="H1048" i="136"/>
  <c r="E1043" i="136"/>
  <c r="H1263" i="136"/>
  <c r="H976" i="136"/>
  <c r="H1262" i="136"/>
  <c r="H1186" i="136"/>
  <c r="H975" i="136"/>
  <c r="H1261" i="136"/>
  <c r="E903" i="136"/>
  <c r="H1260" i="136"/>
  <c r="E902" i="136"/>
  <c r="E977" i="136"/>
  <c r="H899" i="136"/>
  <c r="H898" i="136"/>
  <c r="E904" i="136"/>
  <c r="H11" i="136"/>
  <c r="E16" i="136"/>
  <c r="E12" i="136"/>
  <c r="E17" i="136"/>
  <c r="E11" i="136"/>
  <c r="E15" i="136"/>
  <c r="H12" i="136"/>
  <c r="E13" i="136"/>
  <c r="E14" i="136"/>
  <c r="H34" i="51" l="1"/>
  <c r="H34" i="50" l="1"/>
  <c r="E34" i="50"/>
  <c r="E34" i="51"/>
  <c r="H12" i="113" l="1"/>
  <c r="H13" i="113"/>
  <c r="H15" i="113"/>
  <c r="H14" i="113"/>
  <c r="E57" i="110"/>
  <c r="E58" i="110"/>
  <c r="K22" i="144"/>
  <c r="J22" i="144"/>
  <c r="G26" i="144"/>
  <c r="F26" i="144"/>
  <c r="G22" i="144"/>
  <c r="L22" i="144" l="1"/>
  <c r="I22" i="144"/>
  <c r="F13" i="144"/>
  <c r="K18" i="144"/>
  <c r="E22" i="144"/>
  <c r="J30" i="144"/>
  <c r="H47" i="106"/>
  <c r="D30" i="144"/>
  <c r="H59" i="110"/>
  <c r="F12" i="144"/>
  <c r="K26" i="144"/>
  <c r="H58" i="110"/>
  <c r="G30" i="144"/>
  <c r="H57" i="110"/>
  <c r="H48" i="106"/>
  <c r="L18" i="144"/>
  <c r="E48" i="106"/>
  <c r="E47" i="106"/>
  <c r="F22" i="144"/>
  <c r="E60" i="110"/>
  <c r="H60" i="110"/>
  <c r="E59" i="110"/>
  <c r="L26" i="144"/>
  <c r="I26" i="144"/>
  <c r="J26" i="144"/>
  <c r="G18" i="144"/>
  <c r="L13" i="144"/>
  <c r="L30" i="144"/>
  <c r="C29" i="144"/>
  <c r="D26" i="144"/>
  <c r="E26" i="144"/>
  <c r="C24" i="144"/>
  <c r="D13" i="144"/>
  <c r="K13" i="144"/>
  <c r="C16" i="144"/>
  <c r="I18" i="144"/>
  <c r="C20" i="144"/>
  <c r="H21" i="144"/>
  <c r="E12" i="144"/>
  <c r="J12" i="144"/>
  <c r="C17" i="144"/>
  <c r="J18" i="144"/>
  <c r="C21" i="144"/>
  <c r="F30" i="144"/>
  <c r="K30" i="144"/>
  <c r="H29" i="144"/>
  <c r="C25" i="144"/>
  <c r="H25" i="144"/>
  <c r="H28" i="144"/>
  <c r="G13" i="144"/>
  <c r="H16" i="144"/>
  <c r="I30" i="144"/>
  <c r="G12" i="144"/>
  <c r="K12" i="144"/>
  <c r="E13" i="144"/>
  <c r="I13" i="144"/>
  <c r="H24" i="144"/>
  <c r="H20" i="144"/>
  <c r="E30" i="144"/>
  <c r="D12" i="144"/>
  <c r="L12" i="144"/>
  <c r="J13" i="144"/>
  <c r="H17" i="144"/>
  <c r="C28" i="144"/>
  <c r="I12" i="144"/>
  <c r="E49" i="106"/>
  <c r="E11" i="145"/>
  <c r="H12" i="145"/>
  <c r="H15" i="145"/>
  <c r="H16" i="145"/>
  <c r="H11" i="150"/>
  <c r="E57" i="150"/>
  <c r="E18" i="151"/>
  <c r="E12" i="152"/>
  <c r="E12" i="153"/>
  <c r="E13" i="153"/>
  <c r="E14" i="153"/>
  <c r="E15" i="153"/>
  <c r="E16" i="153"/>
  <c r="E12" i="154"/>
  <c r="E82" i="154"/>
  <c r="E12" i="155"/>
  <c r="E84" i="155"/>
  <c r="F14" i="144" l="1"/>
  <c r="E74" i="157"/>
  <c r="K14" i="144"/>
  <c r="E72" i="157"/>
  <c r="L14" i="144"/>
  <c r="H72" i="157"/>
  <c r="H14" i="153"/>
  <c r="H49" i="106"/>
  <c r="H16" i="155"/>
  <c r="E17" i="46"/>
  <c r="H26" i="144"/>
  <c r="E73" i="157"/>
  <c r="E33" i="48"/>
  <c r="H87" i="155"/>
  <c r="H85" i="155"/>
  <c r="E19" i="151"/>
  <c r="H13" i="150"/>
  <c r="H17" i="46"/>
  <c r="H30" i="144"/>
  <c r="H22" i="144"/>
  <c r="J14" i="144"/>
  <c r="C30" i="144"/>
  <c r="C26" i="144"/>
  <c r="D14" i="144"/>
  <c r="E14" i="144"/>
  <c r="C18" i="144"/>
  <c r="G14" i="144"/>
  <c r="C13" i="144"/>
  <c r="C22" i="144"/>
  <c r="H13" i="144"/>
  <c r="H18" i="144"/>
  <c r="H12" i="144"/>
  <c r="C12" i="144"/>
  <c r="I14" i="144"/>
  <c r="E18" i="145"/>
  <c r="E15" i="155"/>
  <c r="H33" i="48"/>
  <c r="E13" i="155"/>
  <c r="E15" i="152"/>
  <c r="E20" i="151"/>
  <c r="H73" i="157"/>
  <c r="E16" i="152"/>
  <c r="E13" i="145"/>
  <c r="E14" i="145"/>
  <c r="H13" i="145"/>
  <c r="E15" i="145"/>
  <c r="E17" i="145"/>
  <c r="H14" i="145"/>
  <c r="E16" i="145"/>
  <c r="H17" i="145"/>
  <c r="H11" i="145"/>
  <c r="E12" i="145"/>
  <c r="H18" i="145"/>
  <c r="H16" i="150"/>
  <c r="H12" i="150"/>
  <c r="H14" i="150"/>
  <c r="H15" i="150"/>
  <c r="H17" i="150"/>
  <c r="H16" i="151"/>
  <c r="E11" i="151"/>
  <c r="E15" i="151"/>
  <c r="H20" i="151"/>
  <c r="H11" i="151"/>
  <c r="H12" i="151"/>
  <c r="H13" i="151"/>
  <c r="H15" i="151"/>
  <c r="E12" i="151"/>
  <c r="E13" i="151"/>
  <c r="H18" i="151"/>
  <c r="H19" i="151"/>
  <c r="E16" i="151"/>
  <c r="H12" i="152"/>
  <c r="H14" i="152"/>
  <c r="E11" i="152"/>
  <c r="H11" i="152"/>
  <c r="E14" i="152"/>
  <c r="H13" i="152"/>
  <c r="E13" i="152"/>
  <c r="H15" i="152"/>
  <c r="H16" i="152"/>
  <c r="E11" i="153"/>
  <c r="H13" i="153"/>
  <c r="H12" i="153"/>
  <c r="H11" i="153"/>
  <c r="H16" i="153"/>
  <c r="H15" i="153"/>
  <c r="H12" i="154"/>
  <c r="H13" i="154"/>
  <c r="H14" i="154"/>
  <c r="H15" i="154"/>
  <c r="H16" i="154"/>
  <c r="H83" i="154"/>
  <c r="H11" i="154"/>
  <c r="E14" i="154"/>
  <c r="E16" i="154"/>
  <c r="E11" i="154"/>
  <c r="E13" i="154"/>
  <c r="E15" i="154"/>
  <c r="E85" i="154"/>
  <c r="E81" i="154"/>
  <c r="H85" i="154"/>
  <c r="E83" i="154"/>
  <c r="E86" i="154"/>
  <c r="H84" i="154"/>
  <c r="H81" i="154"/>
  <c r="H86" i="154"/>
  <c r="E84" i="154"/>
  <c r="H82" i="154"/>
  <c r="H14" i="155"/>
  <c r="E83" i="155"/>
  <c r="H15" i="155"/>
  <c r="H11" i="155"/>
  <c r="H12" i="155"/>
  <c r="E14" i="155"/>
  <c r="E16" i="155"/>
  <c r="H13" i="155"/>
  <c r="E11" i="155"/>
  <c r="E88" i="155"/>
  <c r="E86" i="155"/>
  <c r="E87" i="155"/>
  <c r="H88" i="155"/>
  <c r="E85" i="155"/>
  <c r="H86" i="155"/>
  <c r="H83" i="155"/>
  <c r="H84" i="155"/>
  <c r="H74" i="157"/>
  <c r="C14" i="144" l="1"/>
  <c r="H14" i="144"/>
  <c r="H48" i="159" l="1"/>
  <c r="H50" i="159"/>
  <c r="H51" i="159"/>
  <c r="E48" i="159"/>
  <c r="E50" i="159"/>
  <c r="H18" i="160"/>
  <c r="E13" i="160"/>
  <c r="E19" i="160"/>
  <c r="K25" i="160"/>
  <c r="K44" i="161"/>
  <c r="H42" i="161"/>
  <c r="H44" i="161"/>
  <c r="K42" i="161"/>
  <c r="E42" i="161"/>
  <c r="E44" i="162"/>
  <c r="K41" i="161" l="1"/>
  <c r="E44" i="161"/>
  <c r="H41" i="161"/>
  <c r="H43" i="161"/>
  <c r="K43" i="161"/>
  <c r="E51" i="159"/>
  <c r="E49" i="159"/>
  <c r="E47" i="159"/>
  <c r="E43" i="161"/>
  <c r="E41" i="161"/>
  <c r="H40" i="160"/>
  <c r="H49" i="159"/>
  <c r="H47" i="159"/>
  <c r="E36" i="160"/>
  <c r="E32" i="160"/>
  <c r="E24" i="160"/>
  <c r="H28" i="160"/>
  <c r="H24" i="160"/>
  <c r="H20" i="160"/>
  <c r="K35" i="160"/>
  <c r="K21" i="160"/>
  <c r="K17" i="160"/>
  <c r="K44" i="162"/>
  <c r="K42" i="162"/>
  <c r="N44" i="162"/>
  <c r="N42" i="162"/>
  <c r="Q44" i="162"/>
  <c r="Q42" i="162"/>
  <c r="H34" i="160"/>
  <c r="H26" i="160"/>
  <c r="H14" i="160"/>
  <c r="K39" i="160"/>
  <c r="K29" i="160"/>
  <c r="K23" i="160"/>
  <c r="K15" i="160"/>
  <c r="E43" i="162"/>
  <c r="K43" i="162"/>
  <c r="N43" i="162"/>
  <c r="Q43" i="162"/>
  <c r="E35" i="160"/>
  <c r="E33" i="160"/>
  <c r="E31" i="160"/>
  <c r="E27" i="160"/>
  <c r="E21" i="160"/>
  <c r="E15" i="160"/>
  <c r="H39" i="160"/>
  <c r="H35" i="160"/>
  <c r="H27" i="160"/>
  <c r="H21" i="160"/>
  <c r="H19" i="160"/>
  <c r="H15" i="160"/>
  <c r="K38" i="160"/>
  <c r="K32" i="160"/>
  <c r="K26" i="160"/>
  <c r="K24" i="160"/>
  <c r="K18" i="160"/>
  <c r="K12" i="160"/>
  <c r="K10" i="160"/>
  <c r="E29" i="160"/>
  <c r="E23" i="160"/>
  <c r="H41" i="160"/>
  <c r="H33" i="160"/>
  <c r="H29" i="160"/>
  <c r="H13" i="160"/>
  <c r="E40" i="160"/>
  <c r="E30" i="160"/>
  <c r="E22" i="160"/>
  <c r="E10" i="160"/>
  <c r="E11" i="160"/>
  <c r="E12" i="160"/>
  <c r="E14" i="160"/>
  <c r="H16" i="160"/>
  <c r="E17" i="160"/>
  <c r="E18" i="160"/>
  <c r="E20" i="160"/>
  <c r="H22" i="160"/>
  <c r="H23" i="160"/>
  <c r="H25" i="160"/>
  <c r="K27" i="160"/>
  <c r="K28" i="160"/>
  <c r="H31" i="160"/>
  <c r="H32" i="160"/>
  <c r="K34" i="160"/>
  <c r="K36" i="160"/>
  <c r="E38" i="160"/>
  <c r="E39" i="160"/>
  <c r="E41" i="160"/>
  <c r="H10" i="160"/>
  <c r="K13" i="160"/>
  <c r="E16" i="160"/>
  <c r="H17" i="160"/>
  <c r="K19" i="160"/>
  <c r="K20" i="160"/>
  <c r="K22" i="160"/>
  <c r="E25" i="160"/>
  <c r="E26" i="160"/>
  <c r="E28" i="160"/>
  <c r="K31" i="160"/>
  <c r="E34" i="160"/>
  <c r="H36" i="160"/>
  <c r="H38" i="160"/>
  <c r="K40" i="160"/>
  <c r="E41" i="162"/>
  <c r="K41" i="162"/>
  <c r="N41" i="162"/>
  <c r="Q41" i="162"/>
  <c r="E42" i="162"/>
  <c r="H11" i="141" l="1"/>
  <c r="H12" i="141"/>
  <c r="H13" i="141"/>
  <c r="H15" i="141"/>
  <c r="H16" i="141"/>
  <c r="H17" i="141"/>
  <c r="H18" i="141"/>
  <c r="E18" i="141"/>
  <c r="E17" i="141"/>
  <c r="E16" i="141"/>
  <c r="E15" i="141"/>
  <c r="H14" i="141"/>
  <c r="E14" i="141"/>
  <c r="E13" i="141"/>
  <c r="E12" i="141"/>
  <c r="E11" i="141"/>
  <c r="H32" i="42"/>
  <c r="E32" i="42" l="1"/>
  <c r="E11" i="146"/>
  <c r="H15" i="146"/>
  <c r="H11" i="146"/>
  <c r="H14" i="146"/>
  <c r="E15" i="146"/>
  <c r="E14" i="146"/>
  <c r="E13" i="146"/>
  <c r="H13" i="146"/>
  <c r="H18" i="146"/>
  <c r="E16" i="146"/>
  <c r="H16" i="146"/>
  <c r="H12" i="146"/>
  <c r="H17" i="146"/>
  <c r="E18" i="146"/>
  <c r="E17" i="146"/>
  <c r="H18" i="140"/>
  <c r="E18" i="140"/>
  <c r="H17" i="140"/>
  <c r="E17" i="140"/>
  <c r="H16" i="140"/>
  <c r="E16" i="140"/>
  <c r="H15" i="140"/>
  <c r="E15" i="140"/>
  <c r="H14" i="140"/>
  <c r="E14" i="140"/>
  <c r="H13" i="140"/>
  <c r="E13" i="140"/>
  <c r="H12" i="140"/>
  <c r="E12" i="140"/>
  <c r="H11" i="140"/>
  <c r="E11" i="140"/>
  <c r="H18" i="139"/>
  <c r="E18" i="139"/>
  <c r="H17" i="139"/>
  <c r="E17" i="139"/>
  <c r="H16" i="139"/>
  <c r="E16" i="139"/>
  <c r="H15" i="139"/>
  <c r="E15" i="139"/>
  <c r="H14" i="139"/>
  <c r="E14" i="139"/>
  <c r="H13" i="139"/>
  <c r="E13" i="139"/>
  <c r="H12" i="139"/>
  <c r="E12" i="139"/>
  <c r="H11" i="139"/>
  <c r="E11" i="139"/>
  <c r="H18" i="138"/>
  <c r="E18" i="138"/>
  <c r="H17" i="138"/>
  <c r="E17" i="138"/>
  <c r="H16" i="138"/>
  <c r="E16" i="138"/>
  <c r="H15" i="138"/>
  <c r="E15" i="138"/>
  <c r="H14" i="138"/>
  <c r="E14" i="138"/>
  <c r="H13" i="138"/>
  <c r="E13" i="138"/>
  <c r="H12" i="138"/>
  <c r="E12" i="138"/>
  <c r="H11" i="138"/>
  <c r="E11" i="138"/>
  <c r="H33" i="43"/>
  <c r="E16" i="102" l="1"/>
  <c r="E14" i="102"/>
  <c r="F45" i="101"/>
  <c r="E15" i="102"/>
  <c r="C43" i="101"/>
  <c r="H16" i="102"/>
  <c r="H17" i="102"/>
  <c r="D44" i="101"/>
  <c r="C44" i="101"/>
  <c r="H14" i="102"/>
  <c r="H12" i="102"/>
  <c r="E45" i="101"/>
  <c r="H15" i="102"/>
  <c r="E13" i="102"/>
  <c r="G45" i="101"/>
  <c r="D43" i="101"/>
  <c r="H13" i="102"/>
  <c r="H11" i="102"/>
  <c r="H18" i="102"/>
  <c r="E17" i="102"/>
  <c r="E12" i="102"/>
  <c r="E11" i="102"/>
  <c r="E18" i="102"/>
  <c r="H45" i="101"/>
  <c r="H65" i="145"/>
  <c r="H67" i="145"/>
  <c r="H70" i="145"/>
  <c r="E65" i="145"/>
  <c r="E68" i="145"/>
  <c r="E69" i="145"/>
  <c r="E70" i="145"/>
  <c r="E71" i="145"/>
  <c r="E72" i="145"/>
  <c r="H72" i="145" l="1"/>
  <c r="I44" i="101"/>
  <c r="E67" i="145"/>
  <c r="C45" i="101"/>
  <c r="H69" i="145"/>
  <c r="E66" i="145"/>
  <c r="D45" i="101"/>
  <c r="I43" i="101"/>
  <c r="H71" i="145"/>
  <c r="H66" i="145"/>
  <c r="H68" i="145"/>
  <c r="E88" i="134" l="1"/>
  <c r="H85" i="134"/>
  <c r="H71" i="133"/>
  <c r="H69" i="133"/>
  <c r="E87" i="134"/>
  <c r="H66" i="133"/>
  <c r="H34" i="38" s="1"/>
  <c r="H65" i="133"/>
  <c r="H33" i="38" s="1"/>
  <c r="E84" i="134"/>
  <c r="H88" i="134"/>
  <c r="E83" i="134"/>
  <c r="E34" i="38"/>
  <c r="H86" i="134"/>
  <c r="H70" i="133"/>
  <c r="E90" i="136"/>
  <c r="H89" i="136"/>
  <c r="H87" i="136"/>
  <c r="H83" i="134"/>
  <c r="E89" i="136"/>
  <c r="H86" i="136"/>
  <c r="H87" i="134"/>
  <c r="H91" i="136"/>
  <c r="E33" i="38"/>
  <c r="E86" i="134"/>
  <c r="H92" i="136"/>
  <c r="H88" i="136"/>
  <c r="E82" i="134"/>
  <c r="E92" i="136"/>
  <c r="E86" i="136"/>
  <c r="E87" i="136"/>
  <c r="E88" i="136"/>
  <c r="H68" i="133"/>
  <c r="H67" i="133"/>
  <c r="H84" i="134"/>
  <c r="H82" i="134"/>
  <c r="E91" i="136"/>
  <c r="H90" i="136"/>
  <c r="E85" i="134"/>
  <c r="H65" i="132" l="1"/>
  <c r="H62" i="132"/>
  <c r="E63" i="132"/>
  <c r="H63" i="132"/>
  <c r="E62" i="132"/>
  <c r="H64" i="132"/>
  <c r="E61" i="132"/>
  <c r="H61" i="132"/>
  <c r="E60" i="132"/>
  <c r="H60" i="132"/>
  <c r="E65" i="132"/>
  <c r="E64" i="132"/>
  <c r="H66" i="132"/>
  <c r="E66" i="132"/>
  <c r="E31" i="161" l="1"/>
  <c r="K36" i="161"/>
  <c r="E37" i="161"/>
  <c r="E32" i="161"/>
  <c r="H32" i="161"/>
  <c r="K37" i="161"/>
  <c r="E32" i="162"/>
  <c r="H32" i="162"/>
  <c r="E37" i="162"/>
  <c r="K37" i="162"/>
  <c r="Q37" i="162"/>
  <c r="N32" i="162"/>
  <c r="Q32" i="162"/>
  <c r="E33" i="161"/>
  <c r="H33" i="161"/>
  <c r="E38" i="161"/>
  <c r="H38" i="161"/>
  <c r="K38" i="161"/>
  <c r="H31" i="161"/>
  <c r="E36" i="161"/>
  <c r="H36" i="161"/>
  <c r="N37" i="162"/>
  <c r="H37" i="161"/>
  <c r="E31" i="162"/>
  <c r="Q31" i="162"/>
  <c r="E36" i="162"/>
  <c r="K36" i="162"/>
  <c r="N36" i="162"/>
  <c r="Q38" i="162"/>
  <c r="N31" i="161"/>
  <c r="E34" i="162"/>
  <c r="H34" i="162"/>
  <c r="N34" i="162"/>
  <c r="K39" i="162"/>
  <c r="E33" i="162"/>
  <c r="Q33" i="162"/>
  <c r="N38" i="162"/>
  <c r="H34" i="161"/>
  <c r="E39" i="161"/>
  <c r="K38" i="162"/>
  <c r="K34" i="161"/>
  <c r="N34" i="161"/>
  <c r="H39" i="161"/>
  <c r="Q36" i="162"/>
  <c r="K33" i="161"/>
  <c r="K39" i="161"/>
  <c r="E38" i="162"/>
  <c r="K33" i="162"/>
  <c r="E34" i="161"/>
  <c r="K31" i="162"/>
  <c r="N31" i="162"/>
  <c r="Q34" i="162"/>
  <c r="E39" i="162"/>
  <c r="N39" i="162"/>
  <c r="Q39" i="162"/>
  <c r="K34" i="162"/>
  <c r="K32" i="162"/>
  <c r="H33" i="162"/>
  <c r="H31" i="162"/>
  <c r="N33" i="162"/>
  <c r="N33" i="161"/>
  <c r="K31" i="161"/>
  <c r="K32" i="161"/>
  <c r="N32" i="161"/>
  <c r="K82" i="160" l="1"/>
  <c r="H78" i="160"/>
  <c r="E138" i="160"/>
  <c r="E130" i="160"/>
  <c r="H126" i="160"/>
  <c r="H122" i="160"/>
  <c r="H118" i="160"/>
  <c r="H114" i="160"/>
  <c r="K142" i="160"/>
  <c r="E90" i="160"/>
  <c r="E86" i="160"/>
  <c r="E82" i="160"/>
  <c r="E78" i="160"/>
  <c r="E74" i="160"/>
  <c r="E70" i="160"/>
  <c r="E66" i="160"/>
  <c r="E64" i="160"/>
  <c r="E62" i="160"/>
  <c r="H90" i="160"/>
  <c r="H86" i="160"/>
  <c r="H82" i="160"/>
  <c r="H74" i="160"/>
  <c r="H70" i="160"/>
  <c r="H66" i="160"/>
  <c r="H61" i="160"/>
  <c r="K89" i="160"/>
  <c r="K85" i="160"/>
  <c r="K77" i="160"/>
  <c r="K73" i="160"/>
  <c r="K71" i="160"/>
  <c r="K69" i="160"/>
  <c r="K61" i="160"/>
  <c r="H139" i="160"/>
  <c r="E75" i="160"/>
  <c r="H92" i="160"/>
  <c r="H84" i="160"/>
  <c r="H80" i="160"/>
  <c r="H76" i="160"/>
  <c r="H64" i="160"/>
  <c r="K91" i="160"/>
  <c r="K87" i="160"/>
  <c r="K83" i="160"/>
  <c r="K79" i="160"/>
  <c r="K75" i="160"/>
  <c r="E127" i="160"/>
  <c r="H135" i="160"/>
  <c r="K135" i="160"/>
  <c r="E87" i="160"/>
  <c r="E83" i="160"/>
  <c r="E71" i="160"/>
  <c r="E63" i="160"/>
  <c r="H87" i="160"/>
  <c r="H83" i="160"/>
  <c r="H79" i="160"/>
  <c r="H75" i="160"/>
  <c r="H71" i="160"/>
  <c r="H67" i="160"/>
  <c r="K70" i="160"/>
  <c r="H68" i="160"/>
  <c r="K140" i="160"/>
  <c r="H72" i="160"/>
  <c r="E116" i="160"/>
  <c r="E92" i="160"/>
  <c r="E121" i="160"/>
  <c r="E117" i="160"/>
  <c r="H133" i="160"/>
  <c r="H129" i="160"/>
  <c r="H125" i="160"/>
  <c r="H121" i="160"/>
  <c r="H117" i="160"/>
  <c r="H113" i="160"/>
  <c r="K117" i="160"/>
  <c r="K113" i="160"/>
  <c r="E85" i="160"/>
  <c r="E81" i="160"/>
  <c r="E77" i="160"/>
  <c r="E69" i="160"/>
  <c r="E65" i="160"/>
  <c r="K92" i="160"/>
  <c r="K80" i="160"/>
  <c r="K76" i="160"/>
  <c r="K72" i="160"/>
  <c r="E133" i="160"/>
  <c r="E125" i="160"/>
  <c r="E113" i="160"/>
  <c r="H141" i="160"/>
  <c r="H137" i="160"/>
  <c r="K129" i="160"/>
  <c r="K125" i="160"/>
  <c r="K121" i="160"/>
  <c r="E141" i="160"/>
  <c r="E129" i="160"/>
  <c r="E128" i="160"/>
  <c r="H140" i="160"/>
  <c r="K63" i="160"/>
  <c r="E119" i="160"/>
  <c r="H131" i="160"/>
  <c r="H127" i="160"/>
  <c r="H123" i="160"/>
  <c r="H119" i="160"/>
  <c r="H115" i="160"/>
  <c r="K143" i="160"/>
  <c r="K139" i="160"/>
  <c r="E142" i="160"/>
  <c r="E134" i="160"/>
  <c r="E126" i="160"/>
  <c r="E122" i="160"/>
  <c r="E118" i="160"/>
  <c r="E114" i="160"/>
  <c r="H142" i="160"/>
  <c r="H138" i="160"/>
  <c r="K130" i="160"/>
  <c r="K126" i="160"/>
  <c r="K122" i="160"/>
  <c r="E143" i="160"/>
  <c r="E137" i="160"/>
  <c r="E131" i="160"/>
  <c r="E123" i="160"/>
  <c r="E115" i="160"/>
  <c r="H143" i="160"/>
  <c r="K141" i="160"/>
  <c r="K137" i="160"/>
  <c r="K131" i="160"/>
  <c r="K127" i="160"/>
  <c r="K123" i="160"/>
  <c r="H136" i="160"/>
  <c r="H134" i="160"/>
  <c r="H132" i="160"/>
  <c r="H130" i="160"/>
  <c r="H128" i="160"/>
  <c r="H124" i="160"/>
  <c r="H120" i="160"/>
  <c r="H116" i="160"/>
  <c r="E91" i="160"/>
  <c r="E89" i="160"/>
  <c r="E79" i="160"/>
  <c r="E73" i="160"/>
  <c r="E67" i="160"/>
  <c r="E61" i="160"/>
  <c r="H91" i="160"/>
  <c r="H89" i="160"/>
  <c r="H77" i="160"/>
  <c r="K90" i="160"/>
  <c r="K86" i="160"/>
  <c r="K78" i="160"/>
  <c r="K74" i="160"/>
  <c r="K66" i="160"/>
  <c r="E144" i="160"/>
  <c r="E120" i="160"/>
  <c r="H144" i="160"/>
  <c r="K138" i="160"/>
  <c r="K136" i="160"/>
  <c r="K134" i="160"/>
  <c r="K132" i="160"/>
  <c r="K128" i="160"/>
  <c r="K124" i="160"/>
  <c r="K120" i="160"/>
  <c r="K118" i="160"/>
  <c r="K116" i="160"/>
  <c r="E140" i="160"/>
  <c r="E124" i="160"/>
  <c r="H85" i="160"/>
  <c r="H81" i="160"/>
  <c r="H65" i="160"/>
  <c r="K68" i="160"/>
  <c r="K64" i="160"/>
  <c r="E139" i="160"/>
  <c r="E135" i="160"/>
  <c r="E84" i="160"/>
  <c r="E80" i="160"/>
  <c r="E76" i="160"/>
  <c r="E72" i="160"/>
  <c r="E68" i="160"/>
  <c r="E136" i="160"/>
  <c r="E132" i="160"/>
  <c r="H73" i="160"/>
  <c r="H69" i="160"/>
  <c r="E39" i="159" l="1"/>
  <c r="E35" i="159"/>
  <c r="H44" i="159"/>
  <c r="H38" i="159"/>
  <c r="H43" i="159"/>
  <c r="E45" i="159"/>
  <c r="E36" i="159"/>
  <c r="H41" i="159"/>
  <c r="H36" i="159"/>
  <c r="E43" i="159"/>
  <c r="E41" i="159"/>
  <c r="H42" i="159"/>
  <c r="E38" i="159"/>
  <c r="E42" i="159"/>
  <c r="H45" i="159"/>
  <c r="E44" i="159"/>
  <c r="H35" i="159"/>
  <c r="H37" i="159"/>
  <c r="H39" i="159"/>
  <c r="E37" i="159"/>
  <c r="E65" i="157" l="1"/>
  <c r="E64" i="157"/>
  <c r="E66" i="157"/>
  <c r="E69" i="157"/>
  <c r="E68" i="157"/>
  <c r="E70" i="157"/>
  <c r="H64" i="157"/>
  <c r="H66" i="157"/>
  <c r="H68" i="157"/>
  <c r="H69" i="157"/>
  <c r="H70" i="157"/>
  <c r="H65" i="157"/>
  <c r="H32" i="48"/>
  <c r="E32" i="48"/>
  <c r="E31" i="48" l="1"/>
  <c r="H31" i="48"/>
  <c r="H33" i="50" l="1"/>
  <c r="E33" i="50"/>
  <c r="E33" i="51" l="1"/>
  <c r="H33" i="51"/>
  <c r="H44" i="106" l="1"/>
  <c r="H45" i="106"/>
  <c r="E44" i="106"/>
  <c r="E45" i="106"/>
  <c r="H43" i="106"/>
  <c r="E43" i="106"/>
  <c r="H55" i="110"/>
  <c r="E55" i="110"/>
  <c r="H54" i="110"/>
  <c r="E54" i="110"/>
  <c r="H53" i="110"/>
  <c r="E53" i="110"/>
  <c r="H52" i="110"/>
  <c r="G111" i="144"/>
  <c r="G115" i="144" l="1"/>
  <c r="E115" i="144"/>
  <c r="C113" i="144"/>
  <c r="K111" i="144"/>
  <c r="E107" i="144"/>
  <c r="F111" i="144"/>
  <c r="I111" i="144"/>
  <c r="K103" i="144"/>
  <c r="E111" i="144"/>
  <c r="E52" i="110"/>
  <c r="K115" i="144"/>
  <c r="H113" i="144"/>
  <c r="J115" i="144"/>
  <c r="L111" i="144"/>
  <c r="L107" i="144"/>
  <c r="H105" i="144"/>
  <c r="J97" i="144"/>
  <c r="J107" i="144"/>
  <c r="I115" i="144"/>
  <c r="H109" i="144"/>
  <c r="I97" i="144"/>
  <c r="I103" i="144"/>
  <c r="H114" i="144"/>
  <c r="K98" i="144"/>
  <c r="H110" i="144"/>
  <c r="H106" i="144"/>
  <c r="L98" i="144"/>
  <c r="L103" i="144"/>
  <c r="H102" i="144"/>
  <c r="J98" i="144"/>
  <c r="F115" i="144"/>
  <c r="C109" i="144"/>
  <c r="G107" i="144"/>
  <c r="F107" i="144"/>
  <c r="F97" i="144"/>
  <c r="E97" i="144"/>
  <c r="D97" i="144"/>
  <c r="C114" i="144"/>
  <c r="C110" i="144"/>
  <c r="G98" i="144"/>
  <c r="G103" i="144"/>
  <c r="C102" i="144"/>
  <c r="D98" i="144"/>
  <c r="H101" i="144"/>
  <c r="J111" i="144"/>
  <c r="L115" i="144"/>
  <c r="G97" i="144"/>
  <c r="I107" i="144"/>
  <c r="F98" i="144"/>
  <c r="C106" i="144"/>
  <c r="D111" i="144"/>
  <c r="C105" i="144"/>
  <c r="D115" i="144"/>
  <c r="E98" i="144"/>
  <c r="F103" i="144"/>
  <c r="C101" i="144"/>
  <c r="K107" i="144"/>
  <c r="K97" i="144"/>
  <c r="J103" i="144"/>
  <c r="L97" i="144"/>
  <c r="I98" i="144"/>
  <c r="C115" i="144" l="1"/>
  <c r="C111" i="144"/>
  <c r="G99" i="144"/>
  <c r="F99" i="144"/>
  <c r="H115" i="144"/>
  <c r="H107" i="144"/>
  <c r="J99" i="144"/>
  <c r="I99" i="144"/>
  <c r="H111" i="144"/>
  <c r="K99" i="144"/>
  <c r="L99" i="144"/>
  <c r="H98" i="144"/>
  <c r="E99" i="144"/>
  <c r="D99" i="144"/>
  <c r="C107" i="144"/>
  <c r="C98" i="144"/>
  <c r="C103" i="144"/>
  <c r="C97" i="144"/>
  <c r="H103" i="144"/>
  <c r="H97" i="144"/>
  <c r="H99" i="144" l="1"/>
  <c r="C99" i="144"/>
  <c r="E31" i="50" l="1"/>
  <c r="E29" i="50"/>
  <c r="H31" i="42"/>
  <c r="E31" i="42"/>
  <c r="E30" i="42"/>
  <c r="E29" i="42"/>
  <c r="E28" i="42"/>
  <c r="H29" i="41"/>
  <c r="H31" i="109"/>
  <c r="E31" i="109"/>
  <c r="H30" i="109"/>
  <c r="E30" i="109"/>
  <c r="E31" i="166"/>
  <c r="E30" i="166"/>
  <c r="E29" i="166"/>
  <c r="E30" i="50" l="1"/>
  <c r="E32" i="50"/>
  <c r="H102" i="112"/>
  <c r="H105" i="112"/>
  <c r="H109" i="112"/>
  <c r="H113" i="112"/>
  <c r="H103" i="112"/>
  <c r="H107" i="112"/>
  <c r="H110" i="112"/>
  <c r="H114" i="112"/>
  <c r="H104" i="112"/>
  <c r="H108" i="112"/>
  <c r="H112" i="112"/>
  <c r="H115" i="112"/>
  <c r="H28" i="42"/>
  <c r="H29" i="42"/>
  <c r="H30" i="42"/>
  <c r="H29" i="109"/>
  <c r="E187" i="144"/>
  <c r="D199" i="144"/>
  <c r="E271" i="144"/>
  <c r="F271" i="144"/>
  <c r="F275" i="144"/>
  <c r="D283" i="144"/>
  <c r="D367" i="144"/>
  <c r="F439" i="144"/>
  <c r="E30" i="48" l="1"/>
  <c r="H62" i="157" l="1"/>
  <c r="H61" i="157"/>
  <c r="H60" i="157"/>
  <c r="E62" i="157"/>
  <c r="E61" i="157"/>
  <c r="E60" i="157"/>
  <c r="H30" i="48"/>
  <c r="E115" i="112" l="1"/>
  <c r="E113" i="112" l="1"/>
  <c r="E112" i="112"/>
  <c r="E114" i="112"/>
  <c r="H41" i="106" l="1"/>
  <c r="H39" i="106"/>
  <c r="H37" i="106"/>
  <c r="H36" i="106"/>
  <c r="H35" i="106"/>
  <c r="L199" i="144" l="1"/>
  <c r="K199" i="144"/>
  <c r="J199" i="144"/>
  <c r="I199" i="144"/>
  <c r="H198" i="144"/>
  <c r="H197" i="144"/>
  <c r="L195" i="144"/>
  <c r="K195" i="144"/>
  <c r="J195" i="144"/>
  <c r="I195" i="144"/>
  <c r="H194" i="144"/>
  <c r="H193" i="144"/>
  <c r="L191" i="144"/>
  <c r="K191" i="144"/>
  <c r="J191" i="144"/>
  <c r="I191" i="144"/>
  <c r="H190" i="144"/>
  <c r="H189" i="144"/>
  <c r="L187" i="144"/>
  <c r="K187" i="144"/>
  <c r="J187" i="144"/>
  <c r="I187" i="144"/>
  <c r="H186" i="144"/>
  <c r="H185" i="144"/>
  <c r="L182" i="144"/>
  <c r="K182" i="144"/>
  <c r="J182" i="144"/>
  <c r="I182" i="144"/>
  <c r="L181" i="144"/>
  <c r="K181" i="144"/>
  <c r="J181" i="144"/>
  <c r="I181" i="144"/>
  <c r="G199" i="144" l="1"/>
  <c r="G195" i="144"/>
  <c r="G191" i="144"/>
  <c r="G182" i="144"/>
  <c r="G187" i="144"/>
  <c r="F195" i="144"/>
  <c r="F199" i="144"/>
  <c r="C190" i="144"/>
  <c r="F191" i="144"/>
  <c r="F182" i="144"/>
  <c r="C198" i="144"/>
  <c r="E199" i="144"/>
  <c r="E191" i="144"/>
  <c r="E182" i="144"/>
  <c r="H191" i="144"/>
  <c r="C186" i="144"/>
  <c r="C194" i="144"/>
  <c r="F187" i="144"/>
  <c r="I183" i="144"/>
  <c r="H199" i="144"/>
  <c r="F181" i="144"/>
  <c r="C193" i="144"/>
  <c r="C189" i="144"/>
  <c r="E181" i="144"/>
  <c r="C197" i="144"/>
  <c r="D181" i="144"/>
  <c r="H182" i="144"/>
  <c r="J183" i="144"/>
  <c r="H187" i="144"/>
  <c r="K183" i="144"/>
  <c r="L183" i="144"/>
  <c r="H195" i="144"/>
  <c r="D182" i="144"/>
  <c r="G181" i="144"/>
  <c r="H181" i="144"/>
  <c r="D195" i="144"/>
  <c r="C185" i="144"/>
  <c r="E195" i="144"/>
  <c r="L283" i="144"/>
  <c r="K283" i="144"/>
  <c r="J283" i="144"/>
  <c r="I283" i="144"/>
  <c r="H282" i="144"/>
  <c r="H281" i="144"/>
  <c r="L279" i="144"/>
  <c r="K279" i="144"/>
  <c r="J279" i="144"/>
  <c r="I279" i="144"/>
  <c r="H278" i="144"/>
  <c r="H277" i="144"/>
  <c r="L275" i="144"/>
  <c r="K275" i="144"/>
  <c r="J275" i="144"/>
  <c r="I275" i="144"/>
  <c r="H274" i="144"/>
  <c r="H273" i="144"/>
  <c r="L271" i="144"/>
  <c r="K271" i="144"/>
  <c r="J271" i="144"/>
  <c r="I271" i="144"/>
  <c r="H270" i="144"/>
  <c r="H269" i="144"/>
  <c r="L266" i="144"/>
  <c r="K266" i="144"/>
  <c r="J266" i="144"/>
  <c r="I266" i="144"/>
  <c r="L265" i="144"/>
  <c r="K265" i="144"/>
  <c r="J265" i="144"/>
  <c r="I265" i="144"/>
  <c r="F279" i="144" l="1"/>
  <c r="G183" i="144"/>
  <c r="E183" i="144"/>
  <c r="C191" i="144"/>
  <c r="C199" i="144"/>
  <c r="F183" i="144"/>
  <c r="C182" i="144"/>
  <c r="C195" i="144"/>
  <c r="G283" i="144"/>
  <c r="H183" i="144"/>
  <c r="D183" i="144"/>
  <c r="C181" i="144"/>
  <c r="C187" i="144"/>
  <c r="G271" i="144"/>
  <c r="I267" i="144"/>
  <c r="L267" i="144"/>
  <c r="G279" i="144"/>
  <c r="G266" i="144"/>
  <c r="G275" i="144"/>
  <c r="F283" i="144"/>
  <c r="F266" i="144"/>
  <c r="C270" i="144"/>
  <c r="C278" i="144"/>
  <c r="C282" i="144"/>
  <c r="E283" i="144"/>
  <c r="E266" i="144"/>
  <c r="E279" i="144"/>
  <c r="C274" i="144"/>
  <c r="E275" i="144"/>
  <c r="D279" i="144"/>
  <c r="J267" i="144"/>
  <c r="K267" i="144"/>
  <c r="D266" i="144"/>
  <c r="C277" i="144"/>
  <c r="F265" i="144"/>
  <c r="G265" i="144"/>
  <c r="C281" i="144"/>
  <c r="C273" i="144"/>
  <c r="E265" i="144"/>
  <c r="C269" i="144"/>
  <c r="H279" i="144"/>
  <c r="D265" i="144"/>
  <c r="H283" i="144"/>
  <c r="H265" i="144"/>
  <c r="H271" i="144"/>
  <c r="H266" i="144"/>
  <c r="H275" i="144"/>
  <c r="E50" i="110"/>
  <c r="E49" i="110"/>
  <c r="E48" i="110"/>
  <c r="E47" i="110"/>
  <c r="E45" i="110"/>
  <c r="E44" i="110"/>
  <c r="E43" i="110"/>
  <c r="F267" i="144" l="1"/>
  <c r="C183" i="144"/>
  <c r="G267" i="144"/>
  <c r="E267" i="144"/>
  <c r="C271" i="144"/>
  <c r="C283" i="144"/>
  <c r="C266" i="144"/>
  <c r="C279" i="144"/>
  <c r="C275" i="144"/>
  <c r="H267" i="144"/>
  <c r="D267" i="144"/>
  <c r="C265" i="144"/>
  <c r="E39" i="110"/>
  <c r="H47" i="110"/>
  <c r="E42" i="110"/>
  <c r="E38" i="110"/>
  <c r="H40" i="110"/>
  <c r="H39" i="110"/>
  <c r="H37" i="110"/>
  <c r="H50" i="110"/>
  <c r="H45" i="110"/>
  <c r="H43" i="110"/>
  <c r="H42" i="110"/>
  <c r="H44" i="110"/>
  <c r="H49" i="110"/>
  <c r="H48" i="110"/>
  <c r="H38" i="110"/>
  <c r="E40" i="110"/>
  <c r="E37" i="110"/>
  <c r="C267" i="144" l="1"/>
  <c r="E31" i="51" l="1"/>
  <c r="E32" i="51"/>
  <c r="E121" i="146" l="1"/>
  <c r="E126" i="146" l="1"/>
  <c r="E125" i="146"/>
  <c r="E124" i="146"/>
  <c r="E123" i="146"/>
  <c r="E122" i="146"/>
  <c r="E119" i="146"/>
  <c r="H62" i="138" l="1"/>
  <c r="E67" i="140" l="1"/>
  <c r="E71" i="140"/>
  <c r="H72" i="140"/>
  <c r="H71" i="140"/>
  <c r="H70" i="140"/>
  <c r="H69" i="140"/>
  <c r="H68" i="140"/>
  <c r="H67" i="140"/>
  <c r="H66" i="140"/>
  <c r="H65" i="140"/>
  <c r="E119" i="140"/>
  <c r="E122" i="140"/>
  <c r="E124" i="140"/>
  <c r="H126" i="140"/>
  <c r="H125" i="140"/>
  <c r="H124" i="140"/>
  <c r="H123" i="140"/>
  <c r="H122" i="140"/>
  <c r="H121" i="140"/>
  <c r="H120" i="140"/>
  <c r="H119" i="140"/>
  <c r="E65" i="139"/>
  <c r="E66" i="139"/>
  <c r="E69" i="139"/>
  <c r="E70" i="139"/>
  <c r="H72" i="139"/>
  <c r="H71" i="139"/>
  <c r="H70" i="139"/>
  <c r="H69" i="139"/>
  <c r="H68" i="139"/>
  <c r="H67" i="139"/>
  <c r="H66" i="139"/>
  <c r="H65" i="139"/>
  <c r="E119" i="139"/>
  <c r="H126" i="139"/>
  <c r="H125" i="139"/>
  <c r="H124" i="139"/>
  <c r="H123" i="139"/>
  <c r="H122" i="139"/>
  <c r="H121" i="139"/>
  <c r="H120" i="139"/>
  <c r="H119" i="139"/>
  <c r="E62" i="138"/>
  <c r="E66" i="138"/>
  <c r="E67" i="138"/>
  <c r="H66" i="138"/>
  <c r="H64" i="138"/>
  <c r="H69" i="138"/>
  <c r="H67" i="138"/>
  <c r="H65" i="138"/>
  <c r="H63" i="138"/>
  <c r="H68" i="138"/>
  <c r="E115" i="138"/>
  <c r="E119" i="138"/>
  <c r="H120" i="138"/>
  <c r="H119" i="138"/>
  <c r="H118" i="138"/>
  <c r="H117" i="138"/>
  <c r="H116" i="138"/>
  <c r="H115" i="138"/>
  <c r="H114" i="138"/>
  <c r="H113" i="138"/>
  <c r="E72" i="140" l="1"/>
  <c r="E126" i="139"/>
  <c r="E69" i="138"/>
  <c r="E126" i="140"/>
  <c r="E68" i="140"/>
  <c r="E120" i="138"/>
  <c r="E113" i="138"/>
  <c r="E120" i="140"/>
  <c r="E70" i="140"/>
  <c r="E66" i="140"/>
  <c r="E123" i="140"/>
  <c r="E123" i="139"/>
  <c r="E67" i="139"/>
  <c r="E120" i="139"/>
  <c r="E71" i="139"/>
  <c r="E124" i="139"/>
  <c r="E125" i="139"/>
  <c r="E116" i="138"/>
  <c r="E122" i="139"/>
  <c r="E72" i="139"/>
  <c r="E69" i="140"/>
  <c r="E68" i="139"/>
  <c r="E65" i="140"/>
  <c r="E63" i="138"/>
  <c r="E65" i="138"/>
  <c r="E68" i="138"/>
  <c r="E64" i="138"/>
  <c r="E121" i="140"/>
  <c r="E125" i="140"/>
  <c r="E121" i="139"/>
  <c r="E118" i="138"/>
  <c r="E114" i="138"/>
  <c r="E117" i="138"/>
  <c r="E118" i="143" l="1"/>
  <c r="H25" i="38"/>
  <c r="H26" i="38"/>
  <c r="H27" i="38"/>
  <c r="H28" i="38"/>
  <c r="E25" i="38"/>
  <c r="E26" i="38"/>
  <c r="E27" i="38"/>
  <c r="E28" i="38"/>
  <c r="E25" i="34"/>
  <c r="H25" i="36"/>
  <c r="H26" i="36"/>
  <c r="H27" i="36"/>
  <c r="H28" i="36"/>
  <c r="E117" i="133"/>
  <c r="E119" i="133"/>
  <c r="E163" i="134"/>
  <c r="E162" i="134"/>
  <c r="E161" i="134"/>
  <c r="E160" i="134"/>
  <c r="E159" i="134"/>
  <c r="E158" i="134"/>
  <c r="E157" i="134"/>
  <c r="E111" i="132"/>
  <c r="E115" i="132"/>
  <c r="E116" i="132"/>
  <c r="E110" i="132"/>
  <c r="E114" i="132" l="1"/>
  <c r="E117" i="143"/>
  <c r="E121" i="143"/>
  <c r="E119" i="143"/>
  <c r="E118" i="133"/>
  <c r="E122" i="133"/>
  <c r="E112" i="132"/>
  <c r="E120" i="143"/>
  <c r="E113" i="132"/>
  <c r="E120" i="133"/>
  <c r="E121" i="133"/>
  <c r="E116" i="143"/>
  <c r="E171" i="143" l="1"/>
  <c r="E170" i="143"/>
  <c r="E169" i="143"/>
  <c r="E172" i="143"/>
  <c r="E168" i="143"/>
  <c r="E171" i="133"/>
  <c r="E173" i="143"/>
  <c r="E172" i="133"/>
  <c r="E169" i="133"/>
  <c r="E173" i="133"/>
  <c r="E174" i="133"/>
  <c r="E170" i="133"/>
  <c r="E174" i="143"/>
  <c r="E165" i="132" l="1"/>
  <c r="E163" i="132"/>
  <c r="E160" i="132"/>
  <c r="E161" i="132"/>
  <c r="E166" i="132"/>
  <c r="E162" i="132"/>
  <c r="E164" i="132"/>
  <c r="Q28" i="162" l="1"/>
  <c r="Q27" i="162"/>
  <c r="Q26" i="162"/>
  <c r="Q24" i="162"/>
  <c r="Q23" i="162"/>
  <c r="Q22" i="162"/>
  <c r="Q21" i="162"/>
  <c r="N29" i="162"/>
  <c r="H29" i="162"/>
  <c r="E29" i="162"/>
  <c r="N28" i="162"/>
  <c r="K28" i="162"/>
  <c r="H28" i="162"/>
  <c r="N27" i="162"/>
  <c r="K27" i="162"/>
  <c r="H27" i="162"/>
  <c r="E27" i="162"/>
  <c r="N26" i="162"/>
  <c r="K26" i="162"/>
  <c r="N24" i="162"/>
  <c r="K24" i="162"/>
  <c r="H24" i="162"/>
  <c r="E24" i="162"/>
  <c r="N23" i="162"/>
  <c r="K23" i="162"/>
  <c r="H23" i="162"/>
  <c r="E23" i="162"/>
  <c r="N22" i="162"/>
  <c r="K22" i="162"/>
  <c r="H22" i="162"/>
  <c r="E22" i="162"/>
  <c r="N21" i="162"/>
  <c r="K21" i="162"/>
  <c r="H21" i="162"/>
  <c r="E21" i="162"/>
  <c r="E18" i="162"/>
  <c r="E17" i="162"/>
  <c r="E16" i="162"/>
  <c r="E13" i="162"/>
  <c r="E12" i="162"/>
  <c r="E11" i="162"/>
  <c r="E26" i="162" l="1"/>
  <c r="H26" i="162"/>
  <c r="K29" i="162"/>
  <c r="E28" i="162"/>
  <c r="E14" i="162"/>
  <c r="E19" i="162"/>
  <c r="Q29" i="162"/>
  <c r="N22" i="161" l="1"/>
  <c r="N23" i="161"/>
  <c r="K23" i="161"/>
  <c r="H21" i="161"/>
  <c r="N27" i="161"/>
  <c r="N28" i="161"/>
  <c r="K26" i="161"/>
  <c r="K27" i="161"/>
  <c r="K28" i="161"/>
  <c r="H28" i="161"/>
  <c r="N21" i="161"/>
  <c r="K22" i="161"/>
  <c r="H27" i="161"/>
  <c r="H26" i="161"/>
  <c r="H22" i="161"/>
  <c r="E28" i="161"/>
  <c r="E23" i="161"/>
  <c r="E16" i="161"/>
  <c r="E17" i="161"/>
  <c r="E26" i="161"/>
  <c r="E22" i="161" l="1"/>
  <c r="E27" i="161"/>
  <c r="E29" i="161"/>
  <c r="H23" i="161"/>
  <c r="E24" i="161"/>
  <c r="E12" i="161"/>
  <c r="E19" i="161"/>
  <c r="K21" i="161"/>
  <c r="K29" i="161"/>
  <c r="H24" i="161"/>
  <c r="K24" i="161"/>
  <c r="E11" i="161"/>
  <c r="E14" i="161"/>
  <c r="E13" i="161"/>
  <c r="H29" i="161"/>
  <c r="N29" i="161"/>
  <c r="N24" i="161"/>
  <c r="E21" i="161"/>
  <c r="E18" i="161"/>
  <c r="N26" i="161"/>
  <c r="E83" i="153" l="1"/>
  <c r="E82" i="153"/>
  <c r="H81" i="153"/>
  <c r="H80" i="153"/>
  <c r="E80" i="153"/>
  <c r="H78" i="153"/>
  <c r="H86" i="152"/>
  <c r="E83" i="152"/>
  <c r="E81" i="152"/>
  <c r="H53" i="151"/>
  <c r="E53" i="151"/>
  <c r="E52" i="151"/>
  <c r="H51" i="151"/>
  <c r="E49" i="151"/>
  <c r="H48" i="151"/>
  <c r="E48" i="151"/>
  <c r="E47" i="151"/>
  <c r="E46" i="151"/>
  <c r="E45" i="151"/>
  <c r="E44" i="151"/>
  <c r="E62" i="150"/>
  <c r="E60" i="150"/>
  <c r="E59" i="150"/>
  <c r="E58" i="150"/>
  <c r="H63" i="150"/>
  <c r="H59" i="150"/>
  <c r="H16" i="45"/>
  <c r="E16" i="45"/>
  <c r="E16" i="44"/>
  <c r="H16" i="46"/>
  <c r="E16" i="46"/>
  <c r="H27" i="106"/>
  <c r="H227" i="146"/>
  <c r="E234" i="146"/>
  <c r="E231" i="146"/>
  <c r="E230" i="146"/>
  <c r="E229" i="146"/>
  <c r="E175" i="146"/>
  <c r="H230" i="140"/>
  <c r="H227" i="140"/>
  <c r="H173" i="140"/>
  <c r="H232" i="139"/>
  <c r="H178" i="139"/>
  <c r="H220" i="138"/>
  <c r="H216" i="138"/>
  <c r="H170" i="138"/>
  <c r="H169" i="138"/>
  <c r="H166" i="138"/>
  <c r="H165" i="138"/>
  <c r="E232" i="140"/>
  <c r="E227" i="140"/>
  <c r="E179" i="140"/>
  <c r="E233" i="139"/>
  <c r="E229" i="139"/>
  <c r="E180" i="139"/>
  <c r="E179" i="139"/>
  <c r="E176" i="139"/>
  <c r="E175" i="139"/>
  <c r="E222" i="138"/>
  <c r="E221" i="138"/>
  <c r="E218" i="138"/>
  <c r="E215" i="138"/>
  <c r="E171" i="138"/>
  <c r="E169" i="138"/>
  <c r="E167" i="138"/>
  <c r="E279" i="143"/>
  <c r="E276" i="143"/>
  <c r="E275" i="143"/>
  <c r="E226" i="143"/>
  <c r="E223" i="143"/>
  <c r="E220" i="143"/>
  <c r="E274" i="133"/>
  <c r="E223" i="133"/>
  <c r="E222" i="133"/>
  <c r="E221" i="133"/>
  <c r="E220" i="133"/>
  <c r="E266" i="132"/>
  <c r="E264" i="132"/>
  <c r="E263" i="132"/>
  <c r="E262" i="132"/>
  <c r="E260" i="132"/>
  <c r="E215" i="132"/>
  <c r="E214" i="132"/>
  <c r="E212" i="132"/>
  <c r="E210" i="132"/>
  <c r="E110" i="112"/>
  <c r="E104" i="112"/>
  <c r="H34" i="110"/>
  <c r="E29" i="109"/>
  <c r="H58" i="157"/>
  <c r="E58" i="157"/>
  <c r="H57" i="157"/>
  <c r="H56" i="157"/>
  <c r="H54" i="157"/>
  <c r="E54" i="157"/>
  <c r="E52" i="157"/>
  <c r="H29" i="48"/>
  <c r="H28" i="48"/>
  <c r="E28" i="48"/>
  <c r="E78" i="153"/>
  <c r="E84" i="152"/>
  <c r="E86" i="152"/>
  <c r="H81" i="152"/>
  <c r="H85" i="152"/>
  <c r="E51" i="151"/>
  <c r="H52" i="151"/>
  <c r="E61" i="150"/>
  <c r="E63" i="150"/>
  <c r="H62" i="150"/>
  <c r="H16" i="44"/>
  <c r="H83" i="153"/>
  <c r="E81" i="153"/>
  <c r="E79" i="153"/>
  <c r="H83" i="152"/>
  <c r="E85" i="152"/>
  <c r="E82" i="152"/>
  <c r="H58" i="150"/>
  <c r="H33" i="106"/>
  <c r="E178" i="146"/>
  <c r="E176" i="146"/>
  <c r="H177" i="139"/>
  <c r="H176" i="139"/>
  <c r="H168" i="138"/>
  <c r="E173" i="140"/>
  <c r="E177" i="140"/>
  <c r="E177" i="139"/>
  <c r="E178" i="139"/>
  <c r="E174" i="139"/>
  <c r="E168" i="138"/>
  <c r="I359" i="144"/>
  <c r="I367" i="144"/>
  <c r="I363" i="144"/>
  <c r="E355" i="144"/>
  <c r="F355" i="144"/>
  <c r="G355" i="144"/>
  <c r="E349" i="144"/>
  <c r="L367" i="144"/>
  <c r="K367" i="144"/>
  <c r="J367" i="144"/>
  <c r="G367" i="144"/>
  <c r="F367" i="144"/>
  <c r="E367" i="144"/>
  <c r="H366" i="144"/>
  <c r="C366" i="144"/>
  <c r="H365" i="144"/>
  <c r="C365" i="144"/>
  <c r="L363" i="144"/>
  <c r="K363" i="144"/>
  <c r="J363" i="144"/>
  <c r="G363" i="144"/>
  <c r="F363" i="144"/>
  <c r="E363" i="144"/>
  <c r="D363" i="144"/>
  <c r="H362" i="144"/>
  <c r="C362" i="144"/>
  <c r="H361" i="144"/>
  <c r="C361" i="144"/>
  <c r="L359" i="144"/>
  <c r="K359" i="144"/>
  <c r="J359" i="144"/>
  <c r="G359" i="144"/>
  <c r="F359" i="144"/>
  <c r="E359" i="144"/>
  <c r="H358" i="144"/>
  <c r="C358" i="144"/>
  <c r="H357" i="144"/>
  <c r="C357" i="144"/>
  <c r="L355" i="144"/>
  <c r="K355" i="144"/>
  <c r="J355" i="144"/>
  <c r="I355" i="144"/>
  <c r="H354" i="144"/>
  <c r="C354" i="144"/>
  <c r="H353" i="144"/>
  <c r="C353" i="144"/>
  <c r="L350" i="144"/>
  <c r="K350" i="144"/>
  <c r="J350" i="144"/>
  <c r="I350" i="144"/>
  <c r="G350" i="144"/>
  <c r="F350" i="144"/>
  <c r="E350" i="144"/>
  <c r="D350" i="144"/>
  <c r="L349" i="144"/>
  <c r="K349" i="144"/>
  <c r="J349" i="144"/>
  <c r="I349" i="144"/>
  <c r="G349" i="144"/>
  <c r="F349" i="144"/>
  <c r="D349" i="144"/>
  <c r="E222" i="143"/>
  <c r="E224" i="143"/>
  <c r="E225" i="143"/>
  <c r="E308" i="136"/>
  <c r="E225" i="133"/>
  <c r="E211" i="132"/>
  <c r="E306" i="137"/>
  <c r="E223" i="145"/>
  <c r="E222" i="145"/>
  <c r="E221" i="145"/>
  <c r="E220" i="145"/>
  <c r="E219" i="145"/>
  <c r="E218" i="145"/>
  <c r="E217" i="145"/>
  <c r="E216" i="145"/>
  <c r="E314" i="136"/>
  <c r="E313" i="136"/>
  <c r="E312" i="136"/>
  <c r="E311" i="136"/>
  <c r="E310" i="136"/>
  <c r="E309" i="136"/>
  <c r="E315" i="134"/>
  <c r="E314" i="134"/>
  <c r="E313" i="134"/>
  <c r="E312" i="134"/>
  <c r="E311" i="134"/>
  <c r="E310" i="134"/>
  <c r="E309" i="134"/>
  <c r="E312" i="137"/>
  <c r="E311" i="137"/>
  <c r="E310" i="137"/>
  <c r="E309" i="137"/>
  <c r="E308" i="137"/>
  <c r="E307" i="137"/>
  <c r="H29" i="106"/>
  <c r="I439" i="144"/>
  <c r="D447" i="144"/>
  <c r="H450" i="144"/>
  <c r="H449" i="144"/>
  <c r="H446" i="144"/>
  <c r="H445" i="144"/>
  <c r="H442" i="144"/>
  <c r="H441" i="144"/>
  <c r="H438" i="144"/>
  <c r="H437" i="144"/>
  <c r="C450" i="144"/>
  <c r="C449" i="144"/>
  <c r="C446" i="144"/>
  <c r="C445" i="144"/>
  <c r="C442" i="144"/>
  <c r="C441" i="144"/>
  <c r="C438" i="144"/>
  <c r="C437" i="144"/>
  <c r="L434" i="144"/>
  <c r="K434" i="144"/>
  <c r="J434" i="144"/>
  <c r="I434" i="144"/>
  <c r="G434" i="144"/>
  <c r="F434" i="144"/>
  <c r="E434" i="144"/>
  <c r="D434" i="144"/>
  <c r="L433" i="144"/>
  <c r="K433" i="144"/>
  <c r="J433" i="144"/>
  <c r="I433" i="144"/>
  <c r="G433" i="144"/>
  <c r="F433" i="144"/>
  <c r="E433" i="144"/>
  <c r="D433" i="144"/>
  <c r="H231" i="146"/>
  <c r="E228" i="146"/>
  <c r="E232" i="146"/>
  <c r="H232" i="140"/>
  <c r="H231" i="140"/>
  <c r="E231" i="140"/>
  <c r="H234" i="139"/>
  <c r="H227" i="139"/>
  <c r="E227" i="139"/>
  <c r="E228" i="139"/>
  <c r="E234" i="139"/>
  <c r="E278" i="143"/>
  <c r="E273" i="133"/>
  <c r="E381" i="137"/>
  <c r="E275" i="145"/>
  <c r="E274" i="145"/>
  <c r="E273" i="145"/>
  <c r="E272" i="145"/>
  <c r="E271" i="145"/>
  <c r="E270" i="145"/>
  <c r="E269" i="145"/>
  <c r="E268" i="145"/>
  <c r="L451" i="144"/>
  <c r="K451" i="144"/>
  <c r="J451" i="144"/>
  <c r="I451" i="144"/>
  <c r="G451" i="144"/>
  <c r="F451" i="144"/>
  <c r="E451" i="144"/>
  <c r="D451" i="144"/>
  <c r="L447" i="144"/>
  <c r="K447" i="144"/>
  <c r="J447" i="144"/>
  <c r="I447" i="144"/>
  <c r="G447" i="144"/>
  <c r="F447" i="144"/>
  <c r="E447" i="144"/>
  <c r="L443" i="144"/>
  <c r="K443" i="144"/>
  <c r="J443" i="144"/>
  <c r="I443" i="144"/>
  <c r="G443" i="144"/>
  <c r="F443" i="144"/>
  <c r="E443" i="144"/>
  <c r="L439" i="144"/>
  <c r="K439" i="144"/>
  <c r="J439" i="144"/>
  <c r="G439" i="144"/>
  <c r="E439" i="144"/>
  <c r="E391" i="134"/>
  <c r="E390" i="134"/>
  <c r="E389" i="134"/>
  <c r="E388" i="134"/>
  <c r="E387" i="134"/>
  <c r="E386" i="134"/>
  <c r="E385" i="134"/>
  <c r="E387" i="137"/>
  <c r="E386" i="137"/>
  <c r="E385" i="137"/>
  <c r="E384" i="137"/>
  <c r="E383" i="137"/>
  <c r="E382" i="137"/>
  <c r="E108" i="112"/>
  <c r="E105" i="112"/>
  <c r="E35" i="110"/>
  <c r="E33" i="110"/>
  <c r="E219" i="138"/>
  <c r="E179" i="146"/>
  <c r="E164" i="138"/>
  <c r="H228" i="146"/>
  <c r="E274" i="143"/>
  <c r="H231" i="139"/>
  <c r="E216" i="138"/>
  <c r="H232" i="146"/>
  <c r="E176" i="140"/>
  <c r="H180" i="139"/>
  <c r="E278" i="133"/>
  <c r="E230" i="139"/>
  <c r="E277" i="133"/>
  <c r="H174" i="140"/>
  <c r="H219" i="138"/>
  <c r="E228" i="140"/>
  <c r="H164" i="138"/>
  <c r="H178" i="140"/>
  <c r="E102" i="112"/>
  <c r="E220" i="138"/>
  <c r="E180" i="140"/>
  <c r="H171" i="138"/>
  <c r="H176" i="140"/>
  <c r="E230" i="140"/>
  <c r="E232" i="139"/>
  <c r="H173" i="139"/>
  <c r="E29" i="51"/>
  <c r="E103" i="112"/>
  <c r="E231" i="139"/>
  <c r="H228" i="140"/>
  <c r="E233" i="146"/>
  <c r="E221" i="143"/>
  <c r="E173" i="139"/>
  <c r="E275" i="133"/>
  <c r="H234" i="140"/>
  <c r="H222" i="138"/>
  <c r="H215" i="138"/>
  <c r="H230" i="139"/>
  <c r="H28" i="106"/>
  <c r="J351" i="144" l="1"/>
  <c r="L351" i="144"/>
  <c r="K435" i="144"/>
  <c r="I435" i="144"/>
  <c r="L435" i="144"/>
  <c r="C367" i="144"/>
  <c r="H439" i="144"/>
  <c r="C447" i="144"/>
  <c r="K351" i="144"/>
  <c r="H363" i="144"/>
  <c r="I351" i="144"/>
  <c r="D351" i="144"/>
  <c r="G351" i="144"/>
  <c r="G435" i="144"/>
  <c r="H447" i="144"/>
  <c r="H349" i="144"/>
  <c r="H434" i="144"/>
  <c r="C359" i="144"/>
  <c r="C349" i="144"/>
  <c r="C443" i="144"/>
  <c r="H443" i="144"/>
  <c r="H359" i="144"/>
  <c r="E351" i="144"/>
  <c r="H367" i="144"/>
  <c r="F351" i="144"/>
  <c r="D435" i="144"/>
  <c r="H350" i="144"/>
  <c r="J435" i="144"/>
  <c r="C350" i="144"/>
  <c r="C433" i="144"/>
  <c r="H451" i="144"/>
  <c r="F435" i="144"/>
  <c r="C355" i="144"/>
  <c r="E435" i="144"/>
  <c r="C439" i="144"/>
  <c r="H355" i="144"/>
  <c r="E29" i="48"/>
  <c r="E53" i="157"/>
  <c r="E224" i="133"/>
  <c r="E276" i="133"/>
  <c r="E273" i="143"/>
  <c r="E277" i="143"/>
  <c r="H217" i="138"/>
  <c r="H233" i="140"/>
  <c r="H233" i="146"/>
  <c r="E209" i="132"/>
  <c r="E213" i="132"/>
  <c r="E234" i="140"/>
  <c r="H167" i="138"/>
  <c r="H230" i="146"/>
  <c r="H61" i="150"/>
  <c r="H221" i="138"/>
  <c r="H47" i="151"/>
  <c r="H49" i="151"/>
  <c r="H82" i="153"/>
  <c r="H233" i="139"/>
  <c r="H179" i="140"/>
  <c r="E227" i="146"/>
  <c r="H35" i="110"/>
  <c r="E261" i="132"/>
  <c r="H82" i="152"/>
  <c r="H175" i="139"/>
  <c r="H229" i="140"/>
  <c r="H229" i="146"/>
  <c r="E30" i="51"/>
  <c r="E34" i="110"/>
  <c r="E178" i="140"/>
  <c r="H229" i="139"/>
  <c r="E173" i="146"/>
  <c r="E109" i="112"/>
  <c r="E170" i="138"/>
  <c r="H174" i="139"/>
  <c r="H46" i="151"/>
  <c r="C434" i="144"/>
  <c r="E56" i="157"/>
  <c r="H32" i="110"/>
  <c r="E107" i="112"/>
  <c r="E175" i="140"/>
  <c r="E229" i="140"/>
  <c r="E233" i="140"/>
  <c r="H228" i="139"/>
  <c r="H32" i="106"/>
  <c r="E265" i="132"/>
  <c r="H179" i="139"/>
  <c r="H44" i="151"/>
  <c r="C363" i="144"/>
  <c r="H53" i="157"/>
  <c r="E226" i="133"/>
  <c r="H218" i="138"/>
  <c r="H175" i="140"/>
  <c r="E180" i="146"/>
  <c r="H60" i="150"/>
  <c r="E177" i="146"/>
  <c r="H57" i="150"/>
  <c r="H433" i="144"/>
  <c r="C451" i="144"/>
  <c r="E57" i="157"/>
  <c r="H33" i="110"/>
  <c r="E165" i="138"/>
  <c r="H45" i="151"/>
  <c r="H180" i="140"/>
  <c r="H84" i="152"/>
  <c r="H79" i="153"/>
  <c r="H52" i="157"/>
  <c r="E32" i="110"/>
  <c r="E272" i="133"/>
  <c r="E166" i="138"/>
  <c r="E217" i="138"/>
  <c r="E174" i="140"/>
  <c r="H177" i="140"/>
  <c r="H234" i="146"/>
  <c r="H31" i="106"/>
  <c r="C435" i="144" l="1"/>
  <c r="H351" i="144"/>
  <c r="H435" i="144"/>
  <c r="C351" i="144"/>
  <c r="E71" i="146" l="1"/>
  <c r="E68" i="146"/>
  <c r="E67" i="146" l="1"/>
  <c r="E69" i="146"/>
  <c r="E65" i="146"/>
  <c r="E66" i="146"/>
  <c r="E72" i="146"/>
  <c r="E70" i="146"/>
  <c r="E41" i="106" l="1"/>
  <c r="E37" i="106"/>
  <c r="E39" i="106" l="1"/>
  <c r="E36" i="106"/>
  <c r="E35" i="106"/>
  <c r="H40" i="106"/>
  <c r="E40" i="106" l="1"/>
  <c r="E31" i="106" l="1"/>
  <c r="E33" i="106" l="1"/>
  <c r="E29" i="106"/>
  <c r="E28" i="106" l="1"/>
  <c r="E32" i="106"/>
  <c r="E27" i="106"/>
  <c r="H31" i="51" l="1"/>
  <c r="H32" i="51"/>
  <c r="H29" i="51" l="1"/>
  <c r="H30" i="51" l="1"/>
  <c r="H32" i="50" l="1"/>
  <c r="H31" i="50"/>
  <c r="H29" i="50"/>
  <c r="H30" i="50" l="1"/>
  <c r="H121" i="146" l="1"/>
  <c r="H66" i="146"/>
  <c r="H120" i="146"/>
  <c r="H67" i="146"/>
  <c r="H126" i="146" l="1"/>
  <c r="H65" i="146"/>
  <c r="H68" i="146"/>
  <c r="H72" i="146"/>
  <c r="H70" i="146"/>
  <c r="H125" i="146"/>
  <c r="H71" i="146"/>
  <c r="H123" i="146"/>
  <c r="H69" i="146"/>
  <c r="H122" i="146"/>
  <c r="H124" i="146"/>
  <c r="H119" i="146"/>
  <c r="H174" i="146" l="1"/>
  <c r="H180" i="146"/>
  <c r="H175" i="146"/>
  <c r="H179" i="146"/>
  <c r="H173" i="146" l="1"/>
  <c r="H178" i="146"/>
  <c r="H176" i="146"/>
  <c r="H177" i="146"/>
  <c r="H22" i="102" l="1"/>
  <c r="H23" i="102" l="1"/>
  <c r="E20" i="102"/>
  <c r="H26" i="102"/>
  <c r="E22" i="102"/>
  <c r="E21" i="102"/>
  <c r="H25" i="102"/>
  <c r="H24" i="102"/>
  <c r="E23" i="102"/>
  <c r="H27" i="102"/>
  <c r="E26" i="102"/>
  <c r="E25" i="102"/>
  <c r="E27" i="102"/>
  <c r="H20" i="102"/>
  <c r="H21" i="102"/>
  <c r="H66" i="135" l="1"/>
  <c r="H67" i="135"/>
  <c r="E67" i="135"/>
  <c r="E66" i="135"/>
  <c r="E33" i="102" l="1"/>
  <c r="E126" i="135"/>
  <c r="E31" i="102"/>
  <c r="H126" i="135"/>
  <c r="H72" i="135"/>
  <c r="E36" i="102"/>
  <c r="H70" i="135"/>
  <c r="H121" i="135"/>
  <c r="E121" i="135"/>
  <c r="H124" i="135"/>
  <c r="E120" i="135"/>
  <c r="H68" i="135"/>
  <c r="E68" i="135"/>
  <c r="E122" i="135"/>
  <c r="H71" i="135"/>
  <c r="E69" i="135"/>
  <c r="H125" i="135"/>
  <c r="E123" i="135"/>
  <c r="E70" i="135"/>
  <c r="H122" i="135"/>
  <c r="H120" i="135"/>
  <c r="E124" i="135"/>
  <c r="H69" i="135"/>
  <c r="E71" i="135"/>
  <c r="H123" i="135"/>
  <c r="E125" i="135"/>
  <c r="E72" i="135"/>
  <c r="H30" i="102"/>
  <c r="H35" i="102"/>
  <c r="H31" i="102"/>
  <c r="E32" i="102"/>
  <c r="H29" i="102"/>
  <c r="E29" i="102"/>
  <c r="E34" i="102"/>
  <c r="E30" i="102"/>
  <c r="H36" i="102"/>
  <c r="H34" i="102"/>
  <c r="H33" i="102"/>
  <c r="E35" i="102"/>
  <c r="H32" i="102"/>
  <c r="H168" i="143" l="1"/>
  <c r="H169" i="145"/>
  <c r="E65" i="135"/>
  <c r="H171" i="145"/>
  <c r="H117" i="133"/>
  <c r="H173" i="133"/>
  <c r="H116" i="145"/>
  <c r="H117" i="145"/>
  <c r="H171" i="133"/>
  <c r="H169" i="133"/>
  <c r="H170" i="143"/>
  <c r="H171" i="143"/>
  <c r="H164" i="132"/>
  <c r="H172" i="143"/>
  <c r="H166" i="132"/>
  <c r="H111" i="132"/>
  <c r="H112" i="132"/>
  <c r="H174" i="143"/>
  <c r="H117" i="143"/>
  <c r="H119" i="133"/>
  <c r="H118" i="145"/>
  <c r="H120" i="133"/>
  <c r="H121" i="133"/>
  <c r="H120" i="145"/>
  <c r="H121" i="145"/>
  <c r="H167" i="145"/>
  <c r="H118" i="143"/>
  <c r="H114" i="132"/>
  <c r="H119" i="143"/>
  <c r="H115" i="132"/>
  <c r="H116" i="132"/>
  <c r="H121" i="143"/>
  <c r="H173" i="145"/>
  <c r="H162" i="132"/>
  <c r="H115" i="143"/>
  <c r="H169" i="143"/>
  <c r="H170" i="133"/>
  <c r="H163" i="132"/>
  <c r="H170" i="145"/>
  <c r="H173" i="143"/>
  <c r="H174" i="133"/>
  <c r="H115" i="145"/>
  <c r="H116" i="143"/>
  <c r="H118" i="133"/>
  <c r="H113" i="132"/>
  <c r="H119" i="145"/>
  <c r="H120" i="143"/>
  <c r="H122" i="133"/>
  <c r="H166" i="145"/>
  <c r="H161" i="132"/>
  <c r="H168" i="145"/>
  <c r="H172" i="133"/>
  <c r="H165" i="132"/>
  <c r="H172" i="145"/>
  <c r="H122" i="145"/>
  <c r="E119" i="135"/>
  <c r="H31" i="43"/>
  <c r="H165" i="136"/>
  <c r="H32" i="43" l="1"/>
  <c r="H160" i="132"/>
  <c r="H31" i="36"/>
  <c r="H116" i="133"/>
  <c r="H32" i="38" s="1"/>
  <c r="H234" i="136"/>
  <c r="H160" i="134"/>
  <c r="H162" i="136"/>
  <c r="H238" i="137"/>
  <c r="H239" i="137"/>
  <c r="H235" i="134"/>
  <c r="H160" i="137"/>
  <c r="H161" i="136"/>
  <c r="H32" i="36"/>
  <c r="H240" i="136"/>
  <c r="H236" i="136"/>
  <c r="H162" i="137"/>
  <c r="H31" i="38"/>
  <c r="H110" i="132"/>
  <c r="H237" i="136"/>
  <c r="H162" i="134"/>
  <c r="H236" i="137"/>
  <c r="H239" i="136"/>
  <c r="H238" i="134"/>
  <c r="H164" i="137"/>
  <c r="H163" i="137"/>
  <c r="H119" i="135"/>
  <c r="H234" i="137"/>
  <c r="H165" i="137"/>
  <c r="H235" i="136"/>
  <c r="H233" i="134"/>
  <c r="H233" i="137"/>
  <c r="H166" i="136"/>
  <c r="H168" i="133"/>
  <c r="H161" i="137"/>
  <c r="H159" i="134"/>
  <c r="H234" i="134"/>
  <c r="H237" i="137"/>
  <c r="H163" i="134"/>
  <c r="H166" i="137"/>
  <c r="H160" i="136"/>
  <c r="H163" i="136"/>
  <c r="H237" i="134"/>
  <c r="H164" i="136"/>
  <c r="H238" i="136"/>
  <c r="H236" i="134"/>
  <c r="H158" i="134"/>
  <c r="H161" i="134"/>
  <c r="H235" i="137"/>
  <c r="H65" i="135"/>
  <c r="H232" i="134" l="1"/>
  <c r="H157" i="134"/>
  <c r="H229" i="135" l="1"/>
  <c r="H233" i="135"/>
  <c r="H176" i="135"/>
  <c r="H180" i="135"/>
  <c r="H54" i="102"/>
  <c r="H261" i="132"/>
  <c r="H274" i="143"/>
  <c r="H275" i="143"/>
  <c r="H263" i="132"/>
  <c r="H276" i="143"/>
  <c r="H264" i="132"/>
  <c r="H265" i="132"/>
  <c r="H278" i="143"/>
  <c r="H279" i="143"/>
  <c r="H220" i="143"/>
  <c r="H210" i="132"/>
  <c r="H211" i="132"/>
  <c r="H222" i="143"/>
  <c r="H223" i="143"/>
  <c r="H213" i="132"/>
  <c r="H224" i="143"/>
  <c r="H214" i="132"/>
  <c r="H215" i="132"/>
  <c r="H226" i="143"/>
  <c r="H230" i="135"/>
  <c r="H234" i="135"/>
  <c r="H177" i="135"/>
  <c r="H38" i="102"/>
  <c r="H268" i="145"/>
  <c r="H269" i="145"/>
  <c r="H274" i="133"/>
  <c r="H270" i="145"/>
  <c r="H275" i="133"/>
  <c r="H276" i="133"/>
  <c r="H272" i="145"/>
  <c r="H273" i="145"/>
  <c r="H278" i="133"/>
  <c r="H274" i="145"/>
  <c r="H221" i="133"/>
  <c r="H217" i="145"/>
  <c r="H218" i="145"/>
  <c r="H223" i="133"/>
  <c r="H219" i="145"/>
  <c r="H224" i="133"/>
  <c r="H225" i="133"/>
  <c r="H221" i="145"/>
  <c r="H222" i="145"/>
  <c r="H275" i="145"/>
  <c r="H273" i="143"/>
  <c r="H273" i="133"/>
  <c r="H262" i="132"/>
  <c r="H216" i="145"/>
  <c r="H221" i="143"/>
  <c r="H222" i="133"/>
  <c r="H223" i="145"/>
  <c r="H271" i="145"/>
  <c r="H277" i="143"/>
  <c r="H277" i="133"/>
  <c r="H266" i="132"/>
  <c r="H212" i="132"/>
  <c r="H220" i="145"/>
  <c r="H225" i="143"/>
  <c r="H226" i="133"/>
  <c r="H382" i="137"/>
  <c r="H231" i="135"/>
  <c r="H174" i="135"/>
  <c r="H178" i="135"/>
  <c r="H228" i="135"/>
  <c r="H232" i="135"/>
  <c r="H175" i="135"/>
  <c r="H179" i="135"/>
  <c r="E230" i="135"/>
  <c r="E176" i="135"/>
  <c r="E231" i="135"/>
  <c r="E177" i="135"/>
  <c r="E232" i="135"/>
  <c r="E178" i="135"/>
  <c r="E233" i="135"/>
  <c r="E179" i="135"/>
  <c r="E234" i="135"/>
  <c r="E180" i="135"/>
  <c r="E228" i="135"/>
  <c r="E174" i="135"/>
  <c r="E229" i="135"/>
  <c r="E175" i="135"/>
  <c r="E45" i="102"/>
  <c r="E44" i="102"/>
  <c r="E39" i="102"/>
  <c r="E49" i="102"/>
  <c r="E51" i="102"/>
  <c r="E40" i="102"/>
  <c r="H50" i="102"/>
  <c r="E43" i="102"/>
  <c r="E41" i="102"/>
  <c r="E50" i="102"/>
  <c r="H49" i="102"/>
  <c r="E48" i="102"/>
  <c r="H52" i="102"/>
  <c r="E42" i="102"/>
  <c r="H385" i="136"/>
  <c r="H389" i="134"/>
  <c r="H48" i="102"/>
  <c r="E54" i="102"/>
  <c r="H43" i="102"/>
  <c r="H384" i="136"/>
  <c r="H45" i="102"/>
  <c r="E47" i="102"/>
  <c r="H381" i="137"/>
  <c r="H44" i="102"/>
  <c r="H47" i="102"/>
  <c r="H385" i="137"/>
  <c r="H312" i="136"/>
  <c r="H386" i="137"/>
  <c r="H310" i="136"/>
  <c r="H41" i="102"/>
  <c r="H386" i="134" l="1"/>
  <c r="H314" i="134"/>
  <c r="H311" i="137"/>
  <c r="H307" i="137"/>
  <c r="H53" i="102"/>
  <c r="E52" i="102"/>
  <c r="H312" i="134"/>
  <c r="H312" i="137"/>
  <c r="H388" i="134"/>
  <c r="H382" i="136"/>
  <c r="H311" i="134"/>
  <c r="H310" i="137"/>
  <c r="H383" i="137"/>
  <c r="H51" i="102"/>
  <c r="H387" i="137"/>
  <c r="H309" i="136"/>
  <c r="E227" i="135"/>
  <c r="E53" i="102"/>
  <c r="H30" i="38"/>
  <c r="H40" i="102"/>
  <c r="H390" i="134"/>
  <c r="H29" i="36"/>
  <c r="H42" i="102"/>
  <c r="H314" i="136"/>
  <c r="H387" i="136"/>
  <c r="H309" i="137"/>
  <c r="H313" i="134"/>
  <c r="H220" i="133"/>
  <c r="H383" i="136"/>
  <c r="H260" i="132"/>
  <c r="H209" i="132"/>
  <c r="H388" i="136"/>
  <c r="H306" i="137"/>
  <c r="H387" i="134"/>
  <c r="H308" i="136"/>
  <c r="H308" i="137"/>
  <c r="H315" i="134"/>
  <c r="H310" i="134"/>
  <c r="H313" i="136"/>
  <c r="H385" i="134"/>
  <c r="H30" i="36"/>
  <c r="H29" i="38"/>
  <c r="H311" i="136"/>
  <c r="H272" i="133"/>
  <c r="H391" i="134"/>
  <c r="H384" i="137"/>
  <c r="H386" i="136"/>
  <c r="E29" i="43"/>
  <c r="H227" i="135"/>
  <c r="H29" i="43"/>
  <c r="H173" i="135"/>
  <c r="H30" i="43"/>
  <c r="E173" i="135"/>
  <c r="H39" i="102"/>
  <c r="E38" i="102"/>
  <c r="H309" i="134" l="1"/>
  <c r="H192" i="160" l="1"/>
  <c r="E288" i="160"/>
  <c r="E166" i="160"/>
  <c r="H167" i="160"/>
  <c r="K168" i="160"/>
  <c r="E170" i="160"/>
  <c r="H171" i="160"/>
  <c r="K172" i="160"/>
  <c r="E174" i="160"/>
  <c r="H175" i="160"/>
  <c r="K176" i="160"/>
  <c r="E178" i="160"/>
  <c r="H179" i="160"/>
  <c r="K180" i="160"/>
  <c r="E182" i="160"/>
  <c r="H183" i="160"/>
  <c r="K184" i="160"/>
  <c r="E186" i="160"/>
  <c r="H187" i="160"/>
  <c r="E190" i="160"/>
  <c r="H191" i="160"/>
  <c r="E261" i="160"/>
  <c r="H262" i="160"/>
  <c r="K263" i="160"/>
  <c r="E265" i="160"/>
  <c r="H266" i="160"/>
  <c r="K267" i="160"/>
  <c r="E269" i="160"/>
  <c r="H270" i="160"/>
  <c r="K271" i="160"/>
  <c r="E273" i="160"/>
  <c r="H274" i="160"/>
  <c r="K275" i="160"/>
  <c r="E277" i="160"/>
  <c r="H278" i="160"/>
  <c r="K279" i="160"/>
  <c r="E281" i="160"/>
  <c r="H282" i="160"/>
  <c r="K283" i="160"/>
  <c r="E285" i="160"/>
  <c r="H286" i="160"/>
  <c r="K287" i="160"/>
  <c r="K165" i="160"/>
  <c r="E167" i="160"/>
  <c r="H168" i="160"/>
  <c r="E171" i="160"/>
  <c r="H172" i="160"/>
  <c r="K173" i="160"/>
  <c r="E175" i="160"/>
  <c r="H176" i="160"/>
  <c r="K177" i="160"/>
  <c r="E179" i="160"/>
  <c r="H180" i="160"/>
  <c r="K181" i="160"/>
  <c r="E183" i="160"/>
  <c r="H184" i="160"/>
  <c r="K185" i="160"/>
  <c r="E187" i="160"/>
  <c r="H188" i="160"/>
  <c r="K189" i="160"/>
  <c r="E191" i="160"/>
  <c r="H261" i="160"/>
  <c r="E264" i="160"/>
  <c r="H265" i="160"/>
  <c r="K266" i="160"/>
  <c r="E268" i="160"/>
  <c r="H269" i="160"/>
  <c r="K270" i="160"/>
  <c r="E272" i="160"/>
  <c r="E262" i="160"/>
  <c r="H263" i="160"/>
  <c r="K264" i="160"/>
  <c r="E266" i="160"/>
  <c r="H267" i="160"/>
  <c r="K268" i="160"/>
  <c r="E270" i="160"/>
  <c r="H271" i="160"/>
  <c r="K272" i="160"/>
  <c r="E274" i="160"/>
  <c r="H275" i="160"/>
  <c r="K276" i="160"/>
  <c r="E278" i="160"/>
  <c r="H279" i="160"/>
  <c r="K280" i="160"/>
  <c r="E282" i="160"/>
  <c r="H283" i="160"/>
  <c r="E286" i="160"/>
  <c r="H165" i="160"/>
  <c r="E168" i="160"/>
  <c r="H169" i="160"/>
  <c r="K170" i="160"/>
  <c r="E172" i="160"/>
  <c r="H173" i="160"/>
  <c r="K174" i="160"/>
  <c r="E176" i="160"/>
  <c r="H177" i="160"/>
  <c r="K178" i="160"/>
  <c r="E180" i="160"/>
  <c r="H181" i="160"/>
  <c r="K182" i="160"/>
  <c r="E184" i="160"/>
  <c r="H185" i="160"/>
  <c r="K186" i="160"/>
  <c r="E188" i="160"/>
  <c r="H189" i="160"/>
  <c r="K190" i="160"/>
  <c r="E192" i="160"/>
  <c r="H273" i="160"/>
  <c r="K274" i="160"/>
  <c r="E276" i="160"/>
  <c r="H277" i="160"/>
  <c r="K278" i="160"/>
  <c r="E280" i="160"/>
  <c r="H281" i="160"/>
  <c r="K282" i="160"/>
  <c r="H285" i="160"/>
  <c r="E284" i="160"/>
  <c r="K261" i="160"/>
  <c r="E263" i="160"/>
  <c r="H264" i="160"/>
  <c r="K265" i="160"/>
  <c r="E267" i="160"/>
  <c r="H268" i="160"/>
  <c r="K269" i="160"/>
  <c r="E271" i="160"/>
  <c r="H272" i="160"/>
  <c r="K273" i="160"/>
  <c r="E275" i="160"/>
  <c r="H276" i="160"/>
  <c r="K277" i="160"/>
  <c r="E279" i="160"/>
  <c r="H280" i="160"/>
  <c r="K281" i="160"/>
  <c r="E283" i="160"/>
  <c r="H284" i="160"/>
  <c r="K285" i="160"/>
  <c r="E287" i="160"/>
  <c r="H288" i="160"/>
  <c r="E165" i="160"/>
  <c r="H166" i="160"/>
  <c r="K167" i="160"/>
  <c r="E169" i="160"/>
  <c r="H170" i="160"/>
  <c r="K171" i="160"/>
  <c r="E173" i="160"/>
  <c r="H174" i="160"/>
  <c r="K175" i="160"/>
  <c r="E177" i="160"/>
  <c r="H178" i="160"/>
  <c r="K179" i="160"/>
  <c r="E181" i="160"/>
  <c r="H182" i="160"/>
  <c r="K183" i="160"/>
  <c r="E185" i="160"/>
  <c r="H186" i="160"/>
  <c r="K187" i="160"/>
  <c r="E189" i="160"/>
  <c r="H190" i="160"/>
  <c r="K191" i="160"/>
  <c r="K226" i="160"/>
  <c r="K218" i="160"/>
  <c r="K233" i="160"/>
  <c r="K225" i="160"/>
  <c r="K234" i="160"/>
  <c r="K235" i="160"/>
  <c r="K227" i="160"/>
  <c r="K219" i="160"/>
  <c r="K232" i="160"/>
  <c r="K224" i="160"/>
  <c r="K216" i="160"/>
  <c r="K213" i="160"/>
  <c r="K239" i="160"/>
  <c r="K231" i="160"/>
  <c r="K223" i="160"/>
  <c r="K215" i="160"/>
  <c r="K238" i="160"/>
  <c r="K230" i="160"/>
  <c r="K222" i="160"/>
  <c r="K237" i="160"/>
  <c r="K229" i="160"/>
  <c r="K221" i="160"/>
  <c r="K228" i="160"/>
  <c r="K220" i="160"/>
  <c r="E334" i="160" l="1"/>
  <c r="H336" i="160"/>
  <c r="H328" i="160"/>
  <c r="H316" i="160"/>
  <c r="E309" i="160"/>
  <c r="E313" i="160"/>
  <c r="E326" i="160"/>
  <c r="E314" i="160"/>
  <c r="H318" i="160"/>
  <c r="E330" i="160"/>
  <c r="H326" i="160"/>
  <c r="H332" i="160"/>
  <c r="H322" i="160"/>
  <c r="E322" i="160"/>
  <c r="E318" i="160"/>
  <c r="H330" i="160"/>
  <c r="H324" i="160"/>
  <c r="H312" i="160"/>
  <c r="H334" i="160"/>
  <c r="H320" i="160"/>
  <c r="H314" i="160"/>
  <c r="H310" i="160"/>
  <c r="E328" i="160"/>
  <c r="E316" i="160"/>
  <c r="H335" i="160"/>
  <c r="H333" i="160"/>
  <c r="H331" i="160"/>
  <c r="H329" i="160"/>
  <c r="H327" i="160"/>
  <c r="H325" i="160"/>
  <c r="H323" i="160"/>
  <c r="H321" i="160"/>
  <c r="H319" i="160"/>
  <c r="H317" i="160"/>
  <c r="H315" i="160"/>
  <c r="H313" i="160"/>
  <c r="H311" i="160"/>
  <c r="E332" i="160"/>
  <c r="E311" i="160"/>
  <c r="E336" i="160"/>
  <c r="E324" i="160"/>
  <c r="E320" i="160"/>
  <c r="H309" i="160"/>
  <c r="E333" i="160"/>
  <c r="E329" i="160"/>
  <c r="E325" i="160"/>
  <c r="E323" i="160"/>
  <c r="E321" i="160"/>
  <c r="E319" i="160"/>
  <c r="E317" i="160"/>
  <c r="E315" i="160"/>
  <c r="K335" i="160"/>
  <c r="K333" i="160"/>
  <c r="K332" i="160"/>
  <c r="K331" i="160"/>
  <c r="K330" i="160"/>
  <c r="K329" i="160"/>
  <c r="K328" i="160"/>
  <c r="K327" i="160"/>
  <c r="K326" i="160"/>
  <c r="K325" i="160"/>
  <c r="K324" i="160"/>
  <c r="K323" i="160"/>
  <c r="K322" i="160"/>
  <c r="K321" i="160"/>
  <c r="K320" i="160"/>
  <c r="K319" i="160"/>
  <c r="K318" i="160"/>
  <c r="K317" i="160"/>
  <c r="K316" i="160"/>
  <c r="K315" i="160"/>
  <c r="K314" i="160"/>
  <c r="K313" i="160"/>
  <c r="K312" i="160"/>
  <c r="K311" i="160"/>
  <c r="E335" i="160"/>
  <c r="E331" i="160"/>
  <c r="E327" i="160"/>
  <c r="E310" i="160"/>
  <c r="E312" i="160"/>
  <c r="K309" i="160"/>
  <c r="H31" i="159"/>
  <c r="H29" i="159"/>
  <c r="E19" i="159"/>
  <c r="E14" i="159"/>
  <c r="E12" i="159"/>
  <c r="H225" i="160" l="1"/>
  <c r="E217" i="160"/>
  <c r="H222" i="160"/>
  <c r="E232" i="160"/>
  <c r="E234" i="160"/>
  <c r="E17" i="159"/>
  <c r="H33" i="159"/>
  <c r="H240" i="160"/>
  <c r="H220" i="160"/>
  <c r="H237" i="160"/>
  <c r="H230" i="160"/>
  <c r="E240" i="160"/>
  <c r="E225" i="160"/>
  <c r="H233" i="160"/>
  <c r="H216" i="160"/>
  <c r="H226" i="160"/>
  <c r="H236" i="160"/>
  <c r="H213" i="160"/>
  <c r="H221" i="160"/>
  <c r="E224" i="160"/>
  <c r="H232" i="160"/>
  <c r="H217" i="160"/>
  <c r="E226" i="160"/>
  <c r="H219" i="160"/>
  <c r="H227" i="160"/>
  <c r="H218" i="160"/>
  <c r="E11" i="159"/>
  <c r="E13" i="159"/>
  <c r="E15" i="159"/>
  <c r="E18" i="159"/>
  <c r="E20" i="159"/>
  <c r="H30" i="159"/>
  <c r="H32" i="159"/>
  <c r="H228" i="160"/>
  <c r="H214" i="160"/>
  <c r="E222" i="160"/>
  <c r="H235" i="160"/>
  <c r="E216" i="160"/>
  <c r="H224" i="160"/>
  <c r="E233" i="160"/>
  <c r="E218" i="160"/>
  <c r="E213" i="160"/>
  <c r="H234" i="160"/>
  <c r="E237" i="160"/>
  <c r="E238" i="160"/>
  <c r="H238" i="160"/>
  <c r="E231" i="160"/>
  <c r="E220" i="160"/>
  <c r="H231" i="160"/>
  <c r="E227" i="160"/>
  <c r="H215" i="160"/>
  <c r="E228" i="160"/>
  <c r="E221" i="160"/>
  <c r="H229" i="160"/>
  <c r="E229" i="160"/>
  <c r="E214" i="160"/>
  <c r="E230" i="160"/>
  <c r="E215" i="160"/>
  <c r="E236" i="160"/>
  <c r="E223" i="160"/>
  <c r="E239" i="160"/>
  <c r="H223" i="160"/>
  <c r="H239" i="160"/>
  <c r="E219" i="160"/>
  <c r="E235" i="160"/>
  <c r="E21" i="159"/>
  <c r="E26" i="159"/>
  <c r="E29" i="159"/>
  <c r="E30" i="159"/>
  <c r="E31" i="159"/>
  <c r="E32" i="159"/>
  <c r="E33" i="159"/>
  <c r="H11" i="159"/>
  <c r="H12" i="159"/>
  <c r="H13" i="159"/>
  <c r="H14" i="159"/>
  <c r="H15" i="159"/>
  <c r="H17" i="159"/>
  <c r="H18" i="159"/>
  <c r="H19" i="159"/>
  <c r="H20" i="159"/>
  <c r="H21" i="159"/>
  <c r="E24" i="159"/>
  <c r="H24" i="159"/>
  <c r="E27" i="159"/>
  <c r="H25" i="159"/>
  <c r="E23" i="159"/>
  <c r="H23" i="159"/>
  <c r="H27" i="159"/>
  <c r="E25" i="159"/>
  <c r="H26" i="159"/>
  <c r="E116" i="145" l="1"/>
  <c r="E161" i="136"/>
  <c r="E161" i="137"/>
  <c r="E119" i="145"/>
  <c r="E162" i="136" l="1"/>
  <c r="E32" i="36"/>
  <c r="E163" i="136"/>
  <c r="E165" i="137"/>
  <c r="E166" i="137"/>
  <c r="E120" i="145"/>
  <c r="E121" i="145"/>
  <c r="E164" i="136"/>
  <c r="E165" i="136"/>
  <c r="E162" i="137"/>
  <c r="E166" i="136"/>
  <c r="E117" i="145"/>
  <c r="E163" i="137"/>
  <c r="E115" i="143"/>
  <c r="E118" i="145"/>
  <c r="E164" i="137"/>
  <c r="E122" i="145" l="1"/>
  <c r="E160" i="136"/>
  <c r="E116" i="133"/>
  <c r="E32" i="38" s="1"/>
  <c r="E160" i="137" l="1"/>
  <c r="E115" i="145"/>
  <c r="E240" i="136" l="1"/>
  <c r="E236" i="136"/>
  <c r="E237" i="137"/>
  <c r="E238" i="134"/>
  <c r="E234" i="134"/>
  <c r="E238" i="136"/>
  <c r="E235" i="136"/>
  <c r="E239" i="136"/>
  <c r="E237" i="134"/>
  <c r="E236" i="137"/>
  <c r="E235" i="137"/>
  <c r="E236" i="134"/>
  <c r="E235" i="134"/>
  <c r="E234" i="137"/>
  <c r="E171" i="145"/>
  <c r="E238" i="137"/>
  <c r="E170" i="145"/>
  <c r="E237" i="136"/>
  <c r="E169" i="145"/>
  <c r="E168" i="145"/>
  <c r="E167" i="145"/>
  <c r="E233" i="134"/>
  <c r="E239" i="137"/>
  <c r="E172" i="145"/>
  <c r="E173" i="145" l="1"/>
  <c r="E168" i="133"/>
  <c r="E31" i="38"/>
  <c r="E234" i="136"/>
  <c r="E233" i="137"/>
  <c r="E232" i="134" l="1"/>
  <c r="E166" i="145"/>
  <c r="E29" i="38" l="1"/>
  <c r="E30" i="38"/>
  <c r="E67" i="141" l="1"/>
  <c r="E69" i="141"/>
  <c r="E66" i="141"/>
  <c r="E65" i="141"/>
  <c r="E70" i="141"/>
  <c r="E68" i="141"/>
  <c r="E71" i="141"/>
  <c r="E72" i="141"/>
  <c r="H123" i="141" l="1"/>
  <c r="H67" i="141"/>
  <c r="E123" i="141"/>
  <c r="H71" i="141"/>
  <c r="E119" i="141"/>
  <c r="E126" i="141"/>
  <c r="H120" i="141"/>
  <c r="H125" i="141"/>
  <c r="H68" i="141"/>
  <c r="H72" i="141"/>
  <c r="H121" i="141"/>
  <c r="H124" i="141"/>
  <c r="H126" i="141"/>
  <c r="H69" i="141"/>
  <c r="E121" i="141"/>
  <c r="E124" i="141"/>
  <c r="H122" i="141"/>
  <c r="H66" i="141"/>
  <c r="E120" i="141"/>
  <c r="E122" i="141"/>
  <c r="E125" i="141"/>
  <c r="H70" i="141"/>
  <c r="H119" i="141" l="1"/>
  <c r="H65" i="141"/>
  <c r="D40" i="101" l="1"/>
  <c r="H41" i="101"/>
  <c r="D39" i="101"/>
  <c r="F41" i="101"/>
  <c r="D36" i="101"/>
  <c r="H37" i="101"/>
  <c r="D35" i="101"/>
  <c r="F37" i="101"/>
  <c r="G37" i="101" l="1"/>
  <c r="D37" i="101"/>
  <c r="D41" i="101"/>
  <c r="C36" i="101"/>
  <c r="I36" i="101" s="1"/>
  <c r="C40" i="101"/>
  <c r="I40" i="101" s="1"/>
  <c r="E37" i="101"/>
  <c r="C35" i="101"/>
  <c r="G41" i="101"/>
  <c r="E41" i="101"/>
  <c r="C39" i="101"/>
  <c r="I39" i="101" l="1"/>
  <c r="C41" i="101"/>
  <c r="C37" i="101"/>
  <c r="I35" i="101"/>
  <c r="H233" i="141" l="1"/>
  <c r="H232" i="141"/>
  <c r="H179" i="141"/>
  <c r="H175" i="141"/>
  <c r="H177" i="141"/>
  <c r="H174" i="141"/>
  <c r="H234" i="141"/>
  <c r="H180" i="141"/>
  <c r="H230" i="141"/>
  <c r="H178" i="141"/>
  <c r="H231" i="141"/>
  <c r="C28" i="101"/>
  <c r="D28" i="101"/>
  <c r="D32" i="101"/>
  <c r="H29" i="101"/>
  <c r="H33" i="101"/>
  <c r="D27" i="101"/>
  <c r="F29" i="101"/>
  <c r="F33" i="101"/>
  <c r="D31" i="101"/>
  <c r="H176" i="141"/>
  <c r="E234" i="141"/>
  <c r="E180" i="141"/>
  <c r="H229" i="141"/>
  <c r="H228" i="141"/>
  <c r="E227" i="141"/>
  <c r="E173" i="141"/>
  <c r="E228" i="141"/>
  <c r="E174" i="141"/>
  <c r="E229" i="141"/>
  <c r="E175" i="141"/>
  <c r="E230" i="141"/>
  <c r="E176" i="141"/>
  <c r="E231" i="141"/>
  <c r="E177" i="141"/>
  <c r="E232" i="141"/>
  <c r="E178" i="141"/>
  <c r="E233" i="141"/>
  <c r="E179" i="141"/>
  <c r="H227" i="141" l="1"/>
  <c r="G29" i="101"/>
  <c r="I28" i="101"/>
  <c r="E33" i="101"/>
  <c r="C31" i="101"/>
  <c r="I31" i="101" s="1"/>
  <c r="C32" i="101"/>
  <c r="I32" i="101" s="1"/>
  <c r="D33" i="101"/>
  <c r="G33" i="101"/>
  <c r="C27" i="101"/>
  <c r="E29" i="101"/>
  <c r="D29" i="101"/>
  <c r="H173" i="141"/>
  <c r="I27" i="101" l="1"/>
  <c r="C29" i="101"/>
  <c r="C33" i="101"/>
  <c r="H14" i="151" l="1"/>
  <c r="E16" i="150"/>
  <c r="E14" i="150"/>
  <c r="E12" i="150"/>
  <c r="E14" i="151"/>
  <c r="E17" i="150"/>
  <c r="E15" i="150"/>
  <c r="E13" i="150"/>
</calcChain>
</file>

<file path=xl/sharedStrings.xml><?xml version="1.0" encoding="utf-8"?>
<sst xmlns="http://schemas.openxmlformats.org/spreadsheetml/2006/main" count="8798" uniqueCount="722">
  <si>
    <t>3.47. Ganancia media por hora de las personas con jornada a tiempo completo por edad según género</t>
  </si>
  <si>
    <t>3.48. Salario bruto anual por edad según género</t>
  </si>
  <si>
    <t>3.50. Trabajadores extranjeros con demandas de empleo pendientes según género</t>
  </si>
  <si>
    <t>3.51. Permisos de maternidad según género</t>
  </si>
  <si>
    <t>3.5. Población activa según género</t>
  </si>
  <si>
    <t>3.11. Población ocupada según género</t>
  </si>
  <si>
    <t>3.13. Población ocupada con jornada a tiempo parcial según género</t>
  </si>
  <si>
    <t>3.16. Ocupados a tiempo parcial por motivo de la jornada parcial según género</t>
  </si>
  <si>
    <t>Mujeres</t>
  </si>
  <si>
    <t>Hombres</t>
  </si>
  <si>
    <t>España</t>
  </si>
  <si>
    <t>-</t>
  </si>
  <si>
    <t>Comunidad de Madrid</t>
  </si>
  <si>
    <t>ÍNDICE</t>
  </si>
  <si>
    <t>Estudiantes</t>
  </si>
  <si>
    <t>Jubilados y pensionistas</t>
  </si>
  <si>
    <t>Labores del hogar</t>
  </si>
  <si>
    <t>Otras situaciones</t>
  </si>
  <si>
    <t>Agricultura</t>
  </si>
  <si>
    <t>Industria</t>
  </si>
  <si>
    <t>Construcción</t>
  </si>
  <si>
    <t>Servicios</t>
  </si>
  <si>
    <t>3. Empleo</t>
  </si>
  <si>
    <t>Total</t>
  </si>
  <si>
    <t>I. Sin estudios</t>
  </si>
  <si>
    <t>II. Educación primaria</t>
  </si>
  <si>
    <t>III. Educación secundaria I</t>
  </si>
  <si>
    <t>IV. Educación secundaria II</t>
  </si>
  <si>
    <t>V. Formación profesional de grado medio</t>
  </si>
  <si>
    <t>VI. Formación profesional de grado superior</t>
  </si>
  <si>
    <t>VII. Diplomados universitarios o equivalente</t>
  </si>
  <si>
    <t>VIII. Licenciados, ingenieros superiores y doctores</t>
  </si>
  <si>
    <t>Todas las ocupaciones</t>
  </si>
  <si>
    <t>A. Dirección de las Administraciones Públicas y de empresas de 10 o más asalariados</t>
  </si>
  <si>
    <t>D. Profesiones asociadas a Titulaciones de 2º y 3er Ciclo Universitario y afines</t>
  </si>
  <si>
    <t>E. Profesiones asociadas a una Titulación de 1er Ciclo Universitario y afines</t>
  </si>
  <si>
    <t>F. Técnicos y profesionales de apoyo</t>
  </si>
  <si>
    <t>G. Empleados de tipo administrativo</t>
  </si>
  <si>
    <t>H. Trabajadores de los servicios de restauración y de servicios personales</t>
  </si>
  <si>
    <t>J. Trabajadores de los servicios de protección y seguridad</t>
  </si>
  <si>
    <t>K. Dependientes de comercio y asimilados</t>
  </si>
  <si>
    <t>L. Trabajadores cualificados en la agricultura y en la pesca</t>
  </si>
  <si>
    <t>M. Trabajadores cualificados de la construcción, excepto los operadores de máquina</t>
  </si>
  <si>
    <t>N. Trabajadores cualificados de las industrias extractivas, de la metalurgia, la construcción de maquinaria y asimilados</t>
  </si>
  <si>
    <t>P. Trabajadores cualificados de industrias de artes gráficas, textil y de la confección, de la elaboración de alimentos, ebanistas, artesanos y otros asimilados</t>
  </si>
  <si>
    <t>Q. Operadores de instalaciones industriales, de maquinaria fija; montadores y ensambladores</t>
  </si>
  <si>
    <t>R. Conductores y operadores de maquinaria móvil</t>
  </si>
  <si>
    <t>S. Trabajadores no cualificados en servicios (excepto transportes)</t>
  </si>
  <si>
    <t>T. Peones de la agricultura, pesca, construcción, insdustrias manufactureras y transportes</t>
  </si>
  <si>
    <t>Jornada parcial</t>
  </si>
  <si>
    <t>Jornada completa</t>
  </si>
  <si>
    <t>con hijos</t>
  </si>
  <si>
    <t>sin hijos</t>
  </si>
  <si>
    <t>Desconoce el motivo</t>
  </si>
  <si>
    <t>Seguir cursos de enseñanza o formación</t>
  </si>
  <si>
    <t>Enfermedad o incapacidad propia</t>
  </si>
  <si>
    <t>Cuidado de niños o de adultos enfermos, incapacitados o mayores</t>
  </si>
  <si>
    <t>Otras obligaciones familiares o personales</t>
  </si>
  <si>
    <t>No haber podido encontrar un trabajo de jornada completa</t>
  </si>
  <si>
    <t>No querer un trabajo de jornada completa</t>
  </si>
  <si>
    <t>Otras razones</t>
  </si>
  <si>
    <t>Porcentaje</t>
  </si>
  <si>
    <t>Miles de personas</t>
  </si>
  <si>
    <t>Euros</t>
  </si>
  <si>
    <t>Personas</t>
  </si>
  <si>
    <r>
      <t>Indicador</t>
    </r>
    <r>
      <rPr>
        <vertAlign val="superscript"/>
        <sz val="10"/>
        <rFont val="Arial"/>
        <family val="2"/>
      </rPr>
      <t>(2)</t>
    </r>
  </si>
  <si>
    <t>(1)  Tasa de actividad femenina = Número de mujeres activas/Número de mujeres de 16 y más años.</t>
  </si>
  <si>
    <t xml:space="preserve">       Tasa de actividad masculina = Número de hombres activos/Número de hombres de 16 y más años.</t>
  </si>
  <si>
    <t>Fuente: Encuesta de Población Activa. INE.</t>
  </si>
  <si>
    <t>Fuente: Encuesta de Estructura Salarial. INE.</t>
  </si>
  <si>
    <r>
      <t>Indicador</t>
    </r>
    <r>
      <rPr>
        <vertAlign val="superscript"/>
        <sz val="10"/>
        <rFont val="Arial"/>
        <family val="2"/>
      </rPr>
      <t>(*)</t>
    </r>
  </si>
  <si>
    <t>(1) Tasa de actividad mujeres= Número de mujeres activas entre 16 y 64 años/Número de mujeres entre 16 y 64 años.</t>
  </si>
  <si>
    <t xml:space="preserve">      Tasa de actividad hombres = Número de hombres activos entre 16 y 64 años/Número de hombres entre 16 y 64 años.</t>
  </si>
  <si>
    <t>(1) Tasa de actividad de mujeres casadas = Número de mujeres casadas activas/Número de mujeres casadas de 16 y más años.</t>
  </si>
  <si>
    <t xml:space="preserve">     Tasa de actividad de hombres casados = Número de hombres casados activos/Número de hombres casados de 16 y más años.</t>
  </si>
  <si>
    <t>(*) Indicador: Número de mujeres por cada 100 hombres.</t>
  </si>
  <si>
    <t>(1) Tasa de empleo femenina = Número de mujeres ocupadas/Número de mujeres de 16 y más años.</t>
  </si>
  <si>
    <t xml:space="preserve">      Tasa de empleo masculina = Número de hombres ocupados/Número de hombres de 16 y más años.</t>
  </si>
  <si>
    <t>(1) Tasa de empleo = Número de mujeres ocupadas entre 16 y 64 años/Número de mujeres entre 16 y 64 años.</t>
  </si>
  <si>
    <t>(1) Tasa de empleo de mujeres casadas = Número de mujeres casadas ocupadas/Número de mujeres casadas de 16 y más años.</t>
  </si>
  <si>
    <t xml:space="preserve">      Tasa de empleo de hombres casados = Número de hombres casados ocupados/Número de hombres casados de 16 y más años.</t>
  </si>
  <si>
    <t>(2) Indicador: Número de mujeres por cada 100 hombres.</t>
  </si>
  <si>
    <t>(1) Empleados en las Administraciones públicas = Asalariados en el sector Público.</t>
  </si>
  <si>
    <t xml:space="preserve">(1) Los datos inferiores a 5 deben ser tomados con precaución, pues están afectados por fuertes errores de muestreo. </t>
  </si>
  <si>
    <t>(1) Tasa de paro femenina = Número de mujeres paradas/Número de mujeres activas.</t>
  </si>
  <si>
    <t xml:space="preserve">      Tasa de paro masculina = Número de hombres parados/Número de hombres activos.</t>
  </si>
  <si>
    <t>(*) Indicador: Ganancia media de las mujeres por cada 100€ de ganancia media de los hombres.</t>
  </si>
  <si>
    <t>Población ocupada según género para cada ocupación</t>
  </si>
  <si>
    <t>(*) Indicador: Número de mujeres por cada hombre.</t>
  </si>
  <si>
    <t>Fuente: Insituto Nacional de Seguridad Social.</t>
  </si>
  <si>
    <t>(1) Tasa de paro femenina = Número de mujeres paradas entre 16 y 64 años/Número de mujeres activas entre 16 y 64 años.</t>
  </si>
  <si>
    <t xml:space="preserve">     Tasa de paro masculina = Número de hombres parados entre 16 y 64 años/Número de hombres activos entre 16 y 64 años.</t>
  </si>
  <si>
    <t>Primarios o inferiores</t>
  </si>
  <si>
    <t>Secundarios</t>
  </si>
  <si>
    <t>Superiores</t>
  </si>
  <si>
    <t>(2) Indicador: Diferencia entre la tasa de paro en mujeres y la tasa de paro en hombres.</t>
  </si>
  <si>
    <t xml:space="preserve">De 16 a 19 años  </t>
  </si>
  <si>
    <t xml:space="preserve">De 20 a 24 años  </t>
  </si>
  <si>
    <t xml:space="preserve">De 25 a 34 años  </t>
  </si>
  <si>
    <t xml:space="preserve">De 35 a 44 años  </t>
  </si>
  <si>
    <t xml:space="preserve">De 45 a 54 años  </t>
  </si>
  <si>
    <t xml:space="preserve">De 55 a 64 años  </t>
  </si>
  <si>
    <t>(1)  Tasa de actividad femenina = Número de mujeres activas/Número de mujeres según grupos de edad.</t>
  </si>
  <si>
    <t xml:space="preserve">       Tasa de actividad masculina = Número de hombres activos/Número de hombres según grupos de edad.</t>
  </si>
  <si>
    <t>De 20 a 29 años</t>
  </si>
  <si>
    <t>De 30 a 39 años</t>
  </si>
  <si>
    <t>De 40 a 49 años</t>
  </si>
  <si>
    <t>De 50 a 59 años</t>
  </si>
  <si>
    <t>(1)  Tasa de empleo femenina = Número de mujeres ocupadas/Número de mujeres según grupos de edad.</t>
  </si>
  <si>
    <t xml:space="preserve">       Tasa de empleo masculina = Número de hombres ocupados/Número de hombres según grupos de edad.</t>
  </si>
  <si>
    <t>De 16 a 19 años</t>
  </si>
  <si>
    <t>De 25 a 54 años</t>
  </si>
  <si>
    <t>De 55 y más años</t>
  </si>
  <si>
    <t>Menos de 20 años</t>
  </si>
  <si>
    <t>60 y más años</t>
  </si>
  <si>
    <t>(*) Indicador: Salario bruto anual de las mujeres por cada 100€ de salario bruto de los hombres.</t>
  </si>
  <si>
    <t>3.26. Asalariados con contrato de duración indefinida según género</t>
  </si>
  <si>
    <t>3.28. Ocupados por sector económico según género</t>
  </si>
  <si>
    <t>3.34. Población parada según género</t>
  </si>
  <si>
    <t>3.1. Tasa de actividad según género</t>
  </si>
  <si>
    <t>3.2. Tasa de actividad de la población de 16 a 64 años según género</t>
  </si>
  <si>
    <t>3.3. Tasa de actividad de la población casada según género</t>
  </si>
  <si>
    <t>3.7. Tasa de empleo según género</t>
  </si>
  <si>
    <t>3.8. Tasa de empleo de la población de 16 a 64 años según género</t>
  </si>
  <si>
    <t>3.9. Tasa de empleo de la población casada según género</t>
  </si>
  <si>
    <t>3.25. Empleados en las Administraciones públicas según género</t>
  </si>
  <si>
    <t>3.30. Tasa de paro según género</t>
  </si>
  <si>
    <t>3.31. Tasa de paro de la población de 16 a 64 años según género</t>
  </si>
  <si>
    <t>3.32. Tasa de paro por nivel de formación alcanzado según género</t>
  </si>
  <si>
    <t>3.17. Técnicos, directivos y similares</t>
  </si>
  <si>
    <t>3.18. Administrativo, servicios personales y similares</t>
  </si>
  <si>
    <t>3.19. Trabajadores cualificados y no cualificados</t>
  </si>
  <si>
    <t>3.20. Técnicos, directivos y similares</t>
  </si>
  <si>
    <t>3.21. Administrativo, servicios personales y similares</t>
  </si>
  <si>
    <t>3.22. Trabajadores cualificados y no cualificados</t>
  </si>
  <si>
    <t>De 65 y más años</t>
  </si>
  <si>
    <t xml:space="preserve">B. Gerencia de empresas con menos de 10 asalariados </t>
  </si>
  <si>
    <t>(1) Dentro de esta categoría se encuentra aquellos Trabajadores cualificados en agricultura y pesca; Artesanos y trabaj.cualific.de indus. manufactureras, construcc. y minería, excepto operadores; Operadores de instalaciones y maquinaria; montadores, trabajadores no cualificados; y Fuerzas Armadas</t>
  </si>
  <si>
    <t xml:space="preserve">                                                                   </t>
  </si>
  <si>
    <t>3.6. Población activa por edad según género</t>
  </si>
  <si>
    <t>3.4. Tasa de actividad por edad según género</t>
  </si>
  <si>
    <t>3.10. Tasa de empleo por edad según género</t>
  </si>
  <si>
    <t>3.12. Población ocupada por edad según género</t>
  </si>
  <si>
    <t>3.14. Población ocupada con jornada a tiempo parcial por edad según género</t>
  </si>
  <si>
    <t>Población ocupada por edad según género para cada ocupación</t>
  </si>
  <si>
    <t>3.27. Asalariados con contrato de duración indefinida por edad según género</t>
  </si>
  <si>
    <t>3.29. Ocupados por edad y género según sector económico</t>
  </si>
  <si>
    <t>3.33. Tasa de paro por edad según género</t>
  </si>
  <si>
    <t>3.35. Población parada por edad según género</t>
  </si>
  <si>
    <t xml:space="preserve">      Tasa de empleo = Número de hombres ocupados entre 16 y 64 años/Número de hombres entre 16 y 64 años.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</si>
  <si>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</si>
  <si>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</si>
  <si>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t xml:space="preserve">(2) Los datos inferiores a 5 deben ser tomados con precaución, pues están afectados por fuertes errores de muestreo. </t>
  </si>
  <si>
    <t>(3) Indicador: Número de mujeres por cada 100 hombres.</t>
  </si>
  <si>
    <r>
      <t>Indicador</t>
    </r>
    <r>
      <rPr>
        <vertAlign val="superscript"/>
        <sz val="10"/>
        <rFont val="Arial"/>
        <family val="2"/>
      </rPr>
      <t>(3)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</si>
  <si>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</si>
  <si>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t>(1) Son parados de larga duración los que llevan un año o más buscando empleo.</t>
  </si>
  <si>
    <t>(2)  Indicador: Número de mujeres por cada 100 hombres.</t>
  </si>
  <si>
    <t>Fuente: Encuestsa de Población Activa. INE.</t>
  </si>
  <si>
    <t>(*)  Indicador: Número de mujeres por cada 100 hombres.</t>
  </si>
  <si>
    <t>Unidades</t>
  </si>
  <si>
    <t>Demandantes no incluidos en el paro registrado</t>
  </si>
  <si>
    <t>Registrados en el paro</t>
  </si>
  <si>
    <t>3.49. Trabajadores extranjeros afiliados a la Seguridad Social en alta laboral según género</t>
  </si>
  <si>
    <t>3.48. Salario bruto anual por edad según género. 2006</t>
  </si>
  <si>
    <t>3.47. Ganancia media por hora de las personas con jornada a tiempo completo por edad según género. 2006</t>
  </si>
  <si>
    <t>3.46. Ganancia media por hora de las personas con jornada a tiempo parcial y por edad según género. 2006</t>
  </si>
  <si>
    <t>3.48. Salario bruto anual por edad según género. 2004</t>
  </si>
  <si>
    <t>3.47. Ganancia media por hora de las personas con jornada a tiempo completo por edad según género. 2002</t>
  </si>
  <si>
    <t>3.46. Ganancia media por hora de las personas con jornada a tiempo parcial por edad según género. 2002</t>
  </si>
  <si>
    <t>3.45. Ganancia media por hora y por edad según género. 2006</t>
  </si>
  <si>
    <t>3.45. Ganancia media por hora por edad según género. 2002</t>
  </si>
  <si>
    <t>3.44. Ganancia Media Anual por ocupación según género. 2006</t>
  </si>
  <si>
    <t>3.44. Ganancia Media Anual por ocupación según género. 2002</t>
  </si>
  <si>
    <t>3.43. Ganancia Media Anual por estudios según género. 2006</t>
  </si>
  <si>
    <t>3.43. Ganancia Media Anual por estudios según género. 2002</t>
  </si>
  <si>
    <t>3.42. Ganancia Media Anual de las personas con jornada a tiempo completo según género</t>
  </si>
  <si>
    <t>3.41. Ganancia Media Anual de las personas con jornada a tiempo parcial según género</t>
  </si>
  <si>
    <t>3.40. Ganancia Media Anual según género</t>
  </si>
  <si>
    <t>3.37. Población inactiva según género</t>
  </si>
  <si>
    <t>3.36. Población parada de larga duración que ha trabajado anteriormente según género</t>
  </si>
  <si>
    <t>3.38. Población inactiva por edad según género</t>
  </si>
  <si>
    <t>3.39. Población inactiva según situación de inactividad y género</t>
  </si>
  <si>
    <t>3.43. Ganancia Media Anual por estudios según género</t>
  </si>
  <si>
    <t>3.44. Ganancia Media Anual por ocupación según género</t>
  </si>
  <si>
    <t>3.45. Ganancia media por hora por edad según género</t>
  </si>
  <si>
    <t>3.46. Ganancia media por hora de las personas con jornada a tiempo parcial por edad según género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</si>
  <si>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</si>
  <si>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t xml:space="preserve">                         INDICADORES DE GÉNERO</t>
  </si>
  <si>
    <t xml:space="preserve"> 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</si>
  <si>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</si>
  <si>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t>(1) Trabajadores por cuenta propia = empresario con asalariados, trabajador independiente o empresario sin asalariados y miembros de cooperativa, exceptuando la ayuda familiar.</t>
  </si>
  <si>
    <t>3.23. Trabajadores por cuenta propia según género</t>
  </si>
  <si>
    <t>3.24. Trabajadores por cuenta propia por edad según género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</si>
  <si>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</si>
  <si>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</si>
  <si>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2013</t>
    </r>
  </si>
  <si>
    <t>3.43. Ganancia Media Anual por estudios según género. 2010</t>
  </si>
  <si>
    <r>
      <t>I. Sin estudios</t>
    </r>
    <r>
      <rPr>
        <vertAlign val="superscript"/>
        <sz val="10"/>
        <rFont val="Arial"/>
        <family val="2"/>
      </rPr>
      <t>(1)</t>
    </r>
  </si>
  <si>
    <t>(2) Indicador: Ganancia media de las mujeres por cada 100€ de ganancia media de los hombres.</t>
  </si>
  <si>
    <t>(1) Las cifras tachadas indican que el número de observaciones  muestrales está comprendido entre 100 y 500, por lo que la cifra es poco fiable y hay que interpretarla con cautela.</t>
  </si>
  <si>
    <t>3.44. Ganancia Media Anual por ocupación según género. 2010</t>
  </si>
  <si>
    <t>3. Técnicos profesionales de apoyo</t>
  </si>
  <si>
    <t xml:space="preserve">2. Técnicos y profesionales científicos e intelectuales </t>
  </si>
  <si>
    <t xml:space="preserve">1. Directores y gerentes </t>
  </si>
  <si>
    <t>4. Empleados contables, administrativos y otros empleados de oficina</t>
  </si>
  <si>
    <t>5. Trabajadores de los servicios de restauración, personales, protección y vendedores</t>
  </si>
  <si>
    <t>9. Ocupaciones elementales</t>
  </si>
  <si>
    <r>
      <t>Todas las ocupaciones</t>
    </r>
    <r>
      <rPr>
        <vertAlign val="superscript"/>
        <sz val="10"/>
        <rFont val="Arial"/>
        <family val="2"/>
      </rPr>
      <t>(1)</t>
    </r>
  </si>
  <si>
    <t>(1) Se ha modificado la Clasificación Nacional de Operaciones que ahora es  CNO-11</t>
  </si>
  <si>
    <r>
      <t>6. Trabajadores cualificados en el sector agrícola, ganadero, forestal y pesquero</t>
    </r>
    <r>
      <rPr>
        <vertAlign val="superscript"/>
        <sz val="10"/>
        <rFont val="Arial"/>
        <family val="2"/>
      </rPr>
      <t>(2)</t>
    </r>
  </si>
  <si>
    <r>
      <t>7. Artesanos y trabajadores cualificados de las industrias manufactureras y la construcción (excepto operadores de instalaciones y maquinaria)</t>
    </r>
    <r>
      <rPr>
        <vertAlign val="superscript"/>
        <sz val="10"/>
        <rFont val="Arial"/>
        <family val="2"/>
      </rPr>
      <t>(2)</t>
    </r>
  </si>
  <si>
    <r>
      <t>8. Operadores de instalaciones, y maquinaria y montadores</t>
    </r>
    <r>
      <rPr>
        <vertAlign val="superscript"/>
        <sz val="10"/>
        <rFont val="Arial"/>
        <family val="2"/>
      </rPr>
      <t>(2)</t>
    </r>
  </si>
  <si>
    <r>
      <t>Mujeres</t>
    </r>
    <r>
      <rPr>
        <vertAlign val="superscript"/>
        <sz val="10"/>
        <rFont val="Arial"/>
        <family val="2"/>
      </rPr>
      <t>(3)</t>
    </r>
  </si>
  <si>
    <r>
      <t>Indicador</t>
    </r>
    <r>
      <rPr>
        <vertAlign val="superscript"/>
        <sz val="10"/>
        <rFont val="Arial"/>
        <family val="2"/>
      </rPr>
      <t>(4)</t>
    </r>
  </si>
  <si>
    <t>(4) Indicador: Ganancia media de las mujeres por cada 100€ de ganancia media de los hombres.</t>
  </si>
  <si>
    <t>(3) '-' No se facilita el dato correspondiente por ser el número de observaciones muestrales inferior a 100</t>
  </si>
  <si>
    <t>3.45. Ganancia media por hora y por edad según género. 2010</t>
  </si>
  <si>
    <t>3.46. Ganancia media por hora de las personas con jornada a tiempo parcial y por edad según género. 2010</t>
  </si>
  <si>
    <t>3.47. Ganancia media por hora de las personas con jornada a tiempo completo por edad según género. 2010</t>
  </si>
  <si>
    <t>Menos de 25 años</t>
  </si>
  <si>
    <t>De 25 a 34 años</t>
  </si>
  <si>
    <t>De 35 a 44 años</t>
  </si>
  <si>
    <t>De 45 a 54 años</t>
  </si>
  <si>
    <t>55 y más años</t>
  </si>
  <si>
    <r>
      <t>Mujeres</t>
    </r>
    <r>
      <rPr>
        <vertAlign val="superscript"/>
        <sz val="10"/>
        <rFont val="Arial"/>
        <family val="2"/>
      </rPr>
      <t>(1)</t>
    </r>
  </si>
  <si>
    <r>
      <t>Hombres</t>
    </r>
    <r>
      <rPr>
        <vertAlign val="superscript"/>
        <sz val="10"/>
        <rFont val="Arial"/>
        <family val="2"/>
      </rPr>
      <t>(1)</t>
    </r>
  </si>
  <si>
    <t>(2) Las cifras tachadas indican que el número de observaciones  muestrales está comprendido entre 100 y 500, por lo que la cifra es poco fiable y hay que interpretarla con cautela.</t>
  </si>
  <si>
    <t>3.48. Salario bruto anual por edad según género. 2010</t>
  </si>
  <si>
    <t>Todas las edades</t>
  </si>
  <si>
    <t>3.15. Población ocupada por sexo y número de hijos en el hogar según tipo de jornada laboral. Comunidad de Madrid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</si>
  <si>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</si>
  <si>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</si>
  <si>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</si>
  <si>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</si>
  <si>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t>3.15. Población ocupada por sexo y número de hijos en el hogar según tipo de jornada laboral. Comunidad de Madrid (base poblacional 2001)</t>
  </si>
  <si>
    <t>3.15. Población ocupada por sexo y número de hijos en el hogar según tipo de jornada laboral. Comunidad de Madrid (base poblacional 2011)</t>
  </si>
  <si>
    <t>3.16. Ocupados a tiempo parcial por motivo de la jornada parcial según género (base poblacional 2011)</t>
  </si>
  <si>
    <t>3.16. Ocupados a tiempo parcial por motivo de la jornada parcial según género (base poblacional 2001)</t>
  </si>
  <si>
    <t>3.20. Población ocupada de técnicos, directivos ó similares por edad según género. 2014</t>
  </si>
  <si>
    <t>3.20. Población ocupada de técnicos, directivos ó similares por edad según género (base poblacional 2001). 2012</t>
  </si>
  <si>
    <t>3.20. Población ocupada de técnicos, directivos ó similares por edad según género (base poblacional 2001). 2013</t>
  </si>
  <si>
    <t>3.20. Población ocupada de técnicos, directivos ó similares por edad según género (base poblacional 2001). 2011</t>
  </si>
  <si>
    <t>3.20. Población ocupada de técnicos, directivos ó similares por edad según género (base poblacional 2001). 2010</t>
  </si>
  <si>
    <t>3.20. Población ocupada de técnicos, directivos ó similares por edad según género (base poblacional 2001). 2009</t>
  </si>
  <si>
    <t>3.20. Población ocupada de técnicos, directivos ó similares por edad según género (base poblacional 2001). 2008</t>
  </si>
  <si>
    <t>3.20. Población ocupada de técnicos, directivos ó similares por edad según género (base poblacional 2001). 2007</t>
  </si>
  <si>
    <t>3.20. Población ocupada por edad según género con ocupación de técnicos, directivos ó similares (base poblacional 2001). 2006</t>
  </si>
  <si>
    <t>3.21. Población ocupada de administrativo, servicios personales ó similares por edad según género (base poblacional 2001). 2012</t>
  </si>
  <si>
    <t>3.21. Población ocupada de administrativo, servicios personales ó similares por edad según género (base poblacional 2001). 2011</t>
  </si>
  <si>
    <t>3.21. Población ocupada de administrativo, servicios personales ó similares por edad según género (base poblacional 2001). 2010</t>
  </si>
  <si>
    <t>3.21. Población ocupada de administrativo, servicios personales ó similares por edad según género (base poblacional 2001). 2009</t>
  </si>
  <si>
    <t>3.21. Población ocupada de administrativo, servicios personales ó similares por edad según género (base poblacional 2001). 2008</t>
  </si>
  <si>
    <t>3.21. Población ocupada de administrativo, servicios personales ó similares por edad según género (base poblacional 2001). 2007</t>
  </si>
  <si>
    <t>3.21. Población ocupada por edad según género con ocupación de administrativo, servicios personales ó similares (base poblacional 2001). 2006</t>
  </si>
  <si>
    <t>3.20. Población ocupada de técnicos, directivos ó similares por edad según género. 2015</t>
  </si>
  <si>
    <t>3.20. Población ocupada de técnicos, directivos ó similares por edad según género. 2016</t>
  </si>
  <si>
    <t>3.20. Población ocupada de técnicos, directivos ó similares por edad según género. 2017</t>
  </si>
  <si>
    <t>3.21. Población ocupada de administrativo, servicios personales ó similares por edad según género. 2014</t>
  </si>
  <si>
    <t>3.21. Población ocupada de administrativo, servicios personales ó similares por edad según género  (base poblacional 2001). 2013</t>
  </si>
  <si>
    <t>3.21. Población ocupada de administrativo, servicios personales ó similares por edad según género. 2015</t>
  </si>
  <si>
    <t>3.21. Población ocupada de administrativo, servicios personales ó similares por edad según género. 2016</t>
  </si>
  <si>
    <t>3.21. Población ocupada de administrativo, servicios personales ó similares por edad según género. 2017</t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</si>
  <si>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2014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</si>
  <si>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2013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</si>
  <si>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2012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</si>
  <si>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2011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</si>
  <si>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2010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</si>
  <si>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2009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</si>
  <si>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2008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</si>
  <si>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2007</t>
    </r>
  </si>
  <si>
    <r>
      <t>3.22. Población ocupada por edad según género con ocupación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2006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</si>
  <si>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2015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</si>
  <si>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2016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</si>
  <si>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2017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</si>
  <si>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2014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</si>
  <si>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2015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</si>
  <si>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2016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</si>
  <si>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2017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</si>
  <si>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2013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</si>
  <si>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2012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</si>
  <si>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2011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</si>
  <si>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2010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</si>
  <si>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 xml:space="preserve">(2) </t>
    </r>
    <r>
      <rPr>
        <b/>
        <sz val="12"/>
        <rFont val="Arial"/>
        <family val="2"/>
      </rPr>
      <t>(base poblacional 2001). 2009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</si>
  <si>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 xml:space="preserve">(2) </t>
    </r>
    <r>
      <rPr>
        <b/>
        <sz val="12"/>
        <rFont val="Arial"/>
        <family val="2"/>
      </rPr>
      <t>(base poblacional 2001). 2008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</si>
  <si>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 xml:space="preserve">(2) </t>
    </r>
    <r>
      <rPr>
        <b/>
        <sz val="12"/>
        <rFont val="Arial"/>
        <family val="2"/>
      </rPr>
      <t>(base poblacional 2001). 2007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</si>
  <si>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2006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</si>
  <si>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2014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</si>
  <si>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2015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</si>
  <si>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2016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</si>
  <si>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2017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</si>
  <si>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2006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</si>
  <si>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2007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</si>
  <si>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2008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</si>
  <si>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2009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</si>
  <si>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2010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</si>
  <si>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2011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</si>
  <si>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2012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</si>
  <si>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2013</t>
    </r>
  </si>
  <si>
    <r>
      <t>3.28. Ocupados por sector económico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2011)</t>
    </r>
  </si>
  <si>
    <r>
      <t>3.28. Ocupados por sector económico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</si>
  <si>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</si>
  <si>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</si>
  <si>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</si>
  <si>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</si>
  <si>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2006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</si>
  <si>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2007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</si>
  <si>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2008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</si>
  <si>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2009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</si>
  <si>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2010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</si>
  <si>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2011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</si>
  <si>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2012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</si>
  <si>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2013</t>
    </r>
  </si>
  <si>
    <r>
      <t>3.32. Tasa de paro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nivel de formación alcanzado según género (base poblacional 2011)</t>
    </r>
  </si>
  <si>
    <r>
      <t>3.32. Tasa de paro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nivel de formación alcanzado según género (base poblacional 2001)</t>
    </r>
  </si>
  <si>
    <t>3.43. Ganancia Media Anual por estudios según género. 2014</t>
  </si>
  <si>
    <t>Menos que primaria</t>
  </si>
  <si>
    <t>Primera etapa de educación secundaria</t>
  </si>
  <si>
    <t>Segunda etapa de eduación secundaria</t>
  </si>
  <si>
    <t>Enseñanzas de formación profesional de grado superior y similares</t>
  </si>
  <si>
    <t>Diplomados universitarios y similares</t>
  </si>
  <si>
    <t>Licenciados y similares, y doctores universitarios</t>
  </si>
  <si>
    <t>Educación primaria</t>
  </si>
  <si>
    <r>
      <t>Menos que primaria</t>
    </r>
    <r>
      <rPr>
        <vertAlign val="superscript"/>
        <sz val="10"/>
        <rFont val="Arial"/>
        <family val="2"/>
      </rPr>
      <t>(1)</t>
    </r>
  </si>
  <si>
    <t>3.44. Ganancia Media Anual por ocupación según género. 2014</t>
  </si>
  <si>
    <t>0. Ocupaciones militares</t>
  </si>
  <si>
    <t>(2) '-' No se facilita el dato correspondiente por ser el número de observaciones muestrales inferior a 100</t>
  </si>
  <si>
    <r>
      <t>Mujeres</t>
    </r>
    <r>
      <rPr>
        <vertAlign val="superscript"/>
        <sz val="10"/>
        <rFont val="Arial"/>
        <family val="2"/>
      </rPr>
      <t>(2)</t>
    </r>
  </si>
  <si>
    <t>(3) Indicador: Ganancia media de las mujeres por cada 100€ de ganancia media de los hombres.</t>
  </si>
  <si>
    <r>
      <t>6. Trabajadores cualificados en el sector agrícola, ganadero, forestal y pesquero</t>
    </r>
    <r>
      <rPr>
        <vertAlign val="superscript"/>
        <sz val="10"/>
        <rFont val="Arial"/>
        <family val="2"/>
      </rPr>
      <t>(1)</t>
    </r>
  </si>
  <si>
    <r>
      <t>7. Artesanos y trabajadores cualificados de las industrias manufactureras y la construcción (excepto operadores de instalaciones y maquinaria)</t>
    </r>
    <r>
      <rPr>
        <vertAlign val="superscript"/>
        <sz val="10"/>
        <rFont val="Arial"/>
        <family val="2"/>
      </rPr>
      <t>(1)</t>
    </r>
  </si>
  <si>
    <r>
      <t>8. Operadores de instalaciones, y maquinaria y montadores</t>
    </r>
    <r>
      <rPr>
        <vertAlign val="superscript"/>
        <sz val="10"/>
        <rFont val="Arial"/>
        <family val="2"/>
      </rPr>
      <t>(1)</t>
    </r>
  </si>
  <si>
    <r>
      <t>Hombres</t>
    </r>
    <r>
      <rPr>
        <vertAlign val="superscript"/>
        <sz val="10"/>
        <rFont val="Arial"/>
        <family val="2"/>
      </rPr>
      <t>(2)</t>
    </r>
  </si>
  <si>
    <t>3.45. Ganancia media por hora y por edad según género. 2014</t>
  </si>
  <si>
    <t>3.46. Ganancia media por hora de las personas con jornada a tiempo parcial y por edad según género. 2014</t>
  </si>
  <si>
    <t>3.47. Ganancia media por hora de las personas con jornada a tiempo completo por edad según género. 2014</t>
  </si>
  <si>
    <t>3.48. Salario bruto anual por edad según género. 2014</t>
  </si>
  <si>
    <t>(2) Indicador: Salario bruto anual de las mujeres por cada 100€ de salario bruto de los hombres.</t>
  </si>
  <si>
    <t>2000-2013</t>
  </si>
  <si>
    <t>2005-2013</t>
  </si>
  <si>
    <t>2005-2018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</si>
  <si>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</si>
  <si>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t>3.20. Población ocupada de técnicos, directivos ó similares por edad según género. 2018</t>
  </si>
  <si>
    <t>3.21. Población ocupada de administrativo, servicios personales ó similares por edad según género. 2018</t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</si>
  <si>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2018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</si>
  <si>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2018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</si>
  <si>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2018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</si>
  <si>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</si>
  <si>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</si>
  <si>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</si>
  <si>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t>3.20. Población ocupada de técnicos, directivos ó similares por edad según género. 2019</t>
  </si>
  <si>
    <t>3.21. Población ocupada de administrativo, servicios personales ó similares por edad según género. 2019</t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</si>
  <si>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2019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</si>
  <si>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2019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</si>
  <si>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2019</t>
    </r>
  </si>
  <si>
    <t>3.43. Ganancia Media Anual por estudios según género. 2018</t>
  </si>
  <si>
    <t>3.44. Ganancia Media Anual por ocupación según género. 2018</t>
  </si>
  <si>
    <t>3.45. Ganancia media por hora y por edad según género. 2018</t>
  </si>
  <si>
    <t>3.46. Ganancia media por hora de las personas con jornada a tiempo parcial y por edad según género. 2018</t>
  </si>
  <si>
    <t>3.47. Ganancia media por hora de las personas con jornada a tiempo completo por edad según género. 2018</t>
  </si>
  <si>
    <t>3.48. Salario bruto anual por edad según género. 2018</t>
  </si>
  <si>
    <t>1995-2018</t>
  </si>
  <si>
    <t>Administración Pública</t>
  </si>
  <si>
    <t>Enseñanza superior</t>
  </si>
  <si>
    <t>Empresas</t>
  </si>
  <si>
    <r>
      <t>IPSFL</t>
    </r>
    <r>
      <rPr>
        <vertAlign val="superscript"/>
        <sz val="10"/>
        <rFont val="Arial"/>
        <family val="2"/>
      </rPr>
      <t>(1)</t>
    </r>
  </si>
  <si>
    <t>(1) Instituciones Privadas Sin Fines de Lucro</t>
  </si>
  <si>
    <t>IPSFL</t>
  </si>
  <si>
    <t>TOTAL</t>
  </si>
  <si>
    <t>Agricultura y ganadería</t>
  </si>
  <si>
    <t>Minería y suministros</t>
  </si>
  <si>
    <t>Alimentación</t>
  </si>
  <si>
    <t>Textil, confección y calzado</t>
  </si>
  <si>
    <t>Metálicas básicas e intermedias</t>
  </si>
  <si>
    <t>Maquinaria industrial</t>
  </si>
  <si>
    <t>Material eléctrico y electrónico</t>
  </si>
  <si>
    <t>Material de transporte</t>
  </si>
  <si>
    <t>Papel y gráficas</t>
  </si>
  <si>
    <t>Industria química y refino</t>
  </si>
  <si>
    <t>Industria no metálica</t>
  </si>
  <si>
    <t>Otras manufactureras</t>
  </si>
  <si>
    <t>Comercio mayorista</t>
  </si>
  <si>
    <t>Comercio minorista</t>
  </si>
  <si>
    <t>Hostelería</t>
  </si>
  <si>
    <t>Transporte y almacenamiento</t>
  </si>
  <si>
    <t>Información y comunicaciones</t>
  </si>
  <si>
    <t>Actividades inmobiliarias</t>
  </si>
  <si>
    <t>Actividades profesionales</t>
  </si>
  <si>
    <t>Actividades administrativas</t>
  </si>
  <si>
    <t>Servicios financieros</t>
  </si>
  <si>
    <t>Educación</t>
  </si>
  <si>
    <t>Sanidad y servicios sociales</t>
  </si>
  <si>
    <t>Servicios recreativos</t>
  </si>
  <si>
    <t>Servicios personales</t>
  </si>
  <si>
    <t>Actividades asociativas y hogares</t>
  </si>
  <si>
    <t>Menos de 250 ocupados</t>
  </si>
  <si>
    <t>De 250 y más ocupados</t>
  </si>
  <si>
    <t>cambiar color letra a blanco para publicar:</t>
  </si>
  <si>
    <t>Investigadores</t>
  </si>
  <si>
    <t>Técnicos</t>
  </si>
  <si>
    <t>Auxiliares</t>
  </si>
  <si>
    <t>Universidades públicas</t>
  </si>
  <si>
    <t>Universidades privadas</t>
  </si>
  <si>
    <t>Otros centros de enseñanza superior</t>
  </si>
  <si>
    <t>Total administración pública</t>
  </si>
  <si>
    <t>Administración del Estado: Resto de la administración del estado</t>
  </si>
  <si>
    <t>Administración autonómica y local</t>
  </si>
  <si>
    <t>(1) Organismos Públicos de Investigación</t>
  </si>
  <si>
    <r>
      <t>Administración del Estado: OPIS</t>
    </r>
    <r>
      <rPr>
        <vertAlign val="superscript"/>
        <sz val="10"/>
        <rFont val="Arial"/>
        <family val="2"/>
      </rPr>
      <t>(1)</t>
    </r>
  </si>
  <si>
    <t xml:space="preserve">             Dirección General de Economía de la Comunidad de Madrid.</t>
  </si>
  <si>
    <t xml:space="preserve">            Dirección General de Economía de la Comunidad de Madrid.</t>
  </si>
  <si>
    <t xml:space="preserve">              Dirección General de Economía de la Comunidad de Madrid.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</si>
  <si>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</si>
  <si>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</si>
  <si>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r>
      <t xml:space="preserve">              </t>
    </r>
    <r>
      <rPr>
        <i/>
        <sz val="8"/>
        <rFont val="Arial"/>
        <family val="2"/>
      </rPr>
      <t>Dirección General de Economía de la Comunidad de Madrid.</t>
    </r>
  </si>
  <si>
    <r>
      <t xml:space="preserve">             </t>
    </r>
    <r>
      <rPr>
        <i/>
        <sz val="8"/>
        <rFont val="Arial"/>
        <family val="2"/>
      </rPr>
      <t xml:space="preserve"> Dirección General de Economía de la Comunidad de Madrid.</t>
    </r>
  </si>
  <si>
    <r>
      <t xml:space="preserve">             </t>
    </r>
    <r>
      <rPr>
        <i/>
        <sz val="8"/>
        <rFont val="Arial"/>
        <family val="2"/>
      </rPr>
      <t xml:space="preserve"> Dirección General de Economía de la Comunidad de Madrid</t>
    </r>
    <r>
      <rPr>
        <sz val="8"/>
        <rFont val="Arial"/>
        <family val="2"/>
      </rPr>
      <t>.</t>
    </r>
  </si>
  <si>
    <t>3.20. Población ocupada de técnicos, directivos ó similares por edad según género. 2020</t>
  </si>
  <si>
    <t>3.20. Población ocupada de técnicos, directivos ó similares por edad según género. 2021</t>
  </si>
  <si>
    <t>3.21. Población ocupada de administrativo, servicios personales ó similares por edad según género. 2020</t>
  </si>
  <si>
    <t>3.21. Población ocupada de administrativo, servicios personales ó similares por edad según género. 2021</t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</si>
  <si>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2020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</si>
  <si>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2021</t>
    </r>
  </si>
  <si>
    <t xml:space="preserve">             Dirección General de Economía de la Comunidad de Madrid..</t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</si>
  <si>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2020</t>
    </r>
  </si>
  <si>
    <t xml:space="preserve">            EPA. Dirección General de Economía de la Comunidad de Madrid.</t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</si>
  <si>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2021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</si>
  <si>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2020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</si>
  <si>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2021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</si>
  <si>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</si>
  <si>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</si>
  <si>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t xml:space="preserve">Fuente: Estadística de I+D e innovación tecnológica en la Comunidad de Madrid. </t>
  </si>
  <si>
    <t>2014-2022</t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</si>
  <si>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</si>
  <si>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t>2008-2022</t>
  </si>
  <si>
    <t>Fuente: Anuario de Estadísticas del Ministerio de Trabajo y Economía Social</t>
  </si>
  <si>
    <t xml:space="preserve">  Agricultura y ganadería</t>
  </si>
  <si>
    <t xml:space="preserve">  Minería y suministros</t>
  </si>
  <si>
    <t xml:space="preserve">  Alimentación</t>
  </si>
  <si>
    <t xml:space="preserve">  Textil, confección y calzado</t>
  </si>
  <si>
    <t xml:space="preserve">  Metálicas básicas e intermedias</t>
  </si>
  <si>
    <t xml:space="preserve">  Maquinaria industrial</t>
  </si>
  <si>
    <t xml:space="preserve">  Material eléctrico y electrónico</t>
  </si>
  <si>
    <t xml:space="preserve">  Material de transporte</t>
  </si>
  <si>
    <t xml:space="preserve">  Papel y gráficas</t>
  </si>
  <si>
    <t xml:space="preserve">  Industria química y refino</t>
  </si>
  <si>
    <t xml:space="preserve">  Industria no metálica</t>
  </si>
  <si>
    <t xml:space="preserve">  Otras manufactureras</t>
  </si>
  <si>
    <t xml:space="preserve">  Construcción</t>
  </si>
  <si>
    <t xml:space="preserve">  Comercio mayorista</t>
  </si>
  <si>
    <t xml:space="preserve">  Comercio minorista</t>
  </si>
  <si>
    <t xml:space="preserve">  Hostelería</t>
  </si>
  <si>
    <t xml:space="preserve">  Transporte y almacenamiento</t>
  </si>
  <si>
    <t xml:space="preserve">  Información y comunicaciones</t>
  </si>
  <si>
    <t xml:space="preserve">  Actividades inmobiliarias</t>
  </si>
  <si>
    <t xml:space="preserve">  Actividades profesionales</t>
  </si>
  <si>
    <t xml:space="preserve">  Actividades administrativas</t>
  </si>
  <si>
    <t xml:space="preserve">  Servicios financieros</t>
  </si>
  <si>
    <t xml:space="preserve">  Educación</t>
  </si>
  <si>
    <t xml:space="preserve">  Sanidad y servicios sociales</t>
  </si>
  <si>
    <t xml:space="preserve">  Servicios recreativos</t>
  </si>
  <si>
    <t xml:space="preserve">  Servicios personales</t>
  </si>
  <si>
    <t xml:space="preserve">  Actividades asociativas y hogares</t>
  </si>
  <si>
    <t>Industria y energía</t>
  </si>
  <si>
    <r>
      <t>2021</t>
    </r>
    <r>
      <rPr>
        <vertAlign val="superscript"/>
        <sz val="10"/>
        <rFont val="Arial"/>
        <family val="2"/>
      </rPr>
      <t>(3)</t>
    </r>
  </si>
  <si>
    <t>Otros centros de la administración pública</t>
  </si>
  <si>
    <t>A partir de 2019 las prestaciones por maternidad y paternidad se unifican en una única prestación denominada "Nacimiento y cuidado de menor", donde no hay distinción de género.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</si>
  <si>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</si>
  <si>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t>3.20. Población ocupada de técnicos, directivos ó similares por edad según género. 2022</t>
  </si>
  <si>
    <t>3.21. Población ocupada de administrativo, servicios personales ó similares por edad según género. 2022</t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</si>
  <si>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2022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</si>
  <si>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2022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</si>
  <si>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2022</t>
    </r>
  </si>
  <si>
    <r>
      <t>3.36. Población parada de larga duración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que ha trabajado anteriormente según género (base poblacional 2011)</t>
    </r>
  </si>
  <si>
    <r>
      <t>3.36. Población parada de larga duración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que ha trabajado anteriormente según género (base poblacional 2001)</t>
    </r>
  </si>
  <si>
    <t>2014-2023</t>
  </si>
  <si>
    <t>2016-2022</t>
  </si>
  <si>
    <t>Estadística sobre actividades de I+D. Instituto Nacional de Estadística.</t>
  </si>
  <si>
    <r>
      <t>2022</t>
    </r>
    <r>
      <rPr>
        <vertAlign val="superscript"/>
        <sz val="10"/>
        <rFont val="Arial"/>
        <family val="2"/>
      </rPr>
      <t>(3)</t>
    </r>
  </si>
  <si>
    <t>(3) En 2021  y 2022 los datos para Administración del Estado son totales, no se separa en OPIS y Resto de administración del Estado.</t>
  </si>
  <si>
    <t>Fuente: Fuente: Elaboración propia a partir de la Estadística sobre Actividades de I+D del Instituto Nacional de Estadística</t>
  </si>
  <si>
    <t>3.48. Salario bruto anual por edad según género. 2022</t>
  </si>
  <si>
    <t>3.47. Ganancia media por hora de las personas con jornada a tiempo completo por edad según género. 2022</t>
  </si>
  <si>
    <t>3.46. Ganancia media por hora de las personas con jornada a tiempo parcial y por edad según género. 2022</t>
  </si>
  <si>
    <t>3.45. Ganancia media por hora y por edad según género. 2022</t>
  </si>
  <si>
    <t>3.44. Ganancia Media Anual por ocupación según género. 2022</t>
  </si>
  <si>
    <t>3.43. Ganancia Media Anual por estudios según género. 2022</t>
  </si>
  <si>
    <t>1995-2022</t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</si>
  <si>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2023</t>
    </r>
  </si>
  <si>
    <r>
      <t>3.51. Prestaciones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 xml:space="preserve"> de nacimiento y cuidado de menor</t>
    </r>
  </si>
  <si>
    <t>Segundo progenitor</t>
  </si>
  <si>
    <t>(1) Los datos de 2006 a 2020 están calculados según la base poblacional 2011. Desde 2021 se utiliza la base 2021.</t>
  </si>
  <si>
    <t xml:space="preserve">    Total</t>
  </si>
  <si>
    <t xml:space="preserve">    Menores de 25 años</t>
  </si>
  <si>
    <t xml:space="preserve">    25 y más años</t>
  </si>
  <si>
    <t xml:space="preserve">    De 16 a 19 años</t>
  </si>
  <si>
    <t xml:space="preserve">    De 20 a 24 años</t>
  </si>
  <si>
    <t xml:space="preserve">    De 25 a 54 años</t>
  </si>
  <si>
    <t xml:space="preserve">    55 y más años</t>
  </si>
  <si>
    <t>Menores de 25 años</t>
  </si>
  <si>
    <t>25 y más años</t>
  </si>
  <si>
    <t>De 20 a 24 años</t>
  </si>
  <si>
    <t>2000-2023</t>
  </si>
  <si>
    <t xml:space="preserve">De 55 y más años </t>
  </si>
  <si>
    <t>Tasas</t>
  </si>
  <si>
    <t>(3) Indicador: Diferencia entre la tasa de actividad en mujeres de 16 a 64 y la tasa de actividad en hombres de 16 a 64.</t>
  </si>
  <si>
    <r>
      <t>3.2. Tasa de actividad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la población de 16 a 64 años según género</t>
    </r>
    <r>
      <rPr>
        <b/>
        <vertAlign val="superscript"/>
        <sz val="12"/>
        <rFont val="Arial"/>
        <family val="2"/>
      </rPr>
      <t>(2)</t>
    </r>
  </si>
  <si>
    <t>(3) Indicador: Diferencia entre la tasa de actividad en mujeres y la tasa de actividad en hombres.</t>
  </si>
  <si>
    <r>
      <t xml:space="preserve">3.1. Tasa de actividad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  <r>
      <rPr>
        <b/>
        <vertAlign val="superscript"/>
        <sz val="12"/>
        <rFont val="Arial"/>
        <family val="2"/>
      </rPr>
      <t xml:space="preserve">(2) </t>
    </r>
  </si>
  <si>
    <t>(2) Los datos de 2000 a 2005 están calculado según la base poblacional de 2001, de 2006 a 2020 están calculados según la base poblacional 2011. Desde 2021 se utiliza la base poblacional de 2021.</t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</si>
  <si>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2023</t>
    </r>
  </si>
  <si>
    <t>(3) Indicador: Diferencia entre la tasa de actividad en mujeres entre la tasa de actividad en hombres.</t>
  </si>
  <si>
    <t>(2) Los datos de 2006 a 2020 están calculados según la base poblacional 2011. Desde 2021 se utiliza la base poblacional de 2021.</t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</si>
  <si>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2022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</si>
  <si>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2021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</si>
  <si>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2020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</si>
  <si>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2019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</si>
  <si>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2018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</si>
  <si>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2017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</si>
  <si>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2016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</si>
  <si>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2015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</si>
  <si>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2014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</si>
  <si>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2013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</si>
  <si>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2012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</si>
  <si>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2011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</si>
  <si>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2010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</si>
  <si>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2009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</si>
  <si>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2008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</si>
  <si>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2007</t>
    </r>
  </si>
  <si>
    <r>
      <t>3.4. Tasa de actividad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2006</t>
    </r>
  </si>
  <si>
    <r>
      <t>3.5. Población activa según género</t>
    </r>
    <r>
      <rPr>
        <b/>
        <vertAlign val="superscript"/>
        <sz val="12"/>
        <rFont val="Arial"/>
        <family val="2"/>
      </rPr>
      <t>(1)</t>
    </r>
  </si>
  <si>
    <t>(1) Los datos de 2000 a 2005 están calculado según la base poblacional de 2001, de 2006 a 2020 están calculados según la base poblacional 2011. Desde 2021 se utiliza la base poblacional de 2021.</t>
  </si>
  <si>
    <t>(1) Los datos de 2006 a 2020 están calculados según la base poblacional 2011. Desde 2021 se utiliza la base poblacional de 2021.</t>
  </si>
  <si>
    <r>
      <t>3.7. Tasa de empleo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</t>
    </r>
  </si>
  <si>
    <t>(3) Indicador: Diferencia entre la tasa de empleo en mujeres y la tasa de empleo en hombres.</t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</si>
  <si>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2023</t>
    </r>
  </si>
  <si>
    <t>(3) Indicador: Diferencia entre la tasa de empleo en mujeres entre la tasa de actividad en hombres.</t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</si>
  <si>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2022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</si>
  <si>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2006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</si>
  <si>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2007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</si>
  <si>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2008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</si>
  <si>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2009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</si>
  <si>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2010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</si>
  <si>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2011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</si>
  <si>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2012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</si>
  <si>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2013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</si>
  <si>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2014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</si>
  <si>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2015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</si>
  <si>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2016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</si>
  <si>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2017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</si>
  <si>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2018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</si>
  <si>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2019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</si>
  <si>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2020</t>
    </r>
  </si>
  <si>
    <r>
      <t xml:space="preserve">3.10. Tasa de empleo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2021</t>
    </r>
  </si>
  <si>
    <t>(2) Los datos de 2006 a 2020 están calculados según la base poblacional de 2011. Desde 2021 se utiliza la base poblacional de 2021.</t>
  </si>
  <si>
    <r>
      <t>3.8. Tasa de empleo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la población de 16 a 64 años según género</t>
    </r>
    <r>
      <rPr>
        <b/>
        <vertAlign val="superscript"/>
        <sz val="12"/>
        <rFont val="Arial"/>
        <family val="2"/>
      </rPr>
      <t xml:space="preserve">(2) </t>
    </r>
  </si>
  <si>
    <t>(3) Indicador: Diferencia entre la tasa de empleo en mujeres de 16 a 64 y la tasa de empleo en hombres de 16 a 64.</t>
  </si>
  <si>
    <r>
      <t>3.11. Población ocupada según género</t>
    </r>
    <r>
      <rPr>
        <b/>
        <vertAlign val="superscript"/>
        <sz val="12"/>
        <rFont val="Arial"/>
        <family val="2"/>
      </rPr>
      <t>(1)</t>
    </r>
  </si>
  <si>
    <t>(1) Los datos de 2000 a 2005 están calculado según la base poblacional de 2001, de 2006 a 2020 están calculados según la base poblacional de 2011. Desde 2021 se utiliza la base poblacional de 2021.</t>
  </si>
  <si>
    <t>(1) Los datos de 2006 a 2020 están calculados según la base poblacional de 2011. Desde 2021 se utiliza la base poblacional de 2021.</t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</si>
  <si>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2023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</si>
  <si>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2022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</si>
  <si>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2021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</si>
  <si>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2020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</si>
  <si>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2019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</si>
  <si>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2018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</si>
  <si>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2017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</si>
  <si>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2016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</si>
  <si>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2015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</si>
  <si>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2014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</si>
  <si>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2013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</si>
  <si>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2012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</si>
  <si>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2011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</si>
  <si>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2010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</si>
  <si>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2009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</si>
  <si>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2008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</si>
  <si>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2007</t>
    </r>
  </si>
  <si>
    <r>
      <t>3.12. Población ocupada por edad según género</t>
    </r>
    <r>
      <rPr>
        <b/>
        <vertAlign val="superscript"/>
        <sz val="12"/>
        <rFont val="Arial"/>
        <family val="2"/>
      </rPr>
      <t xml:space="preserve"> (1)</t>
    </r>
    <r>
      <rPr>
        <b/>
        <sz val="12"/>
        <rFont val="Arial"/>
        <family val="2"/>
      </rPr>
      <t>. 2006</t>
    </r>
  </si>
  <si>
    <r>
      <t>3.13. Población ocupada con jornada a tiempo parcial según género</t>
    </r>
    <r>
      <rPr>
        <b/>
        <vertAlign val="superscript"/>
        <sz val="12"/>
        <rFont val="Arial"/>
        <family val="2"/>
      </rPr>
      <t>(1)</t>
    </r>
  </si>
  <si>
    <r>
      <t>3.17. Población ocupada de técnicos, directivos ó similares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</t>
    </r>
  </si>
  <si>
    <t>(2) Los datos de 2000 a 2005 están calculado según la base poblacional de 2001, de 2006 a 2020 están calculados según la base poblacional de 2011. Desde 2021 se utiliza la base poblacional de 2021.</t>
  </si>
  <si>
    <r>
      <t xml:space="preserve">3.18. Población ocupada en taresas de administración, servicios personales o similares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  <r>
      <rPr>
        <b/>
        <vertAlign val="superscript"/>
        <sz val="12"/>
        <rFont val="Arial"/>
        <family val="2"/>
      </rPr>
      <t>(2)</t>
    </r>
  </si>
  <si>
    <t>(1) Dentro de esta categoría se encuentra personas empleadas en trabajos cualificados en el sector agrícola, ganadero, forestal y pesquero, Artesanos, de las industrias manufactureras y la construcción (excepto operadores de instalaciones y maquinaria), personas operarias de instalaciones y maquinaria, y montadoras, ocupaciones elementales y ocupaciones militares.</t>
  </si>
  <si>
    <t>(1) Dentro de esta categoría se encuentra personas empleadas contables, administrativas y otras empleados de oficina y  quienes trabajan en los servicios de restauración, personales, protección y venta.</t>
  </si>
  <si>
    <r>
      <t>3.19.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 según género</t>
    </r>
    <r>
      <rPr>
        <b/>
        <vertAlign val="superscript"/>
        <sz val="12"/>
        <rFont val="Arial"/>
        <family val="2"/>
      </rPr>
      <t>(2)</t>
    </r>
  </si>
  <si>
    <t xml:space="preserve">(2) Los datos de 2000 a 2013 están calculado según la base poblacional de 2001, de 2014 a 2023 están calculados según la base poblacional de 2011. </t>
  </si>
  <si>
    <r>
      <t>3.23.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  <r>
      <rPr>
        <b/>
        <vertAlign val="superscript"/>
        <sz val="12"/>
        <rFont val="Arial"/>
        <family val="2"/>
      </rPr>
      <t>(2)</t>
    </r>
  </si>
  <si>
    <r>
      <t>3.25. Empleados en las Administraciones públicas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  <r>
      <rPr>
        <b/>
        <vertAlign val="superscript"/>
        <sz val="12"/>
        <rFont val="Arial"/>
        <family val="2"/>
      </rPr>
      <t>(2)</t>
    </r>
  </si>
  <si>
    <r>
      <t>3.26. Asalariados con contrato de duración indefinida según género</t>
    </r>
    <r>
      <rPr>
        <b/>
        <vertAlign val="superscript"/>
        <sz val="12"/>
        <rFont val="Arial"/>
        <family val="2"/>
      </rPr>
      <t>(1)</t>
    </r>
  </si>
  <si>
    <t xml:space="preserve">(1) Los datos de 2000 a 2013 están calculado según la base poblacional de 2001, de 2014 a 2023 están calculados según la base poblacional de 2011. </t>
  </si>
  <si>
    <t>(3) Indicador: Diferencia entre la tasa de paro en mujeres y la tasa de paro en hombres.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</si>
  <si>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</si>
  <si>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</si>
  <si>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</si>
  <si>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</si>
  <si>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</si>
  <si>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</si>
  <si>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</si>
  <si>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</si>
  <si>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</si>
  <si>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</si>
  <si>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</si>
  <si>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</si>
  <si>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</si>
  <si>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</si>
  <si>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</si>
  <si>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</si>
  <si>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</si>
  <si>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</si>
  <si>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r>
      <t>3.31. Tasa de paro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de la población de 16 a 64 años según género</t>
    </r>
    <r>
      <rPr>
        <b/>
        <vertAlign val="superscript"/>
        <sz val="12"/>
        <rFont val="Arial"/>
        <family val="2"/>
      </rPr>
      <t>(2)</t>
    </r>
  </si>
  <si>
    <t>(3) Indicador: Diferencia entre la tasa de paro en mujeres de 16 a 64 y la tasa de paro en hombres de 16 a 64.</t>
  </si>
  <si>
    <t>(2) Los datos de 2000 a 2005 están calculado según la base poblacional de 2001, de 2006 a 2020 están calculados según la base poblacional 2011. Desde 2021 se utiliza la base 2021</t>
  </si>
  <si>
    <r>
      <t>3.30. Tasa de paro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</si>
  <si>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2023</t>
    </r>
  </si>
  <si>
    <t>(2) Indicador: Diferencia entre la tasa de paro en mujeres entre la tasa de paro en hombres.</t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</si>
  <si>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</si>
  <si>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</si>
  <si>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</si>
  <si>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</si>
  <si>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</si>
  <si>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</si>
  <si>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</si>
  <si>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</si>
  <si>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</si>
  <si>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2013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</si>
  <si>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</si>
  <si>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</si>
  <si>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</si>
  <si>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</si>
  <si>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</si>
  <si>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</si>
  <si>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</si>
  <si>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r>
      <t>3.34. Población parada según género</t>
    </r>
    <r>
      <rPr>
        <b/>
        <vertAlign val="superscript"/>
        <sz val="12"/>
        <rFont val="Arial"/>
        <family val="2"/>
      </rPr>
      <t xml:space="preserve">(1) </t>
    </r>
  </si>
  <si>
    <t>(1) Los datos de 2000 a 2005 están calculados según la base poblacional de 2001, de 2006 a 2020 están calculados según la base poblacional de 2011. Desde 2021 se utiliza la base  poblacional de 2021.</t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</si>
  <si>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</si>
  <si>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2023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</si>
  <si>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</si>
  <si>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</si>
  <si>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</si>
  <si>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</si>
  <si>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</si>
  <si>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</si>
  <si>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</si>
  <si>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</si>
  <si>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2013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</si>
  <si>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</si>
  <si>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</si>
  <si>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</si>
  <si>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</si>
  <si>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</si>
  <si>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</si>
  <si>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3.35. Población parada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</si>
  <si>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r>
      <t>3.37. Población inactiva según género</t>
    </r>
    <r>
      <rPr>
        <b/>
        <vertAlign val="superscript"/>
        <sz val="12"/>
        <rFont val="Arial"/>
        <family val="2"/>
      </rPr>
      <t>(1)</t>
    </r>
  </si>
  <si>
    <r>
      <t>3.38. Población</t>
    </r>
    <r>
      <rPr>
        <b/>
        <sz val="12"/>
        <rFont val="Arial"/>
        <family val="2"/>
      </rPr>
      <t xml:space="preserve">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2023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</si>
  <si>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</si>
  <si>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</si>
  <si>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</si>
  <si>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</si>
  <si>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</si>
  <si>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</si>
  <si>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</si>
  <si>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</si>
  <si>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</si>
  <si>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2013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</si>
  <si>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</si>
  <si>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</si>
  <si>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</si>
  <si>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</si>
  <si>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</si>
  <si>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</si>
  <si>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3.38. Población inactiva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</si>
  <si>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r>
      <t>3.39. Población inactiva por situación de inactividad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</t>
    </r>
  </si>
  <si>
    <t>2001-2023</t>
  </si>
  <si>
    <t>Fuente: Estadística sobre Actividades de I+D del Instituto Nacional de Estadística de la Comunidad de Madrid.</t>
  </si>
  <si>
    <r>
      <t>3.3. Tasa de actividad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de la población casada según género</t>
    </r>
    <r>
      <rPr>
        <b/>
        <vertAlign val="superscript"/>
        <sz val="12"/>
        <rFont val="Arial"/>
        <family val="2"/>
      </rPr>
      <t>(2)</t>
    </r>
  </si>
  <si>
    <t>(3) Indicador: Diferencia entre la tasa de actividad en mujeres casadas y la tasa de actividad en hombres casados.</t>
  </si>
  <si>
    <t>2000-2022</t>
  </si>
  <si>
    <t>(3) Indicador: Diferencia entre la tasa de empleo en mujeres casadas y la tasa de empleo en hombres casados.</t>
  </si>
  <si>
    <r>
      <t>3.9. Tasa de empleo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la población casada según género</t>
    </r>
    <r>
      <rPr>
        <b/>
        <vertAlign val="superscript"/>
        <sz val="12"/>
        <rFont val="Arial"/>
        <family val="2"/>
      </rPr>
      <t xml:space="preserve">(2)  </t>
    </r>
  </si>
  <si>
    <t xml:space="preserve">  </t>
  </si>
  <si>
    <t xml:space="preserve">             Encuesta de Población Activa. Dirección General de Economía de la Comunidad de Madrid.</t>
  </si>
  <si>
    <t xml:space="preserve">              Encuesta de Población Activa. Dirección General de Economía de la Comunidad de Madrid.</t>
  </si>
  <si>
    <r>
      <t>Primer progenitor</t>
    </r>
    <r>
      <rPr>
        <vertAlign val="superscript"/>
        <sz val="10"/>
        <rFont val="Arial"/>
        <family val="2"/>
      </rPr>
      <t xml:space="preserve"> </t>
    </r>
  </si>
  <si>
    <t>3.54. Personal dedicado a I+D en Empresas por ramas de actividad según nivel de empleo y género. Comunidad de Madrid.</t>
  </si>
  <si>
    <t>3.53. Personal dedicado a I+D por sectores según género</t>
  </si>
  <si>
    <t>3.55. Personal dedicado a I+D en Enseñanza Superior según tipo de centro y género. Comunidad de Madrid.</t>
  </si>
  <si>
    <t>3.56. Personal dedicado a I+D en la Administración Pública según tipo de aministración y género. Comunidad de Madrid.</t>
  </si>
  <si>
    <t>3.57. Personal dedicado a I+D en Instituciones Privadas Sin Fines de Lucro según género.</t>
  </si>
  <si>
    <t>3.52. Excedencias por cuidado de hijos según sexo del preceptor</t>
  </si>
  <si>
    <t>2005-2023</t>
  </si>
  <si>
    <t>2019-2023</t>
  </si>
  <si>
    <t>(1) A partir de 2019 las prestaciones por maternidad y paternidad se unifican en una única prestación denominada "Nacimiento y cuidado de menor", donde no hay distinción de género.</t>
  </si>
  <si>
    <t xml:space="preserve">3.51.  Prestaciones de nacimiento y cuidado de menor </t>
  </si>
  <si>
    <t>3.52. Excedencias por cuidado de menores según sexo del preceptor</t>
  </si>
  <si>
    <t>Fuente: Instituto de las Mujeres. Ministerio de Igualdad.</t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</si>
  <si>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2023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</si>
  <si>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</si>
  <si>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</si>
  <si>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</si>
  <si>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</si>
  <si>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</si>
  <si>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</si>
  <si>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</si>
  <si>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</si>
  <si>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</si>
  <si>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2013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</si>
  <si>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</si>
  <si>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</si>
  <si>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</si>
  <si>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</si>
  <si>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</si>
  <si>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</si>
  <si>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3.6. Población activa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</si>
  <si>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t>3.53. Personal dedicado a I+D por sectores según género.</t>
  </si>
  <si>
    <t>3.54. Personal dedicado a I+D en Empresas por ramas de actividad según nivel de empleo y género. Comunidad de Madrid. 2022</t>
  </si>
  <si>
    <t>3.54. Personal dedicado a I+D en Empresas por ramas de actividad según nivel de empleo y género. Comunidad de Madrid. 2021</t>
  </si>
  <si>
    <t>3.54. Personal dedicado a I+D en Empresas por ramas de actividad según nivel de empleo y género. Comunidad de Madrid. 2020</t>
  </si>
  <si>
    <t>3.54. Personal dedicado a I+D en Empresas por ramas de actividad según nivel de empleo y género. Comunidad de Madrid. 2019</t>
  </si>
  <si>
    <t>3.54. Personal dedicado a I+D en Empresas por ramas de actividad según nivel de empleo y género. Comunidad de Madrid. 2018</t>
  </si>
  <si>
    <t>3.54. Personal dedicado a I+D en Empresas por ramas de actividad según nivel de empleo y género. Comunidad de Madrid. 2017</t>
  </si>
  <si>
    <t>3.54. Personal dedicado a I+D en Empresas por ramas de actividad según nivel de empleo y género. Comunidad de Madrid. 2016</t>
  </si>
  <si>
    <t>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</si>
</sst>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0.0"/>
    <numFmt numFmtId="167" formatCode="#,##0.000000"/>
    <numFmt numFmtId="168" formatCode="#,##0.00;#,##0.00;&quot;...&quot;"/>
    <numFmt numFmtId="169" formatCode="#,##0.0;#,##0.0"/>
    <numFmt numFmtId="170" formatCode="_-* #,##0.00\ _P_t_s_-;\-* #,##0.00\ _P_t_s_-;_-* &quot;-&quot;??\ _P_t_s_-;_-@_-"/>
    <numFmt numFmtId="171" formatCode="_-* #,##0.0_-;\-* #,##0.0_-;_-* &quot;-&quot;??_-;_-@_-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b/>
      <sz val="13"/>
      <name val="Arial"/>
      <family val="2"/>
    </font>
    <font>
      <sz val="9"/>
      <name val="Arial"/>
      <family val="2"/>
    </font>
    <font>
      <sz val="7"/>
      <name val="Arial"/>
      <family val="2"/>
    </font>
    <font>
      <sz val="10"/>
      <color indexed="53"/>
      <name val="Arial"/>
      <family val="2"/>
    </font>
    <font>
      <sz val="10"/>
      <color indexed="53"/>
      <name val="Arial"/>
      <family val="2"/>
    </font>
    <font>
      <b/>
      <sz val="18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b/>
      <sz val="10"/>
      <color indexed="53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3"/>
      <name val="Arial"/>
      <family val="2"/>
    </font>
    <font>
      <b/>
      <vertAlign val="superscript"/>
      <sz val="12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60"/>
      <name val="Arial"/>
      <family val="2"/>
    </font>
    <font>
      <b/>
      <sz val="12"/>
      <color indexed="60"/>
      <name val="Arial"/>
      <family val="2"/>
    </font>
    <font>
      <sz val="10"/>
      <color indexed="60"/>
      <name val="Arial"/>
      <family val="2"/>
    </font>
    <font>
      <b/>
      <sz val="12"/>
      <name val="Arial"/>
      <family val="2"/>
    </font>
    <font>
      <sz val="10"/>
      <color indexed="21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i/>
      <sz val="8"/>
      <name val="Arial"/>
      <family val="2"/>
    </font>
    <font>
      <strike/>
      <sz val="10"/>
      <name val="Arial"/>
      <family val="2"/>
    </font>
    <font>
      <sz val="14"/>
      <color indexed="57"/>
      <name val="Arial"/>
      <family val="2"/>
    </font>
    <font>
      <b/>
      <sz val="13"/>
      <color indexed="57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u/>
      <sz val="10"/>
      <color indexed="17"/>
      <name val="Arial"/>
      <family val="2"/>
    </font>
    <font>
      <sz val="10"/>
      <color rgb="FF00B050"/>
      <name val="Arial"/>
      <family val="2"/>
    </font>
    <font>
      <sz val="10"/>
      <color theme="6" tint="-0.24994659260841701"/>
      <name val="Arial"/>
      <family val="2"/>
    </font>
    <font>
      <sz val="11"/>
      <color indexed="8"/>
      <name val="Calibri"/>
      <family val="2"/>
      <scheme val="minor"/>
    </font>
    <font>
      <b/>
      <sz val="14"/>
      <color rgb="FF00633C"/>
      <name val="Arial"/>
      <family val="2"/>
    </font>
    <font>
      <sz val="10"/>
      <color rgb="FF00633C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10"/>
      <color rgb="FF00B0F0"/>
      <name val="Arial"/>
      <family val="2"/>
    </font>
    <font>
      <sz val="10"/>
      <color rgb="FFFF0000"/>
      <name val="Arial"/>
      <family val="2"/>
    </font>
    <font>
      <sz val="10"/>
      <color rgb="FF005095"/>
      <name val="Arial"/>
      <family val="2"/>
    </font>
    <font>
      <sz val="10"/>
      <color rgb="FFFFC000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11"/>
      <name val="Calibri"/>
      <family val="2"/>
    </font>
    <font>
      <sz val="7"/>
      <color rgb="FFFF0000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35"/>
      </patternFill>
    </fill>
    <fill>
      <patternFill patternType="solid">
        <fgColor indexed="6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9">
    <xf numFmtId="0" fontId="0" fillId="0" borderId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/>
    <xf numFmtId="0" fontId="8" fillId="0" borderId="0"/>
    <xf numFmtId="0" fontId="52" fillId="0" borderId="0"/>
    <xf numFmtId="0" fontId="8" fillId="0" borderId="0"/>
    <xf numFmtId="0" fontId="1" fillId="0" borderId="0"/>
    <xf numFmtId="43" fontId="66" fillId="0" borderId="0" applyFont="0" applyFill="0" applyBorder="0" applyAlignment="0" applyProtection="0"/>
    <xf numFmtId="0" fontId="2" fillId="0" borderId="0"/>
  </cellStyleXfs>
  <cellXfs count="566">
    <xf numFmtId="0" fontId="0" fillId="0" borderId="0" xfId="0"/>
    <xf numFmtId="0" fontId="2" fillId="2" borderId="0" xfId="0" applyFont="1" applyFill="1"/>
    <xf numFmtId="0" fontId="11" fillId="2" borderId="0" xfId="0" applyFont="1" applyFill="1"/>
    <xf numFmtId="0" fontId="10" fillId="2" borderId="0" xfId="0" applyFont="1" applyFill="1"/>
    <xf numFmtId="0" fontId="16" fillId="2" borderId="0" xfId="0" applyFont="1" applyFill="1" applyAlignment="1">
      <alignment horizontal="left"/>
    </xf>
    <xf numFmtId="0" fontId="4" fillId="2" borderId="0" xfId="0" applyFont="1" applyFill="1"/>
    <xf numFmtId="0" fontId="16" fillId="2" borderId="0" xfId="0" applyFont="1" applyFill="1"/>
    <xf numFmtId="1" fontId="4" fillId="2" borderId="0" xfId="0" applyNumberFormat="1" applyFont="1" applyFill="1"/>
    <xf numFmtId="0" fontId="17" fillId="2" borderId="0" xfId="0" applyFont="1" applyFill="1"/>
    <xf numFmtId="3" fontId="4" fillId="2" borderId="0" xfId="0" applyNumberFormat="1" applyFont="1" applyFill="1"/>
    <xf numFmtId="0" fontId="14" fillId="2" borderId="0" xfId="0" applyFont="1" applyFill="1"/>
    <xf numFmtId="3" fontId="4" fillId="2" borderId="0" xfId="0" applyNumberFormat="1" applyFont="1" applyFill="1" applyBorder="1"/>
    <xf numFmtId="0" fontId="14" fillId="2" borderId="0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/>
    <xf numFmtId="0" fontId="7" fillId="2" borderId="0" xfId="0" applyFont="1" applyFill="1"/>
    <xf numFmtId="0" fontId="13" fillId="2" borderId="0" xfId="0" applyFont="1" applyFill="1" applyBorder="1"/>
    <xf numFmtId="0" fontId="17" fillId="2" borderId="0" xfId="0" applyFont="1" applyFill="1" applyAlignment="1">
      <alignment horizontal="left"/>
    </xf>
    <xf numFmtId="0" fontId="9" fillId="2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horizontal="left"/>
    </xf>
    <xf numFmtId="0" fontId="13" fillId="2" borderId="0" xfId="0" applyFont="1" applyFill="1" applyBorder="1" applyAlignment="1">
      <alignment horizontal="left"/>
    </xf>
    <xf numFmtId="2" fontId="4" fillId="2" borderId="0" xfId="0" applyNumberFormat="1" applyFont="1" applyFill="1" applyBorder="1"/>
    <xf numFmtId="165" fontId="8" fillId="2" borderId="0" xfId="0" applyNumberFormat="1" applyFont="1" applyFill="1" applyBorder="1"/>
    <xf numFmtId="165" fontId="8" fillId="2" borderId="0" xfId="0" applyNumberFormat="1" applyFont="1" applyFill="1"/>
    <xf numFmtId="0" fontId="8" fillId="2" borderId="0" xfId="0" applyFont="1" applyFill="1" applyBorder="1" applyAlignment="1">
      <alignment horizontal="left" indent="3"/>
    </xf>
    <xf numFmtId="2" fontId="4" fillId="2" borderId="0" xfId="0" applyNumberFormat="1" applyFont="1" applyFill="1" applyBorder="1" applyAlignment="1">
      <alignment horizontal="left" indent="3"/>
    </xf>
    <xf numFmtId="1" fontId="8" fillId="2" borderId="0" xfId="0" applyNumberFormat="1" applyFont="1" applyFill="1" applyBorder="1" applyAlignment="1">
      <alignment horizontal="left"/>
    </xf>
    <xf numFmtId="0" fontId="18" fillId="2" borderId="0" xfId="0" applyFont="1" applyFill="1"/>
    <xf numFmtId="0" fontId="18" fillId="2" borderId="0" xfId="0" applyFont="1" applyFill="1" applyAlignment="1">
      <alignment horizontal="left"/>
    </xf>
    <xf numFmtId="165" fontId="19" fillId="2" borderId="0" xfId="0" applyNumberFormat="1" applyFont="1" applyFill="1"/>
    <xf numFmtId="0" fontId="22" fillId="2" borderId="0" xfId="0" applyFont="1" applyFill="1"/>
    <xf numFmtId="0" fontId="24" fillId="2" borderId="0" xfId="0" applyFont="1" applyFill="1"/>
    <xf numFmtId="3" fontId="11" fillId="2" borderId="0" xfId="0" applyNumberFormat="1" applyFont="1" applyFill="1"/>
    <xf numFmtId="165" fontId="11" fillId="2" borderId="0" xfId="0" applyNumberFormat="1" applyFont="1" applyFill="1"/>
    <xf numFmtId="165" fontId="11" fillId="2" borderId="0" xfId="0" applyNumberFormat="1" applyFont="1" applyFill="1" applyAlignment="1">
      <alignment horizontal="right"/>
    </xf>
    <xf numFmtId="0" fontId="11" fillId="2" borderId="0" xfId="0" applyFont="1" applyFill="1" applyBorder="1"/>
    <xf numFmtId="0" fontId="11" fillId="2" borderId="0" xfId="0" applyFont="1" applyFill="1" applyAlignment="1">
      <alignment horizontal="left"/>
    </xf>
    <xf numFmtId="165" fontId="11" fillId="2" borderId="0" xfId="0" applyNumberFormat="1" applyFont="1" applyFill="1" applyBorder="1"/>
    <xf numFmtId="165" fontId="22" fillId="2" borderId="0" xfId="0" applyNumberFormat="1" applyFont="1" applyFill="1"/>
    <xf numFmtId="165" fontId="22" fillId="2" borderId="0" xfId="0" applyNumberFormat="1" applyFont="1" applyFill="1" applyBorder="1"/>
    <xf numFmtId="0" fontId="25" fillId="2" borderId="0" xfId="0" applyFont="1" applyFill="1"/>
    <xf numFmtId="0" fontId="18" fillId="2" borderId="0" xfId="5" applyFont="1" applyFill="1" applyBorder="1" applyAlignment="1" applyProtection="1">
      <alignment horizontal="center"/>
    </xf>
    <xf numFmtId="0" fontId="4" fillId="2" borderId="0" xfId="0" applyFont="1" applyFill="1" applyAlignment="1">
      <alignment wrapText="1"/>
    </xf>
    <xf numFmtId="0" fontId="8" fillId="2" borderId="0" xfId="0" applyFont="1" applyFill="1" applyAlignment="1">
      <alignment wrapText="1"/>
    </xf>
    <xf numFmtId="0" fontId="8" fillId="2" borderId="0" xfId="0" applyFont="1" applyFill="1"/>
    <xf numFmtId="0" fontId="4" fillId="2" borderId="0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/>
    </xf>
    <xf numFmtId="0" fontId="11" fillId="2" borderId="0" xfId="0" applyFont="1" applyFill="1" applyAlignment="1">
      <alignment horizontal="left" vertical="top"/>
    </xf>
    <xf numFmtId="2" fontId="4" fillId="2" borderId="0" xfId="0" applyNumberFormat="1" applyFont="1" applyFill="1" applyBorder="1" applyAlignment="1">
      <alignment horizontal="left" vertical="top"/>
    </xf>
    <xf numFmtId="0" fontId="22" fillId="2" borderId="0" xfId="0" applyFont="1" applyFill="1" applyAlignment="1">
      <alignment horizontal="left" vertical="top"/>
    </xf>
    <xf numFmtId="0" fontId="19" fillId="2" borderId="0" xfId="0" applyFont="1" applyFill="1"/>
    <xf numFmtId="3" fontId="8" fillId="2" borderId="0" xfId="0" applyNumberFormat="1" applyFont="1" applyFill="1" applyBorder="1"/>
    <xf numFmtId="3" fontId="8" fillId="2" borderId="0" xfId="0" applyNumberFormat="1" applyFont="1" applyFill="1"/>
    <xf numFmtId="0" fontId="19" fillId="2" borderId="0" xfId="5" applyFont="1" applyFill="1" applyAlignment="1" applyProtection="1">
      <alignment horizontal="center"/>
    </xf>
    <xf numFmtId="0" fontId="8" fillId="2" borderId="0" xfId="0" applyFont="1" applyFill="1" applyBorder="1"/>
    <xf numFmtId="2" fontId="8" fillId="2" borderId="0" xfId="0" applyNumberFormat="1" applyFont="1" applyFill="1" applyBorder="1"/>
    <xf numFmtId="165" fontId="7" fillId="2" borderId="0" xfId="0" applyNumberFormat="1" applyFont="1" applyFill="1"/>
    <xf numFmtId="0" fontId="14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11" fillId="3" borderId="1" xfId="0" applyFont="1" applyFill="1" applyBorder="1" applyAlignment="1">
      <alignment horizontal="left" vertical="top"/>
    </xf>
    <xf numFmtId="0" fontId="4" fillId="3" borderId="2" xfId="0" applyFont="1" applyFill="1" applyBorder="1" applyAlignment="1">
      <alignment horizontal="left" vertical="top"/>
    </xf>
    <xf numFmtId="0" fontId="11" fillId="3" borderId="0" xfId="0" applyFont="1" applyFill="1" applyAlignment="1">
      <alignment horizontal="left"/>
    </xf>
    <xf numFmtId="0" fontId="8" fillId="3" borderId="0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top"/>
    </xf>
    <xf numFmtId="0" fontId="8" fillId="3" borderId="4" xfId="0" applyFont="1" applyFill="1" applyBorder="1" applyAlignment="1">
      <alignment horizontal="left" vertical="top"/>
    </xf>
    <xf numFmtId="0" fontId="8" fillId="3" borderId="0" xfId="0" applyFont="1" applyFill="1" applyBorder="1"/>
    <xf numFmtId="165" fontId="8" fillId="3" borderId="0" xfId="0" applyNumberFormat="1" applyFont="1" applyFill="1"/>
    <xf numFmtId="165" fontId="8" fillId="3" borderId="4" xfId="0" applyNumberFormat="1" applyFont="1" applyFill="1" applyBorder="1" applyAlignment="1">
      <alignment horizontal="left" vertical="top"/>
    </xf>
    <xf numFmtId="165" fontId="8" fillId="3" borderId="0" xfId="0" applyNumberFormat="1" applyFont="1" applyFill="1" applyBorder="1"/>
    <xf numFmtId="3" fontId="8" fillId="3" borderId="0" xfId="0" applyNumberFormat="1" applyFont="1" applyFill="1"/>
    <xf numFmtId="0" fontId="8" fillId="3" borderId="0" xfId="0" applyFont="1" applyFill="1" applyAlignment="1">
      <alignment horizontal="left"/>
    </xf>
    <xf numFmtId="0" fontId="8" fillId="3" borderId="0" xfId="0" applyFont="1" applyFill="1" applyBorder="1" applyAlignment="1">
      <alignment horizontal="left" indent="1"/>
    </xf>
    <xf numFmtId="2" fontId="8" fillId="3" borderId="0" xfId="0" applyNumberFormat="1" applyFont="1" applyFill="1" applyBorder="1" applyAlignment="1">
      <alignment horizontal="left" indent="1"/>
    </xf>
    <xf numFmtId="1" fontId="8" fillId="3" borderId="0" xfId="0" applyNumberFormat="1" applyFont="1" applyFill="1" applyBorder="1" applyAlignment="1">
      <alignment horizontal="left"/>
    </xf>
    <xf numFmtId="0" fontId="8" fillId="3" borderId="0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horizontal="left" wrapText="1" indent="1"/>
    </xf>
    <xf numFmtId="0" fontId="8" fillId="3" borderId="0" xfId="0" applyFont="1" applyFill="1" applyBorder="1" applyAlignment="1">
      <alignment horizontal="left" wrapText="1" indent="1"/>
    </xf>
    <xf numFmtId="2" fontId="8" fillId="3" borderId="0" xfId="0" applyNumberFormat="1" applyFont="1" applyFill="1" applyBorder="1" applyAlignment="1">
      <alignment horizontal="left" wrapText="1" indent="1"/>
    </xf>
    <xf numFmtId="1" fontId="8" fillId="3" borderId="0" xfId="0" applyNumberFormat="1" applyFont="1" applyFill="1" applyBorder="1" applyAlignment="1">
      <alignment horizontal="left" wrapText="1" indent="1"/>
    </xf>
    <xf numFmtId="3" fontId="8" fillId="3" borderId="4" xfId="0" applyNumberFormat="1" applyFont="1" applyFill="1" applyBorder="1" applyAlignment="1">
      <alignment horizontal="left" vertical="top"/>
    </xf>
    <xf numFmtId="3" fontId="8" fillId="3" borderId="0" xfId="0" applyNumberFormat="1" applyFont="1" applyFill="1" applyBorder="1"/>
    <xf numFmtId="0" fontId="11" fillId="3" borderId="0" xfId="0" applyFont="1" applyFill="1"/>
    <xf numFmtId="1" fontId="8" fillId="2" borderId="0" xfId="0" applyNumberFormat="1" applyFont="1" applyFill="1"/>
    <xf numFmtId="165" fontId="11" fillId="2" borderId="0" xfId="0" applyNumberFormat="1" applyFont="1" applyFill="1" applyAlignment="1">
      <alignment horizontal="left" vertical="top"/>
    </xf>
    <xf numFmtId="0" fontId="11" fillId="3" borderId="0" xfId="0" applyFont="1" applyFill="1" applyAlignment="1">
      <alignment horizontal="left" vertical="top"/>
    </xf>
    <xf numFmtId="0" fontId="8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31" fillId="3" borderId="2" xfId="0" applyFont="1" applyFill="1" applyBorder="1" applyAlignment="1">
      <alignment horizontal="left" vertical="top"/>
    </xf>
    <xf numFmtId="0" fontId="32" fillId="3" borderId="4" xfId="0" applyFont="1" applyFill="1" applyBorder="1" applyAlignment="1">
      <alignment horizontal="left" vertical="top"/>
    </xf>
    <xf numFmtId="0" fontId="32" fillId="3" borderId="0" xfId="0" applyFont="1" applyFill="1" applyBorder="1" applyAlignment="1">
      <alignment horizontal="left" vertical="top"/>
    </xf>
    <xf numFmtId="3" fontId="32" fillId="3" borderId="0" xfId="0" applyNumberFormat="1" applyFont="1" applyFill="1"/>
    <xf numFmtId="0" fontId="32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indent="1"/>
    </xf>
    <xf numFmtId="0" fontId="11" fillId="3" borderId="0" xfId="0" applyFont="1" applyFill="1" applyAlignment="1">
      <alignment horizontal="left" indent="1"/>
    </xf>
    <xf numFmtId="165" fontId="8" fillId="3" borderId="0" xfId="0" applyNumberFormat="1" applyFont="1" applyFill="1" applyBorder="1" applyAlignment="1">
      <alignment horizontal="left" vertical="top"/>
    </xf>
    <xf numFmtId="165" fontId="8" fillId="3" borderId="0" xfId="0" applyNumberFormat="1" applyFont="1" applyFill="1" applyAlignment="1">
      <alignment horizontal="left" vertical="top"/>
    </xf>
    <xf numFmtId="0" fontId="4" fillId="3" borderId="5" xfId="0" applyFont="1" applyFill="1" applyBorder="1" applyAlignment="1">
      <alignment horizontal="left" vertical="top" wrapText="1"/>
    </xf>
    <xf numFmtId="0" fontId="11" fillId="3" borderId="6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8" fillId="3" borderId="0" xfId="0" applyFont="1" applyFill="1" applyBorder="1" applyAlignment="1">
      <alignment horizontal="left" wrapText="1"/>
    </xf>
    <xf numFmtId="3" fontId="8" fillId="3" borderId="0" xfId="0" applyNumberFormat="1" applyFont="1" applyFill="1" applyAlignment="1">
      <alignment horizontal="right"/>
    </xf>
    <xf numFmtId="0" fontId="5" fillId="2" borderId="7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28" fillId="2" borderId="7" xfId="0" applyFont="1" applyFill="1" applyBorder="1" applyAlignment="1">
      <alignment horizontal="left"/>
    </xf>
    <xf numFmtId="0" fontId="22" fillId="2" borderId="7" xfId="0" applyFont="1" applyFill="1" applyBorder="1"/>
    <xf numFmtId="0" fontId="27" fillId="2" borderId="7" xfId="0" applyFont="1" applyFill="1" applyBorder="1"/>
    <xf numFmtId="0" fontId="20" fillId="2" borderId="8" xfId="0" applyFont="1" applyFill="1" applyBorder="1" applyAlignment="1">
      <alignment horizontal="left"/>
    </xf>
    <xf numFmtId="0" fontId="26" fillId="2" borderId="8" xfId="0" applyFont="1" applyFill="1" applyBorder="1" applyAlignment="1">
      <alignment horizontal="left"/>
    </xf>
    <xf numFmtId="0" fontId="22" fillId="2" borderId="8" xfId="0" applyFont="1" applyFill="1" applyBorder="1"/>
    <xf numFmtId="0" fontId="8" fillId="2" borderId="8" xfId="0" applyFont="1" applyFill="1" applyBorder="1"/>
    <xf numFmtId="165" fontId="28" fillId="2" borderId="7" xfId="0" applyNumberFormat="1" applyFont="1" applyFill="1" applyBorder="1" applyAlignment="1">
      <alignment horizontal="left"/>
    </xf>
    <xf numFmtId="165" fontId="27" fillId="2" borderId="7" xfId="0" applyNumberFormat="1" applyFont="1" applyFill="1" applyBorder="1"/>
    <xf numFmtId="165" fontId="26" fillId="2" borderId="8" xfId="0" applyNumberFormat="1" applyFont="1" applyFill="1" applyBorder="1" applyAlignment="1">
      <alignment horizontal="left"/>
    </xf>
    <xf numFmtId="165" fontId="8" fillId="2" borderId="8" xfId="0" applyNumberFormat="1" applyFont="1" applyFill="1" applyBorder="1"/>
    <xf numFmtId="0" fontId="5" fillId="2" borderId="7" xfId="0" applyFont="1" applyFill="1" applyBorder="1"/>
    <xf numFmtId="0" fontId="8" fillId="2" borderId="7" xfId="0" applyFont="1" applyFill="1" applyBorder="1"/>
    <xf numFmtId="0" fontId="8" fillId="2" borderId="9" xfId="0" applyFont="1" applyFill="1" applyBorder="1" applyAlignment="1">
      <alignment horizontal="left"/>
    </xf>
    <xf numFmtId="165" fontId="11" fillId="2" borderId="9" xfId="0" applyNumberFormat="1" applyFont="1" applyFill="1" applyBorder="1"/>
    <xf numFmtId="3" fontId="8" fillId="2" borderId="9" xfId="0" applyNumberFormat="1" applyFont="1" applyFill="1" applyBorder="1"/>
    <xf numFmtId="2" fontId="8" fillId="2" borderId="9" xfId="0" applyNumberFormat="1" applyFont="1" applyFill="1" applyBorder="1"/>
    <xf numFmtId="0" fontId="8" fillId="2" borderId="10" xfId="0" applyFont="1" applyFill="1" applyBorder="1" applyAlignment="1">
      <alignment horizontal="left"/>
    </xf>
    <xf numFmtId="165" fontId="11" fillId="2" borderId="10" xfId="0" applyNumberFormat="1" applyFont="1" applyFill="1" applyBorder="1"/>
    <xf numFmtId="3" fontId="8" fillId="2" borderId="10" xfId="0" applyNumberFormat="1" applyFont="1" applyFill="1" applyBorder="1"/>
    <xf numFmtId="2" fontId="8" fillId="2" borderId="10" xfId="0" applyNumberFormat="1" applyFont="1" applyFill="1" applyBorder="1"/>
    <xf numFmtId="165" fontId="8" fillId="2" borderId="9" xfId="0" applyNumberFormat="1" applyFont="1" applyFill="1" applyBorder="1"/>
    <xf numFmtId="165" fontId="8" fillId="2" borderId="10" xfId="0" applyNumberFormat="1" applyFont="1" applyFill="1" applyBorder="1"/>
    <xf numFmtId="0" fontId="11" fillId="2" borderId="10" xfId="0" applyFont="1" applyFill="1" applyBorder="1" applyAlignment="1">
      <alignment horizontal="left"/>
    </xf>
    <xf numFmtId="0" fontId="11" fillId="2" borderId="9" xfId="0" applyFont="1" applyFill="1" applyBorder="1"/>
    <xf numFmtId="0" fontId="8" fillId="2" borderId="9" xfId="0" applyFont="1" applyFill="1" applyBorder="1"/>
    <xf numFmtId="0" fontId="11" fillId="2" borderId="9" xfId="0" applyFont="1" applyFill="1" applyBorder="1" applyAlignment="1">
      <alignment horizontal="left"/>
    </xf>
    <xf numFmtId="0" fontId="11" fillId="2" borderId="10" xfId="0" applyFont="1" applyFill="1" applyBorder="1"/>
    <xf numFmtId="0" fontId="8" fillId="2" borderId="10" xfId="0" applyFont="1" applyFill="1" applyBorder="1"/>
    <xf numFmtId="0" fontId="8" fillId="2" borderId="9" xfId="0" applyFont="1" applyFill="1" applyBorder="1" applyAlignment="1">
      <alignment horizontal="center"/>
    </xf>
    <xf numFmtId="3" fontId="4" fillId="2" borderId="9" xfId="0" applyNumberFormat="1" applyFont="1" applyFill="1" applyBorder="1"/>
    <xf numFmtId="2" fontId="4" fillId="2" borderId="9" xfId="0" applyNumberFormat="1" applyFont="1" applyFill="1" applyBorder="1"/>
    <xf numFmtId="3" fontId="4" fillId="2" borderId="10" xfId="0" applyNumberFormat="1" applyFont="1" applyFill="1" applyBorder="1"/>
    <xf numFmtId="2" fontId="4" fillId="2" borderId="10" xfId="0" applyNumberFormat="1" applyFont="1" applyFill="1" applyBorder="1"/>
    <xf numFmtId="0" fontId="8" fillId="2" borderId="10" xfId="0" applyFont="1" applyFill="1" applyBorder="1" applyAlignment="1">
      <alignment horizontal="left" vertical="center" indent="3"/>
    </xf>
    <xf numFmtId="0" fontId="8" fillId="2" borderId="10" xfId="0" applyFont="1" applyFill="1" applyBorder="1" applyAlignment="1">
      <alignment horizontal="center"/>
    </xf>
    <xf numFmtId="0" fontId="2" fillId="2" borderId="7" xfId="0" applyFont="1" applyFill="1" applyBorder="1"/>
    <xf numFmtId="0" fontId="2" fillId="2" borderId="8" xfId="0" applyFont="1" applyFill="1" applyBorder="1"/>
    <xf numFmtId="0" fontId="2" fillId="2" borderId="0" xfId="0" applyFont="1" applyFill="1" applyAlignment="1">
      <alignment horizontal="left" vertical="top"/>
    </xf>
    <xf numFmtId="0" fontId="2" fillId="3" borderId="6" xfId="0" applyFont="1" applyFill="1" applyBorder="1" applyAlignment="1">
      <alignment horizontal="left" vertical="top"/>
    </xf>
    <xf numFmtId="3" fontId="2" fillId="2" borderId="0" xfId="0" applyNumberFormat="1" applyFont="1" applyFill="1"/>
    <xf numFmtId="0" fontId="2" fillId="2" borderId="9" xfId="0" applyFont="1" applyFill="1" applyBorder="1"/>
    <xf numFmtId="0" fontId="2" fillId="2" borderId="10" xfId="0" applyFont="1" applyFill="1" applyBorder="1"/>
    <xf numFmtId="0" fontId="2" fillId="3" borderId="3" xfId="0" applyFont="1" applyFill="1" applyBorder="1" applyAlignment="1">
      <alignment horizontal="left" vertical="top"/>
    </xf>
    <xf numFmtId="0" fontId="2" fillId="2" borderId="0" xfId="0" applyFont="1" applyFill="1" applyAlignment="1">
      <alignment horizontal="left"/>
    </xf>
    <xf numFmtId="0" fontId="2" fillId="3" borderId="5" xfId="0" applyFont="1" applyFill="1" applyBorder="1" applyAlignment="1">
      <alignment horizontal="left" vertical="top"/>
    </xf>
    <xf numFmtId="0" fontId="2" fillId="3" borderId="4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165" fontId="2" fillId="2" borderId="0" xfId="0" applyNumberFormat="1" applyFont="1" applyFill="1"/>
    <xf numFmtId="165" fontId="2" fillId="2" borderId="9" xfId="0" applyNumberFormat="1" applyFont="1" applyFill="1" applyBorder="1"/>
    <xf numFmtId="165" fontId="2" fillId="2" borderId="10" xfId="0" applyNumberFormat="1" applyFont="1" applyFill="1" applyBorder="1"/>
    <xf numFmtId="0" fontId="2" fillId="2" borderId="0" xfId="0" applyFont="1" applyFill="1" applyBorder="1"/>
    <xf numFmtId="165" fontId="2" fillId="2" borderId="0" xfId="0" applyNumberFormat="1" applyFont="1" applyFill="1" applyBorder="1"/>
    <xf numFmtId="0" fontId="2" fillId="3" borderId="0" xfId="0" applyFont="1" applyFill="1"/>
    <xf numFmtId="0" fontId="35" fillId="2" borderId="0" xfId="0" applyFont="1" applyFill="1"/>
    <xf numFmtId="0" fontId="2" fillId="3" borderId="0" xfId="0" applyFont="1" applyFill="1" applyAlignment="1">
      <alignment horizontal="left"/>
    </xf>
    <xf numFmtId="0" fontId="8" fillId="3" borderId="4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3" fontId="2" fillId="3" borderId="0" xfId="0" applyNumberFormat="1" applyFont="1" applyFill="1" applyAlignment="1">
      <alignment horizontal="right"/>
    </xf>
    <xf numFmtId="165" fontId="8" fillId="2" borderId="0" xfId="0" applyNumberFormat="1" applyFont="1" applyFill="1" applyAlignment="1">
      <alignment horizontal="right"/>
    </xf>
    <xf numFmtId="165" fontId="8" fillId="2" borderId="0" xfId="0" applyNumberFormat="1" applyFont="1" applyFill="1" applyBorder="1" applyAlignment="1">
      <alignment horizontal="right" vertical="top"/>
    </xf>
    <xf numFmtId="3" fontId="8" fillId="3" borderId="0" xfId="0" applyNumberFormat="1" applyFont="1" applyFill="1" applyBorder="1" applyAlignment="1">
      <alignment horizontal="right" vertical="top"/>
    </xf>
    <xf numFmtId="4" fontId="2" fillId="2" borderId="0" xfId="0" applyNumberFormat="1" applyFont="1" applyFill="1" applyBorder="1"/>
    <xf numFmtId="165" fontId="0" fillId="4" borderId="0" xfId="0" applyNumberFormat="1" applyFill="1" applyAlignment="1">
      <alignment wrapText="1"/>
    </xf>
    <xf numFmtId="0" fontId="0" fillId="4" borderId="0" xfId="0" applyFill="1" applyAlignment="1">
      <alignment wrapText="1"/>
    </xf>
    <xf numFmtId="165" fontId="0" fillId="4" borderId="0" xfId="0" applyNumberFormat="1" applyFill="1" applyBorder="1" applyAlignment="1">
      <alignment wrapText="1"/>
    </xf>
    <xf numFmtId="0" fontId="8" fillId="0" borderId="0" xfId="0" applyFont="1" applyFill="1" applyAlignment="1">
      <alignment horizontal="left" vertical="top"/>
    </xf>
    <xf numFmtId="4" fontId="2" fillId="2" borderId="0" xfId="0" applyNumberFormat="1" applyFont="1" applyFill="1"/>
    <xf numFmtId="165" fontId="2" fillId="4" borderId="0" xfId="0" applyNumberFormat="1" applyFont="1" applyFill="1" applyBorder="1"/>
    <xf numFmtId="0" fontId="0" fillId="4" borderId="0" xfId="0" applyFill="1" applyBorder="1" applyAlignment="1"/>
    <xf numFmtId="4" fontId="11" fillId="2" borderId="0" xfId="0" applyNumberFormat="1" applyFont="1" applyFill="1"/>
    <xf numFmtId="165" fontId="0" fillId="5" borderId="0" xfId="0" applyNumberFormat="1" applyFill="1" applyAlignment="1">
      <alignment wrapText="1"/>
    </xf>
    <xf numFmtId="165" fontId="8" fillId="5" borderId="0" xfId="0" applyNumberFormat="1" applyFont="1" applyFill="1"/>
    <xf numFmtId="167" fontId="11" fillId="2" borderId="0" xfId="0" applyNumberFormat="1" applyFont="1" applyFill="1"/>
    <xf numFmtId="3" fontId="11" fillId="2" borderId="0" xfId="0" applyNumberFormat="1" applyFont="1" applyFill="1" applyBorder="1"/>
    <xf numFmtId="3" fontId="2" fillId="2" borderId="0" xfId="0" applyNumberFormat="1" applyFont="1" applyFill="1" applyBorder="1"/>
    <xf numFmtId="165" fontId="16" fillId="2" borderId="0" xfId="0" applyNumberFormat="1" applyFont="1" applyFill="1" applyAlignment="1">
      <alignment horizontal="left"/>
    </xf>
    <xf numFmtId="0" fontId="8" fillId="0" borderId="0" xfId="0" applyFont="1" applyFill="1" applyBorder="1" applyAlignment="1">
      <alignment horizontal="left" vertical="top"/>
    </xf>
    <xf numFmtId="0" fontId="2" fillId="0" borderId="0" xfId="0" applyFont="1" applyFill="1" applyAlignment="1">
      <alignment horizontal="left"/>
    </xf>
    <xf numFmtId="166" fontId="2" fillId="2" borderId="0" xfId="0" applyNumberFormat="1" applyFont="1" applyFill="1" applyBorder="1"/>
    <xf numFmtId="166" fontId="2" fillId="2" borderId="0" xfId="0" applyNumberFormat="1" applyFont="1" applyFill="1"/>
    <xf numFmtId="4" fontId="8" fillId="2" borderId="0" xfId="0" applyNumberFormat="1" applyFont="1" applyFill="1" applyBorder="1" applyAlignment="1">
      <alignment horizontal="left"/>
    </xf>
    <xf numFmtId="0" fontId="33" fillId="2" borderId="0" xfId="5" applyFont="1" applyFill="1" applyAlignment="1" applyProtection="1"/>
    <xf numFmtId="0" fontId="34" fillId="2" borderId="0" xfId="5" applyFont="1" applyFill="1" applyAlignment="1" applyProtection="1"/>
    <xf numFmtId="3" fontId="8" fillId="6" borderId="0" xfId="0" applyNumberFormat="1" applyFont="1" applyFill="1"/>
    <xf numFmtId="165" fontId="8" fillId="6" borderId="0" xfId="0" applyNumberFormat="1" applyFont="1" applyFill="1"/>
    <xf numFmtId="0" fontId="37" fillId="2" borderId="0" xfId="0" applyFont="1" applyFill="1"/>
    <xf numFmtId="0" fontId="20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left"/>
    </xf>
    <xf numFmtId="165" fontId="2" fillId="2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left"/>
    </xf>
    <xf numFmtId="0" fontId="2" fillId="7" borderId="0" xfId="0" applyFont="1" applyFill="1"/>
    <xf numFmtId="0" fontId="0" fillId="7" borderId="0" xfId="0" applyFill="1"/>
    <xf numFmtId="0" fontId="18" fillId="7" borderId="0" xfId="0" applyFont="1" applyFill="1" applyAlignment="1">
      <alignment horizontal="left"/>
    </xf>
    <xf numFmtId="0" fontId="18" fillId="7" borderId="0" xfId="0" applyFont="1" applyFill="1"/>
    <xf numFmtId="0" fontId="12" fillId="7" borderId="7" xfId="0" applyFont="1" applyFill="1" applyBorder="1" applyAlignment="1">
      <alignment horizontal="left"/>
    </xf>
    <xf numFmtId="0" fontId="23" fillId="7" borderId="7" xfId="0" applyFont="1" applyFill="1" applyBorder="1" applyAlignment="1">
      <alignment horizontal="left"/>
    </xf>
    <xf numFmtId="0" fontId="2" fillId="7" borderId="7" xfId="0" applyFont="1" applyFill="1" applyBorder="1"/>
    <xf numFmtId="0" fontId="21" fillId="7" borderId="8" xfId="0" applyFont="1" applyFill="1" applyBorder="1" applyAlignment="1">
      <alignment horizontal="left"/>
    </xf>
    <xf numFmtId="0" fontId="2" fillId="7" borderId="8" xfId="0" applyFont="1" applyFill="1" applyBorder="1"/>
    <xf numFmtId="168" fontId="0" fillId="7" borderId="0" xfId="0" applyNumberFormat="1" applyFill="1"/>
    <xf numFmtId="0" fontId="36" fillId="7" borderId="0" xfId="0" applyFont="1" applyFill="1" applyAlignment="1">
      <alignment horizontal="left"/>
    </xf>
    <xf numFmtId="0" fontId="36" fillId="7" borderId="0" xfId="0" applyFont="1" applyFill="1"/>
    <xf numFmtId="0" fontId="38" fillId="7" borderId="0" xfId="0" applyFont="1" applyFill="1"/>
    <xf numFmtId="0" fontId="39" fillId="7" borderId="0" xfId="0" applyFont="1" applyFill="1" applyAlignment="1">
      <alignment horizontal="left"/>
    </xf>
    <xf numFmtId="0" fontId="0" fillId="7" borderId="0" xfId="0" applyFill="1" applyBorder="1"/>
    <xf numFmtId="165" fontId="0" fillId="7" borderId="0" xfId="0" applyNumberFormat="1" applyFill="1"/>
    <xf numFmtId="0" fontId="2" fillId="7" borderId="9" xfId="0" applyFont="1" applyFill="1" applyBorder="1" applyAlignment="1">
      <alignment horizontal="left"/>
    </xf>
    <xf numFmtId="0" fontId="40" fillId="7" borderId="9" xfId="0" quotePrefix="1" applyFont="1" applyFill="1" applyBorder="1" applyAlignment="1">
      <alignment horizontal="left" vertical="center"/>
    </xf>
    <xf numFmtId="0" fontId="2" fillId="7" borderId="9" xfId="0" applyFont="1" applyFill="1" applyBorder="1" applyAlignment="1">
      <alignment horizontal="center"/>
    </xf>
    <xf numFmtId="0" fontId="2" fillId="7" borderId="9" xfId="0" applyFont="1" applyFill="1" applyBorder="1"/>
    <xf numFmtId="0" fontId="2" fillId="7" borderId="0" xfId="0" applyFont="1" applyFill="1" applyBorder="1" applyAlignment="1">
      <alignment horizontal="left"/>
    </xf>
    <xf numFmtId="0" fontId="40" fillId="7" borderId="0" xfId="0" quotePrefix="1" applyFont="1" applyFill="1" applyBorder="1" applyAlignment="1">
      <alignment horizontal="left" vertical="center"/>
    </xf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/>
    <xf numFmtId="0" fontId="17" fillId="7" borderId="0" xfId="0" applyFont="1" applyFill="1" applyAlignment="1">
      <alignment horizontal="left"/>
    </xf>
    <xf numFmtId="0" fontId="41" fillId="7" borderId="0" xfId="0" applyFont="1" applyFill="1" applyAlignment="1">
      <alignment horizontal="left"/>
    </xf>
    <xf numFmtId="0" fontId="14" fillId="7" borderId="0" xfId="0" applyFont="1" applyFill="1" applyAlignment="1">
      <alignment horizontal="left"/>
    </xf>
    <xf numFmtId="0" fontId="0" fillId="3" borderId="4" xfId="0" applyFill="1" applyBorder="1"/>
    <xf numFmtId="0" fontId="0" fillId="3" borderId="0" xfId="0" applyFill="1" applyBorder="1"/>
    <xf numFmtId="0" fontId="0" fillId="3" borderId="0" xfId="0" applyFill="1" applyBorder="1" applyAlignment="1">
      <alignment horizontal="left"/>
    </xf>
    <xf numFmtId="3" fontId="0" fillId="3" borderId="0" xfId="0" applyNumberFormat="1" applyFill="1" applyBorder="1"/>
    <xf numFmtId="3" fontId="0" fillId="7" borderId="0" xfId="0" applyNumberFormat="1" applyFill="1"/>
    <xf numFmtId="3" fontId="8" fillId="8" borderId="0" xfId="0" applyNumberFormat="1" applyFont="1" applyFill="1"/>
    <xf numFmtId="165" fontId="8" fillId="8" borderId="0" xfId="0" applyNumberFormat="1" applyFont="1" applyFill="1"/>
    <xf numFmtId="0" fontId="0" fillId="3" borderId="0" xfId="0" applyFill="1" applyBorder="1" applyAlignment="1">
      <alignment horizontal="left" indent="1"/>
    </xf>
    <xf numFmtId="0" fontId="0" fillId="2" borderId="0" xfId="0" applyFill="1" applyAlignment="1">
      <alignment horizontal="center" vertical="center"/>
    </xf>
    <xf numFmtId="0" fontId="8" fillId="3" borderId="0" xfId="0" applyFont="1" applyFill="1" applyBorder="1" applyAlignment="1">
      <alignment horizontal="center"/>
    </xf>
    <xf numFmtId="3" fontId="8" fillId="3" borderId="0" xfId="0" applyNumberFormat="1" applyFont="1" applyFill="1" applyBorder="1" applyAlignment="1">
      <alignment horizontal="center"/>
    </xf>
    <xf numFmtId="165" fontId="11" fillId="9" borderId="0" xfId="0" applyNumberFormat="1" applyFont="1" applyFill="1"/>
    <xf numFmtId="165" fontId="8" fillId="9" borderId="0" xfId="0" applyNumberFormat="1" applyFont="1" applyFill="1"/>
    <xf numFmtId="165" fontId="0" fillId="9" borderId="0" xfId="0" applyNumberFormat="1" applyFill="1" applyBorder="1"/>
    <xf numFmtId="3" fontId="0" fillId="3" borderId="0" xfId="0" applyNumberFormat="1" applyFill="1" applyAlignment="1">
      <alignment horizontal="right"/>
    </xf>
    <xf numFmtId="166" fontId="0" fillId="7" borderId="0" xfId="0" applyNumberFormat="1" applyFill="1"/>
    <xf numFmtId="165" fontId="42" fillId="9" borderId="0" xfId="0" applyNumberFormat="1" applyFont="1" applyFill="1"/>
    <xf numFmtId="165" fontId="0" fillId="2" borderId="0" xfId="0" applyNumberFormat="1" applyFill="1" applyAlignment="1">
      <alignment horizontal="center"/>
    </xf>
    <xf numFmtId="0" fontId="13" fillId="0" borderId="0" xfId="0" applyFont="1" applyFill="1" applyBorder="1"/>
    <xf numFmtId="165" fontId="42" fillId="2" borderId="0" xfId="0" applyNumberFormat="1" applyFont="1" applyFill="1" applyBorder="1" applyAlignment="1">
      <alignment horizontal="right" vertical="top"/>
    </xf>
    <xf numFmtId="165" fontId="2" fillId="9" borderId="0" xfId="0" applyNumberFormat="1" applyFont="1" applyFill="1" applyBorder="1"/>
    <xf numFmtId="165" fontId="2" fillId="9" borderId="0" xfId="0" applyNumberFormat="1" applyFont="1" applyFill="1"/>
    <xf numFmtId="3" fontId="8" fillId="9" borderId="9" xfId="0" applyNumberFormat="1" applyFont="1" applyFill="1" applyBorder="1"/>
    <xf numFmtId="0" fontId="8" fillId="9" borderId="9" xfId="0" applyFont="1" applyFill="1" applyBorder="1"/>
    <xf numFmtId="0" fontId="50" fillId="2" borderId="0" xfId="5" applyFill="1" applyBorder="1" applyAlignment="1" applyProtection="1">
      <alignment horizontal="center" vertical="center"/>
    </xf>
    <xf numFmtId="0" fontId="50" fillId="2" borderId="0" xfId="5" applyFill="1" applyBorder="1" applyAlignment="1" applyProtection="1">
      <alignment horizontal="center"/>
    </xf>
    <xf numFmtId="165" fontId="8" fillId="9" borderId="0" xfId="0" applyNumberFormat="1" applyFont="1" applyFill="1" applyBorder="1"/>
    <xf numFmtId="0" fontId="8" fillId="9" borderId="0" xfId="0" applyFont="1" applyFill="1" applyBorder="1"/>
    <xf numFmtId="0" fontId="11" fillId="9" borderId="0" xfId="0" applyFont="1" applyFill="1" applyBorder="1"/>
    <xf numFmtId="0" fontId="8" fillId="9" borderId="0" xfId="0" applyFont="1" applyFill="1" applyBorder="1" applyAlignment="1">
      <alignment horizontal="left" vertical="top"/>
    </xf>
    <xf numFmtId="3" fontId="8" fillId="9" borderId="0" xfId="0" applyNumberFormat="1" applyFont="1" applyFill="1" applyBorder="1"/>
    <xf numFmtId="3" fontId="11" fillId="9" borderId="0" xfId="0" applyNumberFormat="1" applyFont="1" applyFill="1" applyBorder="1"/>
    <xf numFmtId="165" fontId="11" fillId="9" borderId="0" xfId="0" applyNumberFormat="1" applyFont="1" applyFill="1" applyBorder="1"/>
    <xf numFmtId="0" fontId="44" fillId="3" borderId="0" xfId="0" applyFont="1" applyFill="1" applyAlignment="1">
      <alignment horizontal="left" vertical="center"/>
    </xf>
    <xf numFmtId="0" fontId="43" fillId="3" borderId="0" xfId="0" applyFont="1" applyFill="1" applyAlignment="1">
      <alignment vertical="center"/>
    </xf>
    <xf numFmtId="0" fontId="6" fillId="10" borderId="0" xfId="0" applyFont="1" applyFill="1" applyAlignment="1">
      <alignment horizontal="left"/>
    </xf>
    <xf numFmtId="0" fontId="53" fillId="2" borderId="0" xfId="0" applyFont="1" applyFill="1" applyAlignment="1">
      <alignment horizontal="left" vertical="center"/>
    </xf>
    <xf numFmtId="0" fontId="50" fillId="2" borderId="0" xfId="5" applyFill="1" applyAlignment="1" applyProtection="1">
      <alignment vertical="center"/>
    </xf>
    <xf numFmtId="0" fontId="54" fillId="9" borderId="0" xfId="5" applyFont="1" applyFill="1" applyAlignment="1" applyProtection="1">
      <alignment vertical="center"/>
    </xf>
    <xf numFmtId="0" fontId="50" fillId="9" borderId="0" xfId="5" applyFill="1" applyAlignment="1" applyProtection="1">
      <alignment vertical="center"/>
    </xf>
    <xf numFmtId="0" fontId="54" fillId="9" borderId="0" xfId="5" applyFont="1" applyFill="1" applyAlignment="1" applyProtection="1">
      <alignment horizontal="left" vertical="center" wrapText="1"/>
    </xf>
    <xf numFmtId="0" fontId="54" fillId="2" borderId="0" xfId="0" applyFont="1" applyFill="1" applyAlignment="1">
      <alignment horizontal="left" vertical="center"/>
    </xf>
    <xf numFmtId="0" fontId="8" fillId="10" borderId="0" xfId="0" applyFont="1" applyFill="1"/>
    <xf numFmtId="3" fontId="8" fillId="3" borderId="0" xfId="0" applyNumberFormat="1" applyFont="1" applyFill="1" applyBorder="1" applyAlignment="1">
      <alignment horizontal="right"/>
    </xf>
    <xf numFmtId="3" fontId="0" fillId="3" borderId="0" xfId="0" applyNumberFormat="1" applyFont="1" applyFill="1" applyAlignment="1">
      <alignment horizontal="right"/>
    </xf>
    <xf numFmtId="0" fontId="55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wrapText="1"/>
    </xf>
    <xf numFmtId="0" fontId="56" fillId="2" borderId="0" xfId="0" applyFont="1" applyFill="1"/>
    <xf numFmtId="165" fontId="0" fillId="2" borderId="0" xfId="0" applyNumberFormat="1" applyFill="1" applyAlignment="1">
      <alignment horizontal="right"/>
    </xf>
    <xf numFmtId="0" fontId="56" fillId="2" borderId="0" xfId="0" applyFont="1" applyFill="1" applyAlignment="1">
      <alignment horizontal="left" vertical="top"/>
    </xf>
    <xf numFmtId="4" fontId="42" fillId="2" borderId="0" xfId="0" applyNumberFormat="1" applyFont="1" applyFill="1" applyBorder="1"/>
    <xf numFmtId="166" fontId="42" fillId="2" borderId="0" xfId="0" applyNumberFormat="1" applyFont="1" applyFill="1" applyBorder="1" applyAlignment="1">
      <alignment horizontal="right" vertical="top"/>
    </xf>
    <xf numFmtId="1" fontId="8" fillId="3" borderId="0" xfId="0" applyNumberFormat="1" applyFont="1" applyFill="1" applyBorder="1" applyAlignment="1">
      <alignment horizontal="right" vertical="top"/>
    </xf>
    <xf numFmtId="0" fontId="45" fillId="2" borderId="0" xfId="0" applyFont="1" applyFill="1"/>
    <xf numFmtId="0" fontId="20" fillId="2" borderId="0" xfId="0" applyFont="1" applyFill="1" applyAlignment="1"/>
    <xf numFmtId="0" fontId="5" fillId="2" borderId="0" xfId="0" applyFont="1" applyFill="1" applyAlignment="1">
      <alignment horizontal="left" indent="3"/>
    </xf>
    <xf numFmtId="0" fontId="25" fillId="2" borderId="0" xfId="5" applyFont="1" applyFill="1" applyAlignment="1" applyProtection="1">
      <alignment horizontal="left"/>
    </xf>
    <xf numFmtId="0" fontId="45" fillId="2" borderId="0" xfId="0" applyFont="1" applyFill="1" applyAlignment="1">
      <alignment vertical="center"/>
    </xf>
    <xf numFmtId="0" fontId="50" fillId="2" borderId="0" xfId="5" applyFill="1" applyAlignment="1" applyProtection="1">
      <alignment horizontal="left" vertical="center"/>
    </xf>
    <xf numFmtId="0" fontId="50" fillId="9" borderId="0" xfId="5" applyFill="1" applyAlignment="1" applyProtection="1">
      <alignment horizontal="left" vertical="center"/>
    </xf>
    <xf numFmtId="0" fontId="55" fillId="0" borderId="0" xfId="0" applyFont="1"/>
    <xf numFmtId="0" fontId="55" fillId="2" borderId="0" xfId="0" applyFont="1" applyFill="1" applyAlignment="1"/>
    <xf numFmtId="49" fontId="57" fillId="0" borderId="0" xfId="0" applyNumberFormat="1" applyFont="1" applyAlignment="1">
      <alignment horizontal="left" vertical="center"/>
    </xf>
    <xf numFmtId="3" fontId="46" fillId="3" borderId="0" xfId="0" applyNumberFormat="1" applyFont="1" applyFill="1" applyAlignment="1">
      <alignment horizontal="right"/>
    </xf>
    <xf numFmtId="0" fontId="55" fillId="0" borderId="0" xfId="0" applyFont="1" applyProtection="1">
      <protection hidden="1"/>
    </xf>
    <xf numFmtId="165" fontId="58" fillId="8" borderId="0" xfId="0" applyNumberFormat="1" applyFont="1" applyFill="1"/>
    <xf numFmtId="0" fontId="8" fillId="2" borderId="0" xfId="0" applyFont="1" applyFill="1" applyAlignment="1">
      <alignment horizontal="right"/>
    </xf>
    <xf numFmtId="0" fontId="59" fillId="2" borderId="0" xfId="0" applyFont="1" applyFill="1" applyAlignment="1">
      <alignment horizontal="left" vertical="center"/>
    </xf>
    <xf numFmtId="165" fontId="59" fillId="2" borderId="0" xfId="0" applyNumberFormat="1" applyFont="1" applyFill="1" applyAlignment="1">
      <alignment horizontal="left"/>
    </xf>
    <xf numFmtId="0" fontId="3" fillId="2" borderId="0" xfId="0" applyFont="1" applyFill="1" applyBorder="1" applyAlignment="1">
      <alignment horizontal="left" vertical="center"/>
    </xf>
    <xf numFmtId="165" fontId="58" fillId="2" borderId="0" xfId="0" applyNumberFormat="1" applyFont="1" applyFill="1" applyAlignment="1">
      <alignment horizontal="right"/>
    </xf>
    <xf numFmtId="166" fontId="2" fillId="2" borderId="0" xfId="0" applyNumberFormat="1" applyFont="1" applyFill="1" applyAlignment="1">
      <alignment horizontal="center" vertical="center"/>
    </xf>
    <xf numFmtId="166" fontId="8" fillId="2" borderId="0" xfId="0" applyNumberFormat="1" applyFont="1" applyFill="1" applyBorder="1" applyAlignment="1">
      <alignment horizontal="right" vertical="top"/>
    </xf>
    <xf numFmtId="0" fontId="8" fillId="11" borderId="0" xfId="16" applyFont="1" applyFill="1" applyBorder="1"/>
    <xf numFmtId="0" fontId="60" fillId="11" borderId="0" xfId="16" applyFont="1" applyFill="1" applyBorder="1"/>
    <xf numFmtId="0" fontId="50" fillId="11" borderId="0" xfId="5" applyFont="1" applyFill="1" applyBorder="1" applyAlignment="1" applyProtection="1">
      <alignment horizontal="center"/>
    </xf>
    <xf numFmtId="0" fontId="5" fillId="11" borderId="7" xfId="16" applyFont="1" applyFill="1" applyBorder="1" applyAlignment="1">
      <alignment horizontal="left"/>
    </xf>
    <xf numFmtId="0" fontId="15" fillId="11" borderId="7" xfId="16" applyFont="1" applyFill="1" applyBorder="1" applyAlignment="1">
      <alignment horizontal="left"/>
    </xf>
    <xf numFmtId="0" fontId="28" fillId="11" borderId="7" xfId="16" applyFont="1" applyFill="1" applyBorder="1" applyAlignment="1">
      <alignment horizontal="left"/>
    </xf>
    <xf numFmtId="0" fontId="8" fillId="11" borderId="7" xfId="16" applyFont="1" applyFill="1" applyBorder="1"/>
    <xf numFmtId="0" fontId="10" fillId="11" borderId="7" xfId="16" applyFont="1" applyFill="1" applyBorder="1"/>
    <xf numFmtId="0" fontId="10" fillId="11" borderId="0" xfId="16" applyFont="1" applyFill="1" applyBorder="1"/>
    <xf numFmtId="0" fontId="20" fillId="11" borderId="8" xfId="16" applyFont="1" applyFill="1" applyBorder="1" applyAlignment="1">
      <alignment horizontal="left"/>
    </xf>
    <xf numFmtId="0" fontId="26" fillId="11" borderId="8" xfId="16" applyFont="1" applyFill="1" applyBorder="1" applyAlignment="1">
      <alignment horizontal="left"/>
    </xf>
    <xf numFmtId="0" fontId="8" fillId="11" borderId="8" xfId="16" applyFont="1" applyFill="1" applyBorder="1"/>
    <xf numFmtId="0" fontId="16" fillId="11" borderId="0" xfId="16" applyFont="1" applyFill="1" applyBorder="1" applyAlignment="1">
      <alignment horizontal="left"/>
    </xf>
    <xf numFmtId="0" fontId="8" fillId="12" borderId="1" xfId="16" applyFont="1" applyFill="1" applyBorder="1" applyAlignment="1">
      <alignment horizontal="left" vertical="top"/>
    </xf>
    <xf numFmtId="0" fontId="8" fillId="11" borderId="0" xfId="16" applyFont="1" applyFill="1" applyBorder="1" applyAlignment="1">
      <alignment horizontal="left" vertical="top"/>
    </xf>
    <xf numFmtId="0" fontId="4" fillId="12" borderId="2" xfId="16" applyFont="1" applyFill="1" applyBorder="1" applyAlignment="1">
      <alignment horizontal="left" vertical="top"/>
    </xf>
    <xf numFmtId="0" fontId="8" fillId="12" borderId="4" xfId="16" applyFont="1" applyFill="1" applyBorder="1" applyAlignment="1">
      <alignment horizontal="left" vertical="top"/>
    </xf>
    <xf numFmtId="165" fontId="8" fillId="12" borderId="4" xfId="16" applyNumberFormat="1" applyFont="1" applyFill="1" applyBorder="1" applyAlignment="1">
      <alignment horizontal="left" vertical="top"/>
    </xf>
    <xf numFmtId="0" fontId="8" fillId="12" borderId="0" xfId="16" applyFont="1" applyFill="1" applyBorder="1" applyAlignment="1">
      <alignment horizontal="left" vertical="top"/>
    </xf>
    <xf numFmtId="0" fontId="8" fillId="12" borderId="0" xfId="16" applyFont="1" applyFill="1" applyBorder="1" applyAlignment="1">
      <alignment horizontal="left"/>
    </xf>
    <xf numFmtId="165" fontId="8" fillId="11" borderId="0" xfId="16" applyNumberFormat="1" applyFont="1" applyFill="1" applyBorder="1"/>
    <xf numFmtId="3" fontId="8" fillId="12" borderId="0" xfId="16" applyNumberFormat="1" applyFont="1" applyFill="1" applyBorder="1"/>
    <xf numFmtId="3" fontId="8" fillId="11" borderId="0" xfId="16" applyNumberFormat="1" applyFont="1" applyFill="1" applyBorder="1"/>
    <xf numFmtId="0" fontId="8" fillId="12" borderId="0" xfId="16" applyFont="1" applyFill="1" applyBorder="1" applyAlignment="1">
      <alignment horizontal="left" indent="1"/>
    </xf>
    <xf numFmtId="0" fontId="8" fillId="11" borderId="9" xfId="16" applyFont="1" applyFill="1" applyBorder="1"/>
    <xf numFmtId="3" fontId="8" fillId="11" borderId="9" xfId="16" applyNumberFormat="1" applyFont="1" applyFill="1" applyBorder="1"/>
    <xf numFmtId="0" fontId="8" fillId="11" borderId="10" xfId="16" applyFont="1" applyFill="1" applyBorder="1"/>
    <xf numFmtId="3" fontId="8" fillId="11" borderId="10" xfId="16" applyNumberFormat="1" applyFont="1" applyFill="1" applyBorder="1"/>
    <xf numFmtId="0" fontId="13" fillId="0" borderId="0" xfId="16" applyFont="1" applyAlignment="1">
      <alignment vertical="center"/>
    </xf>
    <xf numFmtId="1" fontId="8" fillId="11" borderId="0" xfId="16" applyNumberFormat="1" applyFont="1" applyFill="1" applyBorder="1"/>
    <xf numFmtId="1" fontId="4" fillId="11" borderId="0" xfId="16" applyNumberFormat="1" applyFont="1" applyFill="1" applyBorder="1"/>
    <xf numFmtId="0" fontId="13" fillId="11" borderId="0" xfId="16" applyFont="1" applyFill="1" applyBorder="1"/>
    <xf numFmtId="0" fontId="14" fillId="11" borderId="0" xfId="16" applyFont="1" applyFill="1" applyBorder="1" applyAlignment="1">
      <alignment horizontal="left"/>
    </xf>
    <xf numFmtId="0" fontId="14" fillId="11" borderId="0" xfId="16" applyFont="1" applyFill="1" applyBorder="1"/>
    <xf numFmtId="0" fontId="56" fillId="13" borderId="0" xfId="16" applyFont="1" applyFill="1" applyBorder="1" applyAlignment="1">
      <alignment horizontal="left" indent="1"/>
    </xf>
    <xf numFmtId="0" fontId="8" fillId="13" borderId="0" xfId="16" applyFont="1" applyFill="1" applyBorder="1"/>
    <xf numFmtId="0" fontId="55" fillId="11" borderId="0" xfId="16" applyFont="1" applyFill="1" applyBorder="1"/>
    <xf numFmtId="0" fontId="6" fillId="11" borderId="0" xfId="16" applyFont="1" applyFill="1" applyBorder="1" applyAlignment="1"/>
    <xf numFmtId="3" fontId="8" fillId="12" borderId="0" xfId="16" applyNumberFormat="1" applyFont="1" applyFill="1" applyBorder="1" applyAlignment="1">
      <alignment horizontal="right"/>
    </xf>
    <xf numFmtId="0" fontId="61" fillId="13" borderId="0" xfId="16" applyFont="1" applyFill="1" applyBorder="1" applyAlignment="1">
      <alignment horizontal="left" indent="1"/>
    </xf>
    <xf numFmtId="0" fontId="62" fillId="0" borderId="0" xfId="15" applyFont="1"/>
    <xf numFmtId="0" fontId="8" fillId="11" borderId="0" xfId="16" applyFont="1" applyFill="1" applyBorder="1" applyAlignment="1"/>
    <xf numFmtId="0" fontId="8" fillId="11" borderId="0" xfId="16" applyFont="1" applyFill="1" applyBorder="1" applyAlignment="1">
      <alignment horizontal="right"/>
    </xf>
    <xf numFmtId="0" fontId="54" fillId="2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8" fillId="2" borderId="0" xfId="0" applyFont="1" applyFill="1" applyAlignment="1">
      <alignment horizontal="left" indent="3"/>
    </xf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vertical="center"/>
    </xf>
    <xf numFmtId="0" fontId="50" fillId="2" borderId="0" xfId="5" applyFill="1" applyAlignment="1" applyProtection="1">
      <alignment horizontal="right"/>
    </xf>
    <xf numFmtId="0" fontId="10" fillId="2" borderId="7" xfId="0" applyFont="1" applyFill="1" applyBorder="1"/>
    <xf numFmtId="0" fontId="8" fillId="3" borderId="1" xfId="0" applyFont="1" applyFill="1" applyBorder="1" applyAlignment="1">
      <alignment horizontal="left" vertical="top"/>
    </xf>
    <xf numFmtId="0" fontId="8" fillId="2" borderId="0" xfId="0" applyFont="1" applyFill="1" applyAlignment="1">
      <alignment horizontal="left" vertical="top"/>
    </xf>
    <xf numFmtId="0" fontId="8" fillId="4" borderId="0" xfId="0" applyFont="1" applyFill="1"/>
    <xf numFmtId="0" fontId="8" fillId="0" borderId="0" xfId="0" applyFont="1" applyFill="1"/>
    <xf numFmtId="165" fontId="8" fillId="2" borderId="9" xfId="0" applyNumberFormat="1" applyFont="1" applyFill="1" applyBorder="1" applyAlignment="1">
      <alignment horizontal="left"/>
    </xf>
    <xf numFmtId="165" fontId="8" fillId="2" borderId="10" xfId="0" applyNumberFormat="1" applyFont="1" applyFill="1" applyBorder="1" applyAlignment="1">
      <alignment horizontal="left"/>
    </xf>
    <xf numFmtId="165" fontId="18" fillId="2" borderId="0" xfId="0" applyNumberFormat="1" applyFont="1" applyFill="1"/>
    <xf numFmtId="165" fontId="50" fillId="2" borderId="0" xfId="5" applyNumberFormat="1" applyFill="1" applyAlignment="1" applyProtection="1">
      <alignment horizontal="right"/>
    </xf>
    <xf numFmtId="165" fontId="10" fillId="2" borderId="7" xfId="0" applyNumberFormat="1" applyFont="1" applyFill="1" applyBorder="1"/>
    <xf numFmtId="0" fontId="3" fillId="2" borderId="0" xfId="0" applyFont="1" applyFill="1" applyAlignment="1">
      <alignment horizontal="left"/>
    </xf>
    <xf numFmtId="0" fontId="2" fillId="3" borderId="3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0" fillId="2" borderId="0" xfId="0" applyFont="1" applyFill="1" applyAlignment="1">
      <alignment horizontal="center" vertical="center"/>
    </xf>
    <xf numFmtId="0" fontId="2" fillId="3" borderId="3" xfId="0" applyFont="1" applyFill="1" applyBorder="1" applyAlignment="1">
      <alignment horizontal="left" vertical="top"/>
    </xf>
    <xf numFmtId="166" fontId="0" fillId="2" borderId="0" xfId="0" applyNumberFormat="1" applyFont="1" applyFill="1" applyAlignment="1">
      <alignment horizontal="center" vertical="center"/>
    </xf>
    <xf numFmtId="0" fontId="54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63" fillId="2" borderId="0" xfId="0" applyFont="1" applyFill="1"/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0" fontId="59" fillId="2" borderId="0" xfId="0" applyFont="1" applyFill="1"/>
    <xf numFmtId="3" fontId="2" fillId="3" borderId="0" xfId="0" applyNumberFormat="1" applyFont="1" applyFill="1" applyBorder="1" applyAlignment="1">
      <alignment horizontal="right"/>
    </xf>
    <xf numFmtId="0" fontId="55" fillId="2" borderId="0" xfId="0" applyFont="1" applyFill="1"/>
    <xf numFmtId="0" fontId="59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64" fillId="2" borderId="0" xfId="0" applyFont="1" applyFill="1"/>
    <xf numFmtId="0" fontId="54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165" fontId="65" fillId="2" borderId="0" xfId="0" applyNumberFormat="1" applyFont="1" applyFill="1" applyAlignment="1">
      <alignment horizontal="right"/>
    </xf>
    <xf numFmtId="3" fontId="65" fillId="3" borderId="0" xfId="0" applyNumberFormat="1" applyFont="1" applyFill="1" applyAlignment="1">
      <alignment horizontal="right"/>
    </xf>
    <xf numFmtId="0" fontId="65" fillId="2" borderId="0" xfId="0" applyFont="1" applyFill="1" applyAlignment="1">
      <alignment horizontal="right"/>
    </xf>
    <xf numFmtId="165" fontId="65" fillId="2" borderId="0" xfId="0" applyNumberFormat="1" applyFont="1" applyFill="1"/>
    <xf numFmtId="0" fontId="65" fillId="2" borderId="0" xfId="0" applyFont="1" applyFill="1"/>
    <xf numFmtId="0" fontId="54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14" fillId="2" borderId="0" xfId="0" applyFont="1" applyFill="1" applyBorder="1" applyAlignment="1">
      <alignment horizontal="left" vertical="center" wrapText="1"/>
    </xf>
    <xf numFmtId="0" fontId="14" fillId="7" borderId="0" xfId="0" applyFont="1" applyFill="1" applyAlignment="1">
      <alignment horizontal="left" wrapText="1"/>
    </xf>
    <xf numFmtId="0" fontId="14" fillId="2" borderId="0" xfId="0" applyFont="1" applyFill="1" applyBorder="1" applyAlignment="1">
      <alignment horizontal="left" vertical="center" wrapText="1"/>
    </xf>
    <xf numFmtId="165" fontId="42" fillId="2" borderId="0" xfId="0" applyNumberFormat="1" applyFont="1" applyFill="1"/>
    <xf numFmtId="169" fontId="42" fillId="2" borderId="0" xfId="0" applyNumberFormat="1" applyFont="1" applyFill="1" applyAlignment="1"/>
    <xf numFmtId="165" fontId="2" fillId="2" borderId="0" xfId="0" applyNumberFormat="1" applyFont="1" applyFill="1" applyAlignment="1"/>
    <xf numFmtId="171" fontId="42" fillId="2" borderId="0" xfId="17" applyNumberFormat="1" applyFont="1" applyFill="1" applyAlignment="1"/>
    <xf numFmtId="3" fontId="8" fillId="3" borderId="0" xfId="0" applyNumberFormat="1" applyFont="1" applyFill="1" applyAlignment="1"/>
    <xf numFmtId="165" fontId="42" fillId="2" borderId="0" xfId="0" applyNumberFormat="1" applyFont="1" applyFill="1" applyAlignment="1"/>
    <xf numFmtId="169" fontId="8" fillId="3" borderId="0" xfId="0" applyNumberFormat="1" applyFont="1" applyFill="1" applyAlignment="1"/>
    <xf numFmtId="3" fontId="8" fillId="0" borderId="0" xfId="0" applyNumberFormat="1" applyFont="1" applyFill="1" applyAlignment="1">
      <alignment horizontal="right"/>
    </xf>
    <xf numFmtId="3" fontId="2" fillId="12" borderId="0" xfId="16" applyNumberFormat="1" applyFont="1" applyFill="1" applyBorder="1" applyAlignment="1">
      <alignment horizontal="right"/>
    </xf>
    <xf numFmtId="0" fontId="50" fillId="0" borderId="0" xfId="5" applyAlignment="1" applyProtection="1"/>
    <xf numFmtId="0" fontId="54" fillId="9" borderId="0" xfId="5" applyFont="1" applyFill="1" applyAlignment="1" applyProtection="1">
      <alignment horizontal="left" vertical="center"/>
    </xf>
    <xf numFmtId="165" fontId="59" fillId="2" borderId="0" xfId="0" applyNumberFormat="1" applyFont="1" applyFill="1"/>
    <xf numFmtId="0" fontId="59" fillId="2" borderId="0" xfId="0" applyFont="1" applyFill="1" applyAlignment="1">
      <alignment horizontal="center" vertical="center"/>
    </xf>
    <xf numFmtId="0" fontId="59" fillId="11" borderId="0" xfId="0" applyFont="1" applyFill="1" applyBorder="1" applyAlignment="1">
      <alignment horizontal="center" vertical="center"/>
    </xf>
    <xf numFmtId="0" fontId="59" fillId="0" borderId="0" xfId="0" applyFont="1"/>
    <xf numFmtId="0" fontId="59" fillId="2" borderId="0" xfId="0" applyFont="1" applyFill="1" applyBorder="1"/>
    <xf numFmtId="0" fontId="59" fillId="10" borderId="0" xfId="0" applyFont="1" applyFill="1"/>
    <xf numFmtId="0" fontId="18" fillId="10" borderId="0" xfId="0" applyFont="1" applyFill="1"/>
    <xf numFmtId="0" fontId="10" fillId="10" borderId="0" xfId="0" applyFont="1" applyFill="1"/>
    <xf numFmtId="3" fontId="0" fillId="7" borderId="0" xfId="0" applyNumberFormat="1" applyFill="1" applyAlignment="1">
      <alignment vertical="top"/>
    </xf>
    <xf numFmtId="3" fontId="0" fillId="3" borderId="0" xfId="0" applyNumberFormat="1" applyFill="1" applyBorder="1" applyAlignment="1">
      <alignment vertical="top"/>
    </xf>
    <xf numFmtId="0" fontId="0" fillId="3" borderId="0" xfId="0" applyFill="1" applyBorder="1" applyAlignment="1">
      <alignment horizontal="left" vertical="top" wrapText="1" indent="1"/>
    </xf>
    <xf numFmtId="0" fontId="2" fillId="12" borderId="0" xfId="16" applyFont="1" applyFill="1" applyBorder="1" applyAlignment="1">
      <alignment horizontal="left"/>
    </xf>
    <xf numFmtId="3" fontId="2" fillId="3" borderId="0" xfId="0" applyNumberFormat="1" applyFont="1" applyFill="1"/>
    <xf numFmtId="0" fontId="2" fillId="3" borderId="3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165" fontId="8" fillId="2" borderId="0" xfId="0" applyNumberFormat="1" applyFont="1" applyFill="1" applyAlignment="1">
      <alignment vertical="center"/>
    </xf>
    <xf numFmtId="3" fontId="8" fillId="3" borderId="0" xfId="0" applyNumberFormat="1" applyFont="1" applyFill="1" applyBorder="1" applyAlignment="1">
      <alignment vertical="center"/>
    </xf>
    <xf numFmtId="165" fontId="8" fillId="2" borderId="0" xfId="0" applyNumberFormat="1" applyFont="1" applyFill="1" applyBorder="1" applyAlignment="1">
      <alignment vertical="center"/>
    </xf>
    <xf numFmtId="0" fontId="8" fillId="3" borderId="0" xfId="0" applyFont="1" applyFill="1" applyBorder="1" applyAlignment="1">
      <alignment horizontal="left" vertical="center" wrapText="1" indent="1"/>
    </xf>
    <xf numFmtId="0" fontId="59" fillId="13" borderId="0" xfId="0" applyFont="1" applyFill="1" applyBorder="1" applyAlignment="1">
      <alignment horizontal="center" vertical="center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8" fillId="3" borderId="3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14" fillId="11" borderId="0" xfId="16" applyFont="1" applyFill="1" applyBorder="1" applyAlignment="1">
      <alignment horizontal="left" indent="3"/>
    </xf>
    <xf numFmtId="0" fontId="20" fillId="11" borderId="0" xfId="16" applyFont="1" applyFill="1" applyBorder="1" applyAlignment="1">
      <alignment horizontal="left"/>
    </xf>
    <xf numFmtId="0" fontId="26" fillId="11" borderId="0" xfId="16" applyFont="1" applyFill="1" applyBorder="1" applyAlignment="1">
      <alignment horizontal="left"/>
    </xf>
    <xf numFmtId="0" fontId="54" fillId="9" borderId="0" xfId="5" applyFont="1" applyFill="1" applyAlignment="1" applyProtection="1">
      <alignment horizontal="left" vertical="center"/>
    </xf>
    <xf numFmtId="4" fontId="68" fillId="0" borderId="0" xfId="0" applyNumberFormat="1" applyFont="1" applyAlignment="1">
      <alignment horizontal="justify" vertical="center"/>
    </xf>
    <xf numFmtId="0" fontId="45" fillId="2" borderId="0" xfId="0" applyFont="1" applyFill="1" applyBorder="1"/>
    <xf numFmtId="0" fontId="55" fillId="0" borderId="0" xfId="0" applyFont="1" applyBorder="1" applyProtection="1">
      <protection hidden="1"/>
    </xf>
    <xf numFmtId="0" fontId="2" fillId="3" borderId="4" xfId="0" applyFont="1" applyFill="1" applyBorder="1" applyAlignment="1">
      <alignment horizontal="left" vertical="top" wrapText="1"/>
    </xf>
    <xf numFmtId="0" fontId="54" fillId="2" borderId="0" xfId="5" applyFont="1" applyFill="1" applyAlignment="1" applyProtection="1">
      <alignment vertical="center"/>
    </xf>
    <xf numFmtId="0" fontId="2" fillId="3" borderId="3" xfId="0" applyFont="1" applyFill="1" applyBorder="1" applyAlignment="1">
      <alignment horizontal="left" vertical="top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3" fontId="59" fillId="2" borderId="0" xfId="0" applyNumberFormat="1" applyFont="1" applyFill="1"/>
    <xf numFmtId="165" fontId="2" fillId="0" borderId="0" xfId="0" applyNumberFormat="1" applyFont="1" applyProtection="1">
      <protection locked="0"/>
    </xf>
    <xf numFmtId="0" fontId="69" fillId="2" borderId="0" xfId="0" applyFont="1" applyFill="1"/>
    <xf numFmtId="0" fontId="2" fillId="3" borderId="0" xfId="0" applyFont="1" applyFill="1" applyBorder="1" applyAlignment="1">
      <alignment horizontal="left" vertical="top"/>
    </xf>
    <xf numFmtId="165" fontId="2" fillId="3" borderId="4" xfId="0" applyNumberFormat="1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166" fontId="8" fillId="2" borderId="0" xfId="0" applyNumberFormat="1" applyFont="1" applyFill="1" applyBorder="1"/>
    <xf numFmtId="166" fontId="8" fillId="2" borderId="0" xfId="0" applyNumberFormat="1" applyFont="1" applyFill="1"/>
    <xf numFmtId="166" fontId="8" fillId="3" borderId="0" xfId="0" applyNumberFormat="1" applyFont="1" applyFill="1"/>
    <xf numFmtId="165" fontId="2" fillId="3" borderId="0" xfId="0" applyNumberFormat="1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6" fillId="2" borderId="0" xfId="0" applyFont="1" applyFill="1" applyAlignment="1">
      <alignment horizontal="left"/>
    </xf>
    <xf numFmtId="0" fontId="2" fillId="3" borderId="3" xfId="0" applyFont="1" applyFill="1" applyBorder="1" applyAlignment="1">
      <alignment horizontal="left" vertical="top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3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165" fontId="71" fillId="14" borderId="13" xfId="0" applyNumberFormat="1" applyFont="1" applyFill="1" applyBorder="1" applyAlignment="1">
      <alignment horizontal="right"/>
    </xf>
    <xf numFmtId="166" fontId="2" fillId="2" borderId="0" xfId="0" applyNumberFormat="1" applyFont="1" applyFill="1" applyAlignment="1">
      <alignment horizontal="center"/>
    </xf>
    <xf numFmtId="0" fontId="8" fillId="3" borderId="11" xfId="0" applyFont="1" applyFill="1" applyBorder="1" applyAlignment="1">
      <alignment horizontal="left" vertical="top"/>
    </xf>
    <xf numFmtId="0" fontId="8" fillId="3" borderId="12" xfId="0" applyFont="1" applyFill="1" applyBorder="1" applyAlignment="1">
      <alignment horizontal="left" vertical="top"/>
    </xf>
    <xf numFmtId="0" fontId="8" fillId="3" borderId="3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6" fillId="2" borderId="0" xfId="0" applyFont="1" applyFill="1" applyAlignment="1">
      <alignment horizontal="left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3" fontId="2" fillId="3" borderId="4" xfId="0" applyNumberFormat="1" applyFont="1" applyFill="1" applyBorder="1" applyAlignment="1">
      <alignment horizontal="left" vertical="top"/>
    </xf>
    <xf numFmtId="165" fontId="0" fillId="0" borderId="0" xfId="0" applyNumberFormat="1"/>
    <xf numFmtId="0" fontId="2" fillId="0" borderId="0" xfId="18"/>
    <xf numFmtId="0" fontId="6" fillId="2" borderId="0" xfId="0" applyFont="1" applyFill="1" applyAlignment="1">
      <alignment horizontal="left"/>
    </xf>
    <xf numFmtId="3" fontId="2" fillId="3" borderId="0" xfId="0" applyNumberFormat="1" applyFont="1" applyFill="1" applyBorder="1" applyAlignment="1">
      <alignment horizontal="left" vertical="top"/>
    </xf>
    <xf numFmtId="0" fontId="31" fillId="3" borderId="0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6" fillId="2" borderId="0" xfId="0" applyFont="1" applyFill="1" applyAlignment="1">
      <alignment horizontal="left"/>
    </xf>
    <xf numFmtId="0" fontId="2" fillId="0" borderId="0" xfId="0" applyFont="1"/>
    <xf numFmtId="0" fontId="54" fillId="9" borderId="0" xfId="5" applyFont="1" applyFill="1" applyAlignment="1" applyProtection="1">
      <alignment horizontal="left" vertical="center"/>
    </xf>
    <xf numFmtId="0" fontId="8" fillId="3" borderId="3" xfId="0" applyFont="1" applyFill="1" applyBorder="1" applyAlignment="1">
      <alignment horizontal="left" vertical="top"/>
    </xf>
    <xf numFmtId="0" fontId="14" fillId="2" borderId="0" xfId="0" applyFont="1" applyFill="1" applyBorder="1" applyAlignment="1">
      <alignment horizontal="left" vertical="center" wrapText="1"/>
    </xf>
    <xf numFmtId="0" fontId="54" fillId="9" borderId="0" xfId="5" applyFont="1" applyFill="1" applyAlignment="1" applyProtection="1">
      <alignment horizontal="left" vertical="center"/>
    </xf>
    <xf numFmtId="1" fontId="2" fillId="2" borderId="0" xfId="0" applyNumberFormat="1" applyFont="1" applyFill="1"/>
    <xf numFmtId="0" fontId="54" fillId="9" borderId="0" xfId="5" applyFont="1" applyFill="1" applyAlignment="1" applyProtection="1">
      <alignment horizontal="left" vertical="center"/>
    </xf>
    <xf numFmtId="0" fontId="14" fillId="2" borderId="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/>
    </xf>
    <xf numFmtId="0" fontId="54" fillId="9" borderId="0" xfId="5" applyFont="1" applyFill="1" applyAlignment="1" applyProtection="1">
      <alignment horizontal="left" vertical="center"/>
    </xf>
    <xf numFmtId="0" fontId="54" fillId="2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8" fillId="3" borderId="11" xfId="0" applyFont="1" applyFill="1" applyBorder="1" applyAlignment="1">
      <alignment horizontal="left" vertical="top"/>
    </xf>
    <xf numFmtId="0" fontId="8" fillId="3" borderId="12" xfId="0" applyFont="1" applyFill="1" applyBorder="1" applyAlignment="1">
      <alignment horizontal="left" vertical="top"/>
    </xf>
    <xf numFmtId="0" fontId="8" fillId="3" borderId="3" xfId="0" applyFont="1" applyFill="1" applyBorder="1" applyAlignment="1">
      <alignment horizontal="left" vertical="top"/>
    </xf>
    <xf numFmtId="0" fontId="13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wrapText="1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left"/>
    </xf>
    <xf numFmtId="0" fontId="6" fillId="2" borderId="0" xfId="0" applyFont="1" applyFill="1" applyAlignment="1">
      <alignment horizontal="justify" wrapText="1"/>
    </xf>
    <xf numFmtId="0" fontId="11" fillId="2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0" fillId="0" borderId="0" xfId="0" applyAlignment="1">
      <alignment wrapText="1"/>
    </xf>
    <xf numFmtId="0" fontId="8" fillId="9" borderId="0" xfId="0" applyFont="1" applyFill="1" applyBorder="1" applyAlignment="1">
      <alignment horizontal="left" vertical="top"/>
    </xf>
    <xf numFmtId="0" fontId="8" fillId="3" borderId="5" xfId="0" applyFont="1" applyFill="1" applyBorder="1" applyAlignment="1">
      <alignment horizontal="left" vertical="top" wrapText="1"/>
    </xf>
    <xf numFmtId="0" fontId="8" fillId="3" borderId="6" xfId="0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justify"/>
    </xf>
    <xf numFmtId="0" fontId="13" fillId="2" borderId="0" xfId="0" applyNumberFormat="1" applyFont="1" applyFill="1" applyBorder="1" applyAlignment="1">
      <alignment horizontal="justify" wrapText="1"/>
    </xf>
    <xf numFmtId="0" fontId="2" fillId="2" borderId="0" xfId="0" applyFont="1" applyFill="1" applyAlignment="1">
      <alignment horizontal="justify" wrapText="1"/>
    </xf>
    <xf numFmtId="0" fontId="6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0" fontId="17" fillId="2" borderId="0" xfId="0" applyNumberFormat="1" applyFont="1" applyFill="1" applyBorder="1" applyAlignment="1">
      <alignment wrapText="1"/>
    </xf>
    <xf numFmtId="0" fontId="13" fillId="2" borderId="0" xfId="0" applyFont="1" applyFill="1" applyBorder="1" applyAlignment="1">
      <alignment horizontal="left" wrapText="1"/>
    </xf>
    <xf numFmtId="0" fontId="8" fillId="9" borderId="0" xfId="0" applyFont="1" applyFill="1" applyAlignment="1">
      <alignment horizontal="left" vertical="top" wrapText="1"/>
    </xf>
    <xf numFmtId="0" fontId="2" fillId="3" borderId="11" xfId="0" applyFont="1" applyFill="1" applyBorder="1" applyAlignment="1">
      <alignment horizontal="left" vertical="top"/>
    </xf>
    <xf numFmtId="0" fontId="2" fillId="3" borderId="12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0" fillId="4" borderId="0" xfId="0" applyFill="1" applyAlignment="1">
      <alignment wrapText="1"/>
    </xf>
    <xf numFmtId="0" fontId="8" fillId="0" borderId="0" xfId="0" applyFont="1" applyFill="1" applyAlignment="1">
      <alignment horizontal="left" vertical="top" wrapText="1"/>
    </xf>
    <xf numFmtId="0" fontId="6" fillId="7" borderId="0" xfId="0" applyFont="1" applyFill="1" applyAlignment="1">
      <alignment horizontal="left" wrapText="1"/>
    </xf>
    <xf numFmtId="0" fontId="0" fillId="7" borderId="0" xfId="0" applyFill="1" applyAlignment="1">
      <alignment wrapText="1"/>
    </xf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11" xfId="0" applyFill="1" applyBorder="1" applyAlignment="1">
      <alignment horizontal="left"/>
    </xf>
    <xf numFmtId="0" fontId="0" fillId="3" borderId="12" xfId="0" applyFill="1" applyBorder="1" applyAlignment="1"/>
    <xf numFmtId="0" fontId="0" fillId="3" borderId="3" xfId="0" applyFill="1" applyBorder="1" applyAlignment="1"/>
    <xf numFmtId="0" fontId="0" fillId="3" borderId="1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8" fillId="3" borderId="1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49" fontId="13" fillId="2" borderId="0" xfId="0" applyNumberFormat="1" applyFont="1" applyFill="1" applyBorder="1" applyAlignment="1">
      <alignment horizontal="left" vertical="top" wrapText="1"/>
    </xf>
    <xf numFmtId="0" fontId="14" fillId="2" borderId="0" xfId="0" applyFont="1" applyFill="1" applyBorder="1" applyAlignment="1">
      <alignment horizontal="left" vertical="center" wrapText="1"/>
    </xf>
    <xf numFmtId="0" fontId="36" fillId="7" borderId="0" xfId="0" applyFont="1" applyFill="1" applyAlignment="1">
      <alignment horizontal="left" wrapText="1"/>
    </xf>
    <xf numFmtId="0" fontId="14" fillId="7" borderId="0" xfId="0" applyFont="1" applyFill="1" applyAlignment="1">
      <alignment horizontal="left" wrapText="1"/>
    </xf>
    <xf numFmtId="0" fontId="13" fillId="2" borderId="0" xfId="0" applyFont="1" applyFill="1" applyAlignment="1">
      <alignment horizontal="left" vertical="center" wrapText="1"/>
    </xf>
    <xf numFmtId="0" fontId="55" fillId="2" borderId="0" xfId="0" applyFont="1" applyFill="1" applyAlignment="1">
      <alignment horizontal="left" wrapText="1"/>
    </xf>
    <xf numFmtId="0" fontId="67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6" fillId="11" borderId="0" xfId="16" applyFont="1" applyFill="1" applyBorder="1" applyAlignment="1">
      <alignment horizontal="justify" wrapText="1"/>
    </xf>
    <xf numFmtId="0" fontId="8" fillId="11" borderId="0" xfId="16" applyFont="1" applyFill="1" applyBorder="1" applyAlignment="1">
      <alignment horizontal="justify" wrapText="1"/>
    </xf>
    <xf numFmtId="0" fontId="8" fillId="12" borderId="11" xfId="16" applyFont="1" applyFill="1" applyBorder="1" applyAlignment="1">
      <alignment horizontal="left" vertical="top"/>
    </xf>
    <xf numFmtId="0" fontId="8" fillId="12" borderId="12" xfId="16" applyFont="1" applyFill="1" applyBorder="1" applyAlignment="1">
      <alignment horizontal="left" vertical="top"/>
    </xf>
    <xf numFmtId="0" fontId="8" fillId="12" borderId="3" xfId="16" applyFont="1" applyFill="1" applyBorder="1" applyAlignment="1">
      <alignment horizontal="left" vertical="top"/>
    </xf>
    <xf numFmtId="0" fontId="2" fillId="12" borderId="11" xfId="16" applyFont="1" applyFill="1" applyBorder="1" applyAlignment="1">
      <alignment horizontal="left" vertical="top" wrapText="1"/>
    </xf>
    <xf numFmtId="0" fontId="8" fillId="12" borderId="12" xfId="16" applyFont="1" applyFill="1" applyBorder="1" applyAlignment="1">
      <alignment horizontal="left" vertical="top" wrapText="1"/>
    </xf>
    <xf numFmtId="0" fontId="8" fillId="12" borderId="3" xfId="16" applyFont="1" applyFill="1" applyBorder="1" applyAlignment="1">
      <alignment horizontal="left" vertical="top" wrapText="1"/>
    </xf>
    <xf numFmtId="0" fontId="8" fillId="12" borderId="11" xfId="16" applyFont="1" applyFill="1" applyBorder="1" applyAlignment="1">
      <alignment horizontal="left" vertical="top" wrapText="1"/>
    </xf>
  </cellXfs>
  <cellStyles count="19">
    <cellStyle name="Euro" xfId="1"/>
    <cellStyle name="Euro 2" xfId="2"/>
    <cellStyle name="Euro 3" xfId="3"/>
    <cellStyle name="Euro 4" xfId="4"/>
    <cellStyle name="Hipervínculo" xfId="5" builtinId="8" customBuiltin="1"/>
    <cellStyle name="Hipervínculo 2" xfId="6"/>
    <cellStyle name="Hipervínculo 3" xfId="7"/>
    <cellStyle name="Hipervínculo 4" xfId="8"/>
    <cellStyle name="Hipervínculo visitado" xfId="9" builtinId="9" customBuiltin="1"/>
    <cellStyle name="Millares" xfId="17" builtinId="3"/>
    <cellStyle name="Millares 2" xfId="10"/>
    <cellStyle name="Millares 3" xfId="11"/>
    <cellStyle name="Normal" xfId="0" builtinId="0"/>
    <cellStyle name="Normal 10" xfId="18"/>
    <cellStyle name="Normal 2" xfId="16"/>
    <cellStyle name="Normal 2 2" xfId="12"/>
    <cellStyle name="Normal 3" xfId="13"/>
    <cellStyle name="Normal 4" xfId="14"/>
    <cellStyle name="Normal 5" xfId="15"/>
  </cellStyles>
  <dxfs count="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5095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FF"/>
    </indexedColors>
    <mruColors>
      <color rgb="FFD7ECE2"/>
      <color rgb="FF006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3.1.1g. Tasa de actividad según género. Comunidad de Madrid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909090909090922E-3"/>
          <c:y val="1.5337270341207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171616807196E-3"/>
          <c:y val="0.20858895705521471"/>
          <c:w val="0.92363718362676106"/>
          <c:h val="0.54294478527607359"/>
        </c:manualLayout>
      </c:layout>
      <c:lineChart>
        <c:grouping val="standard"/>
        <c:varyColors val="0"/>
        <c:ser>
          <c:idx val="0"/>
          <c:order val="0"/>
          <c:tx>
            <c:strRef>
              <c:f>'3.1'!$C$9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'3.1'!$C$11:$C$34</c:f>
              <c:numCache>
                <c:formatCode>0.0</c:formatCode>
                <c:ptCount val="24"/>
                <c:pt idx="0">
                  <c:v>45.404217830612453</c:v>
                </c:pt>
                <c:pt idx="1">
                  <c:v>45.162660775546186</c:v>
                </c:pt>
                <c:pt idx="2">
                  <c:v>46.987677568207921</c:v>
                </c:pt>
                <c:pt idx="3">
                  <c:v>47.729321784936438</c:v>
                </c:pt>
                <c:pt idx="4">
                  <c:v>49.736507178936485</c:v>
                </c:pt>
                <c:pt idx="5">
                  <c:v>53.068443888519717</c:v>
                </c:pt>
                <c:pt idx="6">
                  <c:v>55.75</c:v>
                </c:pt>
                <c:pt idx="7">
                  <c:v>56.59</c:v>
                </c:pt>
                <c:pt idx="8">
                  <c:v>57.71</c:v>
                </c:pt>
                <c:pt idx="9">
                  <c:v>58.68</c:v>
                </c:pt>
                <c:pt idx="10">
                  <c:v>59.82</c:v>
                </c:pt>
                <c:pt idx="11">
                  <c:v>59.08</c:v>
                </c:pt>
                <c:pt idx="12">
                  <c:v>59.95</c:v>
                </c:pt>
                <c:pt idx="13">
                  <c:v>59.29</c:v>
                </c:pt>
                <c:pt idx="14">
                  <c:v>58.58</c:v>
                </c:pt>
                <c:pt idx="15">
                  <c:v>59.24</c:v>
                </c:pt>
                <c:pt idx="16">
                  <c:v>58.85</c:v>
                </c:pt>
                <c:pt idx="17">
                  <c:v>58.05</c:v>
                </c:pt>
                <c:pt idx="18">
                  <c:v>57.93</c:v>
                </c:pt>
                <c:pt idx="19">
                  <c:v>58.36</c:v>
                </c:pt>
                <c:pt idx="20">
                  <c:v>58.13</c:v>
                </c:pt>
                <c:pt idx="21" formatCode="#,##0.0">
                  <c:v>59.32</c:v>
                </c:pt>
                <c:pt idx="22" formatCode="#,##0.0">
                  <c:v>58.84</c:v>
                </c:pt>
                <c:pt idx="23" formatCode="#,##0.0">
                  <c:v>59.22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F-47AC-8928-C3B3C76E8F89}"/>
            </c:ext>
          </c:extLst>
        </c:ser>
        <c:ser>
          <c:idx val="1"/>
          <c:order val="1"/>
          <c:tx>
            <c:strRef>
              <c:f>'3.1'!$D$9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'3.1'!$D$11:$D$34</c:f>
              <c:numCache>
                <c:formatCode>0.0</c:formatCode>
                <c:ptCount val="24"/>
                <c:pt idx="0">
                  <c:v>69.87701970561443</c:v>
                </c:pt>
                <c:pt idx="1">
                  <c:v>69.958294879732705</c:v>
                </c:pt>
                <c:pt idx="2">
                  <c:v>70.389896035282248</c:v>
                </c:pt>
                <c:pt idx="3">
                  <c:v>70.690131353638478</c:v>
                </c:pt>
                <c:pt idx="4">
                  <c:v>71.315399829239027</c:v>
                </c:pt>
                <c:pt idx="5">
                  <c:v>72.466439930919748</c:v>
                </c:pt>
                <c:pt idx="6">
                  <c:v>73.55</c:v>
                </c:pt>
                <c:pt idx="7">
                  <c:v>74.02</c:v>
                </c:pt>
                <c:pt idx="8">
                  <c:v>74</c:v>
                </c:pt>
                <c:pt idx="9">
                  <c:v>73.489999999999995</c:v>
                </c:pt>
                <c:pt idx="10">
                  <c:v>72.92</c:v>
                </c:pt>
                <c:pt idx="11">
                  <c:v>71.989999999999995</c:v>
                </c:pt>
                <c:pt idx="12">
                  <c:v>71.25</c:v>
                </c:pt>
                <c:pt idx="13">
                  <c:v>70.180000000000007</c:v>
                </c:pt>
                <c:pt idx="14">
                  <c:v>69.709999999999994</c:v>
                </c:pt>
                <c:pt idx="15">
                  <c:v>70.489999999999995</c:v>
                </c:pt>
                <c:pt idx="16">
                  <c:v>68.97</c:v>
                </c:pt>
                <c:pt idx="17">
                  <c:v>68.22</c:v>
                </c:pt>
                <c:pt idx="18">
                  <c:v>68.41</c:v>
                </c:pt>
                <c:pt idx="19">
                  <c:v>67.8</c:v>
                </c:pt>
                <c:pt idx="20">
                  <c:v>66.599999999999994</c:v>
                </c:pt>
                <c:pt idx="21" formatCode="#,##0.0">
                  <c:v>67.8</c:v>
                </c:pt>
                <c:pt idx="22" formatCode="#,##0.0">
                  <c:v>68.27</c:v>
                </c:pt>
                <c:pt idx="23" formatCode="#,##0.0">
                  <c:v>67.72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F-47AC-8928-C3B3C76E8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923528"/>
        <c:axId val="472925096"/>
      </c:lineChart>
      <c:catAx>
        <c:axId val="472923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2" algn="l" rtl="0"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  <a:p>
                <a:pPr lvl="2" algn="l" rtl="0"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u="none" strike="noStrike" baseline="0">
                    <a:effectLst/>
                  </a:rPr>
                  <a:t>            Dirección General de Economía de la Comunidad de Madrid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9.0909090909090922E-3"/>
              <c:y val="0.939979658792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925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92509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92352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034113278453829"/>
          <c:y val="0.85208497375328085"/>
          <c:w val="0.53409135647816752"/>
          <c:h val="7.2916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3003132032705E-2"/>
          <c:y val="0.20775651369421108"/>
          <c:w val="0.91828881008406238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'3.4'!$F$1278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'3.4'!$B$1280:$B$1286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'3.4'!$F$1280:$F$1286</c:f>
              <c:numCache>
                <c:formatCode>#,##0.0</c:formatCode>
                <c:ptCount val="7"/>
                <c:pt idx="0">
                  <c:v>48.45</c:v>
                </c:pt>
                <c:pt idx="1">
                  <c:v>48.09</c:v>
                </c:pt>
                <c:pt idx="2">
                  <c:v>48.5</c:v>
                </c:pt>
                <c:pt idx="3">
                  <c:v>24.78</c:v>
                </c:pt>
                <c:pt idx="4">
                  <c:v>63.2</c:v>
                </c:pt>
                <c:pt idx="5">
                  <c:v>71.77</c:v>
                </c:pt>
                <c:pt idx="6">
                  <c:v>12.18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A-46F9-9483-E23B51AFAD82}"/>
            </c:ext>
          </c:extLst>
        </c:ser>
        <c:ser>
          <c:idx val="1"/>
          <c:order val="1"/>
          <c:tx>
            <c:strRef>
              <c:f>'3.4'!$G$1278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'3.4'!$B$1280:$B$1286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'3.4'!$G$1280:$G$1286</c:f>
              <c:numCache>
                <c:formatCode>#,##0.0</c:formatCode>
                <c:ptCount val="7"/>
                <c:pt idx="0">
                  <c:v>69.22</c:v>
                </c:pt>
                <c:pt idx="1">
                  <c:v>57.1</c:v>
                </c:pt>
                <c:pt idx="2">
                  <c:v>71.069999999999993</c:v>
                </c:pt>
                <c:pt idx="3">
                  <c:v>33.58</c:v>
                </c:pt>
                <c:pt idx="4">
                  <c:v>72.510000000000005</c:v>
                </c:pt>
                <c:pt idx="5">
                  <c:v>92.45</c:v>
                </c:pt>
                <c:pt idx="6">
                  <c:v>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A-46F9-9483-E23B51AF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308160"/>
        <c:axId val="474308552"/>
      </c:lineChart>
      <c:catAx>
        <c:axId val="47430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8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3085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8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47862359290609"/>
          <c:y val="0.84514943696554057"/>
          <c:w val="0.57213355728807636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2022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'3.10'!$C$80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'3.10'!$B$82:$B$88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'3.10'!$C$82:$C$88</c:f>
              <c:numCache>
                <c:formatCode>#,##0.0</c:formatCode>
                <c:ptCount val="7"/>
                <c:pt idx="0">
                  <c:v>51.21</c:v>
                </c:pt>
                <c:pt idx="1">
                  <c:v>27.42</c:v>
                </c:pt>
                <c:pt idx="2">
                  <c:v>54</c:v>
                </c:pt>
                <c:pt idx="3">
                  <c:v>7.43</c:v>
                </c:pt>
                <c:pt idx="4">
                  <c:v>42.97</c:v>
                </c:pt>
                <c:pt idx="5">
                  <c:v>76.3</c:v>
                </c:pt>
                <c:pt idx="6">
                  <c:v>25.44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4-4AD6-A6A7-CB16BE83E1E3}"/>
            </c:ext>
          </c:extLst>
        </c:ser>
        <c:ser>
          <c:idx val="1"/>
          <c:order val="1"/>
          <c:tx>
            <c:strRef>
              <c:f>'3.10'!$D$80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'3.10'!$B$82:$B$88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'3.10'!$D$82:$D$88</c:f>
              <c:numCache>
                <c:formatCode>#,##0.0</c:formatCode>
                <c:ptCount val="7"/>
                <c:pt idx="0">
                  <c:v>61.77</c:v>
                </c:pt>
                <c:pt idx="1">
                  <c:v>27.43</c:v>
                </c:pt>
                <c:pt idx="2">
                  <c:v>66.48</c:v>
                </c:pt>
                <c:pt idx="3">
                  <c:v>6.1</c:v>
                </c:pt>
                <c:pt idx="4">
                  <c:v>44.6</c:v>
                </c:pt>
                <c:pt idx="5">
                  <c:v>86.09</c:v>
                </c:pt>
                <c:pt idx="6">
                  <c:v>35.950000000000003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4-4AD6-A6A7-CB16BE83E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9040"/>
        <c:axId val="481908256"/>
      </c:lineChart>
      <c:catAx>
        <c:axId val="48190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82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90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2022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'3.10'!$F$80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'3.10'!$B$82:$B$88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'3.10'!$F$82:$F$88</c:f>
              <c:numCache>
                <c:formatCode>#,##0.0</c:formatCode>
                <c:ptCount val="7"/>
                <c:pt idx="0">
                  <c:v>45.47</c:v>
                </c:pt>
                <c:pt idx="1">
                  <c:v>23.56</c:v>
                </c:pt>
                <c:pt idx="2">
                  <c:v>48</c:v>
                </c:pt>
                <c:pt idx="3">
                  <c:v>7.29</c:v>
                </c:pt>
                <c:pt idx="4">
                  <c:v>36.82</c:v>
                </c:pt>
                <c:pt idx="5">
                  <c:v>71.290000000000006</c:v>
                </c:pt>
                <c:pt idx="6">
                  <c:v>21.47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4-485A-8754-97BD9D560651}"/>
            </c:ext>
          </c:extLst>
        </c:ser>
        <c:ser>
          <c:idx val="1"/>
          <c:order val="1"/>
          <c:tx>
            <c:strRef>
              <c:f>'3.10'!$G$80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'3.10'!$B$82:$B$88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'3.10'!$G$82:$G$88</c:f>
              <c:numCache>
                <c:formatCode>#,##0.0</c:formatCode>
                <c:ptCount val="7"/>
                <c:pt idx="0">
                  <c:v>56.65</c:v>
                </c:pt>
                <c:pt idx="1">
                  <c:v>27.56</c:v>
                </c:pt>
                <c:pt idx="2">
                  <c:v>60.46</c:v>
                </c:pt>
                <c:pt idx="3">
                  <c:v>8.65</c:v>
                </c:pt>
                <c:pt idx="4">
                  <c:v>42.91</c:v>
                </c:pt>
                <c:pt idx="5">
                  <c:v>82.21</c:v>
                </c:pt>
                <c:pt idx="6">
                  <c:v>30.88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4-485A-8754-97BD9D56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8648"/>
        <c:axId val="481907472"/>
      </c:lineChart>
      <c:catAx>
        <c:axId val="48190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74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86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2023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'3.10'!$B$11:$B$17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'3.10'!$C$11:$C$17</c:f>
              <c:numCache>
                <c:formatCode>#,##0.0</c:formatCode>
                <c:ptCount val="7"/>
                <c:pt idx="0">
                  <c:v>52.56</c:v>
                </c:pt>
                <c:pt idx="1">
                  <c:v>26.5</c:v>
                </c:pt>
                <c:pt idx="2">
                  <c:v>55.62</c:v>
                </c:pt>
                <c:pt idx="3">
                  <c:v>5.91</c:v>
                </c:pt>
                <c:pt idx="4">
                  <c:v>40.97</c:v>
                </c:pt>
                <c:pt idx="5">
                  <c:v>78.739999999999995</c:v>
                </c:pt>
                <c:pt idx="6">
                  <c:v>26.38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6-4B13-BF9D-EAA7887C231E}"/>
            </c:ext>
          </c:extLst>
        </c:ser>
        <c:ser>
          <c:idx val="1"/>
          <c:order val="1"/>
          <c:tx>
            <c:strRef>
              <c:f>'3.10'!$D$9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'3.10'!$B$11:$B$17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'3.10'!$D$11:$D$17</c:f>
              <c:numCache>
                <c:formatCode>#,##0.0</c:formatCode>
                <c:ptCount val="7"/>
                <c:pt idx="0">
                  <c:v>61.83</c:v>
                </c:pt>
                <c:pt idx="1">
                  <c:v>27.02</c:v>
                </c:pt>
                <c:pt idx="2">
                  <c:v>66.75</c:v>
                </c:pt>
                <c:pt idx="3">
                  <c:v>6.58</c:v>
                </c:pt>
                <c:pt idx="4">
                  <c:v>43.12</c:v>
                </c:pt>
                <c:pt idx="5">
                  <c:v>86.97</c:v>
                </c:pt>
                <c:pt idx="6">
                  <c:v>35.74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6-4B13-BF9D-EAA7887C2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9040"/>
        <c:axId val="481908256"/>
      </c:lineChart>
      <c:catAx>
        <c:axId val="48190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</a:t>
                </a:r>
                <a:r>
                  <a:rPr lang="es-ES" baseline="0"/>
                  <a:t>. INE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82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90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2023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'3.10'!$B$11:$B$17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'3.10'!$F$11:$F$17</c:f>
              <c:numCache>
                <c:formatCode>#,##0.0</c:formatCode>
                <c:ptCount val="7"/>
                <c:pt idx="0">
                  <c:v>46.54</c:v>
                </c:pt>
                <c:pt idx="1">
                  <c:v>24.83</c:v>
                </c:pt>
                <c:pt idx="2">
                  <c:v>49.1</c:v>
                </c:pt>
                <c:pt idx="3">
                  <c:v>7.37</c:v>
                </c:pt>
                <c:pt idx="4">
                  <c:v>38.79</c:v>
                </c:pt>
                <c:pt idx="5">
                  <c:v>72.98</c:v>
                </c:pt>
                <c:pt idx="6">
                  <c:v>22.34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7-4F72-83E0-E30B1B8C50E8}"/>
            </c:ext>
          </c:extLst>
        </c:ser>
        <c:ser>
          <c:idx val="1"/>
          <c:order val="1"/>
          <c:tx>
            <c:strRef>
              <c:f>'3.10'!$G$9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'3.10'!$B$11:$B$17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'3.10'!$G$11:$G$17</c:f>
              <c:numCache>
                <c:formatCode>#,##0.0</c:formatCode>
                <c:ptCount val="7"/>
                <c:pt idx="0">
                  <c:v>57.13</c:v>
                </c:pt>
                <c:pt idx="1">
                  <c:v>28.04</c:v>
                </c:pt>
                <c:pt idx="2">
                  <c:v>61.02</c:v>
                </c:pt>
                <c:pt idx="3">
                  <c:v>9.0500000000000007</c:v>
                </c:pt>
                <c:pt idx="4">
                  <c:v>43.27</c:v>
                </c:pt>
                <c:pt idx="5">
                  <c:v>83.05</c:v>
                </c:pt>
                <c:pt idx="6">
                  <c:v>31.6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7-4F72-83E0-E30B1B8C5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8648"/>
        <c:axId val="481907472"/>
      </c:lineChart>
      <c:catAx>
        <c:axId val="48190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74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86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3.11.g. Población ocupada. Número de mujeres por cada 100 hombres</a:t>
            </a:r>
          </a:p>
        </c:rich>
      </c:tx>
      <c:layout>
        <c:manualLayout>
          <c:xMode val="edge"/>
          <c:yMode val="edge"/>
          <c:x val="9.0089538807649038E-3"/>
          <c:y val="1.4836872663644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48610375512E-3"/>
          <c:y val="0.17507443764262687"/>
          <c:w val="0.92432595074245272"/>
          <c:h val="0.57863585322563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'3.11'!$E$11:$E$34</c:f>
              <c:numCache>
                <c:formatCode>#,##0</c:formatCode>
                <c:ptCount val="24"/>
                <c:pt idx="0">
                  <c:v>64.737753449142602</c:v>
                </c:pt>
                <c:pt idx="1">
                  <c:v>67.185319934299997</c:v>
                </c:pt>
                <c:pt idx="2">
                  <c:v>68.894536213468854</c:v>
                </c:pt>
                <c:pt idx="3">
                  <c:v>69.921584812216267</c:v>
                </c:pt>
                <c:pt idx="4">
                  <c:v>73.530024853683955</c:v>
                </c:pt>
                <c:pt idx="5">
                  <c:v>78.061693215614795</c:v>
                </c:pt>
                <c:pt idx="6">
                  <c:v>77.880679951005277</c:v>
                </c:pt>
                <c:pt idx="7">
                  <c:v>79.007784668162017</c:v>
                </c:pt>
                <c:pt idx="8">
                  <c:v>81.684107550469861</c:v>
                </c:pt>
                <c:pt idx="9">
                  <c:v>85.187065655443789</c:v>
                </c:pt>
                <c:pt idx="10">
                  <c:v>87.754912222990711</c:v>
                </c:pt>
                <c:pt idx="11">
                  <c:v>88.740374572402942</c:v>
                </c:pt>
                <c:pt idx="12">
                  <c:v>92.6219279240497</c:v>
                </c:pt>
                <c:pt idx="13">
                  <c:v>90.74827253357644</c:v>
                </c:pt>
                <c:pt idx="14">
                  <c:v>91.251056635672043</c:v>
                </c:pt>
                <c:pt idx="15">
                  <c:v>92.628622319654724</c:v>
                </c:pt>
                <c:pt idx="16">
                  <c:v>93.048747276688459</c:v>
                </c:pt>
                <c:pt idx="17">
                  <c:v>93.265523201701896</c:v>
                </c:pt>
                <c:pt idx="18">
                  <c:v>92.82444716652698</c:v>
                </c:pt>
                <c:pt idx="19">
                  <c:v>93.911519929916778</c:v>
                </c:pt>
                <c:pt idx="20">
                  <c:v>94.943352749151899</c:v>
                </c:pt>
                <c:pt idx="21">
                  <c:v>95.459063237669284</c:v>
                </c:pt>
                <c:pt idx="22">
                  <c:v>92.430945832835107</c:v>
                </c:pt>
                <c:pt idx="23">
                  <c:v>115.73033707865169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2-4134-918B-C39DD0FD336F}"/>
            </c:ext>
          </c:extLst>
        </c:ser>
        <c:ser>
          <c:idx val="1"/>
          <c:order val="1"/>
          <c:tx>
            <c:strRef>
              <c:f>'3.11'!$F$8:$H$8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'3.11'!$H$11:$H$34</c:f>
              <c:numCache>
                <c:formatCode>#,##0</c:formatCode>
                <c:ptCount val="24"/>
                <c:pt idx="0">
                  <c:v>57.883134569613972</c:v>
                </c:pt>
                <c:pt idx="1">
                  <c:v>59.068127018060643</c:v>
                </c:pt>
                <c:pt idx="2">
                  <c:v>60.446695610226726</c:v>
                </c:pt>
                <c:pt idx="3">
                  <c:v>62.359310610256372</c:v>
                </c:pt>
                <c:pt idx="4">
                  <c:v>64.352852142221835</c:v>
                </c:pt>
                <c:pt idx="5">
                  <c:v>66.595690502950276</c:v>
                </c:pt>
                <c:pt idx="6">
                  <c:v>68.171376380393568</c:v>
                </c:pt>
                <c:pt idx="7">
                  <c:v>69.813969008738468</c:v>
                </c:pt>
                <c:pt idx="8">
                  <c:v>72.836520003071499</c:v>
                </c:pt>
                <c:pt idx="9">
                  <c:v>77.411431536877402</c:v>
                </c:pt>
                <c:pt idx="10">
                  <c:v>79.361716601393582</c:v>
                </c:pt>
                <c:pt idx="11">
                  <c:v>81.202740370420415</c:v>
                </c:pt>
                <c:pt idx="12">
                  <c:v>83.221174106989039</c:v>
                </c:pt>
                <c:pt idx="13">
                  <c:v>83.747360337876756</c:v>
                </c:pt>
                <c:pt idx="14">
                  <c:v>83.678397068635022</c:v>
                </c:pt>
                <c:pt idx="15">
                  <c:v>83.047652223804604</c:v>
                </c:pt>
                <c:pt idx="16">
                  <c:v>83.401327893768496</c:v>
                </c:pt>
                <c:pt idx="17">
                  <c:v>83.364990308095429</c:v>
                </c:pt>
                <c:pt idx="18">
                  <c:v>83.514052411697691</c:v>
                </c:pt>
                <c:pt idx="19">
                  <c:v>84.068828171530683</c:v>
                </c:pt>
                <c:pt idx="20">
                  <c:v>84.112678217014874</c:v>
                </c:pt>
                <c:pt idx="21">
                  <c:v>84.786456974620791</c:v>
                </c:pt>
                <c:pt idx="22">
                  <c:v>84.869450992388394</c:v>
                </c:pt>
                <c:pt idx="23">
                  <c:v>79.795686719636777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2-4134-918B-C39DD0FD3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1360"/>
        <c:axId val="482864496"/>
      </c:barChart>
      <c:catAx>
        <c:axId val="48286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0089538807649038E-3"/>
              <c:y val="0.913575757575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6449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136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42875140607422"/>
          <c:y val="0.82828314642487866"/>
          <c:w val="0.53028607424071994"/>
          <c:h val="5.858585858585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2007. Número de mujeres por cada 100 hombres</a:t>
            </a:r>
          </a:p>
        </c:rich>
      </c:tx>
      <c:layout>
        <c:manualLayout>
          <c:xMode val="edge"/>
          <c:yMode val="edge"/>
          <c:x val="9.560319558595322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17379679144385027"/>
          <c:w val="0.89292626386071183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'3.12'!$C$840:$E$840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'3.12'!$B$843:$B$849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'3.12'!$E$843:$E$849</c:f>
              <c:numCache>
                <c:formatCode>#,##0</c:formatCode>
                <c:ptCount val="7"/>
                <c:pt idx="0">
                  <c:v>80.333352557817634</c:v>
                </c:pt>
                <c:pt idx="1">
                  <c:v>62.950819672131146</c:v>
                </c:pt>
                <c:pt idx="2">
                  <c:v>90.387722132471737</c:v>
                </c:pt>
                <c:pt idx="3">
                  <c:v>87.659407494604665</c:v>
                </c:pt>
                <c:pt idx="4">
                  <c:v>82.146459552148485</c:v>
                </c:pt>
                <c:pt idx="5">
                  <c:v>80.411499436302137</c:v>
                </c:pt>
                <c:pt idx="6">
                  <c:v>55.879671832269828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7-43E9-9319-1616A95BD8D5}"/>
            </c:ext>
          </c:extLst>
        </c:ser>
        <c:ser>
          <c:idx val="1"/>
          <c:order val="1"/>
          <c:tx>
            <c:strRef>
              <c:f>'3.12'!$F$840:$H$840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'3.12'!$B$843:$B$849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'3.12'!$H$843:$H$849</c:f>
              <c:numCache>
                <c:formatCode>#,##0</c:formatCode>
                <c:ptCount val="7"/>
                <c:pt idx="0">
                  <c:v>70.542121749506933</c:v>
                </c:pt>
                <c:pt idx="1">
                  <c:v>55.904276186739899</c:v>
                </c:pt>
                <c:pt idx="2">
                  <c:v>77.86948387806757</c:v>
                </c:pt>
                <c:pt idx="3">
                  <c:v>78.507168146729342</c:v>
                </c:pt>
                <c:pt idx="4">
                  <c:v>71.61238796698909</c:v>
                </c:pt>
                <c:pt idx="5">
                  <c:v>67.683799358007505</c:v>
                </c:pt>
                <c:pt idx="6">
                  <c:v>52.704967486760069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7-43E9-9319-1616A95BD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5672"/>
        <c:axId val="482857832"/>
      </c:barChart>
      <c:catAx>
        <c:axId val="482865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3195585953222E-3"/>
              <c:y val="0.890374230493915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57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578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56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927045615648407"/>
          <c:y val="0.79454631352899063"/>
          <c:w val="0.37712933693507289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2006. Número de mujeres por cada 100 hombres</a:t>
            </a:r>
          </a:p>
        </c:rich>
      </c:tx>
      <c:layout>
        <c:manualLayout>
          <c:xMode val="edge"/>
          <c:yMode val="edge"/>
          <c:x val="9.5601840778408165E-3"/>
          <c:y val="1.4925420907752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17910447761194029"/>
          <c:w val="0.91969493129979096"/>
          <c:h val="0.5104477611940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'3.12'!$C$891:$E$891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'3.12'!$B$894:$B$900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'3.12'!$E$894:$E$900</c:f>
              <c:numCache>
                <c:formatCode>#,##0</c:formatCode>
                <c:ptCount val="7"/>
                <c:pt idx="0">
                  <c:v>79.194074074074081</c:v>
                </c:pt>
                <c:pt idx="1">
                  <c:v>83.754512635379058</c:v>
                </c:pt>
                <c:pt idx="2">
                  <c:v>96.663954434499587</c:v>
                </c:pt>
                <c:pt idx="3">
                  <c:v>86.194549433061468</c:v>
                </c:pt>
                <c:pt idx="4">
                  <c:v>81.876061120543298</c:v>
                </c:pt>
                <c:pt idx="5">
                  <c:v>74.57431457431457</c:v>
                </c:pt>
                <c:pt idx="6">
                  <c:v>53.970452446906741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F-4CF1-9F70-431C3112B7D2}"/>
            </c:ext>
          </c:extLst>
        </c:ser>
        <c:ser>
          <c:idx val="1"/>
          <c:order val="1"/>
          <c:tx>
            <c:strRef>
              <c:f>'3.12'!$F$891:$H$891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'3.12'!$B$894:$B$900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'3.12'!$H$894:$H$900</c:f>
              <c:numCache>
                <c:formatCode>#,##0</c:formatCode>
                <c:ptCount val="7"/>
                <c:pt idx="0">
                  <c:v>68.853791760172754</c:v>
                </c:pt>
                <c:pt idx="1">
                  <c:v>58.118609406952963</c:v>
                </c:pt>
                <c:pt idx="2">
                  <c:v>78.381291087401664</c:v>
                </c:pt>
                <c:pt idx="3">
                  <c:v>77.161934587998928</c:v>
                </c:pt>
                <c:pt idx="4">
                  <c:v>70.231549364613883</c:v>
                </c:pt>
                <c:pt idx="5">
                  <c:v>64.249920458160986</c:v>
                </c:pt>
                <c:pt idx="6">
                  <c:v>50.218638972396832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2F-4CF1-9F70-431C3112B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4888"/>
        <c:axId val="482865280"/>
      </c:barChart>
      <c:catAx>
        <c:axId val="482864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72335702873107E-2"/>
              <c:y val="0.925373215543178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652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48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47668889505457"/>
          <c:y val="0.83943377504641192"/>
          <c:w val="0.3766712909367495"/>
          <c:h val="6.70734908136483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2008. Número de mujeres por cada 100 hombres</a:t>
            </a:r>
          </a:p>
        </c:rich>
      </c:tx>
      <c:layout>
        <c:manualLayout>
          <c:xMode val="edge"/>
          <c:yMode val="edge"/>
          <c:x val="9.5601840778408165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17379679144385027"/>
          <c:w val="0.89292626386071183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'3.12'!$C$788:$E$788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'3.12'!$B$791:$B$797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'3.12'!$E$791:$E$797</c:f>
              <c:numCache>
                <c:formatCode>#,##0</c:formatCode>
                <c:ptCount val="7"/>
                <c:pt idx="0">
                  <c:v>82.963309184388876</c:v>
                </c:pt>
                <c:pt idx="1">
                  <c:v>81.707317073170742</c:v>
                </c:pt>
                <c:pt idx="2">
                  <c:v>90.3056768558952</c:v>
                </c:pt>
                <c:pt idx="3">
                  <c:v>91.155778894472363</c:v>
                </c:pt>
                <c:pt idx="4">
                  <c:v>81.664656212303981</c:v>
                </c:pt>
                <c:pt idx="5">
                  <c:v>84.881450488145049</c:v>
                </c:pt>
                <c:pt idx="6">
                  <c:v>60.547945205479451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13-4D81-A2FF-57DF4D5A2C3A}"/>
            </c:ext>
          </c:extLst>
        </c:ser>
        <c:ser>
          <c:idx val="1"/>
          <c:order val="1"/>
          <c:tx>
            <c:strRef>
              <c:f>'3.12'!$F$788:$H$788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'3.12'!$B$791:$B$797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'3.12'!$H$791:$H$797</c:f>
              <c:numCache>
                <c:formatCode>#,##0</c:formatCode>
                <c:ptCount val="7"/>
                <c:pt idx="0">
                  <c:v>73.395622268153019</c:v>
                </c:pt>
                <c:pt idx="1">
                  <c:v>62.358164775530341</c:v>
                </c:pt>
                <c:pt idx="2">
                  <c:v>83.116725373496905</c:v>
                </c:pt>
                <c:pt idx="3">
                  <c:v>82.055653656457409</c:v>
                </c:pt>
                <c:pt idx="4">
                  <c:v>73.774692369573629</c:v>
                </c:pt>
                <c:pt idx="5">
                  <c:v>71.032755298651253</c:v>
                </c:pt>
                <c:pt idx="6">
                  <c:v>54.380508035251424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13-4D81-A2FF-57DF4D5A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59008"/>
        <c:axId val="482864104"/>
      </c:barChart>
      <c:catAx>
        <c:axId val="48285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1840778408165E-3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641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590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7122109432555"/>
          <c:y val="0.78545540443808159"/>
          <c:w val="0.47144669492255148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2009. Número de mujeres por cada 100 hombres</a:t>
            </a:r>
          </a:p>
        </c:rich>
      </c:tx>
      <c:layout>
        <c:manualLayout>
          <c:xMode val="edge"/>
          <c:yMode val="edge"/>
          <c:x val="9.5601840778408165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17379679144385027"/>
          <c:w val="0.89292626386071183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'3.12'!$C$736:$E$736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'3.12'!$B$739:$B$745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'3.12'!$E$739:$E$745</c:f>
              <c:numCache>
                <c:formatCode>#,##0</c:formatCode>
                <c:ptCount val="7"/>
                <c:pt idx="0">
                  <c:v>86.957337670461655</c:v>
                </c:pt>
                <c:pt idx="1">
                  <c:v>66.25</c:v>
                </c:pt>
                <c:pt idx="2">
                  <c:v>99.653579676674369</c:v>
                </c:pt>
                <c:pt idx="3">
                  <c:v>94.172390870817637</c:v>
                </c:pt>
                <c:pt idx="4">
                  <c:v>89.965913932680024</c:v>
                </c:pt>
                <c:pt idx="5">
                  <c:v>86.30820399113081</c:v>
                </c:pt>
                <c:pt idx="6">
                  <c:v>62.703962703962702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F-49F1-BACD-D0AE77D0EEF1}"/>
            </c:ext>
          </c:extLst>
        </c:ser>
        <c:ser>
          <c:idx val="1"/>
          <c:order val="1"/>
          <c:tx>
            <c:strRef>
              <c:f>'3.12'!$F$736:$H$736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'3.12'!$B$739:$B$745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'3.12'!$H$739:$H$745</c:f>
              <c:numCache>
                <c:formatCode>#,##0</c:formatCode>
                <c:ptCount val="7"/>
                <c:pt idx="0">
                  <c:v>78.018466239949305</c:v>
                </c:pt>
                <c:pt idx="1">
                  <c:v>64.573268921095007</c:v>
                </c:pt>
                <c:pt idx="2">
                  <c:v>91.123217433103676</c:v>
                </c:pt>
                <c:pt idx="3">
                  <c:v>87.140769605455432</c:v>
                </c:pt>
                <c:pt idx="4">
                  <c:v>79.02674377735886</c:v>
                </c:pt>
                <c:pt idx="5">
                  <c:v>74.032558323761251</c:v>
                </c:pt>
                <c:pt idx="6">
                  <c:v>60.287048482351324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F-49F1-BACD-D0AE77D0E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59792"/>
        <c:axId val="482859400"/>
      </c:barChart>
      <c:catAx>
        <c:axId val="48285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1840778408165E-3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5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594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59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69175572373013"/>
          <c:y val="0.81454631352899065"/>
          <c:w val="0.47144669492255137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2010.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645E-2"/>
          <c:y val="0.17379679144385027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'3.12'!$C$684:$E$684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'3.12'!$B$687:$B$693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'3.12'!$E$687:$E$693</c:f>
              <c:numCache>
                <c:formatCode>#,##0</c:formatCode>
                <c:ptCount val="7"/>
                <c:pt idx="0">
                  <c:v>88.99601491194241</c:v>
                </c:pt>
                <c:pt idx="1">
                  <c:v>90</c:v>
                </c:pt>
                <c:pt idx="2">
                  <c:v>97.355163727959692</c:v>
                </c:pt>
                <c:pt idx="3">
                  <c:v>95.647030991246751</c:v>
                </c:pt>
                <c:pt idx="4">
                  <c:v>89.060489060489061</c:v>
                </c:pt>
                <c:pt idx="5">
                  <c:v>88.61521620142311</c:v>
                </c:pt>
                <c:pt idx="6">
                  <c:v>73.091423185673889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A-4F7F-ACAF-987EFB217B15}"/>
            </c:ext>
          </c:extLst>
        </c:ser>
        <c:ser>
          <c:idx val="1"/>
          <c:order val="1"/>
          <c:tx>
            <c:strRef>
              <c:f>'3.12'!$F$684:$H$684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'3.12'!$B$687:$B$693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'3.12'!$H$687:$H$693</c:f>
              <c:numCache>
                <c:formatCode>#,##0</c:formatCode>
                <c:ptCount val="7"/>
                <c:pt idx="0">
                  <c:v>79.633911183169104</c:v>
                </c:pt>
                <c:pt idx="1">
                  <c:v>65.464480874316934</c:v>
                </c:pt>
                <c:pt idx="2">
                  <c:v>94.812362030905078</c:v>
                </c:pt>
                <c:pt idx="3">
                  <c:v>88.857100393847062</c:v>
                </c:pt>
                <c:pt idx="4">
                  <c:v>78.313944223107569</c:v>
                </c:pt>
                <c:pt idx="5">
                  <c:v>77.277028625502723</c:v>
                </c:pt>
                <c:pt idx="6">
                  <c:v>64.423212027539691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A-4F7F-ACAF-987EFB217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58616"/>
        <c:axId val="482860576"/>
      </c:barChart>
      <c:catAx>
        <c:axId val="482858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605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586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68989373901078"/>
          <c:y val="0.79636449534717246"/>
          <c:w val="0.47087455087531527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2008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46649406772237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23536533596295E-2"/>
          <c:y val="0.20000054253619395"/>
          <c:w val="0.91813040275189362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'3.4'!$C$1129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'3.4'!$B$1131:$B$1137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'3.4'!$C$1131:$C$1137</c:f>
              <c:numCache>
                <c:formatCode>#,##0.0</c:formatCode>
                <c:ptCount val="7"/>
                <c:pt idx="0">
                  <c:v>57.71</c:v>
                </c:pt>
                <c:pt idx="1">
                  <c:v>50.77</c:v>
                </c:pt>
                <c:pt idx="2">
                  <c:v>58.6</c:v>
                </c:pt>
                <c:pt idx="3">
                  <c:v>29.17</c:v>
                </c:pt>
                <c:pt idx="4">
                  <c:v>64.09</c:v>
                </c:pt>
                <c:pt idx="5">
                  <c:v>81.650000000000006</c:v>
                </c:pt>
                <c:pt idx="6">
                  <c:v>16.91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4-494D-8327-83B757FC9AEF}"/>
            </c:ext>
          </c:extLst>
        </c:ser>
        <c:ser>
          <c:idx val="1"/>
          <c:order val="1"/>
          <c:tx>
            <c:strRef>
              <c:f>'3.4'!$D$1129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'3.4'!$B$1131:$B$1137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'3.4'!$D$1131:$D$1137</c:f>
              <c:numCache>
                <c:formatCode>#,##0.0</c:formatCode>
                <c:ptCount val="7"/>
                <c:pt idx="0">
                  <c:v>74</c:v>
                </c:pt>
                <c:pt idx="1">
                  <c:v>55.29</c:v>
                </c:pt>
                <c:pt idx="2">
                  <c:v>76.69</c:v>
                </c:pt>
                <c:pt idx="3">
                  <c:v>28.49</c:v>
                </c:pt>
                <c:pt idx="4">
                  <c:v>72.39</c:v>
                </c:pt>
                <c:pt idx="5">
                  <c:v>94.53</c:v>
                </c:pt>
                <c:pt idx="6">
                  <c:v>35.299999999999997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4-494D-8327-83B757FC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305808"/>
        <c:axId val="474303064"/>
      </c:lineChart>
      <c:catAx>
        <c:axId val="47430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46649406772237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3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3030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5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85786700828853"/>
          <c:y val="0.83761097754753644"/>
          <c:w val="0.57354758961681085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2011.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672E-2"/>
          <c:y val="0.17379679144385032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'3.12'!$C$632:$E$632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'3.12'!$B$635:$B$641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'3.12'!$E$635:$E$641</c:f>
              <c:numCache>
                <c:formatCode>#,##0</c:formatCode>
                <c:ptCount val="7"/>
                <c:pt idx="0">
                  <c:v>90.121670503123966</c:v>
                </c:pt>
                <c:pt idx="1">
                  <c:v>76.136363636363626</c:v>
                </c:pt>
                <c:pt idx="2">
                  <c:v>101.82370820668693</c:v>
                </c:pt>
                <c:pt idx="3">
                  <c:v>98.365261813537671</c:v>
                </c:pt>
                <c:pt idx="4">
                  <c:v>89.94731296101159</c:v>
                </c:pt>
                <c:pt idx="5">
                  <c:v>87.411636759108205</c:v>
                </c:pt>
                <c:pt idx="6">
                  <c:v>76.991984912776999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0-4829-8826-A334EF50AFB0}"/>
            </c:ext>
          </c:extLst>
        </c:ser>
        <c:ser>
          <c:idx val="1"/>
          <c:order val="1"/>
          <c:tx>
            <c:strRef>
              <c:f>'3.12'!$F$632:$H$632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'3.12'!$B$635:$B$641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'3.12'!$H$635:$H$641</c:f>
              <c:numCache>
                <c:formatCode>#,##0</c:formatCode>
                <c:ptCount val="7"/>
                <c:pt idx="0">
                  <c:v>81.446934252647125</c:v>
                </c:pt>
                <c:pt idx="1">
                  <c:v>77.142857142857139</c:v>
                </c:pt>
                <c:pt idx="2">
                  <c:v>98.959236773634004</c:v>
                </c:pt>
                <c:pt idx="3">
                  <c:v>89.677752202555737</c:v>
                </c:pt>
                <c:pt idx="4">
                  <c:v>79.865685960984976</c:v>
                </c:pt>
                <c:pt idx="5">
                  <c:v>78.627781920948308</c:v>
                </c:pt>
                <c:pt idx="6">
                  <c:v>69.97266419008902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0-4829-8826-A334EF50A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0184"/>
        <c:axId val="482861752"/>
      </c:barChart>
      <c:catAx>
        <c:axId val="48286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617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01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126270927299136"/>
          <c:y val="0.81090994989262699"/>
          <c:w val="0.47087455087531538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2012.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E-2"/>
          <c:y val="0.17379679144385038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'3.12'!$C$580:$E$580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'3.12'!$B$583:$B$589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'3.12'!$E$583:$E$589</c:f>
              <c:numCache>
                <c:formatCode>#,##0</c:formatCode>
                <c:ptCount val="7"/>
                <c:pt idx="0">
                  <c:v>94.052454051077305</c:v>
                </c:pt>
                <c:pt idx="1">
                  <c:v>107.89473684210526</c:v>
                </c:pt>
                <c:pt idx="2">
                  <c:v>111.23595505617978</c:v>
                </c:pt>
                <c:pt idx="3">
                  <c:v>103.32300760349197</c:v>
                </c:pt>
                <c:pt idx="4">
                  <c:v>90.805326569435636</c:v>
                </c:pt>
                <c:pt idx="5">
                  <c:v>91.995490417136395</c:v>
                </c:pt>
                <c:pt idx="6">
                  <c:v>84.738577484691476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A-4958-9686-36C69DD6B197}"/>
            </c:ext>
          </c:extLst>
        </c:ser>
        <c:ser>
          <c:idx val="1"/>
          <c:order val="1"/>
          <c:tx>
            <c:strRef>
              <c:f>'3.12'!$F$580:$H$580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'3.12'!$B$583:$B$589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'3.12'!$H$583:$H$589</c:f>
              <c:numCache>
                <c:formatCode>#,##0</c:formatCode>
                <c:ptCount val="7"/>
                <c:pt idx="0">
                  <c:v>83.517204054869794</c:v>
                </c:pt>
                <c:pt idx="1">
                  <c:v>75</c:v>
                </c:pt>
                <c:pt idx="2">
                  <c:v>96.951063284652832</c:v>
                </c:pt>
                <c:pt idx="3">
                  <c:v>93.029681789820827</c:v>
                </c:pt>
                <c:pt idx="4">
                  <c:v>81.928628177966104</c:v>
                </c:pt>
                <c:pt idx="5">
                  <c:v>81.103880453121235</c:v>
                </c:pt>
                <c:pt idx="6">
                  <c:v>72.66049862278409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A-4958-9686-36C69DD6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7240"/>
        <c:axId val="482862144"/>
      </c:barChart>
      <c:catAx>
        <c:axId val="482867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6214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72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11707820503019"/>
          <c:y val="0.81818267716535431"/>
          <c:w val="0.47087455087531538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2013.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'3.12'!$C$529:$E$529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'3.12'!$B$532:$B$538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'3.12'!$E$532:$E$538</c:f>
              <c:numCache>
                <c:formatCode>#,##0</c:formatCode>
                <c:ptCount val="7"/>
                <c:pt idx="0">
                  <c:v>92.105449148349706</c:v>
                </c:pt>
                <c:pt idx="1">
                  <c:v>49.122807017543856</c:v>
                </c:pt>
                <c:pt idx="2">
                  <c:v>101.89753320683111</c:v>
                </c:pt>
                <c:pt idx="3">
                  <c:v>102.09027567403817</c:v>
                </c:pt>
                <c:pt idx="4">
                  <c:v>88.095746954477463</c:v>
                </c:pt>
                <c:pt idx="5">
                  <c:v>90.68668334723381</c:v>
                </c:pt>
                <c:pt idx="6">
                  <c:v>86.260694514343243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E-4B59-B295-DF6E6CAB978B}"/>
            </c:ext>
          </c:extLst>
        </c:ser>
        <c:ser>
          <c:idx val="1"/>
          <c:order val="1"/>
          <c:tx>
            <c:strRef>
              <c:f>'3.12'!$F$529:$H$529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'3.12'!$B$532:$B$538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'3.12'!$H$532:$H$538</c:f>
              <c:numCache>
                <c:formatCode>#,##0</c:formatCode>
                <c:ptCount val="7"/>
                <c:pt idx="0">
                  <c:v>83.977758217222359</c:v>
                </c:pt>
                <c:pt idx="1">
                  <c:v>63.157894736842103</c:v>
                </c:pt>
                <c:pt idx="2">
                  <c:v>93.728908886389192</c:v>
                </c:pt>
                <c:pt idx="3">
                  <c:v>93.323385000481366</c:v>
                </c:pt>
                <c:pt idx="4">
                  <c:v>82.480281926497739</c:v>
                </c:pt>
                <c:pt idx="5">
                  <c:v>81.849107034382214</c:v>
                </c:pt>
                <c:pt idx="6">
                  <c:v>75.185478642944616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E-4B59-B295-DF6E6CAB9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3712"/>
        <c:axId val="482868024"/>
      </c:barChart>
      <c:catAx>
        <c:axId val="48286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8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680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37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9714471370690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2014.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'3.12'!$C$477:$E$477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'3.12'!$B$480:$B$486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'3.12'!$E$480:$E$486</c:f>
              <c:numCache>
                <c:formatCode>#,##0</c:formatCode>
                <c:ptCount val="7"/>
                <c:pt idx="0">
                  <c:v>91.251056635672043</c:v>
                </c:pt>
                <c:pt idx="1">
                  <c:v>54.545454545454547</c:v>
                </c:pt>
                <c:pt idx="2">
                  <c:v>99.598393574297191</c:v>
                </c:pt>
                <c:pt idx="3">
                  <c:v>100.06335128286347</c:v>
                </c:pt>
                <c:pt idx="4">
                  <c:v>89.940450871969375</c:v>
                </c:pt>
                <c:pt idx="5">
                  <c:v>87.540279269602578</c:v>
                </c:pt>
                <c:pt idx="6">
                  <c:v>86.530014641288432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D-44CF-80A9-419D7D6A709A}"/>
            </c:ext>
          </c:extLst>
        </c:ser>
        <c:ser>
          <c:idx val="1"/>
          <c:order val="1"/>
          <c:tx>
            <c:strRef>
              <c:f>'3.12'!$F$477:$H$477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'3.12'!$B$480:$B$486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'3.12'!$H$480:$H$486</c:f>
              <c:numCache>
                <c:formatCode>#,##0</c:formatCode>
                <c:ptCount val="7"/>
                <c:pt idx="0">
                  <c:v>83.678397068635022</c:v>
                </c:pt>
                <c:pt idx="1">
                  <c:v>63.039014373716626</c:v>
                </c:pt>
                <c:pt idx="2">
                  <c:v>91.52833428734975</c:v>
                </c:pt>
                <c:pt idx="3">
                  <c:v>92.282076395690495</c:v>
                </c:pt>
                <c:pt idx="4">
                  <c:v>82.405910875086605</c:v>
                </c:pt>
                <c:pt idx="5">
                  <c:v>81.461801865627578</c:v>
                </c:pt>
                <c:pt idx="6">
                  <c:v>76.81443154803523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D-44CF-80A9-419D7D6A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2536"/>
        <c:axId val="482856264"/>
      </c:barChart>
      <c:catAx>
        <c:axId val="482862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5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562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2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68989373901078"/>
          <c:y val="0.7927281317108088"/>
          <c:w val="0.47087455087531527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2015.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'3.12'!$C$425:$E$425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'3.12'!$B$428:$B$434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'3.12'!$E$428:$E$434</c:f>
              <c:numCache>
                <c:formatCode>#,##0</c:formatCode>
                <c:ptCount val="7"/>
                <c:pt idx="0">
                  <c:v>92.628622319654724</c:v>
                </c:pt>
                <c:pt idx="1">
                  <c:v>80.000000000000014</c:v>
                </c:pt>
                <c:pt idx="2">
                  <c:v>100.88967971530249</c:v>
                </c:pt>
                <c:pt idx="3">
                  <c:v>98.456992777412978</c:v>
                </c:pt>
                <c:pt idx="4">
                  <c:v>94.186778593913957</c:v>
                </c:pt>
                <c:pt idx="5">
                  <c:v>89.862942849754333</c:v>
                </c:pt>
                <c:pt idx="6">
                  <c:v>84.658843980877876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0-4EFB-AA9C-E5C1BBE9B327}"/>
            </c:ext>
          </c:extLst>
        </c:ser>
        <c:ser>
          <c:idx val="1"/>
          <c:order val="1"/>
          <c:tx>
            <c:strRef>
              <c:f>'3.12'!$F$425:$H$425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'3.12'!$B$428:$B$434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'3.12'!$H$428:$H$434</c:f>
              <c:numCache>
                <c:formatCode>#,##0</c:formatCode>
                <c:ptCount val="7"/>
                <c:pt idx="0">
                  <c:v>83.047652223804604</c:v>
                </c:pt>
                <c:pt idx="1">
                  <c:v>61.464354527938347</c:v>
                </c:pt>
                <c:pt idx="2">
                  <c:v>91.808964781216645</c:v>
                </c:pt>
                <c:pt idx="3">
                  <c:v>91.424867883138901</c:v>
                </c:pt>
                <c:pt idx="4">
                  <c:v>81.797257120936024</c:v>
                </c:pt>
                <c:pt idx="5">
                  <c:v>80.526474354146274</c:v>
                </c:pt>
                <c:pt idx="6">
                  <c:v>77.628852628852627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B0-4EFB-AA9C-E5C1BBE9B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56656"/>
        <c:axId val="482872728"/>
      </c:barChart>
      <c:catAx>
        <c:axId val="48285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2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27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566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582581606910786"/>
          <c:y val="0.80363722261989978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2016.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'3.12'!$C$373:$E$373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'3.12'!$B$376:$B$382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'3.12'!$E$376:$E$382</c:f>
              <c:numCache>
                <c:formatCode>#,##0</c:formatCode>
                <c:ptCount val="7"/>
                <c:pt idx="0">
                  <c:v>93.048747276688459</c:v>
                </c:pt>
                <c:pt idx="1">
                  <c:v>113.5593220338983</c:v>
                </c:pt>
                <c:pt idx="2">
                  <c:v>97.777777777777771</c:v>
                </c:pt>
                <c:pt idx="3">
                  <c:v>97.889447236180899</c:v>
                </c:pt>
                <c:pt idx="4">
                  <c:v>94.671177838866569</c:v>
                </c:pt>
                <c:pt idx="5">
                  <c:v>89.688954200342877</c:v>
                </c:pt>
                <c:pt idx="6">
                  <c:v>87.696335078534034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A-4114-B898-233C73A4825A}"/>
            </c:ext>
          </c:extLst>
        </c:ser>
        <c:ser>
          <c:idx val="1"/>
          <c:order val="1"/>
          <c:tx>
            <c:strRef>
              <c:f>'3.12'!$F$373:$H$373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'3.12'!$B$376:$B$382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'3.12'!$H$376:$H$382</c:f>
              <c:numCache>
                <c:formatCode>#,##0</c:formatCode>
                <c:ptCount val="7"/>
                <c:pt idx="0">
                  <c:v>83.401327893768496</c:v>
                </c:pt>
                <c:pt idx="1">
                  <c:v>68.661971830985919</c:v>
                </c:pt>
                <c:pt idx="2">
                  <c:v>86.630602782071094</c:v>
                </c:pt>
                <c:pt idx="3">
                  <c:v>89.892894855936035</c:v>
                </c:pt>
                <c:pt idx="4">
                  <c:v>83.554654074097542</c:v>
                </c:pt>
                <c:pt idx="5">
                  <c:v>80.45736545952964</c:v>
                </c:pt>
                <c:pt idx="6">
                  <c:v>79.95608149322922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2A-4114-B898-233C73A48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79392"/>
        <c:axId val="482873120"/>
      </c:barChart>
      <c:catAx>
        <c:axId val="48287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312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93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68989373901078"/>
          <c:y val="0.80363722261989978"/>
          <c:w val="0.47087455087531527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2017.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'3.12'!$C$321:$E$321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'3.12'!$B$324:$B$330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'3.12'!$E$324:$E$330</c:f>
              <c:numCache>
                <c:formatCode>#,##0</c:formatCode>
                <c:ptCount val="7"/>
                <c:pt idx="0">
                  <c:v>93.265523201701896</c:v>
                </c:pt>
                <c:pt idx="1">
                  <c:v>80</c:v>
                </c:pt>
                <c:pt idx="2">
                  <c:v>102.38500851788756</c:v>
                </c:pt>
                <c:pt idx="3">
                  <c:v>98.407859078590789</c:v>
                </c:pt>
                <c:pt idx="4">
                  <c:v>94.808457190705468</c:v>
                </c:pt>
                <c:pt idx="5">
                  <c:v>87.663107947805457</c:v>
                </c:pt>
                <c:pt idx="6">
                  <c:v>91.877551020408163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6-4BB7-8291-D544764330C7}"/>
            </c:ext>
          </c:extLst>
        </c:ser>
        <c:ser>
          <c:idx val="1"/>
          <c:order val="1"/>
          <c:tx>
            <c:strRef>
              <c:f>'3.12'!$F$321:$H$321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'3.12'!$B$324:$B$330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'3.12'!$H$324:$H$330</c:f>
              <c:numCache>
                <c:formatCode>#,##0</c:formatCode>
                <c:ptCount val="7"/>
                <c:pt idx="0">
                  <c:v>83.364990308095429</c:v>
                </c:pt>
                <c:pt idx="1">
                  <c:v>68.812589413447782</c:v>
                </c:pt>
                <c:pt idx="2">
                  <c:v>91.991393736552709</c:v>
                </c:pt>
                <c:pt idx="3">
                  <c:v>90.504917367940791</c:v>
                </c:pt>
                <c:pt idx="4">
                  <c:v>83.388276663213091</c:v>
                </c:pt>
                <c:pt idx="5">
                  <c:v>80.645723042630266</c:v>
                </c:pt>
                <c:pt idx="6">
                  <c:v>78.25738951460751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6-4BB7-8291-D5447643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71944"/>
        <c:axId val="482872336"/>
      </c:barChart>
      <c:catAx>
        <c:axId val="482871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23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19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68989373901078"/>
          <c:y val="0.80727358625626333"/>
          <c:w val="0.47087455087531527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2018.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'3.12'!$C$269:$E$269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'3.12'!$B$272:$B$278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'3.12'!$E$272:$E$278</c:f>
              <c:numCache>
                <c:formatCode>#,##0</c:formatCode>
                <c:ptCount val="7"/>
                <c:pt idx="0">
                  <c:v>92.82444716652698</c:v>
                </c:pt>
                <c:pt idx="1">
                  <c:v>89.473684210526315</c:v>
                </c:pt>
                <c:pt idx="2">
                  <c:v>102.32220609579099</c:v>
                </c:pt>
                <c:pt idx="3">
                  <c:v>95.292987512007699</c:v>
                </c:pt>
                <c:pt idx="4">
                  <c:v>95.678348742205969</c:v>
                </c:pt>
                <c:pt idx="5">
                  <c:v>90.520446096654283</c:v>
                </c:pt>
                <c:pt idx="6">
                  <c:v>86.319340329835086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4-4087-AA35-55F1D0EFE86B}"/>
            </c:ext>
          </c:extLst>
        </c:ser>
        <c:ser>
          <c:idx val="1"/>
          <c:order val="1"/>
          <c:tx>
            <c:strRef>
              <c:f>'3.12'!$F$269:$H$269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'3.12'!$B$272:$B$278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'3.12'!$H$272:$H$278</c:f>
              <c:numCache>
                <c:formatCode>#,##0</c:formatCode>
                <c:ptCount val="7"/>
                <c:pt idx="0">
                  <c:v>83.514052411697691</c:v>
                </c:pt>
                <c:pt idx="1">
                  <c:v>76.215505913272011</c:v>
                </c:pt>
                <c:pt idx="2">
                  <c:v>88.184818481848183</c:v>
                </c:pt>
                <c:pt idx="3">
                  <c:v>89.193645083932864</c:v>
                </c:pt>
                <c:pt idx="4">
                  <c:v>84.455239417071482</c:v>
                </c:pt>
                <c:pt idx="5">
                  <c:v>81.481356957939681</c:v>
                </c:pt>
                <c:pt idx="6">
                  <c:v>78.202986039993533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4-4087-AA35-55F1D0EFE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9984"/>
        <c:axId val="482876256"/>
      </c:barChart>
      <c:catAx>
        <c:axId val="48286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222181818181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62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9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398714134001779"/>
          <c:y val="0.79636449534717235"/>
          <c:w val="0.47087455087531527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2019.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'3.12'!$C$217:$E$217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'3.12'!$B$220:$B$226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'3.12'!$E$220:$E$226</c:f>
              <c:numCache>
                <c:formatCode>#,##0</c:formatCode>
                <c:ptCount val="7"/>
                <c:pt idx="0">
                  <c:v>93.911519929916778</c:v>
                </c:pt>
                <c:pt idx="1">
                  <c:v>82.978723404255319</c:v>
                </c:pt>
                <c:pt idx="2">
                  <c:v>95.373134328358205</c:v>
                </c:pt>
                <c:pt idx="3">
                  <c:v>99.463214398484368</c:v>
                </c:pt>
                <c:pt idx="4">
                  <c:v>96.361679224973088</c:v>
                </c:pt>
                <c:pt idx="5">
                  <c:v>90.915046953483298</c:v>
                </c:pt>
                <c:pt idx="6">
                  <c:v>88.503714184648047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C-41BE-9AF9-4EBE57DF3BDE}"/>
            </c:ext>
          </c:extLst>
        </c:ser>
        <c:ser>
          <c:idx val="1"/>
          <c:order val="1"/>
          <c:tx>
            <c:strRef>
              <c:f>'3.12'!$F$217:$H$217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'3.12'!$B$220:$B$226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'3.12'!$H$220:$H$226</c:f>
              <c:numCache>
                <c:formatCode>#,##0</c:formatCode>
                <c:ptCount val="7"/>
                <c:pt idx="0">
                  <c:v>84.068828171530683</c:v>
                </c:pt>
                <c:pt idx="1">
                  <c:v>66.925638179800231</c:v>
                </c:pt>
                <c:pt idx="2">
                  <c:v>80.82247557003258</c:v>
                </c:pt>
                <c:pt idx="3">
                  <c:v>89.260947097285523</c:v>
                </c:pt>
                <c:pt idx="4">
                  <c:v>85.847150508322372</c:v>
                </c:pt>
                <c:pt idx="5">
                  <c:v>82.563751385899693</c:v>
                </c:pt>
                <c:pt idx="6">
                  <c:v>79.854133727750295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C-41BE-9AF9-4EBE57DF3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74296"/>
        <c:axId val="482879784"/>
      </c:barChart>
      <c:catAx>
        <c:axId val="482874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Fuente: Encuesta de Población Activa. INE.</a:t>
                </a:r>
                <a:endParaRPr lang="es-ES" sz="8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450386056111919E-2"/>
              <c:y val="0.9222181818181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9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97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4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4083403409525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2020.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'3.12'!$C$165:$E$165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'3.12'!$B$168:$B$174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'3.12'!$E$168:$E$174</c:f>
              <c:numCache>
                <c:formatCode>#,##0</c:formatCode>
                <c:ptCount val="7"/>
                <c:pt idx="0">
                  <c:v>94.943352749151899</c:v>
                </c:pt>
                <c:pt idx="1">
                  <c:v>62.765957446808507</c:v>
                </c:pt>
                <c:pt idx="2">
                  <c:v>94.070512820512818</c:v>
                </c:pt>
                <c:pt idx="3">
                  <c:v>104.42930153321976</c:v>
                </c:pt>
                <c:pt idx="4">
                  <c:v>94.255755641668571</c:v>
                </c:pt>
                <c:pt idx="5">
                  <c:v>91.401342863331166</c:v>
                </c:pt>
                <c:pt idx="6">
                  <c:v>93.324342548887387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C-41BE-9AF9-4EBE57DF3BDE}"/>
            </c:ext>
          </c:extLst>
        </c:ser>
        <c:ser>
          <c:idx val="1"/>
          <c:order val="1"/>
          <c:tx>
            <c:strRef>
              <c:f>'3.12'!$F$165:$H$165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'3.12'!$B$168:$B$174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'3.12'!$H$168:$H$174</c:f>
              <c:numCache>
                <c:formatCode>#,##0</c:formatCode>
                <c:ptCount val="7"/>
                <c:pt idx="0">
                  <c:v>84.112678217014874</c:v>
                </c:pt>
                <c:pt idx="1">
                  <c:v>49.718309859154921</c:v>
                </c:pt>
                <c:pt idx="2">
                  <c:v>81.999063670411985</c:v>
                </c:pt>
                <c:pt idx="3">
                  <c:v>90.369660168317878</c:v>
                </c:pt>
                <c:pt idx="4">
                  <c:v>85.332021976531237</c:v>
                </c:pt>
                <c:pt idx="5">
                  <c:v>82.267670157068068</c:v>
                </c:pt>
                <c:pt idx="6">
                  <c:v>81.018834780911476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C-41BE-9AF9-4EBE57DF3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80176"/>
        <c:axId val="482875472"/>
      </c:barChart>
      <c:catAx>
        <c:axId val="48288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Calibri"/>
                    <a:cs typeface="Arial"/>
                  </a:rPr>
                  <a:t>.</a:t>
                </a:r>
              </a:p>
            </c:rich>
          </c:tx>
          <c:layout>
            <c:manualLayout>
              <c:xMode val="edge"/>
              <c:yMode val="edge"/>
              <c:x val="1.8696793335615657E-2"/>
              <c:y val="0.92221819866099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547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0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4083403409525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2008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42267122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3003132032705E-2"/>
          <c:y val="0.20498642684495494"/>
          <c:w val="0.91828881008406238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'3.4'!$F$1129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'3.4'!$B$1131:$B$1137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'3.4'!$F$1131:$F$1137</c:f>
              <c:numCache>
                <c:formatCode>#,##0.0</c:formatCode>
                <c:ptCount val="7"/>
                <c:pt idx="0">
                  <c:v>50.93</c:v>
                </c:pt>
                <c:pt idx="1">
                  <c:v>48.1</c:v>
                </c:pt>
                <c:pt idx="2">
                  <c:v>51.3</c:v>
                </c:pt>
                <c:pt idx="3">
                  <c:v>25.13</c:v>
                </c:pt>
                <c:pt idx="4">
                  <c:v>63.4</c:v>
                </c:pt>
                <c:pt idx="5">
                  <c:v>75.260000000000005</c:v>
                </c:pt>
                <c:pt idx="6">
                  <c:v>13.69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A-44FC-AB80-6820CC4C1BB5}"/>
            </c:ext>
          </c:extLst>
        </c:ser>
        <c:ser>
          <c:idx val="1"/>
          <c:order val="1"/>
          <c:tx>
            <c:strRef>
              <c:f>'3.4'!$G$1129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'3.4'!$B$1131:$B$1137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'3.4'!$G$1131:$G$1137</c:f>
              <c:numCache>
                <c:formatCode>#,##0.0</c:formatCode>
                <c:ptCount val="7"/>
                <c:pt idx="0">
                  <c:v>69.540000000000006</c:v>
                </c:pt>
                <c:pt idx="1">
                  <c:v>56.58</c:v>
                </c:pt>
                <c:pt idx="2">
                  <c:v>71.41</c:v>
                </c:pt>
                <c:pt idx="3">
                  <c:v>32.880000000000003</c:v>
                </c:pt>
                <c:pt idx="4">
                  <c:v>72.680000000000007</c:v>
                </c:pt>
                <c:pt idx="5">
                  <c:v>92.45</c:v>
                </c:pt>
                <c:pt idx="6">
                  <c:v>29.71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A-44FC-AB80-6820CC4C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307376"/>
        <c:axId val="474303456"/>
      </c:lineChart>
      <c:catAx>
        <c:axId val="47430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907146040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3034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73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11372134372176"/>
          <c:y val="0.85301670281484276"/>
          <c:w val="0.57213355728807636"/>
          <c:h val="6.60377358490565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2021.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'3.12'!$C$113:$E$113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'3.12'!$B$116:$B$122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'3.12'!$E$116:$E$122</c:f>
              <c:numCache>
                <c:formatCode>#,##0</c:formatCode>
                <c:ptCount val="7"/>
                <c:pt idx="0">
                  <c:v>95.459063237669284</c:v>
                </c:pt>
                <c:pt idx="1">
                  <c:v>103.44827586206897</c:v>
                </c:pt>
                <c:pt idx="2">
                  <c:v>105.82386363636363</c:v>
                </c:pt>
                <c:pt idx="3">
                  <c:v>100.83146786056923</c:v>
                </c:pt>
                <c:pt idx="4">
                  <c:v>96.325039945217981</c:v>
                </c:pt>
                <c:pt idx="5">
                  <c:v>91.471714164185457</c:v>
                </c:pt>
                <c:pt idx="6">
                  <c:v>92.250565062964156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C-41BE-9AF9-4EBE57DF3BDE}"/>
            </c:ext>
          </c:extLst>
        </c:ser>
        <c:ser>
          <c:idx val="1"/>
          <c:order val="1"/>
          <c:tx>
            <c:strRef>
              <c:f>'3.12'!$F$113:$H$113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'3.12'!$B$116:$B$122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'3.12'!$H$116:$H$122</c:f>
              <c:numCache>
                <c:formatCode>#,##0</c:formatCode>
                <c:ptCount val="7"/>
                <c:pt idx="0">
                  <c:v>84.786456974620791</c:v>
                </c:pt>
                <c:pt idx="1">
                  <c:v>74.585635359116012</c:v>
                </c:pt>
                <c:pt idx="2">
                  <c:v>83.401069518716582</c:v>
                </c:pt>
                <c:pt idx="3">
                  <c:v>92.304085035431427</c:v>
                </c:pt>
                <c:pt idx="4">
                  <c:v>86.128420482254114</c:v>
                </c:pt>
                <c:pt idx="5">
                  <c:v>81.621400214254209</c:v>
                </c:pt>
                <c:pt idx="6">
                  <c:v>81.550640279394642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C-41BE-9AF9-4EBE57DF3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9592"/>
        <c:axId val="482876648"/>
      </c:barChart>
      <c:catAx>
        <c:axId val="48286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222181818181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6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664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95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4083403409525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2022.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'3.12'!$B$65:$B$71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'3.12'!$E$65:$E$71</c:f>
              <c:numCache>
                <c:formatCode>#,##0</c:formatCode>
                <c:ptCount val="7"/>
                <c:pt idx="0">
                  <c:v>92.430945832835107</c:v>
                </c:pt>
                <c:pt idx="1">
                  <c:v>115.73033707865169</c:v>
                </c:pt>
                <c:pt idx="2">
                  <c:v>94.925742574257427</c:v>
                </c:pt>
                <c:pt idx="3">
                  <c:v>96.494907130017978</c:v>
                </c:pt>
                <c:pt idx="4">
                  <c:v>90.438156093108176</c:v>
                </c:pt>
                <c:pt idx="5">
                  <c:v>92.228523419449687</c:v>
                </c:pt>
                <c:pt idx="6">
                  <c:v>90.050791753809378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3-45D2-9539-F13A647749EC}"/>
            </c:ext>
          </c:extLst>
        </c:ser>
        <c:ser>
          <c:idx val="1"/>
          <c:order val="1"/>
          <c:tx>
            <c:strRef>
              <c:f>'3.12'!$F$62:$H$62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'3.12'!$B$65:$B$71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'3.12'!$H$65:$H$71</c:f>
              <c:numCache>
                <c:formatCode>#,##0</c:formatCode>
                <c:ptCount val="7"/>
                <c:pt idx="0">
                  <c:v>84.869450992388394</c:v>
                </c:pt>
                <c:pt idx="1">
                  <c:v>79.795686719636777</c:v>
                </c:pt>
                <c:pt idx="2">
                  <c:v>81.039925719591452</c:v>
                </c:pt>
                <c:pt idx="3">
                  <c:v>89.705667008346765</c:v>
                </c:pt>
                <c:pt idx="4">
                  <c:v>86.16981196698292</c:v>
                </c:pt>
                <c:pt idx="5">
                  <c:v>83.279485522631461</c:v>
                </c:pt>
                <c:pt idx="6">
                  <c:v>82.221536834684528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43-45D2-9539-F13A64774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9592"/>
        <c:axId val="482876648"/>
      </c:barChart>
      <c:catAx>
        <c:axId val="48286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222181818181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6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664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95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4083403409525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2023.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'3.12'!$B$65:$B$71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'3.12'!$E$65:$E$71</c:f>
              <c:numCache>
                <c:formatCode>#,##0</c:formatCode>
                <c:ptCount val="7"/>
                <c:pt idx="0">
                  <c:v>92.430945832835107</c:v>
                </c:pt>
                <c:pt idx="1">
                  <c:v>115.73033707865169</c:v>
                </c:pt>
                <c:pt idx="2">
                  <c:v>94.925742574257427</c:v>
                </c:pt>
                <c:pt idx="3">
                  <c:v>96.494907130017978</c:v>
                </c:pt>
                <c:pt idx="4">
                  <c:v>90.438156093108176</c:v>
                </c:pt>
                <c:pt idx="5">
                  <c:v>92.228523419449687</c:v>
                </c:pt>
                <c:pt idx="6">
                  <c:v>90.050791753809378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9-460F-AA3C-78AF838F7BB6}"/>
            </c:ext>
          </c:extLst>
        </c:ser>
        <c:ser>
          <c:idx val="1"/>
          <c:order val="1"/>
          <c:tx>
            <c:strRef>
              <c:f>'3.12'!$F$62:$H$62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'3.12'!$B$65:$B$71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'3.12'!$H$65:$H$71</c:f>
              <c:numCache>
                <c:formatCode>#,##0</c:formatCode>
                <c:ptCount val="7"/>
                <c:pt idx="0">
                  <c:v>84.869450992388394</c:v>
                </c:pt>
                <c:pt idx="1">
                  <c:v>79.795686719636777</c:v>
                </c:pt>
                <c:pt idx="2">
                  <c:v>81.039925719591452</c:v>
                </c:pt>
                <c:pt idx="3">
                  <c:v>89.705667008346765</c:v>
                </c:pt>
                <c:pt idx="4">
                  <c:v>86.16981196698292</c:v>
                </c:pt>
                <c:pt idx="5">
                  <c:v>83.279485522631461</c:v>
                </c:pt>
                <c:pt idx="6">
                  <c:v>82.221536834684528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9-460F-AA3C-78AF838F7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9592"/>
        <c:axId val="482876648"/>
      </c:barChart>
      <c:catAx>
        <c:axId val="48286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222181818181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6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664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95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4083403409525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3.13.g. Población ocupada con jornada a tiempo parcial. Número de mujeres por cada 100 hombres</a:t>
            </a:r>
          </a:p>
        </c:rich>
      </c:tx>
      <c:layout>
        <c:manualLayout>
          <c:xMode val="edge"/>
          <c:yMode val="edge"/>
          <c:x val="8.4746422826178988E-3"/>
          <c:y val="1.3698734585551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762711864406E-3"/>
          <c:y val="0.15342465753424658"/>
          <c:w val="0.91694915254237286"/>
          <c:h val="0.55342465753424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'3.13'!$B$11:$B$34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'3.13'!$E$11:$E$34</c:f>
              <c:numCache>
                <c:formatCode>#,##0</c:formatCode>
                <c:ptCount val="24"/>
                <c:pt idx="0">
                  <c:v>376.90972125792678</c:v>
                </c:pt>
                <c:pt idx="1">
                  <c:v>369.46109517507358</c:v>
                </c:pt>
                <c:pt idx="2">
                  <c:v>427.90865877626698</c:v>
                </c:pt>
                <c:pt idx="3">
                  <c:v>463.13684561782827</c:v>
                </c:pt>
                <c:pt idx="4">
                  <c:v>472.63473871552054</c:v>
                </c:pt>
                <c:pt idx="5">
                  <c:v>411.01994180074621</c:v>
                </c:pt>
                <c:pt idx="6">
                  <c:v>413.10679611650488</c:v>
                </c:pt>
                <c:pt idx="7">
                  <c:v>412.17257318952232</c:v>
                </c:pt>
                <c:pt idx="8">
                  <c:v>368.76640419947506</c:v>
                </c:pt>
                <c:pt idx="9">
                  <c:v>337.96856106408706</c:v>
                </c:pt>
                <c:pt idx="10">
                  <c:v>327.3989898989899</c:v>
                </c:pt>
                <c:pt idx="11">
                  <c:v>288.9655172413793</c:v>
                </c:pt>
                <c:pt idx="12">
                  <c:v>281.69934640522882</c:v>
                </c:pt>
                <c:pt idx="13">
                  <c:v>248.40823970037454</c:v>
                </c:pt>
                <c:pt idx="14">
                  <c:v>261.7846750727449</c:v>
                </c:pt>
                <c:pt idx="15">
                  <c:v>240.61403508771929</c:v>
                </c:pt>
                <c:pt idx="16">
                  <c:v>250</c:v>
                </c:pt>
                <c:pt idx="17">
                  <c:v>249.81273408239701</c:v>
                </c:pt>
                <c:pt idx="18">
                  <c:v>279.78723404255317</c:v>
                </c:pt>
                <c:pt idx="19">
                  <c:v>268.46846846846847</c:v>
                </c:pt>
                <c:pt idx="20">
                  <c:v>269.81132075471697</c:v>
                </c:pt>
                <c:pt idx="21">
                  <c:v>272.07446808510633</c:v>
                </c:pt>
                <c:pt idx="22">
                  <c:v>231.03448275862073</c:v>
                </c:pt>
                <c:pt idx="23">
                  <c:v>260.08928571428572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B-4F1C-9201-192F44F1D3FE}"/>
            </c:ext>
          </c:extLst>
        </c:ser>
        <c:ser>
          <c:idx val="1"/>
          <c:order val="1"/>
          <c:tx>
            <c:strRef>
              <c:f>'3.13'!$F$8:$H$8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'3.13'!$B$11:$B$34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'3.13'!$H$11:$H$34</c:f>
              <c:numCache>
                <c:formatCode>#,##0</c:formatCode>
                <c:ptCount val="24"/>
                <c:pt idx="0">
                  <c:v>350.68857877341168</c:v>
                </c:pt>
                <c:pt idx="1">
                  <c:v>360.08215752813004</c:v>
                </c:pt>
                <c:pt idx="2">
                  <c:v>391.78882909630732</c:v>
                </c:pt>
                <c:pt idx="3">
                  <c:v>407.26978998384499</c:v>
                </c:pt>
                <c:pt idx="4">
                  <c:v>408.14808827095629</c:v>
                </c:pt>
                <c:pt idx="5">
                  <c:v>356.31440793311299</c:v>
                </c:pt>
                <c:pt idx="6">
                  <c:v>355.40697674418607</c:v>
                </c:pt>
                <c:pt idx="7">
                  <c:v>379.12397026321077</c:v>
                </c:pt>
                <c:pt idx="8">
                  <c:v>384.68976631748592</c:v>
                </c:pt>
                <c:pt idx="9">
                  <c:v>357.73491214667683</c:v>
                </c:pt>
                <c:pt idx="10">
                  <c:v>338.03449514911966</c:v>
                </c:pt>
                <c:pt idx="11">
                  <c:v>313.66120218579238</c:v>
                </c:pt>
                <c:pt idx="12">
                  <c:v>303.45862286797217</c:v>
                </c:pt>
                <c:pt idx="13">
                  <c:v>270.91382381148105</c:v>
                </c:pt>
                <c:pt idx="14">
                  <c:v>274.26400759734094</c:v>
                </c:pt>
                <c:pt idx="15">
                  <c:v>263.8975155279503</c:v>
                </c:pt>
                <c:pt idx="16">
                  <c:v>259.36896329684481</c:v>
                </c:pt>
                <c:pt idx="17">
                  <c:v>274.85372340425533</c:v>
                </c:pt>
                <c:pt idx="18">
                  <c:v>292.5530439606157</c:v>
                </c:pt>
                <c:pt idx="19">
                  <c:v>287.12910986367285</c:v>
                </c:pt>
                <c:pt idx="20">
                  <c:v>285.07995431182184</c:v>
                </c:pt>
                <c:pt idx="21">
                  <c:v>290.55934128336173</c:v>
                </c:pt>
                <c:pt idx="22">
                  <c:v>279.62104689203932</c:v>
                </c:pt>
                <c:pt idx="23">
                  <c:v>275.16305071209911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B-4F1C-9201-192F44F1D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70376"/>
        <c:axId val="482868808"/>
      </c:barChart>
      <c:catAx>
        <c:axId val="482870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</a:t>
                </a: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8.4746422826178988E-3"/>
              <c:y val="0.89041100309388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6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68808"/>
        <c:scaling>
          <c:orientation val="minMax"/>
          <c:max val="4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0376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70984675302684"/>
          <c:y val="0.78957433393451515"/>
          <c:w val="0.4989252391838116"/>
          <c:h val="6.51772020117596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2007. Número de mujeres por cada 100 hombres</a:t>
            </a:r>
          </a:p>
        </c:rich>
      </c:tx>
      <c:layout>
        <c:manualLayout>
          <c:xMode val="edge"/>
          <c:yMode val="edge"/>
          <c:x val="9.6153475925533759E-3"/>
          <c:y val="1.347696922500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38542798361248E-2"/>
          <c:y val="0.21293800539083557"/>
          <c:w val="0.90577008128951442"/>
          <c:h val="0.50404312668463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'3.14'!$C$808:$E$808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'3.14'!$B$811:$B$818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'3.14'!$E$811:$E$818</c:f>
              <c:numCache>
                <c:formatCode>#,##0</c:formatCode>
                <c:ptCount val="8"/>
                <c:pt idx="0">
                  <c:v>416.57916761596334</c:v>
                </c:pt>
                <c:pt idx="1">
                  <c:v>109.28841638176033</c:v>
                </c:pt>
                <c:pt idx="2">
                  <c:v>141.8402668756666</c:v>
                </c:pt>
                <c:pt idx="3">
                  <c:v>475.93890025153337</c:v>
                </c:pt>
                <c:pt idx="4">
                  <c:v>1384.0866132394422</c:v>
                </c:pt>
                <c:pt idx="5">
                  <c:v>1022.3560672433808</c:v>
                </c:pt>
                <c:pt idx="6">
                  <c:v>351.9418834720081</c:v>
                </c:pt>
                <c:pt idx="7">
                  <c:v>83.119638327053465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8-41B5-9A36-8CAC45412E94}"/>
            </c:ext>
          </c:extLst>
        </c:ser>
        <c:ser>
          <c:idx val="1"/>
          <c:order val="1"/>
          <c:tx>
            <c:strRef>
              <c:f>'3.14'!$F$808:$H$808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'3.14'!$B$811:$B$818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'3.14'!$H$811:$H$818</c:f>
              <c:numCache>
                <c:formatCode>#,##0</c:formatCode>
                <c:ptCount val="8"/>
                <c:pt idx="0">
                  <c:v>387.24355068047942</c:v>
                </c:pt>
                <c:pt idx="1">
                  <c:v>120.23121387283237</c:v>
                </c:pt>
                <c:pt idx="2">
                  <c:v>176.67560321715817</c:v>
                </c:pt>
                <c:pt idx="3">
                  <c:v>392.23880597014926</c:v>
                </c:pt>
                <c:pt idx="4">
                  <c:v>792.76595744680844</c:v>
                </c:pt>
                <c:pt idx="5">
                  <c:v>810.74561403508767</c:v>
                </c:pt>
                <c:pt idx="6">
                  <c:v>346.42857142857144</c:v>
                </c:pt>
                <c:pt idx="7">
                  <c:v>61.785714285714292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8-41B5-9A36-8CAC45412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77040"/>
        <c:axId val="482875864"/>
      </c:barChart>
      <c:catAx>
        <c:axId val="48287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475925533759E-3"/>
              <c:y val="0.93261457702402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7586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70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40349529479544"/>
          <c:y val="0.84249343832020995"/>
          <c:w val="0.50366748166259168"/>
          <c:h val="7.5091863517060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2006. Número de mujeres por cada 100 hombres</a:t>
            </a:r>
          </a:p>
        </c:rich>
      </c:tx>
      <c:layout>
        <c:manualLayout>
          <c:xMode val="edge"/>
          <c:yMode val="edge"/>
          <c:x val="9.6153475925533759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38542798361248E-2"/>
          <c:y val="0.19722275722319124"/>
          <c:w val="0.90577008128951442"/>
          <c:h val="0.5222236388445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'3.14'!$C$861:$E$861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'3.14'!$B$864:$B$871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'3.14'!$E$864:$E$871</c:f>
              <c:numCache>
                <c:formatCode>#,##0</c:formatCode>
                <c:ptCount val="8"/>
                <c:pt idx="0">
                  <c:v>415.98172776310878</c:v>
                </c:pt>
                <c:pt idx="1">
                  <c:v>140.72748102534729</c:v>
                </c:pt>
                <c:pt idx="2">
                  <c:v>169.82088765968655</c:v>
                </c:pt>
                <c:pt idx="3">
                  <c:v>427.61298535964346</c:v>
                </c:pt>
                <c:pt idx="4">
                  <c:v>828.97522391531936</c:v>
                </c:pt>
                <c:pt idx="5">
                  <c:v>1204.6539618856568</c:v>
                </c:pt>
                <c:pt idx="6">
                  <c:v>319.35331230283913</c:v>
                </c:pt>
                <c:pt idx="7">
                  <c:v>62.004069175991866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6-4470-A798-D79BBD795344}"/>
            </c:ext>
          </c:extLst>
        </c:ser>
        <c:ser>
          <c:idx val="1"/>
          <c:order val="1"/>
          <c:tx>
            <c:strRef>
              <c:f>'3.14'!$F$861:$H$861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'3.14'!$B$864:$B$871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'3.14'!$H$864:$H$871</c:f>
              <c:numCache>
                <c:formatCode>#,##0</c:formatCode>
                <c:ptCount val="8"/>
                <c:pt idx="0">
                  <c:v>364.98621504529342</c:v>
                </c:pt>
                <c:pt idx="1">
                  <c:v>117.56756756756758</c:v>
                </c:pt>
                <c:pt idx="2">
                  <c:v>203.26923076923077</c:v>
                </c:pt>
                <c:pt idx="3">
                  <c:v>354.88054607508531</c:v>
                </c:pt>
                <c:pt idx="4">
                  <c:v>697.82903663500667</c:v>
                </c:pt>
                <c:pt idx="5">
                  <c:v>688.4905660377359</c:v>
                </c:pt>
                <c:pt idx="6">
                  <c:v>310.32504780114726</c:v>
                </c:pt>
                <c:pt idx="7">
                  <c:v>74.339622641509436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46-4470-A798-D79BBD79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78608"/>
        <c:axId val="482880568"/>
      </c:barChart>
      <c:catAx>
        <c:axId val="48287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538417111064053E-2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0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80568"/>
        <c:scaling>
          <c:orientation val="minMax"/>
          <c:max val="1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7860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036674816626"/>
          <c:y val="0.85066490034681386"/>
          <c:w val="0.50366748166259168"/>
          <c:h val="7.3724305255793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2008. Número de mujeres por cada 100 hombres</a:t>
            </a:r>
          </a:p>
        </c:rich>
      </c:tx>
      <c:layout>
        <c:manualLayout>
          <c:xMode val="edge"/>
          <c:yMode val="edge"/>
          <c:x val="9.6153475925533759E-3"/>
          <c:y val="1.34770905007989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7699169639395E-2"/>
          <c:y val="0.22371967654986524"/>
          <c:w val="0.91923163239148176"/>
          <c:h val="0.50404312668463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'3.14'!$C$755:$E$755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'3.14'!$B$758:$B$765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'3.14'!$E$758:$E$765</c:f>
              <c:numCache>
                <c:formatCode>#,##0</c:formatCode>
                <c:ptCount val="8"/>
                <c:pt idx="0">
                  <c:v>367.03696352837892</c:v>
                </c:pt>
                <c:pt idx="1">
                  <c:v>119.21655275189968</c:v>
                </c:pt>
                <c:pt idx="2">
                  <c:v>174.75660125432347</c:v>
                </c:pt>
                <c:pt idx="3">
                  <c:v>416.74256850999564</c:v>
                </c:pt>
                <c:pt idx="4">
                  <c:v>743.00414466780956</c:v>
                </c:pt>
                <c:pt idx="5">
                  <c:v>554.05159643723744</c:v>
                </c:pt>
                <c:pt idx="6">
                  <c:v>287.60095724313982</c:v>
                </c:pt>
                <c:pt idx="7">
                  <c:v>116.61037843668538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8-446B-B74D-232403443EAD}"/>
            </c:ext>
          </c:extLst>
        </c:ser>
        <c:ser>
          <c:idx val="1"/>
          <c:order val="1"/>
          <c:tx>
            <c:strRef>
              <c:f>'3.14'!$F$755:$H$755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'3.14'!$B$758:$B$765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'3.14'!$H$758:$H$765</c:f>
              <c:numCache>
                <c:formatCode>#,##0</c:formatCode>
                <c:ptCount val="8"/>
                <c:pt idx="0">
                  <c:v>393.73091797272542</c:v>
                </c:pt>
                <c:pt idx="1">
                  <c:v>117.9381443298969</c:v>
                </c:pt>
                <c:pt idx="2">
                  <c:v>183.88278388278388</c:v>
                </c:pt>
                <c:pt idx="3">
                  <c:v>399.52978056426326</c:v>
                </c:pt>
                <c:pt idx="4">
                  <c:v>771.92052980132439</c:v>
                </c:pt>
                <c:pt idx="5">
                  <c:v>648.28767123287673</c:v>
                </c:pt>
                <c:pt idx="6">
                  <c:v>377.0020533880903</c:v>
                </c:pt>
                <c:pt idx="7">
                  <c:v>92.307692307692307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8-446B-B74D-232403443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84096"/>
        <c:axId val="482882920"/>
      </c:barChart>
      <c:catAx>
        <c:axId val="48288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475925533759E-3"/>
              <c:y val="0.932614547496005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2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8292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409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806836950259264"/>
          <c:y val="0.8555790352531345"/>
          <c:w val="0.50366748166259168"/>
          <c:h val="7.49545840590767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2009. Número de mujeres por cada 100 hombres</a:t>
            </a:r>
          </a:p>
        </c:rich>
      </c:tx>
      <c:layout>
        <c:manualLayout>
          <c:xMode val="edge"/>
          <c:yMode val="edge"/>
          <c:x val="9.6153475925533759E-3"/>
          <c:y val="1.347696922500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7699169639395E-2"/>
          <c:y val="0.22371967654986524"/>
          <c:w val="0.91923163239148176"/>
          <c:h val="0.50404312668463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'3.14'!$C$702:$E$702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'3.14'!$B$705:$B$712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'3.14'!$E$705:$E$712</c:f>
              <c:numCache>
                <c:formatCode>#,##0</c:formatCode>
                <c:ptCount val="8"/>
                <c:pt idx="0">
                  <c:v>345.71857987639578</c:v>
                </c:pt>
                <c:pt idx="1">
                  <c:v>111.12955931041229</c:v>
                </c:pt>
                <c:pt idx="2">
                  <c:v>126.24360304941288</c:v>
                </c:pt>
                <c:pt idx="3">
                  <c:v>301.60756323173388</c:v>
                </c:pt>
                <c:pt idx="4">
                  <c:v>801.83606441118218</c:v>
                </c:pt>
                <c:pt idx="5">
                  <c:v>462.17442854882557</c:v>
                </c:pt>
                <c:pt idx="6">
                  <c:v>585.57564668751365</c:v>
                </c:pt>
                <c:pt idx="7">
                  <c:v>64.918545080243945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F-4B20-9929-1E7FF609AE4D}"/>
            </c:ext>
          </c:extLst>
        </c:ser>
        <c:ser>
          <c:idx val="1"/>
          <c:order val="1"/>
          <c:tx>
            <c:strRef>
              <c:f>'3.14'!$F$702:$H$702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'3.14'!$B$705:$B$712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'3.14'!$H$705:$H$712</c:f>
              <c:numCache>
                <c:formatCode>#,##0</c:formatCode>
                <c:ptCount val="8"/>
                <c:pt idx="0">
                  <c:v>367.53774680603942</c:v>
                </c:pt>
                <c:pt idx="1">
                  <c:v>112.46458923512751</c:v>
                </c:pt>
                <c:pt idx="2">
                  <c:v>185.12396694214877</c:v>
                </c:pt>
                <c:pt idx="3">
                  <c:v>311.00569259962049</c:v>
                </c:pt>
                <c:pt idx="4">
                  <c:v>670.62146892655369</c:v>
                </c:pt>
                <c:pt idx="5">
                  <c:v>580.76923076923072</c:v>
                </c:pt>
                <c:pt idx="6">
                  <c:v>391.33064516129031</c:v>
                </c:pt>
                <c:pt idx="7">
                  <c:v>98.712446351931348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F-4B20-9929-1E7FF609A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86448"/>
        <c:axId val="482883312"/>
      </c:barChart>
      <c:catAx>
        <c:axId val="48288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475925533759E-3"/>
              <c:y val="0.93261457702402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8331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644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806836950259264"/>
          <c:y val="0.85531395114072284"/>
          <c:w val="0.50366748166259168"/>
          <c:h val="7.5091863517060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2010.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2580704439433277"/>
          <c:w val="0.91938579654510555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'3.14'!$C$649:$E$649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'3.14'!$B$652:$B$659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'3.14'!$E$652:$E$659</c:f>
              <c:numCache>
                <c:formatCode>#,##0</c:formatCode>
                <c:ptCount val="8"/>
                <c:pt idx="0">
                  <c:v>326.53674454532825</c:v>
                </c:pt>
                <c:pt idx="1">
                  <c:v>96.417924430451308</c:v>
                </c:pt>
                <c:pt idx="2">
                  <c:v>108.50481497879458</c:v>
                </c:pt>
                <c:pt idx="3">
                  <c:v>253.36458708305489</c:v>
                </c:pt>
                <c:pt idx="4">
                  <c:v>733.73728629261609</c:v>
                </c:pt>
                <c:pt idx="5">
                  <c:v>823.74948359848759</c:v>
                </c:pt>
                <c:pt idx="6">
                  <c:v>297.78035398897146</c:v>
                </c:pt>
                <c:pt idx="7">
                  <c:v>68.516209289653489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A-473E-BEA7-D6C6DF3F83D1}"/>
            </c:ext>
          </c:extLst>
        </c:ser>
        <c:ser>
          <c:idx val="1"/>
          <c:order val="1"/>
          <c:tx>
            <c:strRef>
              <c:f>'3.14'!$F$649:$H$649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'3.14'!$B$652:$B$659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'3.14'!$H$652:$H$659</c:f>
              <c:numCache>
                <c:formatCode>#,##0</c:formatCode>
                <c:ptCount val="8"/>
                <c:pt idx="0">
                  <c:v>343.18798624932163</c:v>
                </c:pt>
                <c:pt idx="1">
                  <c:v>99.669966996699671</c:v>
                </c:pt>
                <c:pt idx="2">
                  <c:v>180.42024832855779</c:v>
                </c:pt>
                <c:pt idx="3">
                  <c:v>277.70626097132828</c:v>
                </c:pt>
                <c:pt idx="4">
                  <c:v>558.35694050991492</c:v>
                </c:pt>
                <c:pt idx="5">
                  <c:v>584.49275362318838</c:v>
                </c:pt>
                <c:pt idx="6">
                  <c:v>363.74269005847964</c:v>
                </c:pt>
                <c:pt idx="7">
                  <c:v>106.31067961165047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A-473E-BEA7-D6C6DF3F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86840"/>
        <c:axId val="482885664"/>
      </c:barChart>
      <c:catAx>
        <c:axId val="482886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85664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68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731727877081061"/>
          <c:y val="0.8521897810218978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2011.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83"/>
          <c:w val="0.91938579654510577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'3.14'!$C$596:$E$596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'3.14'!$B$599:$B$606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'3.14'!$E$599:$E$606</c:f>
              <c:numCache>
                <c:formatCode>#,##0</c:formatCode>
                <c:ptCount val="8"/>
                <c:pt idx="0">
                  <c:v>287.95105131856081</c:v>
                </c:pt>
                <c:pt idx="1">
                  <c:v>97.819975869915211</c:v>
                </c:pt>
                <c:pt idx="2">
                  <c:v>176.71053827911618</c:v>
                </c:pt>
                <c:pt idx="3">
                  <c:v>224.51182935898919</c:v>
                </c:pt>
                <c:pt idx="4">
                  <c:v>336.47478160512054</c:v>
                </c:pt>
                <c:pt idx="5">
                  <c:v>687.9615217941132</c:v>
                </c:pt>
                <c:pt idx="6">
                  <c:v>349.5750269526917</c:v>
                </c:pt>
                <c:pt idx="7">
                  <c:v>73.076952636402595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1-4B71-86E9-55457F7CA289}"/>
            </c:ext>
          </c:extLst>
        </c:ser>
        <c:ser>
          <c:idx val="1"/>
          <c:order val="1"/>
          <c:tx>
            <c:strRef>
              <c:f>'3.14'!$F$596:$H$596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'3.14'!$B$599:$B$606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'3.14'!$H$599:$H$606</c:f>
              <c:numCache>
                <c:formatCode>#,##0</c:formatCode>
                <c:ptCount val="8"/>
                <c:pt idx="0">
                  <c:v>316.96722335596183</c:v>
                </c:pt>
                <c:pt idx="1">
                  <c:v>110.22727272727272</c:v>
                </c:pt>
                <c:pt idx="2">
                  <c:v>173.6214605067064</c:v>
                </c:pt>
                <c:pt idx="3">
                  <c:v>248.99536321483771</c:v>
                </c:pt>
                <c:pt idx="4">
                  <c:v>443.9067055393586</c:v>
                </c:pt>
                <c:pt idx="5">
                  <c:v>587.11805555555554</c:v>
                </c:pt>
                <c:pt idx="6">
                  <c:v>348.57268335529204</c:v>
                </c:pt>
                <c:pt idx="7">
                  <c:v>108.25806451612904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1-4B71-86E9-55457F7C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87232"/>
        <c:axId val="482887624"/>
      </c:barChart>
      <c:catAx>
        <c:axId val="48288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7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87624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723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731727877081061"/>
          <c:y val="0.8558394160583942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2009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4664940677223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23536533596295E-2"/>
          <c:y val="0.20000054253619395"/>
          <c:w val="0.91813040275189362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'3.4'!$C$1054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'3.4'!$B$1056:$B$1062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'3.4'!$C$1056:$C$1062</c:f>
              <c:numCache>
                <c:formatCode>#,##0.0</c:formatCode>
                <c:ptCount val="7"/>
                <c:pt idx="0">
                  <c:v>58.68</c:v>
                </c:pt>
                <c:pt idx="1">
                  <c:v>47.07</c:v>
                </c:pt>
                <c:pt idx="2">
                  <c:v>60.12</c:v>
                </c:pt>
                <c:pt idx="3">
                  <c:v>18.399999999999999</c:v>
                </c:pt>
                <c:pt idx="4">
                  <c:v>65.3</c:v>
                </c:pt>
                <c:pt idx="5">
                  <c:v>83.66</c:v>
                </c:pt>
                <c:pt idx="6">
                  <c:v>17.93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D-4C0B-BAB8-B96888A90F5E}"/>
            </c:ext>
          </c:extLst>
        </c:ser>
        <c:ser>
          <c:idx val="1"/>
          <c:order val="1"/>
          <c:tx>
            <c:strRef>
              <c:f>'3.4'!$D$1054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'3.4'!$B$1056:$B$1062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'3.4'!$D$1056:$D$1062</c:f>
              <c:numCache>
                <c:formatCode>#,##0.0</c:formatCode>
                <c:ptCount val="7"/>
                <c:pt idx="0">
                  <c:v>73.489999999999995</c:v>
                </c:pt>
                <c:pt idx="1">
                  <c:v>52.48</c:v>
                </c:pt>
                <c:pt idx="2">
                  <c:v>76.38</c:v>
                </c:pt>
                <c:pt idx="3">
                  <c:v>27.98</c:v>
                </c:pt>
                <c:pt idx="4">
                  <c:v>68.69</c:v>
                </c:pt>
                <c:pt idx="5">
                  <c:v>94.51</c:v>
                </c:pt>
                <c:pt idx="6">
                  <c:v>34.9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D-4C0B-BAB8-B96888A90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306984"/>
        <c:axId val="474304632"/>
      </c:lineChart>
      <c:catAx>
        <c:axId val="474306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46649406772237E-3"/>
              <c:y val="0.93055831228643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4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3046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6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35097304990299"/>
          <c:y val="0.84914553221094458"/>
          <c:w val="0.57354758961681085"/>
          <c:h val="6.22641509433962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2012.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88"/>
          <c:w val="0.91938579654510599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'3.14'!$C$543:$E$543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'3.14'!$B$546:$B$553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'3.14'!$E$546:$E$553</c:f>
              <c:numCache>
                <c:formatCode>#,##0</c:formatCode>
                <c:ptCount val="8"/>
                <c:pt idx="0">
                  <c:v>280.96149741474431</c:v>
                </c:pt>
                <c:pt idx="1">
                  <c:v>59.78279231946253</c:v>
                </c:pt>
                <c:pt idx="2">
                  <c:v>210.74922227599822</c:v>
                </c:pt>
                <c:pt idx="3">
                  <c:v>207.20229890099398</c:v>
                </c:pt>
                <c:pt idx="4">
                  <c:v>392.51506039885555</c:v>
                </c:pt>
                <c:pt idx="5">
                  <c:v>389.8519883807125</c:v>
                </c:pt>
                <c:pt idx="6">
                  <c:v>400.24626804113336</c:v>
                </c:pt>
                <c:pt idx="7">
                  <c:v>74.914767284992436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2-411A-A47E-AAF4D91AB0FA}"/>
            </c:ext>
          </c:extLst>
        </c:ser>
        <c:ser>
          <c:idx val="1"/>
          <c:order val="1"/>
          <c:tx>
            <c:strRef>
              <c:f>'3.14'!$F$543:$H$543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'3.14'!$B$546:$B$553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'3.14'!$H$546:$H$553</c:f>
              <c:numCache>
                <c:formatCode>#,##0</c:formatCode>
                <c:ptCount val="8"/>
                <c:pt idx="0">
                  <c:v>307.18251907482124</c:v>
                </c:pt>
                <c:pt idx="1">
                  <c:v>110.47745358090187</c:v>
                </c:pt>
                <c:pt idx="2">
                  <c:v>168.05845511482252</c:v>
                </c:pt>
                <c:pt idx="3">
                  <c:v>247.72231489798534</c:v>
                </c:pt>
                <c:pt idx="4">
                  <c:v>415.52464365447366</c:v>
                </c:pt>
                <c:pt idx="5">
                  <c:v>485.08598815900763</c:v>
                </c:pt>
                <c:pt idx="6">
                  <c:v>330.69958847736632</c:v>
                </c:pt>
                <c:pt idx="7">
                  <c:v>103.1615925058548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2-411A-A47E-AAF4D91AB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88016"/>
        <c:axId val="482886056"/>
      </c:barChart>
      <c:catAx>
        <c:axId val="48288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8605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801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731727877081061"/>
          <c:y val="0.84854014598540151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2013.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'3.14'!$C$490:$E$490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'3.14'!$B$493:$B$500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'3.14'!$E$493:$E$500</c:f>
              <c:numCache>
                <c:formatCode>#,##0</c:formatCode>
                <c:ptCount val="8"/>
                <c:pt idx="0">
                  <c:v>250.02339321536732</c:v>
                </c:pt>
                <c:pt idx="1">
                  <c:v>46.815900100433424</c:v>
                </c:pt>
                <c:pt idx="2">
                  <c:v>138.31180039760173</c:v>
                </c:pt>
                <c:pt idx="3">
                  <c:v>175.74839697406711</c:v>
                </c:pt>
                <c:pt idx="4">
                  <c:v>328.17170834107543</c:v>
                </c:pt>
                <c:pt idx="5">
                  <c:v>553.07625713764321</c:v>
                </c:pt>
                <c:pt idx="6">
                  <c:v>333.71008394533476</c:v>
                </c:pt>
                <c:pt idx="7">
                  <c:v>91.234752227912836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3-4F47-B81D-54924176A5E2}"/>
            </c:ext>
          </c:extLst>
        </c:ser>
        <c:ser>
          <c:idx val="1"/>
          <c:order val="1"/>
          <c:tx>
            <c:strRef>
              <c:f>'3.14'!$F$490:$H$490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'3.14'!$B$493:$B$500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'3.14'!$H$493:$H$500</c:f>
              <c:numCache>
                <c:formatCode>#,##0</c:formatCode>
                <c:ptCount val="8"/>
                <c:pt idx="0">
                  <c:v>273.9798050139276</c:v>
                </c:pt>
                <c:pt idx="1">
                  <c:v>85.465838509316782</c:v>
                </c:pt>
                <c:pt idx="2">
                  <c:v>134.34871561718572</c:v>
                </c:pt>
                <c:pt idx="3">
                  <c:v>222.66562044613832</c:v>
                </c:pt>
                <c:pt idx="4">
                  <c:v>359.76032341900088</c:v>
                </c:pt>
                <c:pt idx="5">
                  <c:v>425.17730496453908</c:v>
                </c:pt>
                <c:pt idx="6">
                  <c:v>308.2015446855462</c:v>
                </c:pt>
                <c:pt idx="7">
                  <c:v>130.97222222222223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3-4F47-B81D-54924176A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81744"/>
        <c:axId val="482881352"/>
      </c:barChart>
      <c:catAx>
        <c:axId val="48288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1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88135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174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036879514151"/>
          <c:y val="0.8558394160583942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2014.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'3.14'!$C$437:$E$437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'3.14'!$B$440:$B$447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'3.14'!$E$440:$E$447</c:f>
              <c:numCache>
                <c:formatCode>#,##0</c:formatCode>
                <c:ptCount val="8"/>
                <c:pt idx="0">
                  <c:v>261.79401297296863</c:v>
                </c:pt>
                <c:pt idx="1">
                  <c:v>54.739920435448298</c:v>
                </c:pt>
                <c:pt idx="2">
                  <c:v>153.7943575622175</c:v>
                </c:pt>
                <c:pt idx="3">
                  <c:v>159.89059978638747</c:v>
                </c:pt>
                <c:pt idx="4">
                  <c:v>372.20731742267208</c:v>
                </c:pt>
                <c:pt idx="5">
                  <c:v>469.24364171218286</c:v>
                </c:pt>
                <c:pt idx="6">
                  <c:v>415.41237376072706</c:v>
                </c:pt>
                <c:pt idx="7">
                  <c:v>242.11134048263582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4-45D7-9F1B-4BF9BCD5A170}"/>
            </c:ext>
          </c:extLst>
        </c:ser>
        <c:ser>
          <c:idx val="1"/>
          <c:order val="1"/>
          <c:tx>
            <c:strRef>
              <c:f>'3.14'!$F$437:$H$437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'3.14'!$B$440:$B$447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'3.14'!$H$440:$H$447</c:f>
              <c:numCache>
                <c:formatCode>#,##0</c:formatCode>
                <c:ptCount val="8"/>
                <c:pt idx="0">
                  <c:v>274.17604774176056</c:v>
                </c:pt>
                <c:pt idx="1">
                  <c:v>84.978540772532185</c:v>
                </c:pt>
                <c:pt idx="2">
                  <c:v>149.29718875502007</c:v>
                </c:pt>
                <c:pt idx="3">
                  <c:v>199.87829614604462</c:v>
                </c:pt>
                <c:pt idx="4">
                  <c:v>365.7772621809745</c:v>
                </c:pt>
                <c:pt idx="5">
                  <c:v>416.69595782073816</c:v>
                </c:pt>
                <c:pt idx="6">
                  <c:v>369.90445859872614</c:v>
                </c:pt>
                <c:pt idx="7">
                  <c:v>122.75132275132276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4-45D7-9F1B-4BF9BCD5A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82528"/>
        <c:axId val="485780328"/>
      </c:barChart>
      <c:catAx>
        <c:axId val="48288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032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8825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30783378355"/>
          <c:y val="0.85948905109489049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2015.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'3.14'!$C$384:$E$384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'3.14'!$B$387:$B$394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'3.14'!$E$387:$E$394</c:f>
              <c:numCache>
                <c:formatCode>#,##0</c:formatCode>
                <c:ptCount val="8"/>
                <c:pt idx="0">
                  <c:v>240.64087668936793</c:v>
                </c:pt>
                <c:pt idx="1">
                  <c:v>148.64848771855719</c:v>
                </c:pt>
                <c:pt idx="2">
                  <c:v>145.38606697710537</c:v>
                </c:pt>
                <c:pt idx="3">
                  <c:v>190.81082192316205</c:v>
                </c:pt>
                <c:pt idx="4">
                  <c:v>292.01935849808029</c:v>
                </c:pt>
                <c:pt idx="5">
                  <c:v>353.84862957199852</c:v>
                </c:pt>
                <c:pt idx="6">
                  <c:v>284.14820543944319</c:v>
                </c:pt>
                <c:pt idx="7">
                  <c:v>153.67708634518797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9-462F-B81A-5F87F409013E}"/>
            </c:ext>
          </c:extLst>
        </c:ser>
        <c:ser>
          <c:idx val="1"/>
          <c:order val="1"/>
          <c:tx>
            <c:strRef>
              <c:f>'3.14'!$F$384:$H$384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'3.14'!$B$387:$B$394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'3.14'!$H$387:$H$394</c:f>
              <c:numCache>
                <c:formatCode>#,##0</c:formatCode>
                <c:ptCount val="8"/>
                <c:pt idx="0">
                  <c:v>263.85043343252687</c:v>
                </c:pt>
                <c:pt idx="1">
                  <c:v>79.918032786885249</c:v>
                </c:pt>
                <c:pt idx="2">
                  <c:v>147.24857685009485</c:v>
                </c:pt>
                <c:pt idx="3">
                  <c:v>195.39473684210529</c:v>
                </c:pt>
                <c:pt idx="4">
                  <c:v>329.96828752642705</c:v>
                </c:pt>
                <c:pt idx="5">
                  <c:v>416.06391925988231</c:v>
                </c:pt>
                <c:pt idx="6">
                  <c:v>335.67567567567568</c:v>
                </c:pt>
                <c:pt idx="7">
                  <c:v>123.59550561797752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9-462F-B81A-5F87F409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83464"/>
        <c:axId val="485788560"/>
      </c:barChart>
      <c:catAx>
        <c:axId val="485783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856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34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30783378355"/>
          <c:y val="0.8558394160583942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2016.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'3.14'!$C$331:$E$331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'3.14'!$B$334:$B$341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'3.14'!$E$334:$E$341</c:f>
              <c:numCache>
                <c:formatCode>#,##0</c:formatCode>
                <c:ptCount val="8"/>
                <c:pt idx="0">
                  <c:v>250.02807374953147</c:v>
                </c:pt>
                <c:pt idx="1">
                  <c:v>265.51235952240751</c:v>
                </c:pt>
                <c:pt idx="2">
                  <c:v>108.71184875271585</c:v>
                </c:pt>
                <c:pt idx="3">
                  <c:v>180.87835073791888</c:v>
                </c:pt>
                <c:pt idx="4">
                  <c:v>323.87366363565388</c:v>
                </c:pt>
                <c:pt idx="5">
                  <c:v>384.38631586943819</c:v>
                </c:pt>
                <c:pt idx="6">
                  <c:v>358.48803960128356</c:v>
                </c:pt>
                <c:pt idx="7">
                  <c:v>180.84566996695995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3-4953-9CC7-F798AC6DF9B5}"/>
            </c:ext>
          </c:extLst>
        </c:ser>
        <c:ser>
          <c:idx val="1"/>
          <c:order val="1"/>
          <c:tx>
            <c:strRef>
              <c:f>'3.14'!$F$331:$H$331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'3.14'!$B$334:$B$341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'3.14'!$H$334:$H$341</c:f>
              <c:numCache>
                <c:formatCode>#,##0</c:formatCode>
                <c:ptCount val="8"/>
                <c:pt idx="0">
                  <c:v>259.38184159690923</c:v>
                </c:pt>
                <c:pt idx="1">
                  <c:v>101.2</c:v>
                </c:pt>
                <c:pt idx="2">
                  <c:v>127.90102389078498</c:v>
                </c:pt>
                <c:pt idx="3">
                  <c:v>190.32258064516128</c:v>
                </c:pt>
                <c:pt idx="4">
                  <c:v>352.01793721973092</c:v>
                </c:pt>
                <c:pt idx="5">
                  <c:v>380.74534161490681</c:v>
                </c:pt>
                <c:pt idx="6">
                  <c:v>366.42335766423355</c:v>
                </c:pt>
                <c:pt idx="7">
                  <c:v>91.739130434782609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3-4953-9CC7-F798AC6DF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88952"/>
        <c:axId val="485786208"/>
      </c:barChart>
      <c:catAx>
        <c:axId val="485788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620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895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30783378355"/>
          <c:y val="0.8558394160583942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2017.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'3.14'!$E$281:$E$288</c:f>
              <c:numCache>
                <c:formatCode>#,##0</c:formatCode>
                <c:ptCount val="8"/>
                <c:pt idx="0">
                  <c:v>249.75886202532016</c:v>
                </c:pt>
                <c:pt idx="1">
                  <c:v>132.84962848953228</c:v>
                </c:pt>
                <c:pt idx="2">
                  <c:v>131.55016037910519</c:v>
                </c:pt>
                <c:pt idx="3">
                  <c:v>181.88925405493106</c:v>
                </c:pt>
                <c:pt idx="4">
                  <c:v>314.74014996724776</c:v>
                </c:pt>
                <c:pt idx="5">
                  <c:v>438.852638413759</c:v>
                </c:pt>
                <c:pt idx="6">
                  <c:v>387.16703802712021</c:v>
                </c:pt>
                <c:pt idx="7">
                  <c:v>82.70491408709907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F-45A2-85E9-F6395C396362}"/>
            </c:ext>
          </c:extLst>
        </c:ser>
        <c:ser>
          <c:idx val="1"/>
          <c:order val="1"/>
          <c:tx>
            <c:strRef>
              <c:f>'3.14'!$F$278:$H$278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'3.14'!$H$281:$H$288</c:f>
              <c:numCache>
                <c:formatCode>#,##0</c:formatCode>
                <c:ptCount val="8"/>
                <c:pt idx="0">
                  <c:v>274.85372340425533</c:v>
                </c:pt>
                <c:pt idx="1">
                  <c:v>113.76811594202898</c:v>
                </c:pt>
                <c:pt idx="2">
                  <c:v>150.98543273350472</c:v>
                </c:pt>
                <c:pt idx="3">
                  <c:v>208.410780669145</c:v>
                </c:pt>
                <c:pt idx="4">
                  <c:v>359.88269794721407</c:v>
                </c:pt>
                <c:pt idx="5">
                  <c:v>414.93139628732848</c:v>
                </c:pt>
                <c:pt idx="6">
                  <c:v>351.34770889487874</c:v>
                </c:pt>
                <c:pt idx="7">
                  <c:v>93.723849372384947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F-45A2-85E9-F6395C396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83072"/>
        <c:axId val="485786600"/>
      </c:barChart>
      <c:catAx>
        <c:axId val="48578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660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307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7043795620437958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2018.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'3.14'!$E$227:$E$234</c:f>
              <c:numCache>
                <c:formatCode>#,##0</c:formatCode>
                <c:ptCount val="8"/>
                <c:pt idx="0">
                  <c:v>279.86861127914341</c:v>
                </c:pt>
                <c:pt idx="1">
                  <c:v>138.42957638657251</c:v>
                </c:pt>
                <c:pt idx="2">
                  <c:v>113.32312068229773</c:v>
                </c:pt>
                <c:pt idx="3">
                  <c:v>217.30706358769902</c:v>
                </c:pt>
                <c:pt idx="4">
                  <c:v>443.21565885216444</c:v>
                </c:pt>
                <c:pt idx="5">
                  <c:v>450.24848345595939</c:v>
                </c:pt>
                <c:pt idx="6">
                  <c:v>449.32964821547557</c:v>
                </c:pt>
                <c:pt idx="7">
                  <c:v>93.585454365453813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A-42F6-B353-E47257C8AC15}"/>
            </c:ext>
          </c:extLst>
        </c:ser>
        <c:ser>
          <c:idx val="1"/>
          <c:order val="1"/>
          <c:tx>
            <c:strRef>
              <c:f>'3.14'!$F$224:$H$224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'3.14'!$H$227:$H$234</c:f>
              <c:numCache>
                <c:formatCode>#,##0</c:formatCode>
                <c:ptCount val="8"/>
                <c:pt idx="0">
                  <c:v>292.53917625849385</c:v>
                </c:pt>
                <c:pt idx="1">
                  <c:v>114.87341772151896</c:v>
                </c:pt>
                <c:pt idx="2">
                  <c:v>139.33121019108282</c:v>
                </c:pt>
                <c:pt idx="3">
                  <c:v>222.52525252525251</c:v>
                </c:pt>
                <c:pt idx="4">
                  <c:v>408.48126232741606</c:v>
                </c:pt>
                <c:pt idx="5">
                  <c:v>435.34768211920533</c:v>
                </c:pt>
                <c:pt idx="6">
                  <c:v>423.12312312312309</c:v>
                </c:pt>
                <c:pt idx="7">
                  <c:v>108.33333333333334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A-42F6-B353-E47257C8A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89736"/>
        <c:axId val="485779544"/>
      </c:barChart>
      <c:catAx>
        <c:axId val="48578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2193430656934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7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7954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973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5948905109489049"/>
          <c:w val="0.50243940848857305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2019.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'3.14'!$E$173:$E$180</c:f>
              <c:numCache>
                <c:formatCode>#,##0</c:formatCode>
                <c:ptCount val="8"/>
                <c:pt idx="0">
                  <c:v>268.36686345604187</c:v>
                </c:pt>
                <c:pt idx="1">
                  <c:v>95.002342467174898</c:v>
                </c:pt>
                <c:pt idx="2">
                  <c:v>117.53325984266259</c:v>
                </c:pt>
                <c:pt idx="3">
                  <c:v>196.71958850576411</c:v>
                </c:pt>
                <c:pt idx="4">
                  <c:v>436.12370107424152</c:v>
                </c:pt>
                <c:pt idx="5">
                  <c:v>447.37258446257437</c:v>
                </c:pt>
                <c:pt idx="6">
                  <c:v>416.39653594345384</c:v>
                </c:pt>
                <c:pt idx="7">
                  <c:v>72.784331585193698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9-4B6D-9FA3-266909C17263}"/>
            </c:ext>
          </c:extLst>
        </c:ser>
        <c:ser>
          <c:idx val="1"/>
          <c:order val="1"/>
          <c:tx>
            <c:strRef>
              <c:f>'3.14'!$F$170:$H$170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'3.14'!$H$173:$H$180</c:f>
              <c:numCache>
                <c:formatCode>#,##0</c:formatCode>
                <c:ptCount val="8"/>
                <c:pt idx="0">
                  <c:v>287.09073900841912</c:v>
                </c:pt>
                <c:pt idx="1">
                  <c:v>101.53846153846153</c:v>
                </c:pt>
                <c:pt idx="2">
                  <c:v>139.55164131305042</c:v>
                </c:pt>
                <c:pt idx="3">
                  <c:v>213.2756132756133</c:v>
                </c:pt>
                <c:pt idx="4">
                  <c:v>408.08283233132943</c:v>
                </c:pt>
                <c:pt idx="5">
                  <c:v>431.06180665610145</c:v>
                </c:pt>
                <c:pt idx="6">
                  <c:v>427.31092436974791</c:v>
                </c:pt>
                <c:pt idx="7">
                  <c:v>106.16438356164385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9-4B6D-9FA3-266909C17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86992"/>
        <c:axId val="485784248"/>
      </c:barChart>
      <c:catAx>
        <c:axId val="48578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2193430656934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424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699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5948905109489049"/>
          <c:w val="0.50243940848857305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2020.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'3.14'!$E$119:$E$126</c:f>
              <c:numCache>
                <c:formatCode>#,##0</c:formatCode>
                <c:ptCount val="8"/>
                <c:pt idx="0">
                  <c:v>269.84090595352586</c:v>
                </c:pt>
                <c:pt idx="1">
                  <c:v>65.186276200965125</c:v>
                </c:pt>
                <c:pt idx="2">
                  <c:v>114.24290437389165</c:v>
                </c:pt>
                <c:pt idx="3">
                  <c:v>236.88231227248625</c:v>
                </c:pt>
                <c:pt idx="4">
                  <c:v>431.31900547698496</c:v>
                </c:pt>
                <c:pt idx="5">
                  <c:v>411.25292805035781</c:v>
                </c:pt>
                <c:pt idx="6">
                  <c:v>319.63977356937596</c:v>
                </c:pt>
                <c:pt idx="7">
                  <c:v>109.31799457199999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7-42D2-9901-2EE80A2BD370}"/>
            </c:ext>
          </c:extLst>
        </c:ser>
        <c:ser>
          <c:idx val="1"/>
          <c:order val="1"/>
          <c:tx>
            <c:strRef>
              <c:f>'3.14'!$F$116:$H$116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'3.14'!$H$119:$H$126</c:f>
              <c:numCache>
                <c:formatCode>#,##0</c:formatCode>
                <c:ptCount val="8"/>
                <c:pt idx="0">
                  <c:v>285.07995431182184</c:v>
                </c:pt>
                <c:pt idx="1">
                  <c:v>71.470588235294116</c:v>
                </c:pt>
                <c:pt idx="2">
                  <c:v>134.89991296779809</c:v>
                </c:pt>
                <c:pt idx="3">
                  <c:v>213.96739130434781</c:v>
                </c:pt>
                <c:pt idx="4">
                  <c:v>399.70566593083151</c:v>
                </c:pt>
                <c:pt idx="5">
                  <c:v>443.69817578772802</c:v>
                </c:pt>
                <c:pt idx="6">
                  <c:v>399.74358974358972</c:v>
                </c:pt>
                <c:pt idx="7">
                  <c:v>101.81818181818181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7-42D2-9901-2EE80A2B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79936"/>
        <c:axId val="485777976"/>
      </c:barChart>
      <c:catAx>
        <c:axId val="4857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2193430656934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77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7797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7993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5948905109489049"/>
          <c:w val="0.50243940848857305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2021.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'3.14'!$E$65:$E$72</c:f>
              <c:numCache>
                <c:formatCode>#,##0</c:formatCode>
                <c:ptCount val="8"/>
                <c:pt idx="0">
                  <c:v>281.05309037981539</c:v>
                </c:pt>
                <c:pt idx="1">
                  <c:v>172.23965353765732</c:v>
                </c:pt>
                <c:pt idx="2">
                  <c:v>172.07386072789456</c:v>
                </c:pt>
                <c:pt idx="3">
                  <c:v>213.86625799018719</c:v>
                </c:pt>
                <c:pt idx="4">
                  <c:v>359.73542486580072</c:v>
                </c:pt>
                <c:pt idx="5">
                  <c:v>443.87463595836891</c:v>
                </c:pt>
                <c:pt idx="6">
                  <c:v>415.27056409072378</c:v>
                </c:pt>
                <c:pt idx="7">
                  <c:v>129.95718469854953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8-47E4-807C-E72FDBC863F6}"/>
            </c:ext>
          </c:extLst>
        </c:ser>
        <c:ser>
          <c:idx val="1"/>
          <c:order val="1"/>
          <c:tx>
            <c:strRef>
              <c:f>'3.14'!$F$62:$H$62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'3.14'!$H$65:$H$72</c:f>
              <c:numCache>
                <c:formatCode>#,##0</c:formatCode>
                <c:ptCount val="8"/>
                <c:pt idx="0">
                  <c:v>294.87253348696532</c:v>
                </c:pt>
                <c:pt idx="1">
                  <c:v>112.8440366972477</c:v>
                </c:pt>
                <c:pt idx="2">
                  <c:v>155.48334687246142</c:v>
                </c:pt>
                <c:pt idx="3">
                  <c:v>225.09610104338273</c:v>
                </c:pt>
                <c:pt idx="4">
                  <c:v>415.30303030303037</c:v>
                </c:pt>
                <c:pt idx="5">
                  <c:v>478.98148148148141</c:v>
                </c:pt>
                <c:pt idx="6">
                  <c:v>379.60199004975124</c:v>
                </c:pt>
                <c:pt idx="7">
                  <c:v>106.66666666666667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48-47E4-807C-E72FDBC86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78368"/>
        <c:axId val="485780720"/>
      </c:barChart>
      <c:catAx>
        <c:axId val="48577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2193430656934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072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7836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5948905109489049"/>
          <c:w val="0.50243940848857305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2009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3003132032705E-2"/>
          <c:y val="0.20498642684495494"/>
          <c:w val="0.91828881008406238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'3.4'!$F$1054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'3.4'!$B$1056:$B$1062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'3.4'!$F$1056:$F$1062</c:f>
              <c:numCache>
                <c:formatCode>#,##0.0</c:formatCode>
                <c:ptCount val="7"/>
                <c:pt idx="0">
                  <c:v>52.01</c:v>
                </c:pt>
                <c:pt idx="1">
                  <c:v>45.78</c:v>
                </c:pt>
                <c:pt idx="2">
                  <c:v>52.8</c:v>
                </c:pt>
                <c:pt idx="3">
                  <c:v>20.28</c:v>
                </c:pt>
                <c:pt idx="4">
                  <c:v>63.1</c:v>
                </c:pt>
                <c:pt idx="5">
                  <c:v>77.2</c:v>
                </c:pt>
                <c:pt idx="6">
                  <c:v>14.74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B-4CC8-831C-7B15E1C8D9CB}"/>
            </c:ext>
          </c:extLst>
        </c:ser>
        <c:ser>
          <c:idx val="1"/>
          <c:order val="1"/>
          <c:tx>
            <c:strRef>
              <c:f>'3.4'!$G$1054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'3.4'!$B$1056:$B$1062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'3.4'!$G$1056:$G$1062</c:f>
              <c:numCache>
                <c:formatCode>#,##0.0</c:formatCode>
                <c:ptCount val="7"/>
                <c:pt idx="0">
                  <c:v>68.64</c:v>
                </c:pt>
                <c:pt idx="1">
                  <c:v>52.98</c:v>
                </c:pt>
                <c:pt idx="2">
                  <c:v>70.819999999999993</c:v>
                </c:pt>
                <c:pt idx="3">
                  <c:v>28.86</c:v>
                </c:pt>
                <c:pt idx="4">
                  <c:v>69.77</c:v>
                </c:pt>
                <c:pt idx="5">
                  <c:v>92.17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B-4CC8-831C-7B15E1C8D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10456"/>
        <c:axId val="475411240"/>
      </c:lineChart>
      <c:catAx>
        <c:axId val="47541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1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4112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04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11372134372176"/>
          <c:y val="0.85328495933524007"/>
          <c:w val="0.57213355728807636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2022.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'3.14'!$E$11:$E$18</c:f>
              <c:numCache>
                <c:formatCode>#,##0</c:formatCode>
                <c:ptCount val="8"/>
                <c:pt idx="0">
                  <c:v>237.29663537196245</c:v>
                </c:pt>
                <c:pt idx="1">
                  <c:v>164.37195900135598</c:v>
                </c:pt>
                <c:pt idx="2">
                  <c:v>165.09070114559242</c:v>
                </c:pt>
                <c:pt idx="3">
                  <c:v>130.90903304993026</c:v>
                </c:pt>
                <c:pt idx="4">
                  <c:v>308.2762413866464</c:v>
                </c:pt>
                <c:pt idx="5">
                  <c:v>700.01461217635983</c:v>
                </c:pt>
                <c:pt idx="6">
                  <c:v>336.731919608037</c:v>
                </c:pt>
                <c:pt idx="7">
                  <c:v>42.881295979059949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E9C-A613-F1506CF9148D}"/>
            </c:ext>
          </c:extLst>
        </c:ser>
        <c:ser>
          <c:idx val="1"/>
          <c:order val="1"/>
          <c:tx>
            <c:strRef>
              <c:f>'3.14'!$F$8:$H$8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'3.14'!$H$11:$H$18</c:f>
              <c:numCache>
                <c:formatCode>#,##0</c:formatCode>
                <c:ptCount val="8"/>
                <c:pt idx="0">
                  <c:v>283.32175121612227</c:v>
                </c:pt>
                <c:pt idx="1">
                  <c:v>116.36828644501279</c:v>
                </c:pt>
                <c:pt idx="2">
                  <c:v>141.45150034891833</c:v>
                </c:pt>
                <c:pt idx="3">
                  <c:v>199.31470743278862</c:v>
                </c:pt>
                <c:pt idx="4">
                  <c:v>417.07317073170731</c:v>
                </c:pt>
                <c:pt idx="5">
                  <c:v>492.18749999999994</c:v>
                </c:pt>
                <c:pt idx="6">
                  <c:v>413.78865979381453</c:v>
                </c:pt>
                <c:pt idx="7">
                  <c:v>112.10526315789471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E9C-A613-F1506CF91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78368"/>
        <c:axId val="485780720"/>
      </c:barChart>
      <c:catAx>
        <c:axId val="48577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2193430656934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0720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7836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5948905109489049"/>
          <c:w val="0.50243940848857305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3.15.g. Ocupados según tipo de jornada y si tienen o no hijos menores a cargo. Comunidad de Madrid. 2013. Número de mujeres por cada 100 hombres</a:t>
            </a:r>
          </a:p>
        </c:rich>
      </c:tx>
      <c:layout>
        <c:manualLayout>
          <c:xMode val="edge"/>
          <c:yMode val="edge"/>
          <c:x val="7.0521829932548748E-3"/>
          <c:y val="1.4084256417100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8421466208366"/>
          <c:y val="0.21971861206895366"/>
          <c:w val="0.8011289015179428"/>
          <c:h val="0.439437224137907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'3.15'!$C$87</c:f>
              <c:strCache>
                <c:ptCount val="1"/>
                <c:pt idx="0">
                  <c:v>con hijos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('3.15'!$C$86,'3.15'!$E$86,'3.15'!$G$86)</c:f>
              <c:strCache>
                <c:ptCount val="3"/>
                <c:pt idx="0">
                  <c:v>Total</c:v>
                </c:pt>
                <c:pt idx="1">
                  <c:v>Jornada parcial</c:v>
                </c:pt>
                <c:pt idx="2">
                  <c:v>Jornada completa</c:v>
                </c:pt>
              </c:strCache>
            </c:strRef>
          </c:cat>
          <c:val>
            <c:numRef>
              <c:f>('3.15'!$C$143,'3.15'!$E$143,'3.15'!$G$143)</c:f>
              <c:numCache>
                <c:formatCode>#,##0</c:formatCode>
                <c:ptCount val="3"/>
                <c:pt idx="0">
                  <c:v>91.577501983177839</c:v>
                </c:pt>
                <c:pt idx="1">
                  <c:v>289.78023215664666</c:v>
                </c:pt>
                <c:pt idx="2">
                  <c:v>75.538112259532355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D-4960-B0AC-612F2C0B95DB}"/>
            </c:ext>
          </c:extLst>
        </c:ser>
        <c:ser>
          <c:idx val="1"/>
          <c:order val="1"/>
          <c:tx>
            <c:strRef>
              <c:f>'3.15'!$D$87</c:f>
              <c:strCache>
                <c:ptCount val="1"/>
                <c:pt idx="0">
                  <c:v>sin hijos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('3.15'!$C$86,'3.15'!$E$86,'3.15'!$G$86)</c:f>
              <c:strCache>
                <c:ptCount val="3"/>
                <c:pt idx="0">
                  <c:v>Total</c:v>
                </c:pt>
                <c:pt idx="1">
                  <c:v>Jornada parcial</c:v>
                </c:pt>
                <c:pt idx="2">
                  <c:v>Jornada completa</c:v>
                </c:pt>
              </c:strCache>
            </c:strRef>
          </c:cat>
          <c:val>
            <c:numRef>
              <c:f>('3.15'!$D$143,'3.15'!$F$143,'3.15'!$H$143)</c:f>
              <c:numCache>
                <c:formatCode>#,##0</c:formatCode>
                <c:ptCount val="3"/>
                <c:pt idx="0">
                  <c:v>88.622826664498263</c:v>
                </c:pt>
                <c:pt idx="1">
                  <c:v>157.6923058878173</c:v>
                </c:pt>
                <c:pt idx="2">
                  <c:v>82.401794328283202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D-4960-B0AC-612F2C0B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81504"/>
        <c:axId val="485782288"/>
      </c:barChart>
      <c:catAx>
        <c:axId val="485781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2288"/>
        <c:scaling>
          <c:orientation val="minMax"/>
          <c:max val="3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0521829932548748E-3"/>
              <c:y val="0.887325355517001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150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717480879406204"/>
          <c:y val="0.79501935139463498"/>
          <c:w val="0.28878926424519508"/>
          <c:h val="6.7049839109094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98425196850393704" header="0" footer="0"/>
    <c:pageSetup paperSize="9" orientation="landscape" horizontalDpi="1200" verticalDpi="1200"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3.15.g. Ocupados según tipo de jornada y si tienen o no hijos menores a cargo. Comunidad de Madrid. 2022. Número de mujeres por cada 100 hombres</a:t>
            </a:r>
          </a:p>
        </c:rich>
      </c:tx>
      <c:layout>
        <c:manualLayout>
          <c:xMode val="edge"/>
          <c:yMode val="edge"/>
          <c:x val="7.0521829932548748E-3"/>
          <c:y val="1.4084256417100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8421466208366"/>
          <c:y val="0.21971861206895366"/>
          <c:w val="0.8011289015179428"/>
          <c:h val="0.439437224137907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'3.15'!$C$9</c:f>
              <c:strCache>
                <c:ptCount val="1"/>
                <c:pt idx="0">
                  <c:v>con hijos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('3.15'!$C$8,'3.15'!$E$8,'3.15'!$G$8)</c:f>
              <c:strCache>
                <c:ptCount val="3"/>
                <c:pt idx="0">
                  <c:v>Total</c:v>
                </c:pt>
                <c:pt idx="1">
                  <c:v>Jornada parcial</c:v>
                </c:pt>
                <c:pt idx="2">
                  <c:v>Jornada completa</c:v>
                </c:pt>
              </c:strCache>
            </c:strRef>
          </c:cat>
          <c:val>
            <c:numRef>
              <c:f>('3.15'!$C$45,'3.15'!$E$45,'3.15'!$G$45)</c:f>
              <c:numCache>
                <c:formatCode>#,##0</c:formatCode>
                <c:ptCount val="3"/>
                <c:pt idx="0">
                  <c:v>96.665202373663334</c:v>
                </c:pt>
                <c:pt idx="1">
                  <c:v>269.72244444783234</c:v>
                </c:pt>
                <c:pt idx="2">
                  <c:v>82.546935081717166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A-407C-9AC2-5FC00699E4C4}"/>
            </c:ext>
          </c:extLst>
        </c:ser>
        <c:ser>
          <c:idx val="1"/>
          <c:order val="1"/>
          <c:tx>
            <c:strRef>
              <c:f>'3.15'!$D$9</c:f>
              <c:strCache>
                <c:ptCount val="1"/>
                <c:pt idx="0">
                  <c:v>sin hijos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('3.15'!$C$8,'3.15'!$E$8,'3.15'!$G$8)</c:f>
              <c:strCache>
                <c:ptCount val="3"/>
                <c:pt idx="0">
                  <c:v>Total</c:v>
                </c:pt>
                <c:pt idx="1">
                  <c:v>Jornada parcial</c:v>
                </c:pt>
                <c:pt idx="2">
                  <c:v>Jornada completa</c:v>
                </c:pt>
              </c:strCache>
            </c:strRef>
          </c:cat>
          <c:val>
            <c:numRef>
              <c:f>('3.15'!$D$45,'3.15'!$F$45,'3.15'!$H$45)</c:f>
              <c:numCache>
                <c:formatCode>#,##0</c:formatCode>
                <c:ptCount val="3"/>
                <c:pt idx="0">
                  <c:v>85.618820366430484</c:v>
                </c:pt>
                <c:pt idx="1">
                  <c:v>165.52584143514244</c:v>
                </c:pt>
                <c:pt idx="2">
                  <c:v>79.768941903200812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A-407C-9AC2-5FC00699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82680"/>
        <c:axId val="485785032"/>
      </c:barChart>
      <c:catAx>
        <c:axId val="485782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5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5032"/>
        <c:scaling>
          <c:orientation val="minMax"/>
          <c:max val="3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0521829932548748E-3"/>
              <c:y val="0.887325355517001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268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791380916095167"/>
          <c:y val="0.7608811186737251"/>
          <c:w val="0.28878926424519513"/>
          <c:h val="6.7049839109094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98425196850393704" header="0" footer="0"/>
    <c:pageSetup paperSize="9" orientation="landscape" horizontalDpi="1200" verticalDpi="1200"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3.16.2g. Ocupados a tiempo parcial por motivo de la jornada parcial según género. España. 2013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8002749656292964E-3"/>
          <c:y val="1.4164428868356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65834633385333"/>
          <c:y val="0.25495750708215298"/>
          <c:w val="0.48673946957878317"/>
          <c:h val="0.541076487252124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'3.16'!$F$155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'3.16'!$B$157:$B$164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'3.16'!$F$157:$F$164</c:f>
              <c:numCache>
                <c:formatCode>#,##0.0</c:formatCode>
                <c:ptCount val="8"/>
                <c:pt idx="0">
                  <c:v>70.979020979020973</c:v>
                </c:pt>
                <c:pt idx="1">
                  <c:v>57.075471698113198</c:v>
                </c:pt>
                <c:pt idx="2">
                  <c:v>55.321100917431188</c:v>
                </c:pt>
                <c:pt idx="3">
                  <c:v>97.446770119090559</c:v>
                </c:pt>
                <c:pt idx="4">
                  <c:v>93.841761827079935</c:v>
                </c:pt>
                <c:pt idx="5">
                  <c:v>70.436411992263046</c:v>
                </c:pt>
                <c:pt idx="6">
                  <c:v>83.516324761629576</c:v>
                </c:pt>
                <c:pt idx="7">
                  <c:v>60.690861390467866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2-4E05-9B1A-A6A8964C01D2}"/>
            </c:ext>
          </c:extLst>
        </c:ser>
        <c:ser>
          <c:idx val="1"/>
          <c:order val="1"/>
          <c:tx>
            <c:strRef>
              <c:f>'3.16'!$G$155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'3.16'!$B$157:$B$164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'3.16'!$G$157:$G$164</c:f>
              <c:numCache>
                <c:formatCode>#,##0.0</c:formatCode>
                <c:ptCount val="8"/>
                <c:pt idx="0">
                  <c:v>29.37062937062937</c:v>
                </c:pt>
                <c:pt idx="1">
                  <c:v>42.906386066763424</c:v>
                </c:pt>
                <c:pt idx="2">
                  <c:v>44.678899082568805</c:v>
                </c:pt>
                <c:pt idx="3">
                  <c:v>2.5532298809094192</c:v>
                </c:pt>
                <c:pt idx="4">
                  <c:v>6.1582381729200648</c:v>
                </c:pt>
                <c:pt idx="5">
                  <c:v>29.563588007736939</c:v>
                </c:pt>
                <c:pt idx="6">
                  <c:v>16.483675238370417</c:v>
                </c:pt>
                <c:pt idx="7">
                  <c:v>39.317883690424139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2-4E05-9B1A-A6A8964C0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85816"/>
        <c:axId val="485787776"/>
      </c:barChart>
      <c:catAx>
        <c:axId val="485785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87776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          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7.8002749656292964E-3"/>
              <c:y val="0.886685479343983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858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884936257967762"/>
          <c:y val="0.84586014898426709"/>
          <c:w val="0.29365079365079361"/>
          <c:h val="7.12912475535933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3.16.1g. Ocupados a tiempo parcial por motivo de la jornada parcial según género. Comunidad de Madrid. 2013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7881032197707964E-3"/>
          <c:y val="1.4124147483476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94462182483608"/>
          <c:y val="0.27683692188857778"/>
          <c:w val="0.48753968241895812"/>
          <c:h val="0.531074911378087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'3.16'!$C$155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'3.16'!$B$157:$B$164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'3.16'!$C$157:$C$164</c:f>
              <c:numCache>
                <c:formatCode>#,##0.0</c:formatCode>
                <c:ptCount val="8"/>
                <c:pt idx="0">
                  <c:v>48.742578880661739</c:v>
                </c:pt>
                <c:pt idx="1">
                  <c:v>56.059120635957385</c:v>
                </c:pt>
                <c:pt idx="2">
                  <c:v>74.228311946279518</c:v>
                </c:pt>
                <c:pt idx="3">
                  <c:v>95.908900760585851</c:v>
                </c:pt>
                <c:pt idx="4">
                  <c:v>95.430631334302319</c:v>
                </c:pt>
                <c:pt idx="5">
                  <c:v>69.447473396124082</c:v>
                </c:pt>
                <c:pt idx="6">
                  <c:v>81.357772691204957</c:v>
                </c:pt>
                <c:pt idx="7">
                  <c:v>51.984530366698877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C-4CA1-99ED-A1E87F4C5931}"/>
            </c:ext>
          </c:extLst>
        </c:ser>
        <c:ser>
          <c:idx val="1"/>
          <c:order val="1"/>
          <c:tx>
            <c:strRef>
              <c:f>'3.16'!$D$155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'3.16'!$B$157:$B$164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'3.16'!$D$157:$D$164</c:f>
              <c:numCache>
                <c:formatCode>#,##0.0</c:formatCode>
                <c:ptCount val="8"/>
                <c:pt idx="0">
                  <c:v>51.257421119338275</c:v>
                </c:pt>
                <c:pt idx="1">
                  <c:v>43.940879364042658</c:v>
                </c:pt>
                <c:pt idx="2">
                  <c:v>25.77168805372046</c:v>
                </c:pt>
                <c:pt idx="3">
                  <c:v>4.0910992394141514</c:v>
                </c:pt>
                <c:pt idx="4">
                  <c:v>4.5693686656976542</c:v>
                </c:pt>
                <c:pt idx="5">
                  <c:v>30.552526603876011</c:v>
                </c:pt>
                <c:pt idx="6">
                  <c:v>18.642227308795015</c:v>
                </c:pt>
                <c:pt idx="7">
                  <c:v>48.015469633301073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C-4CA1-99ED-A1E87F4C5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92088"/>
        <c:axId val="485792480"/>
      </c:barChart>
      <c:catAx>
        <c:axId val="485792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9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92480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7.7881032197707964E-3"/>
              <c:y val="0.88700802457054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920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445591330786625"/>
          <c:y val="0.84321314042245676"/>
          <c:w val="0.29306946285179702"/>
          <c:h val="7.0745697896749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3.16.2g. Ocupados a tiempo parcial por motivo de la jornada parcial según género. España.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8002749656292964E-3"/>
          <c:y val="1.4164428868356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65834633385333"/>
          <c:y val="0.25495750708215298"/>
          <c:w val="0.48673946957878317"/>
          <c:h val="0.541076487252124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'3.16'!$F$9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'3.16'!$B$11:$B$18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'3.16'!$F$11:$F$18</c:f>
              <c:numCache>
                <c:formatCode>#,##0.0</c:formatCode>
                <c:ptCount val="8"/>
                <c:pt idx="0">
                  <c:v>69.620253164556971</c:v>
                </c:pt>
                <c:pt idx="1">
                  <c:v>59.452951940672264</c:v>
                </c:pt>
                <c:pt idx="2">
                  <c:v>62.307692307692307</c:v>
                </c:pt>
                <c:pt idx="3">
                  <c:v>93.379222253761014</c:v>
                </c:pt>
                <c:pt idx="4">
                  <c:v>82.993197278911566</c:v>
                </c:pt>
                <c:pt idx="5">
                  <c:v>72.486559631349877</c:v>
                </c:pt>
                <c:pt idx="6">
                  <c:v>79.325661215425001</c:v>
                </c:pt>
                <c:pt idx="7">
                  <c:v>62.286860581745231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B-4308-839A-466B1C4F81BD}"/>
            </c:ext>
          </c:extLst>
        </c:ser>
        <c:ser>
          <c:idx val="1"/>
          <c:order val="1"/>
          <c:tx>
            <c:strRef>
              <c:f>'3.16'!$G$9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'3.16'!$B$11:$B$18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'3.16'!$G$11:$G$18</c:f>
              <c:numCache>
                <c:formatCode>#,##0.0</c:formatCode>
                <c:ptCount val="8"/>
                <c:pt idx="0">
                  <c:v>30.37974683544304</c:v>
                </c:pt>
                <c:pt idx="1">
                  <c:v>40.556679187132815</c:v>
                </c:pt>
                <c:pt idx="2">
                  <c:v>37.747252747252745</c:v>
                </c:pt>
                <c:pt idx="3">
                  <c:v>6.6207777462390007</c:v>
                </c:pt>
                <c:pt idx="4">
                  <c:v>17.006802721088434</c:v>
                </c:pt>
                <c:pt idx="5">
                  <c:v>27.511611747065061</c:v>
                </c:pt>
                <c:pt idx="6">
                  <c:v>20.674338784575006</c:v>
                </c:pt>
                <c:pt idx="7">
                  <c:v>37.704781009695751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B-4308-839A-466B1C4F8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91696"/>
        <c:axId val="485790520"/>
      </c:barChart>
      <c:catAx>
        <c:axId val="4857916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90520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    </a:t>
                </a:r>
              </a:p>
            </c:rich>
          </c:tx>
          <c:layout>
            <c:manualLayout>
              <c:xMode val="edge"/>
              <c:yMode val="edge"/>
              <c:x val="1.3752655918010248E-2"/>
              <c:y val="0.940635383004870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916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884936257967762"/>
          <c:y val="0.84778693125787019"/>
          <c:w val="0.29365079365079361"/>
          <c:h val="7.12912475535933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3.16.1g. Ocupados a tiempo parcial por motivo de la jornada parcial según género. Comunidad de Madrid.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7881032197707964E-3"/>
          <c:y val="1.4124147483476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94462182483608"/>
          <c:y val="0.27683692188857778"/>
          <c:w val="0.48753968241895812"/>
          <c:h val="0.531074911378087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'3.16'!$C$9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'3.16'!$B$11:$B$18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'3.16'!$C$11:$C$18</c:f>
              <c:numCache>
                <c:formatCode>#,##0.0</c:formatCode>
                <c:ptCount val="8"/>
                <c:pt idx="0">
                  <c:v>74.763507967393039</c:v>
                </c:pt>
                <c:pt idx="1">
                  <c:v>58.50638650140705</c:v>
                </c:pt>
                <c:pt idx="2">
                  <c:v>59.855641724211026</c:v>
                </c:pt>
                <c:pt idx="3">
                  <c:v>95.272275344307161</c:v>
                </c:pt>
                <c:pt idx="4">
                  <c:v>97.174860238863275</c:v>
                </c:pt>
                <c:pt idx="5">
                  <c:v>72.855875746941805</c:v>
                </c:pt>
                <c:pt idx="6">
                  <c:v>69.790522159437529</c:v>
                </c:pt>
                <c:pt idx="7">
                  <c:v>63.480302007098032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C-4535-97AB-4ECCAF88E335}"/>
            </c:ext>
          </c:extLst>
        </c:ser>
        <c:ser>
          <c:idx val="1"/>
          <c:order val="1"/>
          <c:tx>
            <c:strRef>
              <c:f>'3.16'!$D$9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'3.16'!$B$11:$B$18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'3.16'!$D$11:$D$18</c:f>
              <c:numCache>
                <c:formatCode>#,##0.0</c:formatCode>
                <c:ptCount val="8"/>
                <c:pt idx="0">
                  <c:v>25.236492032606968</c:v>
                </c:pt>
                <c:pt idx="1">
                  <c:v>41.493613498592943</c:v>
                </c:pt>
                <c:pt idx="2">
                  <c:v>40.144358275788981</c:v>
                </c:pt>
                <c:pt idx="3">
                  <c:v>4.7277246556927981</c:v>
                </c:pt>
                <c:pt idx="4">
                  <c:v>2.8251397611367195</c:v>
                </c:pt>
                <c:pt idx="5">
                  <c:v>27.144124253058227</c:v>
                </c:pt>
                <c:pt idx="6">
                  <c:v>30.20947784056246</c:v>
                </c:pt>
                <c:pt idx="7">
                  <c:v>36.519697992901996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1C-4535-97AB-4ECCAF88E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792872"/>
        <c:axId val="485793264"/>
      </c:barChart>
      <c:catAx>
        <c:axId val="485792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9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793264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7881032197707964E-3"/>
              <c:y val="0.9252489423525691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792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445591330786625"/>
          <c:y val="0.84321314042245676"/>
          <c:w val="0.29306946285179702"/>
          <c:h val="7.0745697896749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3.17.g. Población ocupada de técnicos, directivos o similares.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2.179841398828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10797074334657E-3"/>
          <c:y val="0.17438715299721266"/>
          <c:w val="0.92783660840281423"/>
          <c:h val="0.468665473680009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'3.17'!$C$8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'3.17'!$E$10:$E$33</c:f>
              <c:numCache>
                <c:formatCode>#,##0</c:formatCode>
                <c:ptCount val="24"/>
                <c:pt idx="0">
                  <c:v>68.635943434332688</c:v>
                </c:pt>
                <c:pt idx="1">
                  <c:v>71.568547476471224</c:v>
                </c:pt>
                <c:pt idx="2">
                  <c:v>73.965703054367381</c:v>
                </c:pt>
                <c:pt idx="3">
                  <c:v>75.829819647389684</c:v>
                </c:pt>
                <c:pt idx="4">
                  <c:v>79.650605890447764</c:v>
                </c:pt>
                <c:pt idx="5">
                  <c:v>85.257934256048131</c:v>
                </c:pt>
                <c:pt idx="6">
                  <c:v>81.40132869566537</c:v>
                </c:pt>
                <c:pt idx="7">
                  <c:v>83.982038351958792</c:v>
                </c:pt>
                <c:pt idx="8">
                  <c:v>85.61562793398943</c:v>
                </c:pt>
                <c:pt idx="9">
                  <c:v>89.42696739186303</c:v>
                </c:pt>
                <c:pt idx="10">
                  <c:v>91.969793502524752</c:v>
                </c:pt>
                <c:pt idx="11">
                  <c:v>86.067232445049697</c:v>
                </c:pt>
                <c:pt idx="12">
                  <c:v>85.719699121751233</c:v>
                </c:pt>
                <c:pt idx="13">
                  <c:v>86.998553221586448</c:v>
                </c:pt>
                <c:pt idx="14">
                  <c:v>87.077082094512335</c:v>
                </c:pt>
                <c:pt idx="15">
                  <c:v>92.535966385777584</c:v>
                </c:pt>
                <c:pt idx="16">
                  <c:v>93.630791574656044</c:v>
                </c:pt>
                <c:pt idx="17">
                  <c:v>89.208461617891075</c:v>
                </c:pt>
                <c:pt idx="18">
                  <c:v>88.8211958061774</c:v>
                </c:pt>
                <c:pt idx="19">
                  <c:v>90.187173135150005</c:v>
                </c:pt>
                <c:pt idx="20">
                  <c:v>94.287709497206706</c:v>
                </c:pt>
                <c:pt idx="21">
                  <c:v>96.070234113712374</c:v>
                </c:pt>
                <c:pt idx="22">
                  <c:v>95.356617155091655</c:v>
                </c:pt>
                <c:pt idx="23">
                  <c:v>98.753084816209892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5-49A0-835E-D040B3AA1267}"/>
            </c:ext>
          </c:extLst>
        </c:ser>
        <c:ser>
          <c:idx val="1"/>
          <c:order val="1"/>
          <c:tx>
            <c:strRef>
              <c:f>'3.17'!$F$8:$H$8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'3.17'!$H$10:$H$33</c:f>
              <c:numCache>
                <c:formatCode>#,##0</c:formatCode>
                <c:ptCount val="24"/>
                <c:pt idx="0">
                  <c:v>69.081817414228212</c:v>
                </c:pt>
                <c:pt idx="1">
                  <c:v>71.801876601405212</c:v>
                </c:pt>
                <c:pt idx="2">
                  <c:v>73.497769614274475</c:v>
                </c:pt>
                <c:pt idx="3">
                  <c:v>74.605862972606317</c:v>
                </c:pt>
                <c:pt idx="4">
                  <c:v>77.407473223372818</c:v>
                </c:pt>
                <c:pt idx="5">
                  <c:v>80.069136869396132</c:v>
                </c:pt>
                <c:pt idx="6">
                  <c:v>79.742758179451542</c:v>
                </c:pt>
                <c:pt idx="7">
                  <c:v>81.185385998426796</c:v>
                </c:pt>
                <c:pt idx="8">
                  <c:v>83.412752122679365</c:v>
                </c:pt>
                <c:pt idx="9">
                  <c:v>86.427750876121479</c:v>
                </c:pt>
                <c:pt idx="10">
                  <c:v>88.888726571516244</c:v>
                </c:pt>
                <c:pt idx="11">
                  <c:v>81.500386820969666</c:v>
                </c:pt>
                <c:pt idx="12">
                  <c:v>83.177006288892372</c:v>
                </c:pt>
                <c:pt idx="13">
                  <c:v>85.446053565776765</c:v>
                </c:pt>
                <c:pt idx="14">
                  <c:v>85.818444561219124</c:v>
                </c:pt>
                <c:pt idx="15">
                  <c:v>87.377665435219384</c:v>
                </c:pt>
                <c:pt idx="16">
                  <c:v>89.525409758107955</c:v>
                </c:pt>
                <c:pt idx="17">
                  <c:v>88.087879807839414</c:v>
                </c:pt>
                <c:pt idx="18">
                  <c:v>88.261918232439044</c:v>
                </c:pt>
                <c:pt idx="19">
                  <c:v>91.180066367817403</c:v>
                </c:pt>
                <c:pt idx="20">
                  <c:v>93.103850641773633</c:v>
                </c:pt>
                <c:pt idx="21">
                  <c:v>94.494716726618705</c:v>
                </c:pt>
                <c:pt idx="22">
                  <c:v>93.918900713997033</c:v>
                </c:pt>
                <c:pt idx="23">
                  <c:v>95.241327103291681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5-49A0-835E-D040B3AA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8272"/>
        <c:axId val="484867880"/>
      </c:barChart>
      <c:catAx>
        <c:axId val="48486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876105304452601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67880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827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55507088331517"/>
          <c:y val="0.7633468770140388"/>
          <c:w val="0.50599781897491825"/>
          <c:h val="8.71888923137277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3.18.g. Población ocupada de administrativo, servicios personales ó similares.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291603816804763E-2"/>
          <c:y val="0.20923913043478262"/>
          <c:w val="0.92795961081522937"/>
          <c:h val="0.52989130434782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'3.18'!$B$11:$B$34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'3.18'!$E$11:$E$34</c:f>
              <c:numCache>
                <c:formatCode>#,##0</c:formatCode>
                <c:ptCount val="24"/>
                <c:pt idx="0">
                  <c:v>130.17886127943939</c:v>
                </c:pt>
                <c:pt idx="1">
                  <c:v>137.52580773909696</c:v>
                </c:pt>
                <c:pt idx="2">
                  <c:v>138.81365093239086</c:v>
                </c:pt>
                <c:pt idx="3">
                  <c:v>139.53106238796266</c:v>
                </c:pt>
                <c:pt idx="4">
                  <c:v>153.30185247847118</c:v>
                </c:pt>
                <c:pt idx="5">
                  <c:v>155.68115128084534</c:v>
                </c:pt>
                <c:pt idx="6">
                  <c:v>152.19881252125037</c:v>
                </c:pt>
                <c:pt idx="7">
                  <c:v>146.8570273850342</c:v>
                </c:pt>
                <c:pt idx="8">
                  <c:v>159.56489106544203</c:v>
                </c:pt>
                <c:pt idx="9">
                  <c:v>157.88387901596417</c:v>
                </c:pt>
                <c:pt idx="10">
                  <c:v>137.32900225092192</c:v>
                </c:pt>
                <c:pt idx="11">
                  <c:v>137.51357220412595</c:v>
                </c:pt>
                <c:pt idx="12">
                  <c:v>147.62043795620437</c:v>
                </c:pt>
                <c:pt idx="13">
                  <c:v>135.24191239622101</c:v>
                </c:pt>
                <c:pt idx="14">
                  <c:v>131.78601754882536</c:v>
                </c:pt>
                <c:pt idx="15">
                  <c:v>132.19967664350611</c:v>
                </c:pt>
                <c:pt idx="16">
                  <c:v>144.05940594059408</c:v>
                </c:pt>
                <c:pt idx="17">
                  <c:v>151.24854819976773</c:v>
                </c:pt>
                <c:pt idx="18">
                  <c:v>149.22790202342918</c:v>
                </c:pt>
                <c:pt idx="19">
                  <c:v>147.38453687165091</c:v>
                </c:pt>
                <c:pt idx="20">
                  <c:v>149.57081545064381</c:v>
                </c:pt>
                <c:pt idx="21">
                  <c:v>152.15011727912429</c:v>
                </c:pt>
                <c:pt idx="22">
                  <c:v>147.72020725388603</c:v>
                </c:pt>
                <c:pt idx="23">
                  <c:v>155.16693163751987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C-49AA-890F-D8A5FA3C14A0}"/>
            </c:ext>
          </c:extLst>
        </c:ser>
        <c:ser>
          <c:idx val="1"/>
          <c:order val="1"/>
          <c:tx>
            <c:strRef>
              <c:f>'3.18'!$F$8:$H$8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'3.18'!$B$11:$B$34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'3.18'!$H$11:$H$34</c:f>
              <c:numCache>
                <c:formatCode>#,##0</c:formatCode>
                <c:ptCount val="24"/>
                <c:pt idx="0">
                  <c:v>141.00366999175463</c:v>
                </c:pt>
                <c:pt idx="1">
                  <c:v>147.38364576599869</c:v>
                </c:pt>
                <c:pt idx="2">
                  <c:v>149.98422314779756</c:v>
                </c:pt>
                <c:pt idx="3">
                  <c:v>161.7201503783252</c:v>
                </c:pt>
                <c:pt idx="4">
                  <c:v>171.10289882894989</c:v>
                </c:pt>
                <c:pt idx="5">
                  <c:v>169.16535524017155</c:v>
                </c:pt>
                <c:pt idx="6">
                  <c:v>173.75026000138666</c:v>
                </c:pt>
                <c:pt idx="7">
                  <c:v>180.33891213389123</c:v>
                </c:pt>
                <c:pt idx="8">
                  <c:v>185.57570527898011</c:v>
                </c:pt>
                <c:pt idx="9">
                  <c:v>185.90633941537621</c:v>
                </c:pt>
                <c:pt idx="10">
                  <c:v>179.83286749187155</c:v>
                </c:pt>
                <c:pt idx="11">
                  <c:v>164.9632418863188</c:v>
                </c:pt>
                <c:pt idx="12">
                  <c:v>164.6050722133923</c:v>
                </c:pt>
                <c:pt idx="13">
                  <c:v>154.95815711329075</c:v>
                </c:pt>
                <c:pt idx="14">
                  <c:v>155.14686424980152</c:v>
                </c:pt>
                <c:pt idx="15">
                  <c:v>154.24220449601157</c:v>
                </c:pt>
                <c:pt idx="16">
                  <c:v>158.23693829284025</c:v>
                </c:pt>
                <c:pt idx="17">
                  <c:v>161.10163710777624</c:v>
                </c:pt>
                <c:pt idx="18">
                  <c:v>162.5471424427038</c:v>
                </c:pt>
                <c:pt idx="19">
                  <c:v>165.24099631149238</c:v>
                </c:pt>
                <c:pt idx="20">
                  <c:v>161.8049615055603</c:v>
                </c:pt>
                <c:pt idx="21">
                  <c:v>166.7811306176761</c:v>
                </c:pt>
                <c:pt idx="22">
                  <c:v>165.76995962758505</c:v>
                </c:pt>
                <c:pt idx="23">
                  <c:v>164.80941927758931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C-49AA-890F-D8A5FA3C1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4744"/>
        <c:axId val="484864352"/>
      </c:barChart>
      <c:catAx>
        <c:axId val="48486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0787506120265622E-3"/>
              <c:y val="0.915788241579980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64352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4744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198058485344391"/>
          <c:y val="0.81515798972448217"/>
          <c:w val="0.50489696948925999"/>
          <c:h val="5.7301293900184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3.19.g. Población ocupada de trabajadores cualificados ó no cualificados.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63365140039682E-3"/>
          <c:y val="0.18478260869565216"/>
          <c:w val="0.92795961081522937"/>
          <c:h val="0.49728260869565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'3.19'!$B$10:$B$33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'3.19'!$E$10:$E$33</c:f>
              <c:numCache>
                <c:formatCode>#,##0</c:formatCode>
                <c:ptCount val="24"/>
                <c:pt idx="0">
                  <c:v>30.893349207828173</c:v>
                </c:pt>
                <c:pt idx="1">
                  <c:v>30.257689497104842</c:v>
                </c:pt>
                <c:pt idx="2">
                  <c:v>34.042569945561205</c:v>
                </c:pt>
                <c:pt idx="3">
                  <c:v>36.220207127418178</c:v>
                </c:pt>
                <c:pt idx="4">
                  <c:v>36.461846157376364</c:v>
                </c:pt>
                <c:pt idx="5">
                  <c:v>39.194229236034509</c:v>
                </c:pt>
                <c:pt idx="6">
                  <c:v>41.476605197293132</c:v>
                </c:pt>
                <c:pt idx="7">
                  <c:v>43.940914957693963</c:v>
                </c:pt>
                <c:pt idx="8">
                  <c:v>44.867583036913118</c:v>
                </c:pt>
                <c:pt idx="9">
                  <c:v>47.364563152133542</c:v>
                </c:pt>
                <c:pt idx="10">
                  <c:v>53.30813414978968</c:v>
                </c:pt>
                <c:pt idx="11">
                  <c:v>55.833576835631902</c:v>
                </c:pt>
                <c:pt idx="12">
                  <c:v>59.956258430243672</c:v>
                </c:pt>
                <c:pt idx="13">
                  <c:v>59.294757898985424</c:v>
                </c:pt>
                <c:pt idx="14">
                  <c:v>60.779082177161158</c:v>
                </c:pt>
                <c:pt idx="15">
                  <c:v>57.177206059148837</c:v>
                </c:pt>
                <c:pt idx="16">
                  <c:v>53.023566029346362</c:v>
                </c:pt>
                <c:pt idx="17">
                  <c:v>54.952935903182421</c:v>
                </c:pt>
                <c:pt idx="18">
                  <c:v>53.724989357173264</c:v>
                </c:pt>
                <c:pt idx="19">
                  <c:v>55.87069864442126</c:v>
                </c:pt>
                <c:pt idx="20">
                  <c:v>52.881570614312857</c:v>
                </c:pt>
                <c:pt idx="21">
                  <c:v>51.848937844217161</c:v>
                </c:pt>
                <c:pt idx="22">
                  <c:v>48.739340007415635</c:v>
                </c:pt>
                <c:pt idx="23">
                  <c:v>47.80530973451328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B-45F8-88F4-079AE563C5AD}"/>
            </c:ext>
          </c:extLst>
        </c:ser>
        <c:ser>
          <c:idx val="1"/>
          <c:order val="1"/>
          <c:tx>
            <c:strRef>
              <c:f>'3.19'!$F$8:$H$8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'3.19'!$B$10:$B$33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'3.19'!$H$10:$H$33</c:f>
              <c:numCache>
                <c:formatCode>#,##0</c:formatCode>
                <c:ptCount val="24"/>
                <c:pt idx="0">
                  <c:v>29.6543702819048</c:v>
                </c:pt>
                <c:pt idx="1">
                  <c:v>29.382369286043534</c:v>
                </c:pt>
                <c:pt idx="2">
                  <c:v>30.189881967545293</c:v>
                </c:pt>
                <c:pt idx="3">
                  <c:v>30.783237041522778</c:v>
                </c:pt>
                <c:pt idx="4">
                  <c:v>31.337552725809854</c:v>
                </c:pt>
                <c:pt idx="5">
                  <c:v>32.116825287992171</c:v>
                </c:pt>
                <c:pt idx="6">
                  <c:v>33.052885074826555</c:v>
                </c:pt>
                <c:pt idx="7">
                  <c:v>33.854037150069708</c:v>
                </c:pt>
                <c:pt idx="8">
                  <c:v>34.924264526150623</c:v>
                </c:pt>
                <c:pt idx="9">
                  <c:v>37.250196551661091</c:v>
                </c:pt>
                <c:pt idx="10">
                  <c:v>38.552461773102344</c:v>
                </c:pt>
                <c:pt idx="11">
                  <c:v>41.54086552611723</c:v>
                </c:pt>
                <c:pt idx="12">
                  <c:v>43.417069414201492</c:v>
                </c:pt>
                <c:pt idx="13">
                  <c:v>43.828289067325507</c:v>
                </c:pt>
                <c:pt idx="14">
                  <c:v>42.865443277005767</c:v>
                </c:pt>
                <c:pt idx="15">
                  <c:v>41.413791510784726</c:v>
                </c:pt>
                <c:pt idx="16">
                  <c:v>40.634815306348152</c:v>
                </c:pt>
                <c:pt idx="17">
                  <c:v>40.854182787378562</c:v>
                </c:pt>
                <c:pt idx="18">
                  <c:v>40.110905730129389</c:v>
                </c:pt>
                <c:pt idx="19">
                  <c:v>39.472924485503356</c:v>
                </c:pt>
                <c:pt idx="20">
                  <c:v>38.558195385539072</c:v>
                </c:pt>
                <c:pt idx="21">
                  <c:v>38.231166150670802</c:v>
                </c:pt>
                <c:pt idx="22">
                  <c:v>38.651847981188581</c:v>
                </c:pt>
                <c:pt idx="23">
                  <c:v>40.226966113800486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B-45F8-88F4-079AE563C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5920"/>
        <c:axId val="484874544"/>
      </c:barChart>
      <c:catAx>
        <c:axId val="48486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127709252105E-3"/>
              <c:y val="0.903385633983579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7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7454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59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24500269892814"/>
          <c:y val="0.75231111822667263"/>
          <c:w val="0.50489696948925999"/>
          <c:h val="9.0573012939001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2010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265"/>
          <c:w val="0.91828881008406238"/>
          <c:h val="0.50415580656461889"/>
        </c:manualLayout>
      </c:layout>
      <c:lineChart>
        <c:grouping val="standard"/>
        <c:varyColors val="0"/>
        <c:ser>
          <c:idx val="0"/>
          <c:order val="0"/>
          <c:tx>
            <c:strRef>
              <c:f>'3.4'!$C$979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'3.4'!$B$981:$B$987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'3.4'!$C$981:$C$987</c:f>
              <c:numCache>
                <c:formatCode>#,##0.0</c:formatCode>
                <c:ptCount val="7"/>
                <c:pt idx="0">
                  <c:v>59.82</c:v>
                </c:pt>
                <c:pt idx="1">
                  <c:v>45.57</c:v>
                </c:pt>
                <c:pt idx="2">
                  <c:v>61.5</c:v>
                </c:pt>
                <c:pt idx="3">
                  <c:v>17.89</c:v>
                </c:pt>
                <c:pt idx="4">
                  <c:v>63.74</c:v>
                </c:pt>
                <c:pt idx="5">
                  <c:v>85.45</c:v>
                </c:pt>
                <c:pt idx="6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5-4AD2-8A45-DF535070D3F9}"/>
            </c:ext>
          </c:extLst>
        </c:ser>
        <c:ser>
          <c:idx val="1"/>
          <c:order val="1"/>
          <c:tx>
            <c:strRef>
              <c:f>'3.4'!$D$979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'3.4'!$B$981:$B$987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'3.4'!$D$981:$D$987</c:f>
              <c:numCache>
                <c:formatCode>#,##0.0</c:formatCode>
                <c:ptCount val="7"/>
                <c:pt idx="0">
                  <c:v>72.92</c:v>
                </c:pt>
                <c:pt idx="1">
                  <c:v>49.5</c:v>
                </c:pt>
                <c:pt idx="2">
                  <c:v>76.02</c:v>
                </c:pt>
                <c:pt idx="3">
                  <c:v>21.05</c:v>
                </c:pt>
                <c:pt idx="4">
                  <c:v>69.11</c:v>
                </c:pt>
                <c:pt idx="5">
                  <c:v>94.69</c:v>
                </c:pt>
                <c:pt idx="6">
                  <c:v>34.270000000000003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5-4AD2-8A45-DF535070D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16728"/>
        <c:axId val="475417904"/>
      </c:lineChart>
      <c:catAx>
        <c:axId val="47541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4179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6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5516813201040454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2007.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2.40963481926963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92205776494333E-2"/>
          <c:y val="0.24397590361445784"/>
          <c:w val="0.92783660840281423"/>
          <c:h val="0.42771084337349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'3.20'!$C$771:$E$771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'3.20'!$B$774:$B$781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'3.20'!$E$774:$E$781</c:f>
              <c:numCache>
                <c:formatCode>#,##0</c:formatCode>
                <c:ptCount val="8"/>
                <c:pt idx="0">
                  <c:v>83.982038351958806</c:v>
                </c:pt>
                <c:pt idx="1">
                  <c:v>19.622687331489921</c:v>
                </c:pt>
                <c:pt idx="2">
                  <c:v>111.03079765528427</c:v>
                </c:pt>
                <c:pt idx="3">
                  <c:v>105.4929535522603</c:v>
                </c:pt>
                <c:pt idx="4">
                  <c:v>84.771477096093193</c:v>
                </c:pt>
                <c:pt idx="5">
                  <c:v>77.587585916302274</c:v>
                </c:pt>
                <c:pt idx="6">
                  <c:v>57.286282924874726</c:v>
                </c:pt>
                <c:pt idx="7">
                  <c:v>37.089227349282936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B-4F4B-95F5-DA9E1A5CE359}"/>
            </c:ext>
          </c:extLst>
        </c:ser>
        <c:ser>
          <c:idx val="1"/>
          <c:order val="1"/>
          <c:tx>
            <c:strRef>
              <c:f>'3.20'!$F$771:$H$771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'3.20'!$B$774:$B$781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'3.20'!$H$774:$H$781</c:f>
              <c:numCache>
                <c:formatCode>#,##0</c:formatCode>
                <c:ptCount val="8"/>
                <c:pt idx="0">
                  <c:v>81.185385998426796</c:v>
                </c:pt>
                <c:pt idx="1">
                  <c:v>81.17647058823529</c:v>
                </c:pt>
                <c:pt idx="2">
                  <c:v>120.60185185185186</c:v>
                </c:pt>
                <c:pt idx="3">
                  <c:v>102.61198057204535</c:v>
                </c:pt>
                <c:pt idx="4">
                  <c:v>80.986913976245262</c:v>
                </c:pt>
                <c:pt idx="5">
                  <c:v>71.388937055661515</c:v>
                </c:pt>
                <c:pt idx="6">
                  <c:v>55.183795948987246</c:v>
                </c:pt>
                <c:pt idx="7">
                  <c:v>34.46443172526574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B-4F4B-95F5-DA9E1A5CE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76504"/>
        <c:axId val="484866312"/>
      </c:barChart>
      <c:catAx>
        <c:axId val="484876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91101401202802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6631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765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116684841875684"/>
          <c:y val="0.81299398598797201"/>
          <c:w val="0.50599781897491825"/>
          <c:h val="7.28349556699113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2006.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1.51056611994646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92205776494333E-2"/>
          <c:y val="0.2537768094092378"/>
          <c:w val="0.92783660840281423"/>
          <c:h val="0.42296134901539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'3.20'!$C$821:$E$821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'3.20'!$B$824:$B$831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'3.20'!$E$824:$E$831</c:f>
              <c:numCache>
                <c:formatCode>#,##0</c:formatCode>
                <c:ptCount val="8"/>
                <c:pt idx="0">
                  <c:v>81.401419024062918</c:v>
                </c:pt>
                <c:pt idx="1">
                  <c:v>91.287671232876704</c:v>
                </c:pt>
                <c:pt idx="2">
                  <c:v>135.02874834144183</c:v>
                </c:pt>
                <c:pt idx="3">
                  <c:v>91.874438973968395</c:v>
                </c:pt>
                <c:pt idx="4">
                  <c:v>89.449189325417933</c:v>
                </c:pt>
                <c:pt idx="5">
                  <c:v>68.16355226641997</c:v>
                </c:pt>
                <c:pt idx="6">
                  <c:v>59.196963964273849</c:v>
                </c:pt>
                <c:pt idx="7">
                  <c:v>30.044750430292595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F-4DDE-BD43-C765D4B6F19B}"/>
            </c:ext>
          </c:extLst>
        </c:ser>
        <c:ser>
          <c:idx val="1"/>
          <c:order val="1"/>
          <c:tx>
            <c:strRef>
              <c:f>'3.20'!$F$821:$H$821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'3.20'!$B$824:$B$831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'3.20'!$H$824:$H$831</c:f>
              <c:numCache>
                <c:formatCode>#,##0</c:formatCode>
                <c:ptCount val="8"/>
                <c:pt idx="0">
                  <c:v>79.737769051453455</c:v>
                </c:pt>
                <c:pt idx="1">
                  <c:v>112.63736263736264</c:v>
                </c:pt>
                <c:pt idx="2">
                  <c:v>124.5580404685836</c:v>
                </c:pt>
                <c:pt idx="3">
                  <c:v>100.19567283501985</c:v>
                </c:pt>
                <c:pt idx="4">
                  <c:v>82.050520794675776</c:v>
                </c:pt>
                <c:pt idx="5">
                  <c:v>66.244850783866283</c:v>
                </c:pt>
                <c:pt idx="6">
                  <c:v>53.385347084914237</c:v>
                </c:pt>
                <c:pt idx="7">
                  <c:v>36.156208863536641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F-4DDE-BD43-C765D4B6F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6704"/>
        <c:axId val="484865136"/>
      </c:barChart>
      <c:catAx>
        <c:axId val="48486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91472845538576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65136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67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99018538713194"/>
          <c:y val="0.81027792474557281"/>
          <c:w val="0.50599781897491825"/>
          <c:h val="7.31225296442687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2008.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2.40964204627795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92205776494333E-2"/>
          <c:y val="0.24397590361445784"/>
          <c:w val="0.92783660840281423"/>
          <c:h val="0.42771084337349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'3.20'!$C$721:$E$721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'3.20'!$B$724:$B$731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'3.20'!$E$724:$E$731</c:f>
              <c:numCache>
                <c:formatCode>#,##0</c:formatCode>
                <c:ptCount val="8"/>
                <c:pt idx="0">
                  <c:v>85.61562793398943</c:v>
                </c:pt>
                <c:pt idx="1">
                  <c:v>124.49686555251397</c:v>
                </c:pt>
                <c:pt idx="2">
                  <c:v>141.47175872130072</c:v>
                </c:pt>
                <c:pt idx="3">
                  <c:v>100.03433201402255</c:v>
                </c:pt>
                <c:pt idx="4">
                  <c:v>82.337715176670542</c:v>
                </c:pt>
                <c:pt idx="5">
                  <c:v>82.188694074699868</c:v>
                </c:pt>
                <c:pt idx="6">
                  <c:v>61.484948684278159</c:v>
                </c:pt>
                <c:pt idx="7">
                  <c:v>57.108799549118736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9-4B4B-8AA7-DA9A56FB40DF}"/>
            </c:ext>
          </c:extLst>
        </c:ser>
        <c:ser>
          <c:idx val="1"/>
          <c:order val="1"/>
          <c:tx>
            <c:strRef>
              <c:f>'3.20'!$F$721:$H$721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'3.20'!$B$724:$B$731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'3.20'!$H$724:$H$731</c:f>
              <c:numCache>
                <c:formatCode>#,##0</c:formatCode>
                <c:ptCount val="8"/>
                <c:pt idx="0">
                  <c:v>83.412752122679365</c:v>
                </c:pt>
                <c:pt idx="1">
                  <c:v>92.622950819672141</c:v>
                </c:pt>
                <c:pt idx="2">
                  <c:v>131.45919929993437</c:v>
                </c:pt>
                <c:pt idx="3">
                  <c:v>102.01796710473702</c:v>
                </c:pt>
                <c:pt idx="4">
                  <c:v>84.197725324870873</c:v>
                </c:pt>
                <c:pt idx="5">
                  <c:v>74.76242271582322</c:v>
                </c:pt>
                <c:pt idx="6">
                  <c:v>55.818530728731005</c:v>
                </c:pt>
                <c:pt idx="7">
                  <c:v>45.843520782396091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9-4B4B-8AA7-DA9A56FB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9448"/>
        <c:axId val="484868664"/>
      </c:barChart>
      <c:catAx>
        <c:axId val="48486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9122380561325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8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68664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94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116684841875684"/>
          <c:y val="0.80777257137336367"/>
          <c:w val="0.50599781897491825"/>
          <c:h val="7.56646216768915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2009.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2.40964204627795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92205776494333E-2"/>
          <c:y val="0.24397590361445784"/>
          <c:w val="0.92783660840281423"/>
          <c:h val="0.42771084337349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'3.20'!$C$670:$E$670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'3.20'!$B$673:$B$680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'3.20'!$E$673:$E$680</c:f>
              <c:numCache>
                <c:formatCode>#,##0</c:formatCode>
                <c:ptCount val="8"/>
                <c:pt idx="0">
                  <c:v>89.42696739186303</c:v>
                </c:pt>
                <c:pt idx="1">
                  <c:v>139.40553663272757</c:v>
                </c:pt>
                <c:pt idx="2">
                  <c:v>134.00667938961354</c:v>
                </c:pt>
                <c:pt idx="3">
                  <c:v>107.0374650540339</c:v>
                </c:pt>
                <c:pt idx="4">
                  <c:v>90.948667368938217</c:v>
                </c:pt>
                <c:pt idx="5">
                  <c:v>79.759777309731405</c:v>
                </c:pt>
                <c:pt idx="6">
                  <c:v>69.294122893703516</c:v>
                </c:pt>
                <c:pt idx="7">
                  <c:v>37.653034084192562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A-40E0-B902-CDE1D70BE400}"/>
            </c:ext>
          </c:extLst>
        </c:ser>
        <c:ser>
          <c:idx val="1"/>
          <c:order val="1"/>
          <c:tx>
            <c:strRef>
              <c:f>'3.20'!$F$670:$H$670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'3.20'!$B$673:$B$680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'3.20'!$H$673:$H$680</c:f>
              <c:numCache>
                <c:formatCode>#,##0</c:formatCode>
                <c:ptCount val="8"/>
                <c:pt idx="0">
                  <c:v>86.427750876121493</c:v>
                </c:pt>
                <c:pt idx="1">
                  <c:v>126.64359861591694</c:v>
                </c:pt>
                <c:pt idx="2">
                  <c:v>144.3655723158829</c:v>
                </c:pt>
                <c:pt idx="3">
                  <c:v>107.84475396802027</c:v>
                </c:pt>
                <c:pt idx="4">
                  <c:v>87.8023083185671</c:v>
                </c:pt>
                <c:pt idx="5">
                  <c:v>75.4889721181856</c:v>
                </c:pt>
                <c:pt idx="6">
                  <c:v>60.804859529233113</c:v>
                </c:pt>
                <c:pt idx="7">
                  <c:v>47.309991460290355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A-40E0-B902-CDE1D70BE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72192"/>
        <c:axId val="484875328"/>
      </c:barChart>
      <c:catAx>
        <c:axId val="48487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9122380561325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7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75328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721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116684841875684"/>
          <c:y val="0.80777257137336367"/>
          <c:w val="0.50599781897491825"/>
          <c:h val="7.56646216768915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2010.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43"/>
          <c:w val="0.92795961081522937"/>
          <c:h val="0.42943068878650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'3.20'!$C$619:$E$619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'3.20'!$B$622:$B$629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'3.20'!$E$622:$E$629</c:f>
              <c:numCache>
                <c:formatCode>#,##0</c:formatCode>
                <c:ptCount val="8"/>
                <c:pt idx="0">
                  <c:v>91.969793502524752</c:v>
                </c:pt>
                <c:pt idx="1">
                  <c:v>117.9576635864851</c:v>
                </c:pt>
                <c:pt idx="2">
                  <c:v>169.04631915802679</c:v>
                </c:pt>
                <c:pt idx="3">
                  <c:v>100.49092118841411</c:v>
                </c:pt>
                <c:pt idx="4">
                  <c:v>91.977818514314535</c:v>
                </c:pt>
                <c:pt idx="5">
                  <c:v>89.838246933108081</c:v>
                </c:pt>
                <c:pt idx="6">
                  <c:v>75.149683379705522</c:v>
                </c:pt>
                <c:pt idx="7">
                  <c:v>43.452457700747459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4-48C2-BB37-B51D05AF382D}"/>
            </c:ext>
          </c:extLst>
        </c:ser>
        <c:ser>
          <c:idx val="1"/>
          <c:order val="1"/>
          <c:tx>
            <c:strRef>
              <c:f>'3.20'!$F$619:$H$619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'3.20'!$B$622:$B$629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'3.20'!$H$622:$H$629</c:f>
              <c:numCache>
                <c:formatCode>#,##0</c:formatCode>
                <c:ptCount val="8"/>
                <c:pt idx="0">
                  <c:v>88.880529971587805</c:v>
                </c:pt>
                <c:pt idx="1">
                  <c:v>87.401574803149614</c:v>
                </c:pt>
                <c:pt idx="2">
                  <c:v>161.20576671035386</c:v>
                </c:pt>
                <c:pt idx="3">
                  <c:v>112.41925014681793</c:v>
                </c:pt>
                <c:pt idx="4">
                  <c:v>88.784825133372848</c:v>
                </c:pt>
                <c:pt idx="5">
                  <c:v>77.664974619289339</c:v>
                </c:pt>
                <c:pt idx="6">
                  <c:v>64.445965100933577</c:v>
                </c:pt>
                <c:pt idx="7">
                  <c:v>57.057471264367813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4-48C2-BB37-B51D05AF3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71408"/>
        <c:axId val="484871800"/>
      </c:barChart>
      <c:catAx>
        <c:axId val="48487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043721677647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7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71800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714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70963817226869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2011.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55"/>
          <c:w val="0.9279596108152296"/>
          <c:h val="0.42943068878650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'3.20'!$C$568:$E$568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'3.20'!$B$571:$B$578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'3.20'!$E$571:$E$578</c:f>
              <c:numCache>
                <c:formatCode>#,##0</c:formatCode>
                <c:ptCount val="8"/>
                <c:pt idx="0">
                  <c:v>86.067232445049683</c:v>
                </c:pt>
                <c:pt idx="1">
                  <c:v>100.18145396229974</c:v>
                </c:pt>
                <c:pt idx="2">
                  <c:v>139.02665365214173</c:v>
                </c:pt>
                <c:pt idx="3">
                  <c:v>95.36914971535812</c:v>
                </c:pt>
                <c:pt idx="4">
                  <c:v>98.976510216329061</c:v>
                </c:pt>
                <c:pt idx="5">
                  <c:v>74.022635755741177</c:v>
                </c:pt>
                <c:pt idx="6">
                  <c:v>64.010746800274077</c:v>
                </c:pt>
                <c:pt idx="7">
                  <c:v>45.879280523254209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A-47EB-99D3-8717FA50068D}"/>
            </c:ext>
          </c:extLst>
        </c:ser>
        <c:ser>
          <c:idx val="1"/>
          <c:order val="1"/>
          <c:tx>
            <c:strRef>
              <c:f>'3.20'!$F$568:$H$568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'3.20'!$B$571:$B$578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'3.20'!$H$571:$H$578</c:f>
              <c:numCache>
                <c:formatCode>#,##0</c:formatCode>
                <c:ptCount val="8"/>
                <c:pt idx="0">
                  <c:v>81.497994113940734</c:v>
                </c:pt>
                <c:pt idx="1">
                  <c:v>64.98422712933754</c:v>
                </c:pt>
                <c:pt idx="2">
                  <c:v>149.82743744607419</c:v>
                </c:pt>
                <c:pt idx="3">
                  <c:v>103.41611688715416</c:v>
                </c:pt>
                <c:pt idx="4">
                  <c:v>85.249096177021102</c:v>
                </c:pt>
                <c:pt idx="5">
                  <c:v>71.18769194424759</c:v>
                </c:pt>
                <c:pt idx="6">
                  <c:v>54.430982487699069</c:v>
                </c:pt>
                <c:pt idx="7">
                  <c:v>45.391818629866933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A-47EB-99D3-8717FA500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80816"/>
        <c:axId val="484883168"/>
      </c:barChart>
      <c:catAx>
        <c:axId val="48488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752529709629604E-2"/>
              <c:y val="0.908453800417804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83168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808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70963817226869"/>
          <c:y val="0.8061243773099791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2012.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71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'3.20'!$C$517:$E$517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'3.20'!$B$520:$B$527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'3.20'!$E$520:$E$527</c:f>
              <c:numCache>
                <c:formatCode>#,##0</c:formatCode>
                <c:ptCount val="8"/>
                <c:pt idx="0">
                  <c:v>85.719699121751162</c:v>
                </c:pt>
                <c:pt idx="1">
                  <c:v>85.846829503776576</c:v>
                </c:pt>
                <c:pt idx="2">
                  <c:v>137.74713127653146</c:v>
                </c:pt>
                <c:pt idx="3">
                  <c:v>99.381972990389386</c:v>
                </c:pt>
                <c:pt idx="4">
                  <c:v>84.529199327844225</c:v>
                </c:pt>
                <c:pt idx="5">
                  <c:v>81.807011587207555</c:v>
                </c:pt>
                <c:pt idx="6">
                  <c:v>71.659578631994364</c:v>
                </c:pt>
                <c:pt idx="7">
                  <c:v>58.708549929316412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8-43E9-A917-0674EF87DD11}"/>
            </c:ext>
          </c:extLst>
        </c:ser>
        <c:ser>
          <c:idx val="1"/>
          <c:order val="1"/>
          <c:tx>
            <c:strRef>
              <c:f>'3.20'!$F$517:$H$517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'3.20'!$B$520:$B$527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'3.20'!$H$520:$H$527</c:f>
              <c:numCache>
                <c:formatCode>#,##0</c:formatCode>
                <c:ptCount val="8"/>
                <c:pt idx="0">
                  <c:v>83.178242041585392</c:v>
                </c:pt>
                <c:pt idx="1">
                  <c:v>82.278481012658233</c:v>
                </c:pt>
                <c:pt idx="2">
                  <c:v>124.74271012006864</c:v>
                </c:pt>
                <c:pt idx="3">
                  <c:v>105.74743658931463</c:v>
                </c:pt>
                <c:pt idx="4">
                  <c:v>83.293520078453071</c:v>
                </c:pt>
                <c:pt idx="5">
                  <c:v>77.807362457042018</c:v>
                </c:pt>
                <c:pt idx="6">
                  <c:v>59.471509351892131</c:v>
                </c:pt>
                <c:pt idx="7">
                  <c:v>46.543560606060616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8-43E9-A917-0674EF87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81600"/>
        <c:axId val="484882384"/>
      </c:barChart>
      <c:catAx>
        <c:axId val="48488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043721677647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8238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816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70963817226869"/>
          <c:y val="0.8061243773099791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2013.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'3.20'!$C$466:$E$466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'3.20'!$B$469:$B$476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'3.20'!$E$469:$E$476</c:f>
              <c:numCache>
                <c:formatCode>#,##0</c:formatCode>
                <c:ptCount val="8"/>
                <c:pt idx="0">
                  <c:v>86.99855322158669</c:v>
                </c:pt>
                <c:pt idx="1">
                  <c:v>13.475256216682929</c:v>
                </c:pt>
                <c:pt idx="2">
                  <c:v>119.39915605226987</c:v>
                </c:pt>
                <c:pt idx="3">
                  <c:v>111.72584808425039</c:v>
                </c:pt>
                <c:pt idx="4">
                  <c:v>77.944817559689398</c:v>
                </c:pt>
                <c:pt idx="5">
                  <c:v>79.124571270630469</c:v>
                </c:pt>
                <c:pt idx="6">
                  <c:v>92.623517918683376</c:v>
                </c:pt>
                <c:pt idx="7">
                  <c:v>44.058532224781786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B-467D-9F53-7E9BC1B9E4F4}"/>
            </c:ext>
          </c:extLst>
        </c:ser>
        <c:ser>
          <c:idx val="1"/>
          <c:order val="1"/>
          <c:tx>
            <c:strRef>
              <c:f>'3.20'!$F$466:$H$466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'3.20'!$B$469:$B$476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'3.20'!$H$469:$H$476</c:f>
              <c:numCache>
                <c:formatCode>#,##0</c:formatCode>
                <c:ptCount val="8"/>
                <c:pt idx="0">
                  <c:v>85.446908975817564</c:v>
                </c:pt>
                <c:pt idx="1">
                  <c:v>39.094650205761319</c:v>
                </c:pt>
                <c:pt idx="2">
                  <c:v>125.14763779527559</c:v>
                </c:pt>
                <c:pt idx="3">
                  <c:v>112.85720480464856</c:v>
                </c:pt>
                <c:pt idx="4">
                  <c:v>82.924754852911747</c:v>
                </c:pt>
                <c:pt idx="5">
                  <c:v>77.433231207254067</c:v>
                </c:pt>
                <c:pt idx="6">
                  <c:v>70.807630797349773</c:v>
                </c:pt>
                <c:pt idx="7">
                  <c:v>37.175141242937855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B-467D-9F53-7E9BC1B9E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83560"/>
        <c:axId val="484883952"/>
      </c:barChart>
      <c:catAx>
        <c:axId val="484883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1253543307086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8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83952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835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70963817226869"/>
          <c:y val="0.8061243773099791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2014.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'3.20'!$C$414:$E$414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'3.20'!$B$417:$B$424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'3.20'!$E$417:$E$424</c:f>
              <c:numCache>
                <c:formatCode>#,##0</c:formatCode>
                <c:ptCount val="8"/>
                <c:pt idx="0">
                  <c:v>87.077082094512505</c:v>
                </c:pt>
                <c:pt idx="1">
                  <c:v>235.02975297529755</c:v>
                </c:pt>
                <c:pt idx="2">
                  <c:v>91.112570388219311</c:v>
                </c:pt>
                <c:pt idx="3">
                  <c:v>113.15339529033288</c:v>
                </c:pt>
                <c:pt idx="4">
                  <c:v>84.237015819182972</c:v>
                </c:pt>
                <c:pt idx="5">
                  <c:v>78.838871631967649</c:v>
                </c:pt>
                <c:pt idx="6">
                  <c:v>77.16887426385442</c:v>
                </c:pt>
                <c:pt idx="7">
                  <c:v>47.654393110912068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4-4C97-98A7-FE5B1E5F464F}"/>
            </c:ext>
          </c:extLst>
        </c:ser>
        <c:ser>
          <c:idx val="1"/>
          <c:order val="1"/>
          <c:tx>
            <c:strRef>
              <c:f>'3.20'!$F$414:$H$414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'3.20'!$B$417:$B$424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'3.20'!$H$417:$H$424</c:f>
              <c:numCache>
                <c:formatCode>#,##0</c:formatCode>
                <c:ptCount val="8"/>
                <c:pt idx="0">
                  <c:v>85.82994621669333</c:v>
                </c:pt>
                <c:pt idx="1">
                  <c:v>67.307692307692321</c:v>
                </c:pt>
                <c:pt idx="2">
                  <c:v>113.96968455551004</c:v>
                </c:pt>
                <c:pt idx="3">
                  <c:v>116.74485903450699</c:v>
                </c:pt>
                <c:pt idx="4">
                  <c:v>85.787813382035509</c:v>
                </c:pt>
                <c:pt idx="5">
                  <c:v>74.780972540718523</c:v>
                </c:pt>
                <c:pt idx="6">
                  <c:v>69.178269178269176</c:v>
                </c:pt>
                <c:pt idx="7">
                  <c:v>38.336052202283845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84-4C97-98A7-FE5B1E5F4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81992"/>
        <c:axId val="484878464"/>
      </c:barChart>
      <c:catAx>
        <c:axId val="48488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752529709629604E-2"/>
              <c:y val="0.91253543307086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7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784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8199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2015.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'3.20'!$C$363:$E$363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'3.20'!$B$366:$B$373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'3.20'!$E$366:$E$373</c:f>
              <c:numCache>
                <c:formatCode>#,##0</c:formatCode>
                <c:ptCount val="8"/>
                <c:pt idx="0">
                  <c:v>92.53596638577767</c:v>
                </c:pt>
                <c:pt idx="1">
                  <c:v>75.173881993779176</c:v>
                </c:pt>
                <c:pt idx="2">
                  <c:v>90.817587267625697</c:v>
                </c:pt>
                <c:pt idx="3">
                  <c:v>118.30589126396134</c:v>
                </c:pt>
                <c:pt idx="4">
                  <c:v>92.853453339569796</c:v>
                </c:pt>
                <c:pt idx="5">
                  <c:v>82.688471093969255</c:v>
                </c:pt>
                <c:pt idx="6">
                  <c:v>84.394679380020364</c:v>
                </c:pt>
                <c:pt idx="7">
                  <c:v>47.489172494862977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6-4723-A142-84683550383B}"/>
            </c:ext>
          </c:extLst>
        </c:ser>
        <c:ser>
          <c:idx val="1"/>
          <c:order val="1"/>
          <c:tx>
            <c:strRef>
              <c:f>'3.20'!$F$363:$H$363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'3.20'!$B$366:$B$373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'3.20'!$H$366:$H$373</c:f>
              <c:numCache>
                <c:formatCode>#,##0</c:formatCode>
                <c:ptCount val="8"/>
                <c:pt idx="0">
                  <c:v>87.380701612249851</c:v>
                </c:pt>
                <c:pt idx="1">
                  <c:v>43.51464435146444</c:v>
                </c:pt>
                <c:pt idx="2">
                  <c:v>109.25266903914591</c:v>
                </c:pt>
                <c:pt idx="3">
                  <c:v>112.19618433661469</c:v>
                </c:pt>
                <c:pt idx="4">
                  <c:v>89.933733790999227</c:v>
                </c:pt>
                <c:pt idx="5">
                  <c:v>77.354651162790702</c:v>
                </c:pt>
                <c:pt idx="6">
                  <c:v>72.066030435904054</c:v>
                </c:pt>
                <c:pt idx="7">
                  <c:v>46.771733604473816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6-4723-A142-846835503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77288"/>
        <c:axId val="484878856"/>
      </c:barChart>
      <c:catAx>
        <c:axId val="484877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043721677647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78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78856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772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2010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17591703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289E-2"/>
          <c:y val="0.20441988950276244"/>
          <c:w val="0.91844660194174754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'3.4'!$F$979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'3.4'!$B$981:$B$987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'3.4'!$F$981:$F$987</c:f>
              <c:numCache>
                <c:formatCode>#,##0.0</c:formatCode>
                <c:ptCount val="7"/>
                <c:pt idx="0">
                  <c:v>52.7</c:v>
                </c:pt>
                <c:pt idx="1">
                  <c:v>44.08</c:v>
                </c:pt>
                <c:pt idx="2">
                  <c:v>53.76</c:v>
                </c:pt>
                <c:pt idx="3">
                  <c:v>18.309999999999999</c:v>
                </c:pt>
                <c:pt idx="4">
                  <c:v>61.84</c:v>
                </c:pt>
                <c:pt idx="5">
                  <c:v>78.75</c:v>
                </c:pt>
                <c:pt idx="6">
                  <c:v>15.25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E-4C1C-B528-CC809670C1B1}"/>
            </c:ext>
          </c:extLst>
        </c:ser>
        <c:ser>
          <c:idx val="1"/>
          <c:order val="1"/>
          <c:tx>
            <c:strRef>
              <c:f>'3.4'!$G$979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'3.4'!$B$981:$B$987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'3.4'!$G$981:$G$987</c:f>
              <c:numCache>
                <c:formatCode>#,##0.0</c:formatCode>
                <c:ptCount val="7"/>
                <c:pt idx="0">
                  <c:v>68.150000000000006</c:v>
                </c:pt>
                <c:pt idx="1">
                  <c:v>49.55</c:v>
                </c:pt>
                <c:pt idx="2">
                  <c:v>70.650000000000006</c:v>
                </c:pt>
                <c:pt idx="3">
                  <c:v>24.51</c:v>
                </c:pt>
                <c:pt idx="4">
                  <c:v>67.38</c:v>
                </c:pt>
                <c:pt idx="5">
                  <c:v>92.43</c:v>
                </c:pt>
                <c:pt idx="6">
                  <c:v>28.79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E-4C1C-B528-CC809670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14376"/>
        <c:axId val="475416336"/>
      </c:lineChart>
      <c:catAx>
        <c:axId val="47541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120414826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4163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43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83279712413571"/>
          <c:y val="0.84638985465610539"/>
          <c:w val="0.57142915325239518"/>
          <c:h val="6.56660412757973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2016.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'3.20'!$C$313:$E$313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'3.20'!$B$316:$B$323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'3.20'!$E$316:$E$323</c:f>
              <c:numCache>
                <c:formatCode>#,##0</c:formatCode>
                <c:ptCount val="8"/>
                <c:pt idx="0">
                  <c:v>93.630791574655902</c:v>
                </c:pt>
                <c:pt idx="1">
                  <c:v>92.56703148605024</c:v>
                </c:pt>
                <c:pt idx="2">
                  <c:v>83.736805557483606</c:v>
                </c:pt>
                <c:pt idx="3">
                  <c:v>111.3559618033233</c:v>
                </c:pt>
                <c:pt idx="4">
                  <c:v>99.54338288827698</c:v>
                </c:pt>
                <c:pt idx="5">
                  <c:v>81.176806112281852</c:v>
                </c:pt>
                <c:pt idx="6">
                  <c:v>87.86297704992873</c:v>
                </c:pt>
                <c:pt idx="7">
                  <c:v>66.576032829155494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1-4C45-9842-D3C73A93399E}"/>
            </c:ext>
          </c:extLst>
        </c:ser>
        <c:ser>
          <c:idx val="1"/>
          <c:order val="1"/>
          <c:tx>
            <c:strRef>
              <c:f>'3.20'!$F$313:$H$313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'3.20'!$B$316:$B$323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'3.20'!$H$316:$H$323</c:f>
              <c:numCache>
                <c:formatCode>#,##0</c:formatCode>
                <c:ptCount val="8"/>
                <c:pt idx="0">
                  <c:v>89.524534163952083</c:v>
                </c:pt>
                <c:pt idx="1">
                  <c:v>92.20779220779221</c:v>
                </c:pt>
                <c:pt idx="2">
                  <c:v>97.920051998700004</c:v>
                </c:pt>
                <c:pt idx="3">
                  <c:v>118.02172405823896</c:v>
                </c:pt>
                <c:pt idx="4">
                  <c:v>94.844602609727161</c:v>
                </c:pt>
                <c:pt idx="5">
                  <c:v>76.673427991886399</c:v>
                </c:pt>
                <c:pt idx="6">
                  <c:v>74.64864076253464</c:v>
                </c:pt>
                <c:pt idx="7">
                  <c:v>45.78199052132701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1-4C45-9842-D3C73A933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82776"/>
        <c:axId val="484880424"/>
      </c:barChart>
      <c:catAx>
        <c:axId val="484882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8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8042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827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2017.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'3.20'!$B$266:$B$273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'3.20'!$E$266:$E$273</c:f>
              <c:numCache>
                <c:formatCode>#,##0</c:formatCode>
                <c:ptCount val="8"/>
                <c:pt idx="0">
                  <c:v>89.208461617891075</c:v>
                </c:pt>
                <c:pt idx="1">
                  <c:v>34.483752530624848</c:v>
                </c:pt>
                <c:pt idx="2">
                  <c:v>114.28092942316181</c:v>
                </c:pt>
                <c:pt idx="3">
                  <c:v>100.2402665163611</c:v>
                </c:pt>
                <c:pt idx="4">
                  <c:v>92.439787479159463</c:v>
                </c:pt>
                <c:pt idx="5">
                  <c:v>78.732236243538978</c:v>
                </c:pt>
                <c:pt idx="6">
                  <c:v>90.80158590403812</c:v>
                </c:pt>
                <c:pt idx="7">
                  <c:v>51.079441708129906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1-44D1-B0B7-73F35E50C916}"/>
            </c:ext>
          </c:extLst>
        </c:ser>
        <c:ser>
          <c:idx val="1"/>
          <c:order val="1"/>
          <c:tx>
            <c:strRef>
              <c:f>'3.20'!$F$263:$H$263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'3.20'!$B$266:$B$273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'3.20'!$H$266:$H$273</c:f>
              <c:numCache>
                <c:formatCode>#,##0</c:formatCode>
                <c:ptCount val="8"/>
                <c:pt idx="0">
                  <c:v>88.093598922954541</c:v>
                </c:pt>
                <c:pt idx="1">
                  <c:v>101.01522842639594</c:v>
                </c:pt>
                <c:pt idx="2">
                  <c:v>117.59642970991393</c:v>
                </c:pt>
                <c:pt idx="3">
                  <c:v>113.4466568124511</c:v>
                </c:pt>
                <c:pt idx="4">
                  <c:v>91.21221417278241</c:v>
                </c:pt>
                <c:pt idx="5">
                  <c:v>78.740094877163216</c:v>
                </c:pt>
                <c:pt idx="6">
                  <c:v>73.354550066878843</c:v>
                </c:pt>
                <c:pt idx="7">
                  <c:v>35.063437139561707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1-44D1-B0B7-73F35E50C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1608"/>
        <c:axId val="484859256"/>
      </c:barChart>
      <c:catAx>
        <c:axId val="484861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127709252105E-3"/>
              <c:y val="0.8920331799351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59256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16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2018.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'3.20'!$B$215:$B$222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'3.20'!$E$215:$E$222</c:f>
              <c:numCache>
                <c:formatCode>#,##0</c:formatCode>
                <c:ptCount val="8"/>
                <c:pt idx="0">
                  <c:v>88.821152602945588</c:v>
                </c:pt>
                <c:pt idx="1">
                  <c:v>43.979179446469153</c:v>
                </c:pt>
                <c:pt idx="2">
                  <c:v>113.5855102469822</c:v>
                </c:pt>
                <c:pt idx="3">
                  <c:v>98.778540351751957</c:v>
                </c:pt>
                <c:pt idx="4">
                  <c:v>95.183649634957916</c:v>
                </c:pt>
                <c:pt idx="5">
                  <c:v>81.32465529672433</c:v>
                </c:pt>
                <c:pt idx="6">
                  <c:v>77.643203302103927</c:v>
                </c:pt>
                <c:pt idx="7">
                  <c:v>57.894972910569251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C-42CC-96ED-A24DA73AAF2B}"/>
            </c:ext>
          </c:extLst>
        </c:ser>
        <c:ser>
          <c:idx val="1"/>
          <c:order val="1"/>
          <c:tx>
            <c:strRef>
              <c:f>'3.20'!$F$212:$H$212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'3.20'!$B$215:$B$222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'3.20'!$H$215:$H$222</c:f>
              <c:numCache>
                <c:formatCode>#,##0</c:formatCode>
                <c:ptCount val="8"/>
                <c:pt idx="0">
                  <c:v>88.259684959652176</c:v>
                </c:pt>
                <c:pt idx="1">
                  <c:v>74.923547400611611</c:v>
                </c:pt>
                <c:pt idx="2">
                  <c:v>103.8422903063787</c:v>
                </c:pt>
                <c:pt idx="3">
                  <c:v>108.94278294378825</c:v>
                </c:pt>
                <c:pt idx="4">
                  <c:v>94.838601210490907</c:v>
                </c:pt>
                <c:pt idx="5">
                  <c:v>79.031179254990732</c:v>
                </c:pt>
                <c:pt idx="6">
                  <c:v>73.631514515564888</c:v>
                </c:pt>
                <c:pt idx="7">
                  <c:v>40.556157457565917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2C-42CC-96ED-A24DA73AA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0040"/>
        <c:axId val="484863568"/>
      </c:barChart>
      <c:catAx>
        <c:axId val="48486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6356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00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5.9183994857785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2019.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'3.20'!$B$164:$B$171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'3.20'!$E$164:$E$171</c:f>
              <c:numCache>
                <c:formatCode>#,##0</c:formatCode>
                <c:ptCount val="8"/>
                <c:pt idx="0">
                  <c:v>90.188214547159362</c:v>
                </c:pt>
                <c:pt idx="1">
                  <c:v>265.52032169798827</c:v>
                </c:pt>
                <c:pt idx="2">
                  <c:v>110.43134364302439</c:v>
                </c:pt>
                <c:pt idx="3">
                  <c:v>101.19267005233547</c:v>
                </c:pt>
                <c:pt idx="4">
                  <c:v>95.710268730777216</c:v>
                </c:pt>
                <c:pt idx="5">
                  <c:v>85.16342473166668</c:v>
                </c:pt>
                <c:pt idx="6">
                  <c:v>74.95339083727481</c:v>
                </c:pt>
                <c:pt idx="7">
                  <c:v>55.409629787984123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C-4340-B7A1-17E2BE42EB07}"/>
            </c:ext>
          </c:extLst>
        </c:ser>
        <c:ser>
          <c:idx val="1"/>
          <c:order val="1"/>
          <c:tx>
            <c:strRef>
              <c:f>'3.20'!$F$161:$H$161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'3.20'!$B$164:$B$171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'3.20'!$H$164:$H$171</c:f>
              <c:numCache>
                <c:formatCode>#,##0</c:formatCode>
                <c:ptCount val="8"/>
                <c:pt idx="0">
                  <c:v>91.179467027609192</c:v>
                </c:pt>
                <c:pt idx="1">
                  <c:v>113.6904761904762</c:v>
                </c:pt>
                <c:pt idx="2">
                  <c:v>101.54639175257732</c:v>
                </c:pt>
                <c:pt idx="3">
                  <c:v>109.75247331169592</c:v>
                </c:pt>
                <c:pt idx="4">
                  <c:v>99.508192669846522</c:v>
                </c:pt>
                <c:pt idx="5">
                  <c:v>82.429691217349927</c:v>
                </c:pt>
                <c:pt idx="6">
                  <c:v>75.935412483094964</c:v>
                </c:pt>
                <c:pt idx="7">
                  <c:v>42.342978122794641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C-4340-B7A1-17E2BE42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57296"/>
        <c:axId val="484854552"/>
      </c:barChart>
      <c:catAx>
        <c:axId val="48485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5455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72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2020.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'3.20'!$B$113:$B$120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'3.20'!$E$113:$E$120</c:f>
              <c:numCache>
                <c:formatCode>#,##0</c:formatCode>
                <c:ptCount val="8"/>
                <c:pt idx="0">
                  <c:v>94.303315508197556</c:v>
                </c:pt>
                <c:pt idx="1">
                  <c:v>99.755248580725407</c:v>
                </c:pt>
                <c:pt idx="2">
                  <c:v>102.029017142112</c:v>
                </c:pt>
                <c:pt idx="3">
                  <c:v>105.92813626645442</c:v>
                </c:pt>
                <c:pt idx="4">
                  <c:v>102.63780049899562</c:v>
                </c:pt>
                <c:pt idx="5">
                  <c:v>82.327909387270964</c:v>
                </c:pt>
                <c:pt idx="6">
                  <c:v>93.965331790859807</c:v>
                </c:pt>
                <c:pt idx="7">
                  <c:v>47.157709600105314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C-4340-B7A1-17E2BE42EB07}"/>
            </c:ext>
          </c:extLst>
        </c:ser>
        <c:ser>
          <c:idx val="1"/>
          <c:order val="1"/>
          <c:tx>
            <c:strRef>
              <c:f>'3.20'!$F$110:$H$110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'3.20'!$B$113:$B$120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'3.20'!$H$113:$H$120</c:f>
              <c:numCache>
                <c:formatCode>#,##0</c:formatCode>
                <c:ptCount val="8"/>
                <c:pt idx="0">
                  <c:v>93.09947491248542</c:v>
                </c:pt>
                <c:pt idx="1">
                  <c:v>70.106761565836294</c:v>
                </c:pt>
                <c:pt idx="2">
                  <c:v>98.819742489270396</c:v>
                </c:pt>
                <c:pt idx="3">
                  <c:v>109.77264467148568</c:v>
                </c:pt>
                <c:pt idx="4">
                  <c:v>105.02937048396319</c:v>
                </c:pt>
                <c:pt idx="5">
                  <c:v>82.38099873454685</c:v>
                </c:pt>
                <c:pt idx="6">
                  <c:v>81.661035593619857</c:v>
                </c:pt>
                <c:pt idx="7">
                  <c:v>46.484375000000007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C-4340-B7A1-17E2BE42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1216"/>
        <c:axId val="484851808"/>
      </c:barChart>
      <c:catAx>
        <c:axId val="48486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5180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12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2021.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'3.20'!$B$62:$B$69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'3.20'!$E$62:$E$69</c:f>
              <c:numCache>
                <c:formatCode>#,##0</c:formatCode>
                <c:ptCount val="8"/>
                <c:pt idx="0">
                  <c:v>96.666979673733266</c:v>
                </c:pt>
                <c:pt idx="1">
                  <c:v>18.424581330277896</c:v>
                </c:pt>
                <c:pt idx="2">
                  <c:v>110.35359239082126</c:v>
                </c:pt>
                <c:pt idx="3">
                  <c:v>100.8602309490405</c:v>
                </c:pt>
                <c:pt idx="4">
                  <c:v>114.63365355704904</c:v>
                </c:pt>
                <c:pt idx="5">
                  <c:v>87.824906757914476</c:v>
                </c:pt>
                <c:pt idx="6">
                  <c:v>83.168981508194705</c:v>
                </c:pt>
                <c:pt idx="7">
                  <c:v>79.750939053715115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C-4340-B7A1-17E2BE42EB07}"/>
            </c:ext>
          </c:extLst>
        </c:ser>
        <c:ser>
          <c:idx val="1"/>
          <c:order val="1"/>
          <c:tx>
            <c:strRef>
              <c:f>'3.20'!$F$59:$H$59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'3.20'!$B$62:$B$69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'3.20'!$H$62:$H$69</c:f>
              <c:numCache>
                <c:formatCode>#,##0</c:formatCode>
                <c:ptCount val="8"/>
                <c:pt idx="0">
                  <c:v>95.404453054806822</c:v>
                </c:pt>
                <c:pt idx="1">
                  <c:v>64.841498559077806</c:v>
                </c:pt>
                <c:pt idx="2">
                  <c:v>113.90462700661</c:v>
                </c:pt>
                <c:pt idx="3">
                  <c:v>114.82416941907907</c:v>
                </c:pt>
                <c:pt idx="4">
                  <c:v>106.46119665185489</c:v>
                </c:pt>
                <c:pt idx="5">
                  <c:v>85.689337801482054</c:v>
                </c:pt>
                <c:pt idx="6">
                  <c:v>80.193588297369104</c:v>
                </c:pt>
                <c:pt idx="7">
                  <c:v>49.120848451018709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C-4340-B7A1-17E2BE42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3960"/>
        <c:axId val="484854944"/>
      </c:barChart>
      <c:catAx>
        <c:axId val="48486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549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39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2022.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'3.20'!$E$11:$E$18</c:f>
              <c:numCache>
                <c:formatCode>#,##0</c:formatCode>
                <c:ptCount val="8"/>
                <c:pt idx="0">
                  <c:v>95.568721028107817</c:v>
                </c:pt>
                <c:pt idx="1">
                  <c:v>28.807467341027895</c:v>
                </c:pt>
                <c:pt idx="2">
                  <c:v>84.19457052547547</c:v>
                </c:pt>
                <c:pt idx="3">
                  <c:v>114.65628942418684</c:v>
                </c:pt>
                <c:pt idx="4">
                  <c:v>101.77625712047428</c:v>
                </c:pt>
                <c:pt idx="5">
                  <c:v>93.911494335009579</c:v>
                </c:pt>
                <c:pt idx="6">
                  <c:v>78.808497938771026</c:v>
                </c:pt>
                <c:pt idx="7">
                  <c:v>57.974629401930223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0-4729-94E4-1919ABBA1CC0}"/>
            </c:ext>
          </c:extLst>
        </c:ser>
        <c:ser>
          <c:idx val="1"/>
          <c:order val="1"/>
          <c:tx>
            <c:strRef>
              <c:f>'3.20'!$F$8:$H$8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'3.20'!$H$11:$H$18</c:f>
              <c:numCache>
                <c:formatCode>#,##0</c:formatCode>
                <c:ptCount val="8"/>
                <c:pt idx="0">
                  <c:v>94.838221994249693</c:v>
                </c:pt>
                <c:pt idx="1">
                  <c:v>90.604026845637577</c:v>
                </c:pt>
                <c:pt idx="2">
                  <c:v>87.598627787307052</c:v>
                </c:pt>
                <c:pt idx="3">
                  <c:v>121.23777769452664</c:v>
                </c:pt>
                <c:pt idx="4">
                  <c:v>103.53105879912889</c:v>
                </c:pt>
                <c:pt idx="5">
                  <c:v>87.740754136902069</c:v>
                </c:pt>
                <c:pt idx="6">
                  <c:v>77.005328845884179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40-4729-94E4-1919ABBA1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3960"/>
        <c:axId val="484854944"/>
      </c:barChart>
      <c:catAx>
        <c:axId val="48486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549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39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2007.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0923913043478262"/>
          <c:w val="0.92795961081522937"/>
          <c:h val="0.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'3.21'!$C$816:$E$816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'3.21'!$B$819:$B$826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'3.21'!$E$819:$E$826</c:f>
              <c:numCache>
                <c:formatCode>#,##0</c:formatCode>
                <c:ptCount val="8"/>
                <c:pt idx="0">
                  <c:v>146.85702738503423</c:v>
                </c:pt>
                <c:pt idx="1">
                  <c:v>206.32177724793522</c:v>
                </c:pt>
                <c:pt idx="2">
                  <c:v>174.12079428643423</c:v>
                </c:pt>
                <c:pt idx="3">
                  <c:v>163.41598106228318</c:v>
                </c:pt>
                <c:pt idx="4">
                  <c:v>151.85054120643198</c:v>
                </c:pt>
                <c:pt idx="5">
                  <c:v>131.24250617288058</c:v>
                </c:pt>
                <c:pt idx="6">
                  <c:v>83.901260277832506</c:v>
                </c:pt>
                <c:pt idx="7">
                  <c:v>64.304400878389089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0DA-9653-362F5E1602D2}"/>
            </c:ext>
          </c:extLst>
        </c:ser>
        <c:ser>
          <c:idx val="1"/>
          <c:order val="1"/>
          <c:tx>
            <c:strRef>
              <c:f>'3.21'!$F$816:$H$816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'3.21'!$B$819:$B$826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'3.21'!$H$819:$H$826</c:f>
              <c:numCache>
                <c:formatCode>#,##0</c:formatCode>
                <c:ptCount val="8"/>
                <c:pt idx="0">
                  <c:v>180.3389121338912</c:v>
                </c:pt>
                <c:pt idx="1">
                  <c:v>231.5880322209436</c:v>
                </c:pt>
                <c:pt idx="2">
                  <c:v>244.62613349189832</c:v>
                </c:pt>
                <c:pt idx="3">
                  <c:v>205.16683091651413</c:v>
                </c:pt>
                <c:pt idx="4">
                  <c:v>173.63161131611315</c:v>
                </c:pt>
                <c:pt idx="5">
                  <c:v>148.0887550726535</c:v>
                </c:pt>
                <c:pt idx="6">
                  <c:v>120.03800058462437</c:v>
                </c:pt>
                <c:pt idx="7">
                  <c:v>133.44827586206898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0DA-9653-362F5E160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2000"/>
        <c:axId val="484862784"/>
      </c:barChart>
      <c:catAx>
        <c:axId val="48486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2087909528868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6278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20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94685253570722"/>
          <c:y val="0.83179384924389066"/>
          <c:w val="0.50489696948925999"/>
          <c:h val="6.83918669131238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2006.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1467391304347827"/>
          <c:w val="0.92795961081522937"/>
          <c:h val="0.4891304347826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'3.21'!$C$869:$E$869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'3.21'!$B$872:$B$879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'3.21'!$E$872:$E$879</c:f>
              <c:numCache>
                <c:formatCode>#,##0</c:formatCode>
                <c:ptCount val="8"/>
                <c:pt idx="0">
                  <c:v>152.19957262467926</c:v>
                </c:pt>
                <c:pt idx="1">
                  <c:v>186.93054518297237</c:v>
                </c:pt>
                <c:pt idx="2">
                  <c:v>223.33896493466196</c:v>
                </c:pt>
                <c:pt idx="3">
                  <c:v>195.76161690738778</c:v>
                </c:pt>
                <c:pt idx="4">
                  <c:v>129.65718500464996</c:v>
                </c:pt>
                <c:pt idx="5">
                  <c:v>119.2389806231927</c:v>
                </c:pt>
                <c:pt idx="6">
                  <c:v>104.56130156885533</c:v>
                </c:pt>
                <c:pt idx="7">
                  <c:v>97.600619195046448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0-4CA7-922A-07701BFC3066}"/>
            </c:ext>
          </c:extLst>
        </c:ser>
        <c:ser>
          <c:idx val="1"/>
          <c:order val="1"/>
          <c:tx>
            <c:strRef>
              <c:f>'3.21'!$F$869:$H$869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'3.21'!$B$872:$B$879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'3.21'!$H$872:$H$879</c:f>
              <c:numCache>
                <c:formatCode>#,##0</c:formatCode>
                <c:ptCount val="8"/>
                <c:pt idx="0">
                  <c:v>173.75303334951124</c:v>
                </c:pt>
                <c:pt idx="1">
                  <c:v>202.9551451187335</c:v>
                </c:pt>
                <c:pt idx="2">
                  <c:v>255.28455284552842</c:v>
                </c:pt>
                <c:pt idx="3">
                  <c:v>197.28089785117936</c:v>
                </c:pt>
                <c:pt idx="4">
                  <c:v>162.19222407604025</c:v>
                </c:pt>
                <c:pt idx="5">
                  <c:v>139.32606410930111</c:v>
                </c:pt>
                <c:pt idx="6">
                  <c:v>118.59439016703432</c:v>
                </c:pt>
                <c:pt idx="7">
                  <c:v>142.258064516129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0-4CA7-922A-07701BFC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57688"/>
        <c:axId val="484852984"/>
      </c:barChart>
      <c:catAx>
        <c:axId val="484857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236940186611595E-3"/>
              <c:y val="0.92087909528868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5298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76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29940966301952"/>
          <c:y val="0.82809699157291106"/>
          <c:w val="0.50489696948925999"/>
          <c:h val="6.09981515711645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2008.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8901996106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0923913043478262"/>
          <c:w val="0.92795961081522937"/>
          <c:h val="0.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'3.21'!$C$763:$E$763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'3.21'!$B$766:$B$773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'3.21'!$E$766:$E$773</c:f>
              <c:numCache>
                <c:formatCode>#,##0</c:formatCode>
                <c:ptCount val="8"/>
                <c:pt idx="0">
                  <c:v>159.564891065442</c:v>
                </c:pt>
                <c:pt idx="1">
                  <c:v>244.58949276166209</c:v>
                </c:pt>
                <c:pt idx="2">
                  <c:v>146.50433045618718</c:v>
                </c:pt>
                <c:pt idx="3">
                  <c:v>159.08666391589205</c:v>
                </c:pt>
                <c:pt idx="4">
                  <c:v>178.96325939066682</c:v>
                </c:pt>
                <c:pt idx="5">
                  <c:v>163.61366202452757</c:v>
                </c:pt>
                <c:pt idx="6">
                  <c:v>103.19015572633822</c:v>
                </c:pt>
                <c:pt idx="7">
                  <c:v>305.47490460501666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C-4910-B291-2838F15C158F}"/>
            </c:ext>
          </c:extLst>
        </c:ser>
        <c:ser>
          <c:idx val="1"/>
          <c:order val="1"/>
          <c:tx>
            <c:strRef>
              <c:f>'3.21'!$F$763:$H$763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'3.21'!$B$766:$B$773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'3.21'!$H$766:$H$773</c:f>
              <c:numCache>
                <c:formatCode>#,##0</c:formatCode>
                <c:ptCount val="8"/>
                <c:pt idx="0">
                  <c:v>185.57570527898011</c:v>
                </c:pt>
                <c:pt idx="1">
                  <c:v>214.37869822485203</c:v>
                </c:pt>
                <c:pt idx="2">
                  <c:v>240.60550737867032</c:v>
                </c:pt>
                <c:pt idx="3">
                  <c:v>210.29132662744357</c:v>
                </c:pt>
                <c:pt idx="4">
                  <c:v>178.42946916670925</c:v>
                </c:pt>
                <c:pt idx="5">
                  <c:v>160.40406640072064</c:v>
                </c:pt>
                <c:pt idx="6">
                  <c:v>128.48918843021622</c:v>
                </c:pt>
                <c:pt idx="7">
                  <c:v>203.59712230215823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C-4910-B291-2838F15C1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62392"/>
        <c:axId val="484858080"/>
      </c:barChart>
      <c:catAx>
        <c:axId val="484862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2082459249789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58080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623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94685253570722"/>
          <c:y val="0.83210448324955688"/>
          <c:w val="0.50489696948925999"/>
          <c:h val="6.82656826568265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2011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279"/>
          <c:w val="0.9182888100840626"/>
          <c:h val="0.50415580656461911"/>
        </c:manualLayout>
      </c:layout>
      <c:lineChart>
        <c:grouping val="standard"/>
        <c:varyColors val="0"/>
        <c:ser>
          <c:idx val="0"/>
          <c:order val="0"/>
          <c:tx>
            <c:strRef>
              <c:f>'3.4'!$C$904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'3.4'!$B$906:$B$912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'3.4'!$C$906:$C$912</c:f>
              <c:numCache>
                <c:formatCode>#,##0.0</c:formatCode>
                <c:ptCount val="7"/>
                <c:pt idx="0">
                  <c:v>59.08</c:v>
                </c:pt>
                <c:pt idx="1">
                  <c:v>42.82</c:v>
                </c:pt>
                <c:pt idx="2">
                  <c:v>60.93</c:v>
                </c:pt>
                <c:pt idx="3">
                  <c:v>17.61</c:v>
                </c:pt>
                <c:pt idx="4">
                  <c:v>59.74</c:v>
                </c:pt>
                <c:pt idx="5">
                  <c:v>84.55</c:v>
                </c:pt>
                <c:pt idx="6">
                  <c:v>20.149999999999999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9-48A6-893E-1C1DA1F315A9}"/>
            </c:ext>
          </c:extLst>
        </c:ser>
        <c:ser>
          <c:idx val="1"/>
          <c:order val="1"/>
          <c:tx>
            <c:strRef>
              <c:f>'3.4'!$D$904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'3.4'!$B$906:$B$912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'3.4'!$D$906:$D$912</c:f>
              <c:numCache>
                <c:formatCode>#,##0.0</c:formatCode>
                <c:ptCount val="7"/>
                <c:pt idx="0">
                  <c:v>71.989999999999995</c:v>
                </c:pt>
                <c:pt idx="1">
                  <c:v>45.11</c:v>
                </c:pt>
                <c:pt idx="2">
                  <c:v>75.42</c:v>
                </c:pt>
                <c:pt idx="3">
                  <c:v>18.079999999999998</c:v>
                </c:pt>
                <c:pt idx="4">
                  <c:v>64.319999999999993</c:v>
                </c:pt>
                <c:pt idx="5">
                  <c:v>94.51</c:v>
                </c:pt>
                <c:pt idx="6">
                  <c:v>33.950000000000003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9-48A6-893E-1C1DA1F31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12024"/>
        <c:axId val="475410848"/>
      </c:lineChart>
      <c:catAx>
        <c:axId val="47541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4108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20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5516813201040454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2009.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275508530183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9897959183673469"/>
          <c:w val="0.92795961081522937"/>
          <c:h val="0.52551020408163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'3.21'!$C$709:$E$709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'3.21'!$B$712:$B$719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'3.21'!$E$712:$E$719</c:f>
              <c:numCache>
                <c:formatCode>#,##0</c:formatCode>
                <c:ptCount val="8"/>
                <c:pt idx="0">
                  <c:v>157.88387901596417</c:v>
                </c:pt>
                <c:pt idx="1">
                  <c:v>99.389344154747462</c:v>
                </c:pt>
                <c:pt idx="2">
                  <c:v>188.01732435033682</c:v>
                </c:pt>
                <c:pt idx="3">
                  <c:v>171.98524014811949</c:v>
                </c:pt>
                <c:pt idx="4">
                  <c:v>169.86910311294235</c:v>
                </c:pt>
                <c:pt idx="5">
                  <c:v>151.50497974939444</c:v>
                </c:pt>
                <c:pt idx="6">
                  <c:v>100.11173186189254</c:v>
                </c:pt>
                <c:pt idx="7">
                  <c:v>58.701997998783334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E-4B30-A64B-A05749B8C1B9}"/>
            </c:ext>
          </c:extLst>
        </c:ser>
        <c:ser>
          <c:idx val="1"/>
          <c:order val="1"/>
          <c:tx>
            <c:strRef>
              <c:f>'3.21'!$F$709:$H$709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'3.21'!$B$712:$B$719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'3.21'!$H$712:$H$719</c:f>
              <c:numCache>
                <c:formatCode>#,##0</c:formatCode>
                <c:ptCount val="8"/>
                <c:pt idx="0">
                  <c:v>185.90633941537618</c:v>
                </c:pt>
                <c:pt idx="1">
                  <c:v>174.27652733118973</c:v>
                </c:pt>
                <c:pt idx="2">
                  <c:v>232.70702853166321</c:v>
                </c:pt>
                <c:pt idx="3">
                  <c:v>204.28471667996808</c:v>
                </c:pt>
                <c:pt idx="4">
                  <c:v>188.53693768056127</c:v>
                </c:pt>
                <c:pt idx="5">
                  <c:v>162.43490410262922</c:v>
                </c:pt>
                <c:pt idx="6">
                  <c:v>141.79549000141824</c:v>
                </c:pt>
                <c:pt idx="7">
                  <c:v>204.24242424242428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E-4B30-A64B-A05749B8C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52200"/>
        <c:axId val="484854160"/>
      </c:barChart>
      <c:catAx>
        <c:axId val="48485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752529709629604E-2"/>
              <c:y val="0.922264873140857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54160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22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94685253570722"/>
          <c:y val="0.84375027340332454"/>
          <c:w val="0.50489696948925999"/>
          <c:h val="6.42361111111110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2010.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28E-2"/>
          <c:y val="0.20716138402306788"/>
          <c:w val="0.92808219178082196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'3.21'!$C$655:$E$655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'3.21'!$B$658:$B$665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'3.21'!$E$658:$E$665</c:f>
              <c:numCache>
                <c:formatCode>#,##0</c:formatCode>
                <c:ptCount val="8"/>
                <c:pt idx="0">
                  <c:v>137.32900225092192</c:v>
                </c:pt>
                <c:pt idx="1">
                  <c:v>112.35467975756343</c:v>
                </c:pt>
                <c:pt idx="2">
                  <c:v>141.91888379274002</c:v>
                </c:pt>
                <c:pt idx="3">
                  <c:v>156.7643023921413</c:v>
                </c:pt>
                <c:pt idx="4">
                  <c:v>125.81778838594981</c:v>
                </c:pt>
                <c:pt idx="5">
                  <c:v>138.01841789925271</c:v>
                </c:pt>
                <c:pt idx="6">
                  <c:v>112.10147583415468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D3F-804D-EEA32E993244}"/>
            </c:ext>
          </c:extLst>
        </c:ser>
        <c:ser>
          <c:idx val="1"/>
          <c:order val="1"/>
          <c:tx>
            <c:strRef>
              <c:f>'3.21'!$F$655:$H$655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'3.21'!$B$658:$B$665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'3.21'!$H$658:$H$665</c:f>
              <c:numCache>
                <c:formatCode>#,##0</c:formatCode>
                <c:ptCount val="8"/>
                <c:pt idx="0">
                  <c:v>179.84370097829498</c:v>
                </c:pt>
                <c:pt idx="1">
                  <c:v>175.3233830845771</c:v>
                </c:pt>
                <c:pt idx="2">
                  <c:v>216.14918591442631</c:v>
                </c:pt>
                <c:pt idx="3">
                  <c:v>195.81252207254934</c:v>
                </c:pt>
                <c:pt idx="4">
                  <c:v>174.29158713845251</c:v>
                </c:pt>
                <c:pt idx="5">
                  <c:v>165.27684100803236</c:v>
                </c:pt>
                <c:pt idx="6">
                  <c:v>153.66685616827741</c:v>
                </c:pt>
                <c:pt idx="7">
                  <c:v>313.13559322033905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D3F-804D-EEA32E993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55336"/>
        <c:axId val="484855728"/>
      </c:barChart>
      <c:catAx>
        <c:axId val="484855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5572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5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65234508729885"/>
          <c:y val="0.84347826086956523"/>
          <c:w val="0.50434816843546726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2011.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56E-2"/>
          <c:y val="0.20716138402306791"/>
          <c:w val="0.92808219178082163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'3.21'!$C$601:$E$601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'3.21'!$B$604:$B$611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'3.21'!$E$604:$E$611</c:f>
              <c:numCache>
                <c:formatCode>#,##0</c:formatCode>
                <c:ptCount val="8"/>
                <c:pt idx="0">
                  <c:v>136.83753326742919</c:v>
                </c:pt>
                <c:pt idx="1">
                  <c:v>102.35692348412596</c:v>
                </c:pt>
                <c:pt idx="2">
                  <c:v>160.74152596021068</c:v>
                </c:pt>
                <c:pt idx="3">
                  <c:v>174.80196490032949</c:v>
                </c:pt>
                <c:pt idx="4">
                  <c:v>129.17181131828605</c:v>
                </c:pt>
                <c:pt idx="5">
                  <c:v>125.84075236971644</c:v>
                </c:pt>
                <c:pt idx="6">
                  <c:v>96.834687873364075</c:v>
                </c:pt>
                <c:pt idx="7">
                  <c:v>406.45542451595537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0-46CA-9DDB-44C5B8B26DA9}"/>
            </c:ext>
          </c:extLst>
        </c:ser>
        <c:ser>
          <c:idx val="1"/>
          <c:order val="1"/>
          <c:tx>
            <c:strRef>
              <c:f>'3.21'!$F$601:$H$601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'3.21'!$B$604:$B$611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'3.21'!$H$604:$H$611</c:f>
              <c:numCache>
                <c:formatCode>#,##0</c:formatCode>
                <c:ptCount val="8"/>
                <c:pt idx="0">
                  <c:v>165.57401432461501</c:v>
                </c:pt>
                <c:pt idx="1">
                  <c:v>200.67567567567568</c:v>
                </c:pt>
                <c:pt idx="2">
                  <c:v>213.8657056145675</c:v>
                </c:pt>
                <c:pt idx="3">
                  <c:v>193.36977186311788</c:v>
                </c:pt>
                <c:pt idx="4">
                  <c:v>159.930724725944</c:v>
                </c:pt>
                <c:pt idx="5">
                  <c:v>144.66023732278566</c:v>
                </c:pt>
                <c:pt idx="6">
                  <c:v>139.40762145566194</c:v>
                </c:pt>
                <c:pt idx="7">
                  <c:v>251.49105367793246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0-46CA-9DDB-44C5B8B2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856120"/>
        <c:axId val="489266296"/>
      </c:barChart>
      <c:catAx>
        <c:axId val="484856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6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6629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856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2012.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3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'3.21'!$C$547:$E$547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'3.21'!$B$550:$B$557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'3.21'!$E$550:$E$557</c:f>
              <c:numCache>
                <c:formatCode>#,##0</c:formatCode>
                <c:ptCount val="8"/>
                <c:pt idx="0">
                  <c:v>145.93712021916866</c:v>
                </c:pt>
                <c:pt idx="1">
                  <c:v>159.21163460738984</c:v>
                </c:pt>
                <c:pt idx="2">
                  <c:v>163.15042926465108</c:v>
                </c:pt>
                <c:pt idx="3">
                  <c:v>162.05037581626101</c:v>
                </c:pt>
                <c:pt idx="4">
                  <c:v>145.33488505914556</c:v>
                </c:pt>
                <c:pt idx="5">
                  <c:v>140.93095897477116</c:v>
                </c:pt>
                <c:pt idx="6">
                  <c:v>118.42697686271164</c:v>
                </c:pt>
                <c:pt idx="7">
                  <c:v>154.55448603557292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6-4628-9D47-F69A507AEFDA}"/>
            </c:ext>
          </c:extLst>
        </c:ser>
        <c:ser>
          <c:idx val="1"/>
          <c:order val="1"/>
          <c:tx>
            <c:strRef>
              <c:f>'3.21'!$F$547:$H$547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'3.21'!$B$550:$B$557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'3.21'!$H$550:$H$557</c:f>
              <c:numCache>
                <c:formatCode>#,##0</c:formatCode>
                <c:ptCount val="8"/>
                <c:pt idx="0">
                  <c:v>160.98134070490673</c:v>
                </c:pt>
                <c:pt idx="1">
                  <c:v>170.49742710120069</c:v>
                </c:pt>
                <c:pt idx="2">
                  <c:v>196.17929562433298</c:v>
                </c:pt>
                <c:pt idx="3">
                  <c:v>182.34370539537537</c:v>
                </c:pt>
                <c:pt idx="4">
                  <c:v>161.41300146865584</c:v>
                </c:pt>
                <c:pt idx="5">
                  <c:v>145.56300931970648</c:v>
                </c:pt>
                <c:pt idx="6">
                  <c:v>133.07060204595001</c:v>
                </c:pt>
                <c:pt idx="7">
                  <c:v>246.46271510516254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6-4628-9D47-F69A507AE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64336"/>
        <c:axId val="489274136"/>
      </c:barChart>
      <c:catAx>
        <c:axId val="48926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4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413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4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2013.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'3.21'!$C$493:$E$493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'3.21'!$B$496:$B$503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'3.21'!$E$496:$E$503</c:f>
              <c:numCache>
                <c:formatCode>#,##0</c:formatCode>
                <c:ptCount val="8"/>
                <c:pt idx="0">
                  <c:v>133.11688113079575</c:v>
                </c:pt>
                <c:pt idx="1">
                  <c:v>72.947922516081604</c:v>
                </c:pt>
                <c:pt idx="2">
                  <c:v>128.70361371278392</c:v>
                </c:pt>
                <c:pt idx="3">
                  <c:v>130.19185902747344</c:v>
                </c:pt>
                <c:pt idx="4">
                  <c:v>149.29012226252209</c:v>
                </c:pt>
                <c:pt idx="5">
                  <c:v>135.46175118430958</c:v>
                </c:pt>
                <c:pt idx="6">
                  <c:v>108.24977325597565</c:v>
                </c:pt>
                <c:pt idx="7">
                  <c:v>174.54567131938973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B3D-A746-1E10FA2B0070}"/>
            </c:ext>
          </c:extLst>
        </c:ser>
        <c:ser>
          <c:idx val="1"/>
          <c:order val="1"/>
          <c:tx>
            <c:strRef>
              <c:f>'3.21'!$F$493:$H$493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'3.21'!$B$496:$B$503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'3.21'!$H$496:$H$503</c:f>
              <c:numCache>
                <c:formatCode>#,##0</c:formatCode>
                <c:ptCount val="8"/>
                <c:pt idx="0">
                  <c:v>156.73672927249848</c:v>
                </c:pt>
                <c:pt idx="1">
                  <c:v>108.09659090909089</c:v>
                </c:pt>
                <c:pt idx="2">
                  <c:v>169.28736598696659</c:v>
                </c:pt>
                <c:pt idx="3">
                  <c:v>174.38401665757769</c:v>
                </c:pt>
                <c:pt idx="4">
                  <c:v>164.47384054814052</c:v>
                </c:pt>
                <c:pt idx="5">
                  <c:v>145.88826967513933</c:v>
                </c:pt>
                <c:pt idx="6">
                  <c:v>126.96856772521066</c:v>
                </c:pt>
                <c:pt idx="7">
                  <c:v>213.34586466165416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3-4B3D-A746-1E10FA2B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63160"/>
        <c:axId val="489270608"/>
      </c:barChart>
      <c:catAx>
        <c:axId val="489263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5083361862375902E-2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060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31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2014.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'3.21'!$C$439:$E$439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'3.21'!$B$442:$B$449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'3.21'!$E$442:$E$449</c:f>
              <c:numCache>
                <c:formatCode>#,##0</c:formatCode>
                <c:ptCount val="8"/>
                <c:pt idx="0">
                  <c:v>131.78685842387543</c:v>
                </c:pt>
                <c:pt idx="1">
                  <c:v>50.532357536949434</c:v>
                </c:pt>
                <c:pt idx="2">
                  <c:v>163.50824021327108</c:v>
                </c:pt>
                <c:pt idx="3">
                  <c:v>148.1514784917083</c:v>
                </c:pt>
                <c:pt idx="4">
                  <c:v>142.55954225074234</c:v>
                </c:pt>
                <c:pt idx="5">
                  <c:v>123.79454072263864</c:v>
                </c:pt>
                <c:pt idx="6">
                  <c:v>94.588341210314766</c:v>
                </c:pt>
                <c:pt idx="7">
                  <c:v>104.32215041191691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2-4F3F-8911-FA003AA786C9}"/>
            </c:ext>
          </c:extLst>
        </c:ser>
        <c:ser>
          <c:idx val="1"/>
          <c:order val="1"/>
          <c:tx>
            <c:strRef>
              <c:f>'3.21'!$F$439:$H$439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'3.21'!$B$442:$B$449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'3.21'!$H$442:$H$449</c:f>
              <c:numCache>
                <c:formatCode>#,##0</c:formatCode>
                <c:ptCount val="8"/>
                <c:pt idx="0">
                  <c:v>155.1519962951937</c:v>
                </c:pt>
                <c:pt idx="1">
                  <c:v>137.66025641025641</c:v>
                </c:pt>
                <c:pt idx="2">
                  <c:v>167.78172694961322</c:v>
                </c:pt>
                <c:pt idx="3">
                  <c:v>171.1539378905691</c:v>
                </c:pt>
                <c:pt idx="4">
                  <c:v>162.00781595634865</c:v>
                </c:pt>
                <c:pt idx="5">
                  <c:v>147.8217949268209</c:v>
                </c:pt>
                <c:pt idx="6">
                  <c:v>125.30048076923076</c:v>
                </c:pt>
                <c:pt idx="7">
                  <c:v>150.51020408163265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2-4F3F-8911-FA003AA78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64728"/>
        <c:axId val="489265512"/>
      </c:barChart>
      <c:catAx>
        <c:axId val="48926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65512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47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2015.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'3.21'!$C$386:$E$386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'3.21'!$E$389:$E$396</c:f>
              <c:numCache>
                <c:formatCode>#,##0</c:formatCode>
                <c:ptCount val="8"/>
                <c:pt idx="0">
                  <c:v>132.17552776484652</c:v>
                </c:pt>
                <c:pt idx="1">
                  <c:v>96.433802641689496</c:v>
                </c:pt>
                <c:pt idx="2">
                  <c:v>143.74960750228561</c:v>
                </c:pt>
                <c:pt idx="3">
                  <c:v>144.25450039979665</c:v>
                </c:pt>
                <c:pt idx="4">
                  <c:v>140.63045651717405</c:v>
                </c:pt>
                <c:pt idx="5">
                  <c:v>141.55878760168554</c:v>
                </c:pt>
                <c:pt idx="6">
                  <c:v>87.395152331193557</c:v>
                </c:pt>
                <c:pt idx="7">
                  <c:v>247.95530452560513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B53-B690-AD7EFD8A78BC}"/>
            </c:ext>
          </c:extLst>
        </c:ser>
        <c:ser>
          <c:idx val="1"/>
          <c:order val="1"/>
          <c:tx>
            <c:strRef>
              <c:f>'3.21'!$F$386:$H$386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'3.21'!$H$389:$H$396</c:f>
              <c:numCache>
                <c:formatCode>#,##0</c:formatCode>
                <c:ptCount val="8"/>
                <c:pt idx="0">
                  <c:v>154.2568280951721</c:v>
                </c:pt>
                <c:pt idx="1">
                  <c:v>120.99087353324641</c:v>
                </c:pt>
                <c:pt idx="2">
                  <c:v>169.69577242196763</c:v>
                </c:pt>
                <c:pt idx="3">
                  <c:v>178.35854425640255</c:v>
                </c:pt>
                <c:pt idx="4">
                  <c:v>158.32411010746546</c:v>
                </c:pt>
                <c:pt idx="5">
                  <c:v>147.40030082523683</c:v>
                </c:pt>
                <c:pt idx="6">
                  <c:v>120.66373179817136</c:v>
                </c:pt>
                <c:pt idx="7">
                  <c:v>182.95880149812737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B53-B690-AD7EFD8A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69432"/>
        <c:axId val="489270216"/>
      </c:barChart>
      <c:catAx>
        <c:axId val="489269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2047244094488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021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94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2016.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'3.21'!$C$332:$E$332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'3.21'!$E$335:$E$342</c:f>
              <c:numCache>
                <c:formatCode>#,##0</c:formatCode>
                <c:ptCount val="8"/>
                <c:pt idx="0">
                  <c:v>144.2850992252481</c:v>
                </c:pt>
                <c:pt idx="1">
                  <c:v>181.05701798963312</c:v>
                </c:pt>
                <c:pt idx="2">
                  <c:v>137.10348616352496</c:v>
                </c:pt>
                <c:pt idx="3">
                  <c:v>154.03424834842951</c:v>
                </c:pt>
                <c:pt idx="4">
                  <c:v>149.93630517807938</c:v>
                </c:pt>
                <c:pt idx="5">
                  <c:v>152.7841090935076</c:v>
                </c:pt>
                <c:pt idx="6">
                  <c:v>111.77640232914389</c:v>
                </c:pt>
                <c:pt idx="7">
                  <c:v>148.2524907164802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1-44A6-B618-A144BA3A52CC}"/>
            </c:ext>
          </c:extLst>
        </c:ser>
        <c:ser>
          <c:idx val="1"/>
          <c:order val="1"/>
          <c:tx>
            <c:strRef>
              <c:f>'3.21'!$F$332:$H$332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'3.21'!$H$335:$H$342</c:f>
              <c:numCache>
                <c:formatCode>#,##0</c:formatCode>
                <c:ptCount val="8"/>
                <c:pt idx="0">
                  <c:v>158.23604033627899</c:v>
                </c:pt>
                <c:pt idx="1">
                  <c:v>125.73696145124717</c:v>
                </c:pt>
                <c:pt idx="2">
                  <c:v>165.91227718806326</c:v>
                </c:pt>
                <c:pt idx="3">
                  <c:v>172.41086162924435</c:v>
                </c:pt>
                <c:pt idx="4">
                  <c:v>165.58679029219462</c:v>
                </c:pt>
                <c:pt idx="5">
                  <c:v>152.95852013409268</c:v>
                </c:pt>
                <c:pt idx="6">
                  <c:v>133.74659400544959</c:v>
                </c:pt>
                <c:pt idx="7">
                  <c:v>155.18867924528303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61-44A6-B618-A144BA3A5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71000"/>
        <c:axId val="489265904"/>
      </c:barChart>
      <c:catAx>
        <c:axId val="489271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2047244094488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659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10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2017.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'3.21'!$E$281:$E$288</c:f>
              <c:numCache>
                <c:formatCode>#,##0</c:formatCode>
                <c:ptCount val="8"/>
                <c:pt idx="0">
                  <c:v>151.30069970505443</c:v>
                </c:pt>
                <c:pt idx="1">
                  <c:v>255.33014759695465</c:v>
                </c:pt>
                <c:pt idx="2">
                  <c:v>158.7198407037734</c:v>
                </c:pt>
                <c:pt idx="3">
                  <c:v>160.34241381799157</c:v>
                </c:pt>
                <c:pt idx="4">
                  <c:v>166.78954215379204</c:v>
                </c:pt>
                <c:pt idx="5">
                  <c:v>134.89587829389797</c:v>
                </c:pt>
                <c:pt idx="6">
                  <c:v>132.08273238350006</c:v>
                </c:pt>
                <c:pt idx="7">
                  <c:v>141.33234572252974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3-4FDF-95B7-22213888E36B}"/>
            </c:ext>
          </c:extLst>
        </c:ser>
        <c:ser>
          <c:idx val="1"/>
          <c:order val="1"/>
          <c:tx>
            <c:strRef>
              <c:f>'3.21'!$F$278:$H$278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'3.21'!$H$281:$H$288</c:f>
              <c:numCache>
                <c:formatCode>#,##0</c:formatCode>
                <c:ptCount val="8"/>
                <c:pt idx="0">
                  <c:v>161.09820305672201</c:v>
                </c:pt>
                <c:pt idx="1">
                  <c:v>144.29028815368193</c:v>
                </c:pt>
                <c:pt idx="2">
                  <c:v>174.97651700169075</c:v>
                </c:pt>
                <c:pt idx="3">
                  <c:v>175.56015523932729</c:v>
                </c:pt>
                <c:pt idx="4">
                  <c:v>168.78134495003115</c:v>
                </c:pt>
                <c:pt idx="5">
                  <c:v>153.04029886336539</c:v>
                </c:pt>
                <c:pt idx="6">
                  <c:v>138.51225359616407</c:v>
                </c:pt>
                <c:pt idx="7">
                  <c:v>153.61930294906168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3-4FDF-95B7-22213888E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68648"/>
        <c:axId val="489271392"/>
      </c:barChart>
      <c:catAx>
        <c:axId val="48926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1392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86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2018.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'3.21'!$E$227:$E$234</c:f>
              <c:numCache>
                <c:formatCode>#,##0</c:formatCode>
                <c:ptCount val="8"/>
                <c:pt idx="0">
                  <c:v>149.25730065133433</c:v>
                </c:pt>
                <c:pt idx="1">
                  <c:v>221.01217487720777</c:v>
                </c:pt>
                <c:pt idx="2">
                  <c:v>163.55838489716962</c:v>
                </c:pt>
                <c:pt idx="3">
                  <c:v>154.03532218988917</c:v>
                </c:pt>
                <c:pt idx="4">
                  <c:v>163.90153945663246</c:v>
                </c:pt>
                <c:pt idx="5">
                  <c:v>139.20585756501217</c:v>
                </c:pt>
                <c:pt idx="6">
                  <c:v>125.09090929260481</c:v>
                </c:pt>
                <c:pt idx="7">
                  <c:v>254.45543121045841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0-4831-903C-6CB55B961433}"/>
            </c:ext>
          </c:extLst>
        </c:ser>
        <c:ser>
          <c:idx val="1"/>
          <c:order val="1"/>
          <c:tx>
            <c:strRef>
              <c:f>'3.21'!$F$224:$H$224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'3.21'!$H$227:$H$234</c:f>
              <c:numCache>
                <c:formatCode>#,##0</c:formatCode>
                <c:ptCount val="8"/>
                <c:pt idx="0">
                  <c:v>162.55387931034483</c:v>
                </c:pt>
                <c:pt idx="1">
                  <c:v>152.56290773532152</c:v>
                </c:pt>
                <c:pt idx="2">
                  <c:v>172.45276355288712</c:v>
                </c:pt>
                <c:pt idx="3">
                  <c:v>176.2157976251936</c:v>
                </c:pt>
                <c:pt idx="4">
                  <c:v>168.76710329477868</c:v>
                </c:pt>
                <c:pt idx="5">
                  <c:v>157.73646593673968</c:v>
                </c:pt>
                <c:pt idx="6">
                  <c:v>140.55437632663254</c:v>
                </c:pt>
                <c:pt idx="7">
                  <c:v>160.85672082717872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0-4831-903C-6CB55B961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69040"/>
        <c:axId val="489263944"/>
      </c:barChart>
      <c:catAx>
        <c:axId val="48926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137966449845941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3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6394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904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5.39130434782608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2011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17E-2"/>
          <c:y val="0.20441988950276255"/>
          <c:w val="0.91844660194174732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'3.4'!$F$904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'3.4'!$B$906:$B$912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'3.4'!$F$906:$F$912</c:f>
              <c:numCache>
                <c:formatCode>#,##0.0</c:formatCode>
                <c:ptCount val="7"/>
                <c:pt idx="0">
                  <c:v>53.39</c:v>
                </c:pt>
                <c:pt idx="1">
                  <c:v>43.18</c:v>
                </c:pt>
                <c:pt idx="2">
                  <c:v>54.6</c:v>
                </c:pt>
                <c:pt idx="3">
                  <c:v>17.079999999999998</c:v>
                </c:pt>
                <c:pt idx="4">
                  <c:v>61.37</c:v>
                </c:pt>
                <c:pt idx="5">
                  <c:v>79.72</c:v>
                </c:pt>
                <c:pt idx="6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D-42E2-A2EE-67ECC1CB1865}"/>
            </c:ext>
          </c:extLst>
        </c:ser>
        <c:ser>
          <c:idx val="1"/>
          <c:order val="1"/>
          <c:tx>
            <c:strRef>
              <c:f>'3.4'!$G$904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'3.4'!$B$906:$B$912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'3.4'!$G$906:$G$912</c:f>
              <c:numCache>
                <c:formatCode>#,##0.0</c:formatCode>
                <c:ptCount val="7"/>
                <c:pt idx="0">
                  <c:v>67.56</c:v>
                </c:pt>
                <c:pt idx="1">
                  <c:v>46.65</c:v>
                </c:pt>
                <c:pt idx="2">
                  <c:v>70.290000000000006</c:v>
                </c:pt>
                <c:pt idx="3">
                  <c:v>21.38</c:v>
                </c:pt>
                <c:pt idx="4">
                  <c:v>64.900000000000006</c:v>
                </c:pt>
                <c:pt idx="5">
                  <c:v>92.5</c:v>
                </c:pt>
                <c:pt idx="6">
                  <c:v>28.58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D-42E2-A2EE-67ECC1CB1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13200"/>
        <c:axId val="475412416"/>
      </c:lineChart>
      <c:catAx>
        <c:axId val="47541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41241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32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3302996216382"/>
          <c:y val="0.84983097739414426"/>
          <c:w val="0.57142915325239518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2019.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'3.21'!$E$173:$E$180</c:f>
              <c:numCache>
                <c:formatCode>#,##0</c:formatCode>
                <c:ptCount val="8"/>
                <c:pt idx="0">
                  <c:v>147.36360140026974</c:v>
                </c:pt>
                <c:pt idx="1">
                  <c:v>134.4824599339309</c:v>
                </c:pt>
                <c:pt idx="2">
                  <c:v>132.96707836966377</c:v>
                </c:pt>
                <c:pt idx="3">
                  <c:v>151.81428020115649</c:v>
                </c:pt>
                <c:pt idx="4">
                  <c:v>162.347294580273</c:v>
                </c:pt>
                <c:pt idx="5">
                  <c:v>152.95168615574292</c:v>
                </c:pt>
                <c:pt idx="6">
                  <c:v>118.67440618159425</c:v>
                </c:pt>
                <c:pt idx="7">
                  <c:v>199.30257090894295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4-48F3-9244-D789EBB01B1E}"/>
            </c:ext>
          </c:extLst>
        </c:ser>
        <c:ser>
          <c:idx val="1"/>
          <c:order val="1"/>
          <c:tx>
            <c:strRef>
              <c:f>'3.21'!$F$170:$H$170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'3.21'!$H$173:$H$180</c:f>
              <c:numCache>
                <c:formatCode>#,##0</c:formatCode>
                <c:ptCount val="8"/>
                <c:pt idx="0">
                  <c:v>162.00542445882391</c:v>
                </c:pt>
                <c:pt idx="1">
                  <c:v>119.52487008166294</c:v>
                </c:pt>
                <c:pt idx="2">
                  <c:v>156.62917788690007</c:v>
                </c:pt>
                <c:pt idx="3">
                  <c:v>172.63517006099454</c:v>
                </c:pt>
                <c:pt idx="4">
                  <c:v>173.18821640592913</c:v>
                </c:pt>
                <c:pt idx="5">
                  <c:v>161.28572500187533</c:v>
                </c:pt>
                <c:pt idx="6">
                  <c:v>139.21362734803407</c:v>
                </c:pt>
                <c:pt idx="7">
                  <c:v>157.1764705882353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4-48F3-9244-D789EBB0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67080"/>
        <c:axId val="489267472"/>
      </c:barChart>
      <c:catAx>
        <c:axId val="489267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137966449845941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67472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708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5.39130434782608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2020.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'3.21'!$E$119:$E$126</c:f>
              <c:numCache>
                <c:formatCode>#,##0</c:formatCode>
                <c:ptCount val="8"/>
                <c:pt idx="0">
                  <c:v>149.58186868572281</c:v>
                </c:pt>
                <c:pt idx="1">
                  <c:v>122.97286806005617</c:v>
                </c:pt>
                <c:pt idx="2">
                  <c:v>118.66126914138754</c:v>
                </c:pt>
                <c:pt idx="3">
                  <c:v>165.37023415543817</c:v>
                </c:pt>
                <c:pt idx="4">
                  <c:v>146.99767323066942</c:v>
                </c:pt>
                <c:pt idx="5">
                  <c:v>173.69888171785453</c:v>
                </c:pt>
                <c:pt idx="6">
                  <c:v>125.77371223077439</c:v>
                </c:pt>
                <c:pt idx="7">
                  <c:v>75.207822652514764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4-48F3-9244-D789EBB01B1E}"/>
            </c:ext>
          </c:extLst>
        </c:ser>
        <c:ser>
          <c:idx val="1"/>
          <c:order val="1"/>
          <c:tx>
            <c:strRef>
              <c:f>'3.21'!$F$116:$H$116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'3.21'!$H$119:$H$126</c:f>
              <c:numCache>
                <c:formatCode>#,##0</c:formatCode>
                <c:ptCount val="8"/>
                <c:pt idx="0">
                  <c:v>161.81855123297046</c:v>
                </c:pt>
                <c:pt idx="1">
                  <c:v>105.36130536130537</c:v>
                </c:pt>
                <c:pt idx="2">
                  <c:v>157.62711864406779</c:v>
                </c:pt>
                <c:pt idx="3">
                  <c:v>174.39204545454547</c:v>
                </c:pt>
                <c:pt idx="4">
                  <c:v>161.58787552409893</c:v>
                </c:pt>
                <c:pt idx="5">
                  <c:v>172.04872204472846</c:v>
                </c:pt>
                <c:pt idx="6">
                  <c:v>140.63450918516847</c:v>
                </c:pt>
                <c:pt idx="7">
                  <c:v>136.03322949117339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4-48F3-9244-D789EBB0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68256"/>
        <c:axId val="489272176"/>
      </c:barChart>
      <c:catAx>
        <c:axId val="48926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137966449845941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2176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682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5.39130434782608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2021.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'3.21'!$E$65:$E$72</c:f>
              <c:numCache>
                <c:formatCode>#,##0</c:formatCode>
                <c:ptCount val="8"/>
                <c:pt idx="0">
                  <c:v>153.06223587949859</c:v>
                </c:pt>
                <c:pt idx="1">
                  <c:v>275.31073798919181</c:v>
                </c:pt>
                <c:pt idx="2">
                  <c:v>176.18320472325837</c:v>
                </c:pt>
                <c:pt idx="3">
                  <c:v>162.46720309329018</c:v>
                </c:pt>
                <c:pt idx="4">
                  <c:v>143.80606055610741</c:v>
                </c:pt>
                <c:pt idx="5">
                  <c:v>170.13400230131518</c:v>
                </c:pt>
                <c:pt idx="6">
                  <c:v>128.84306860029594</c:v>
                </c:pt>
                <c:pt idx="7">
                  <c:v>127.1503233144055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4-48F3-9244-D789EBB01B1E}"/>
            </c:ext>
          </c:extLst>
        </c:ser>
        <c:ser>
          <c:idx val="1"/>
          <c:order val="1"/>
          <c:tx>
            <c:strRef>
              <c:f>'3.21'!$F$62:$H$62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'3.21'!$H$65:$H$72</c:f>
              <c:numCache>
                <c:formatCode>#,##0</c:formatCode>
                <c:ptCount val="8"/>
                <c:pt idx="0">
                  <c:v>167.95863959675762</c:v>
                </c:pt>
                <c:pt idx="1">
                  <c:v>186.85258964143424</c:v>
                </c:pt>
                <c:pt idx="2">
                  <c:v>169.62920489296638</c:v>
                </c:pt>
                <c:pt idx="3">
                  <c:v>171.76576881811508</c:v>
                </c:pt>
                <c:pt idx="4">
                  <c:v>172.59862602328354</c:v>
                </c:pt>
                <c:pt idx="5">
                  <c:v>172.47922705314008</c:v>
                </c:pt>
                <c:pt idx="6">
                  <c:v>149.45627802690584</c:v>
                </c:pt>
                <c:pt idx="7">
                  <c:v>178.62513426423203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4-48F3-9244-D789EBB0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72568"/>
        <c:axId val="489273352"/>
      </c:barChart>
      <c:catAx>
        <c:axId val="489272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137966449845941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3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335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25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5.39130434782608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2022.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'3.21'!$E$11:$E$18</c:f>
              <c:numCache>
                <c:formatCode>#,##0</c:formatCode>
                <c:ptCount val="8"/>
                <c:pt idx="0">
                  <c:v>149.76898907521107</c:v>
                </c:pt>
                <c:pt idx="1">
                  <c:v>248.44849626731528</c:v>
                </c:pt>
                <c:pt idx="2">
                  <c:v>186.49965302681773</c:v>
                </c:pt>
                <c:pt idx="3">
                  <c:v>133.1047109408733</c:v>
                </c:pt>
                <c:pt idx="4">
                  <c:v>158.24305299193065</c:v>
                </c:pt>
                <c:pt idx="5">
                  <c:v>166.3909082835645</c:v>
                </c:pt>
                <c:pt idx="6">
                  <c:v>128.96513041873041</c:v>
                </c:pt>
                <c:pt idx="7">
                  <c:v>99.645984245532659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1-4413-89A5-5D999DDBB39B}"/>
            </c:ext>
          </c:extLst>
        </c:ser>
        <c:ser>
          <c:idx val="1"/>
          <c:order val="1"/>
          <c:tx>
            <c:strRef>
              <c:f>'3.21'!$F$8:$H$8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'3.21'!$H$11:$H$18</c:f>
              <c:numCache>
                <c:formatCode>#,##0</c:formatCode>
                <c:ptCount val="8"/>
                <c:pt idx="0">
                  <c:v>168.02353531342098</c:v>
                </c:pt>
                <c:pt idx="1">
                  <c:v>162.05170975813181</c:v>
                </c:pt>
                <c:pt idx="2">
                  <c:v>171.73950008501959</c:v>
                </c:pt>
                <c:pt idx="3">
                  <c:v>155.24850484636008</c:v>
                </c:pt>
                <c:pt idx="4">
                  <c:v>185.83783309188294</c:v>
                </c:pt>
                <c:pt idx="5">
                  <c:v>169.26215700220868</c:v>
                </c:pt>
                <c:pt idx="6">
                  <c:v>155.66888554863647</c:v>
                </c:pt>
                <c:pt idx="7">
                  <c:v>190.36697247706422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1-4413-89A5-5D999DDB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72568"/>
        <c:axId val="489273352"/>
      </c:barChart>
      <c:catAx>
        <c:axId val="489272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137966449845941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3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335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25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5.39130434782608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2007.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2282608695652173"/>
          <c:w val="0.92795961081522937"/>
          <c:h val="0.44836956521739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'3.22'!$C$816:$E$816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'3.22'!$B$819:$B$826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'3.22'!$E$819:$E$826</c:f>
              <c:numCache>
                <c:formatCode>#,##0</c:formatCode>
                <c:ptCount val="8"/>
                <c:pt idx="0">
                  <c:v>43.953903797875697</c:v>
                </c:pt>
                <c:pt idx="1">
                  <c:v>13.256978702258877</c:v>
                </c:pt>
                <c:pt idx="2">
                  <c:v>36.965764774094389</c:v>
                </c:pt>
                <c:pt idx="3">
                  <c:v>39.553738389752105</c:v>
                </c:pt>
                <c:pt idx="4">
                  <c:v>45.714235033845348</c:v>
                </c:pt>
                <c:pt idx="5">
                  <c:v>56.967440808414011</c:v>
                </c:pt>
                <c:pt idx="6">
                  <c:v>42.788547289668763</c:v>
                </c:pt>
                <c:pt idx="7">
                  <c:v>73.522232031501815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9-44D6-A74A-3B622E4FEC3B}"/>
            </c:ext>
          </c:extLst>
        </c:ser>
        <c:ser>
          <c:idx val="1"/>
          <c:order val="1"/>
          <c:tx>
            <c:strRef>
              <c:f>'3.22'!$F$816:$H$816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'3.22'!$B$819:$B$826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'3.22'!$H$819:$H$826</c:f>
              <c:numCache>
                <c:formatCode>#,##0</c:formatCode>
                <c:ptCount val="8"/>
                <c:pt idx="0">
                  <c:v>33.055181798721755</c:v>
                </c:pt>
                <c:pt idx="1">
                  <c:v>18.89679237686217</c:v>
                </c:pt>
                <c:pt idx="2">
                  <c:v>23.522081158968767</c:v>
                </c:pt>
                <c:pt idx="3">
                  <c:v>29.260058881256136</c:v>
                </c:pt>
                <c:pt idx="4">
                  <c:v>35.991992564524203</c:v>
                </c:pt>
                <c:pt idx="5">
                  <c:v>41.000234980809907</c:v>
                </c:pt>
                <c:pt idx="6">
                  <c:v>33.627152988855109</c:v>
                </c:pt>
                <c:pt idx="7">
                  <c:v>41.568355308813324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9-44D6-A74A-3B622E4FE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77272"/>
        <c:axId val="489282760"/>
      </c:barChart>
      <c:catAx>
        <c:axId val="48927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1348537994673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27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7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56382750850378"/>
          <c:y val="0.81330956088899231"/>
          <c:w val="0.50489696948925999"/>
          <c:h val="6.46950092421442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2006.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1058222444986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2960758946550089"/>
          <c:w val="0.92795961081522937"/>
          <c:h val="0.456194026438034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'3.22'!$C$869:$E$869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'3.22'!$B$872:$B$879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'3.22'!$E$872:$E$879</c:f>
              <c:numCache>
                <c:formatCode>#,##0</c:formatCode>
                <c:ptCount val="8"/>
                <c:pt idx="0">
                  <c:v>41.476854848706061</c:v>
                </c:pt>
                <c:pt idx="1">
                  <c:v>23.610190929350122</c:v>
                </c:pt>
                <c:pt idx="2">
                  <c:v>33.301156950798109</c:v>
                </c:pt>
                <c:pt idx="3">
                  <c:v>32.312104817156651</c:v>
                </c:pt>
                <c:pt idx="4">
                  <c:v>48.483864650649842</c:v>
                </c:pt>
                <c:pt idx="5">
                  <c:v>57.25282536072217</c:v>
                </c:pt>
                <c:pt idx="6">
                  <c:v>33.488452456372748</c:v>
                </c:pt>
                <c:pt idx="7">
                  <c:v>19.626730885009032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7-49C9-8E3E-67CE6F4F271A}"/>
            </c:ext>
          </c:extLst>
        </c:ser>
        <c:ser>
          <c:idx val="1"/>
          <c:order val="1"/>
          <c:tx>
            <c:strRef>
              <c:f>'3.22'!$F$869:$H$869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'3.22'!$B$872:$B$879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'3.22'!$H$872:$H$879</c:f>
              <c:numCache>
                <c:formatCode>#,##0</c:formatCode>
                <c:ptCount val="8"/>
                <c:pt idx="0">
                  <c:v>33.055181798721755</c:v>
                </c:pt>
                <c:pt idx="1">
                  <c:v>18.89679237686217</c:v>
                </c:pt>
                <c:pt idx="2">
                  <c:v>23.522081158968767</c:v>
                </c:pt>
                <c:pt idx="3">
                  <c:v>29.260058881256136</c:v>
                </c:pt>
                <c:pt idx="4">
                  <c:v>35.991992564524203</c:v>
                </c:pt>
                <c:pt idx="5">
                  <c:v>41.000234980809907</c:v>
                </c:pt>
                <c:pt idx="6">
                  <c:v>33.627152988855109</c:v>
                </c:pt>
                <c:pt idx="7">
                  <c:v>41.568355308813324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37-49C9-8E3E-67CE6F4F2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77664"/>
        <c:axId val="489285112"/>
      </c:barChart>
      <c:catAx>
        <c:axId val="48927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1200957169881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5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51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76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74010607215988"/>
          <c:y val="0.81314265388284368"/>
          <c:w val="0.50489696948925999"/>
          <c:h val="8.41889117043120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2008.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226478500636E-2"/>
          <c:y val="0.23007246376811594"/>
          <c:w val="0.92795961081522937"/>
          <c:h val="0.44836956521739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'3.22'!$C$763:$E$763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'3.22'!$B$766:$B$773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'3.22'!$E$766:$E$773</c:f>
              <c:numCache>
                <c:formatCode>#,##0</c:formatCode>
                <c:ptCount val="8"/>
                <c:pt idx="0">
                  <c:v>44.867583036913118</c:v>
                </c:pt>
                <c:pt idx="1">
                  <c:v>16.530758070956121</c:v>
                </c:pt>
                <c:pt idx="2">
                  <c:v>35.712009364262748</c:v>
                </c:pt>
                <c:pt idx="3">
                  <c:v>42.856218425443473</c:v>
                </c:pt>
                <c:pt idx="4">
                  <c:v>44.37616074575525</c:v>
                </c:pt>
                <c:pt idx="5">
                  <c:v>56.454894707634892</c:v>
                </c:pt>
                <c:pt idx="6">
                  <c:v>42.331757466566472</c:v>
                </c:pt>
                <c:pt idx="7">
                  <c:v>60.374350731299074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434-8994-4D260D359A02}"/>
            </c:ext>
          </c:extLst>
        </c:ser>
        <c:ser>
          <c:idx val="1"/>
          <c:order val="1"/>
          <c:tx>
            <c:strRef>
              <c:f>'3.22'!$F$763:$H$763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'3.22'!$B$766:$B$773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'3.22'!$H$766:$H$773</c:f>
              <c:numCache>
                <c:formatCode>#,##0</c:formatCode>
                <c:ptCount val="8"/>
                <c:pt idx="0">
                  <c:v>34.924264526150623</c:v>
                </c:pt>
                <c:pt idx="1">
                  <c:v>17.769504146217635</c:v>
                </c:pt>
                <c:pt idx="2">
                  <c:v>23.962790697674421</c:v>
                </c:pt>
                <c:pt idx="3">
                  <c:v>31.154431581740234</c:v>
                </c:pt>
                <c:pt idx="4">
                  <c:v>36.963879408418656</c:v>
                </c:pt>
                <c:pt idx="5">
                  <c:v>42.941798142975763</c:v>
                </c:pt>
                <c:pt idx="6">
                  <c:v>35.474462231944585</c:v>
                </c:pt>
                <c:pt idx="7">
                  <c:v>54.585152838427938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A-4434-8994-4D260D359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85504"/>
        <c:axId val="489278056"/>
      </c:barChart>
      <c:catAx>
        <c:axId val="48928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2087909528868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8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80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5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56382750850378"/>
          <c:y val="0.81330956088899231"/>
          <c:w val="0.50489696948925999"/>
          <c:h val="6.46950092421442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2009.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2282608695652173"/>
          <c:w val="0.92795961081522937"/>
          <c:h val="0.44836956521739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'3.22'!$C$710:$E$710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'3.22'!$B$713:$B$720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'3.22'!$E$713:$E$720</c:f>
              <c:numCache>
                <c:formatCode>#,##0</c:formatCode>
                <c:ptCount val="8"/>
                <c:pt idx="0">
                  <c:v>47.364563152133542</c:v>
                </c:pt>
                <c:pt idx="1">
                  <c:v>18.574972990782655</c:v>
                </c:pt>
                <c:pt idx="2">
                  <c:v>39.055974548613285</c:v>
                </c:pt>
                <c:pt idx="3">
                  <c:v>37.390967110149781</c:v>
                </c:pt>
                <c:pt idx="4">
                  <c:v>49.56644784456212</c:v>
                </c:pt>
                <c:pt idx="5">
                  <c:v>62.1863179774831</c:v>
                </c:pt>
                <c:pt idx="6">
                  <c:v>46.777085758059592</c:v>
                </c:pt>
                <c:pt idx="7">
                  <c:v>98.640333940912356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3-4218-9076-4164E65EC1C3}"/>
            </c:ext>
          </c:extLst>
        </c:ser>
        <c:ser>
          <c:idx val="1"/>
          <c:order val="1"/>
          <c:tx>
            <c:strRef>
              <c:f>'3.22'!$F$710:$H$710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'3.22'!$B$713:$B$720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'3.22'!$H$713:$H$720</c:f>
              <c:numCache>
                <c:formatCode>#,##0</c:formatCode>
                <c:ptCount val="8"/>
                <c:pt idx="0">
                  <c:v>37.250196551661091</c:v>
                </c:pt>
                <c:pt idx="1">
                  <c:v>19.180131657690008</c:v>
                </c:pt>
                <c:pt idx="2">
                  <c:v>25.939801879603756</c:v>
                </c:pt>
                <c:pt idx="3">
                  <c:v>32.995169889525847</c:v>
                </c:pt>
                <c:pt idx="4">
                  <c:v>37.834864140834291</c:v>
                </c:pt>
                <c:pt idx="5">
                  <c:v>45.065361501765686</c:v>
                </c:pt>
                <c:pt idx="6">
                  <c:v>39.106286291340567</c:v>
                </c:pt>
                <c:pt idx="7">
                  <c:v>64.408493427704755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3-4218-9076-4164E65EC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85896"/>
        <c:axId val="489286288"/>
      </c:barChart>
      <c:catAx>
        <c:axId val="48928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2087909528868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62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58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56382750850378"/>
          <c:y val="0.81330956088899231"/>
          <c:w val="0.50489696948925999"/>
          <c:h val="6.46950092421442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2010.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28E-2"/>
          <c:y val="0.22222281033729871"/>
          <c:w val="0.92808219178082196"/>
          <c:h val="0.44986568921940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'3.22'!$C$656:$E$656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'3.22'!$B$659:$B$666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'3.22'!$E$659:$E$666</c:f>
              <c:numCache>
                <c:formatCode>#,##0</c:formatCode>
                <c:ptCount val="8"/>
                <c:pt idx="0">
                  <c:v>53.308134149789701</c:v>
                </c:pt>
                <c:pt idx="1">
                  <c:v>42.937193347050282</c:v>
                </c:pt>
                <c:pt idx="2">
                  <c:v>35.801354056359614</c:v>
                </c:pt>
                <c:pt idx="3">
                  <c:v>46.183919134839719</c:v>
                </c:pt>
                <c:pt idx="4">
                  <c:v>59.136416062440738</c:v>
                </c:pt>
                <c:pt idx="5">
                  <c:v>57.323442706819016</c:v>
                </c:pt>
                <c:pt idx="6">
                  <c:v>55.437308659467718</c:v>
                </c:pt>
                <c:pt idx="7">
                  <c:v>57.357771173364057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9-4094-8F01-97546295347E}"/>
            </c:ext>
          </c:extLst>
        </c:ser>
        <c:ser>
          <c:idx val="1"/>
          <c:order val="1"/>
          <c:tx>
            <c:strRef>
              <c:f>'3.22'!$F$656:$H$656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'3.22'!$B$659:$B$666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'3.22'!$H$659:$H$666</c:f>
              <c:numCache>
                <c:formatCode>#,##0</c:formatCode>
                <c:ptCount val="8"/>
                <c:pt idx="0">
                  <c:v>39.965134016125532</c:v>
                </c:pt>
                <c:pt idx="1">
                  <c:v>17.018526497199481</c:v>
                </c:pt>
                <c:pt idx="2">
                  <c:v>29.602833672469664</c:v>
                </c:pt>
                <c:pt idx="3">
                  <c:v>33.009618941916386</c:v>
                </c:pt>
                <c:pt idx="4">
                  <c:v>38.299724119810833</c:v>
                </c:pt>
                <c:pt idx="5">
                  <c:v>47.481816061242235</c:v>
                </c:pt>
                <c:pt idx="6">
                  <c:v>55.508314945374309</c:v>
                </c:pt>
                <c:pt idx="7">
                  <c:v>63.854266538830288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9-4094-8F01-975462953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78448"/>
        <c:axId val="489275704"/>
      </c:barChart>
      <c:catAx>
        <c:axId val="48927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1370049738257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5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57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84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43495378295102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2011.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56E-2"/>
          <c:y val="0.22222281033729871"/>
          <c:w val="0.92808219178082163"/>
          <c:h val="0.44986568921940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'3.22'!$C$602:$E$602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'3.22'!$B$605:$B$612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'3.22'!$E$605:$E$612</c:f>
              <c:numCache>
                <c:formatCode>#,##0</c:formatCode>
                <c:ptCount val="8"/>
                <c:pt idx="0">
                  <c:v>55.833576835631895</c:v>
                </c:pt>
                <c:pt idx="1">
                  <c:v>24.590374289324064</c:v>
                </c:pt>
                <c:pt idx="2">
                  <c:v>32.557819046867607</c:v>
                </c:pt>
                <c:pt idx="3">
                  <c:v>47.137708939307664</c:v>
                </c:pt>
                <c:pt idx="4">
                  <c:v>45.440759191595866</c:v>
                </c:pt>
                <c:pt idx="5">
                  <c:v>73.937573397011988</c:v>
                </c:pt>
                <c:pt idx="6">
                  <c:v>85.427710629788237</c:v>
                </c:pt>
                <c:pt idx="7">
                  <c:v>86.693565439370147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F-4C74-9854-1D0CED02F96C}"/>
            </c:ext>
          </c:extLst>
        </c:ser>
        <c:ser>
          <c:idx val="1"/>
          <c:order val="1"/>
          <c:tx>
            <c:strRef>
              <c:f>'3.22'!$F$602:$H$602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'3.22'!$B$605:$B$612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'3.22'!$H$605:$H$612</c:f>
              <c:numCache>
                <c:formatCode>#,##0</c:formatCode>
                <c:ptCount val="8"/>
                <c:pt idx="0">
                  <c:v>41.536806729884205</c:v>
                </c:pt>
                <c:pt idx="1">
                  <c:v>26.647230320699709</c:v>
                </c:pt>
                <c:pt idx="2">
                  <c:v>29.179988715441031</c:v>
                </c:pt>
                <c:pt idx="3">
                  <c:v>34.96363231152624</c:v>
                </c:pt>
                <c:pt idx="4">
                  <c:v>38.675332822192786</c:v>
                </c:pt>
                <c:pt idx="5">
                  <c:v>51.476154428463296</c:v>
                </c:pt>
                <c:pt idx="6">
                  <c:v>49.890843713882106</c:v>
                </c:pt>
                <c:pt idx="7">
                  <c:v>62.439024390243901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F-4C74-9854-1D0CED02F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87072"/>
        <c:axId val="489278840"/>
      </c:barChart>
      <c:catAx>
        <c:axId val="48928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8.1001369394043156E-3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8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88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70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3479972612119"/>
          <c:y val="0.81399776685372893"/>
          <c:w val="0.50434816843546737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2012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293"/>
          <c:w val="0.9182888100840626"/>
          <c:h val="0.50415580656461934"/>
        </c:manualLayout>
      </c:layout>
      <c:lineChart>
        <c:grouping val="standard"/>
        <c:varyColors val="0"/>
        <c:ser>
          <c:idx val="0"/>
          <c:order val="0"/>
          <c:tx>
            <c:strRef>
              <c:f>'3.4'!$C$829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'3.4'!$B$831:$B$837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'3.4'!$C$831:$C$837</c:f>
              <c:numCache>
                <c:formatCode>#,##0.0</c:formatCode>
                <c:ptCount val="7"/>
                <c:pt idx="0">
                  <c:v>59.95</c:v>
                </c:pt>
                <c:pt idx="1">
                  <c:v>40.520000000000003</c:v>
                </c:pt>
                <c:pt idx="2">
                  <c:v>62.11</c:v>
                </c:pt>
                <c:pt idx="3">
                  <c:v>14.46</c:v>
                </c:pt>
                <c:pt idx="4">
                  <c:v>58.25</c:v>
                </c:pt>
                <c:pt idx="5">
                  <c:v>85.72</c:v>
                </c:pt>
                <c:pt idx="6">
                  <c:v>22.43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E-46EA-B3A3-FE58FC22D9E6}"/>
            </c:ext>
          </c:extLst>
        </c:ser>
        <c:ser>
          <c:idx val="1"/>
          <c:order val="1"/>
          <c:tx>
            <c:strRef>
              <c:f>'3.4'!$D$829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'3.4'!$B$831:$B$837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'3.4'!$D$831:$D$837</c:f>
              <c:numCache>
                <c:formatCode>#,##0.0</c:formatCode>
                <c:ptCount val="7"/>
                <c:pt idx="0">
                  <c:v>71.25</c:v>
                </c:pt>
                <c:pt idx="1">
                  <c:v>43.02</c:v>
                </c:pt>
                <c:pt idx="2">
                  <c:v>74.760000000000005</c:v>
                </c:pt>
                <c:pt idx="3">
                  <c:v>16.72</c:v>
                </c:pt>
                <c:pt idx="4">
                  <c:v>62.02</c:v>
                </c:pt>
                <c:pt idx="5">
                  <c:v>94.37</c:v>
                </c:pt>
                <c:pt idx="6">
                  <c:v>33.65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E-46EA-B3A3-FE58FC22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17512"/>
        <c:axId val="475413984"/>
      </c:lineChart>
      <c:catAx>
        <c:axId val="475417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4139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75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5143121123312482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2012.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3"/>
          <c:h val="0.44986568921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'3.22'!$C$548:$E$548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'3.22'!$B$551:$B$558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'3.22'!$E$551:$E$558</c:f>
              <c:numCache>
                <c:formatCode>#,##0</c:formatCode>
                <c:ptCount val="8"/>
                <c:pt idx="0">
                  <c:v>59.956258430243807</c:v>
                </c:pt>
                <c:pt idx="1">
                  <c:v>20.332835502453587</c:v>
                </c:pt>
                <c:pt idx="2">
                  <c:v>35.802446162150325</c:v>
                </c:pt>
                <c:pt idx="3">
                  <c:v>54.005371391413064</c:v>
                </c:pt>
                <c:pt idx="4">
                  <c:v>52.722509355939863</c:v>
                </c:pt>
                <c:pt idx="5">
                  <c:v>66.887578946303876</c:v>
                </c:pt>
                <c:pt idx="6">
                  <c:v>90.121136422132054</c:v>
                </c:pt>
                <c:pt idx="7">
                  <c:v>37.073168959987811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9-44D0-9CAF-AD0AEC69E1B1}"/>
            </c:ext>
          </c:extLst>
        </c:ser>
        <c:ser>
          <c:idx val="1"/>
          <c:order val="1"/>
          <c:tx>
            <c:strRef>
              <c:f>'3.22'!$F$548:$H$548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'3.22'!$B$551:$B$558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'3.22'!$H$551:$H$558</c:f>
              <c:numCache>
                <c:formatCode>#,##0</c:formatCode>
                <c:ptCount val="8"/>
                <c:pt idx="0">
                  <c:v>43.412783183934572</c:v>
                </c:pt>
                <c:pt idx="1">
                  <c:v>26.143226919758408</c:v>
                </c:pt>
                <c:pt idx="2">
                  <c:v>31.73659956342469</c:v>
                </c:pt>
                <c:pt idx="3">
                  <c:v>37.117055881924557</c:v>
                </c:pt>
                <c:pt idx="4">
                  <c:v>40.597786819789334</c:v>
                </c:pt>
                <c:pt idx="5">
                  <c:v>51.014903857332193</c:v>
                </c:pt>
                <c:pt idx="6">
                  <c:v>51.709631220909429</c:v>
                </c:pt>
                <c:pt idx="7">
                  <c:v>55.872667398463243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9-44D0-9CAF-AD0AEC69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87464"/>
        <c:axId val="489282368"/>
      </c:barChart>
      <c:catAx>
        <c:axId val="489287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447963026360835E-2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236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74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3479972612119"/>
          <c:y val="0.81399776685372893"/>
          <c:w val="0.50434816843546737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2013.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'3.22'!$C$494:$E$494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'3.22'!$B$497:$B$504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'3.22'!$E$497:$E$504</c:f>
              <c:numCache>
                <c:formatCode>#,##0</c:formatCode>
                <c:ptCount val="8"/>
                <c:pt idx="0">
                  <c:v>59.294757898985331</c:v>
                </c:pt>
                <c:pt idx="1">
                  <c:v>82.791709065455095</c:v>
                </c:pt>
                <c:pt idx="2">
                  <c:v>46.393713844463022</c:v>
                </c:pt>
                <c:pt idx="3">
                  <c:v>54.490235055888</c:v>
                </c:pt>
                <c:pt idx="4">
                  <c:v>49.832031595336375</c:v>
                </c:pt>
                <c:pt idx="5">
                  <c:v>74.533155940125738</c:v>
                </c:pt>
                <c:pt idx="6">
                  <c:v>67.743240432221796</c:v>
                </c:pt>
                <c:pt idx="7">
                  <c:v>24.10010569856766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F-42E3-BD2A-21A4B5CD201D}"/>
            </c:ext>
          </c:extLst>
        </c:ser>
        <c:ser>
          <c:idx val="1"/>
          <c:order val="1"/>
          <c:tx>
            <c:strRef>
              <c:f>'3.22'!$F$494:$H$494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'3.22'!$B$497:$B$504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'3.22'!$H$497:$H$504</c:f>
              <c:numCache>
                <c:formatCode>#,##0</c:formatCode>
                <c:ptCount val="8"/>
                <c:pt idx="0">
                  <c:v>43.827518901022891</c:v>
                </c:pt>
                <c:pt idx="1">
                  <c:v>35.885167464114829</c:v>
                </c:pt>
                <c:pt idx="2">
                  <c:v>31.801470588235297</c:v>
                </c:pt>
                <c:pt idx="3">
                  <c:v>36.392011638672145</c:v>
                </c:pt>
                <c:pt idx="4">
                  <c:v>40.600514502287766</c:v>
                </c:pt>
                <c:pt idx="5">
                  <c:v>52.37903512303722</c:v>
                </c:pt>
                <c:pt idx="6">
                  <c:v>50.656381107051033</c:v>
                </c:pt>
                <c:pt idx="7">
                  <c:v>72.183908045977006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F-42E3-BD2A-21A4B5C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79232"/>
        <c:axId val="489284328"/>
      </c:barChart>
      <c:catAx>
        <c:axId val="48927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1370049738257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4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43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92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3479972612119"/>
          <c:y val="0.81399776685372893"/>
          <c:w val="0.50434816843546737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2014.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'3.22'!$C$440:$E$440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'3.22'!$B$443:$B$450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'3.22'!$E$443:$E$450</c:f>
              <c:numCache>
                <c:formatCode>#,##0</c:formatCode>
                <c:ptCount val="8"/>
                <c:pt idx="0">
                  <c:v>60.752092613417176</c:v>
                </c:pt>
                <c:pt idx="1">
                  <c:v>22.190103006082627</c:v>
                </c:pt>
                <c:pt idx="2">
                  <c:v>23.389560772415798</c:v>
                </c:pt>
                <c:pt idx="3">
                  <c:v>43.439843751369622</c:v>
                </c:pt>
                <c:pt idx="4">
                  <c:v>53.880698616036362</c:v>
                </c:pt>
                <c:pt idx="5">
                  <c:v>74.160429881691812</c:v>
                </c:pt>
                <c:pt idx="6">
                  <c:v>97.682442439838752</c:v>
                </c:pt>
                <c:pt idx="7">
                  <c:v>198.62879446113018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A-45A9-94C0-511BBFF3CA50}"/>
            </c:ext>
          </c:extLst>
        </c:ser>
        <c:ser>
          <c:idx val="1"/>
          <c:order val="1"/>
          <c:tx>
            <c:strRef>
              <c:f>'3.22'!$F$440:$H$440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'3.22'!$B$443:$B$450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'3.22'!$H$443:$H$450</c:f>
              <c:numCache>
                <c:formatCode>#,##0</c:formatCode>
                <c:ptCount val="8"/>
                <c:pt idx="0">
                  <c:v>42.86872942087934</c:v>
                </c:pt>
                <c:pt idx="1">
                  <c:v>20.683453237410074</c:v>
                </c:pt>
                <c:pt idx="2">
                  <c:v>29.413507109004737</c:v>
                </c:pt>
                <c:pt idx="3">
                  <c:v>33.955942487798445</c:v>
                </c:pt>
                <c:pt idx="4">
                  <c:v>38.130506713862495</c:v>
                </c:pt>
                <c:pt idx="5">
                  <c:v>51.699160574059036</c:v>
                </c:pt>
                <c:pt idx="6">
                  <c:v>55.32512710730532</c:v>
                </c:pt>
                <c:pt idx="7">
                  <c:v>82.806052269601096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BA-45A9-94C0-511BBFF3C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76096"/>
        <c:axId val="489279624"/>
      </c:barChart>
      <c:catAx>
        <c:axId val="48927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1001725613027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9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7962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760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2015.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'3.22'!$C$386:$E$386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'3.22'!$E$389:$E$396</c:f>
              <c:numCache>
                <c:formatCode>#,##0</c:formatCode>
                <c:ptCount val="8"/>
                <c:pt idx="0">
                  <c:v>57.182311711824688</c:v>
                </c:pt>
                <c:pt idx="1">
                  <c:v>44.364997431815986</c:v>
                </c:pt>
                <c:pt idx="2">
                  <c:v>40.666885347820788</c:v>
                </c:pt>
                <c:pt idx="3">
                  <c:v>39.445109758460426</c:v>
                </c:pt>
                <c:pt idx="4">
                  <c:v>55.484153608555815</c:v>
                </c:pt>
                <c:pt idx="5">
                  <c:v>62.063203082583904</c:v>
                </c:pt>
                <c:pt idx="6">
                  <c:v>81.288168589199472</c:v>
                </c:pt>
                <c:pt idx="7">
                  <c:v>294.12293683790296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1-49D9-B19B-F8C2A79777F4}"/>
            </c:ext>
          </c:extLst>
        </c:ser>
        <c:ser>
          <c:idx val="1"/>
          <c:order val="1"/>
          <c:tx>
            <c:strRef>
              <c:f>'3.22'!$F$386:$H$386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'3.22'!$H$389:$H$396</c:f>
              <c:numCache>
                <c:formatCode>#,##0</c:formatCode>
                <c:ptCount val="8"/>
                <c:pt idx="0">
                  <c:v>41.411342235770242</c:v>
                </c:pt>
                <c:pt idx="1">
                  <c:v>22.918615528531337</c:v>
                </c:pt>
                <c:pt idx="2">
                  <c:v>32.580775990266325</c:v>
                </c:pt>
                <c:pt idx="3">
                  <c:v>31.859191235701626</c:v>
                </c:pt>
                <c:pt idx="4">
                  <c:v>36.756521581494837</c:v>
                </c:pt>
                <c:pt idx="5">
                  <c:v>47.993392490311102</c:v>
                </c:pt>
                <c:pt idx="6">
                  <c:v>56.080161642818858</c:v>
                </c:pt>
                <c:pt idx="7">
                  <c:v>77.126436781609186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1-49D9-B19B-F8C2A7977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81976"/>
        <c:axId val="489280408"/>
      </c:barChart>
      <c:catAx>
        <c:axId val="489281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0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040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19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2016.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'3.22'!$C$332:$E$332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'3.22'!$E$335:$E$342</c:f>
              <c:numCache>
                <c:formatCode>#,##0</c:formatCode>
                <c:ptCount val="8"/>
                <c:pt idx="0">
                  <c:v>53.047616970280103</c:v>
                </c:pt>
                <c:pt idx="1">
                  <c:v>52.294394379016381</c:v>
                </c:pt>
                <c:pt idx="2">
                  <c:v>51.248937424579722</c:v>
                </c:pt>
                <c:pt idx="3">
                  <c:v>40.527909862068796</c:v>
                </c:pt>
                <c:pt idx="4">
                  <c:v>47.108570302661676</c:v>
                </c:pt>
                <c:pt idx="5">
                  <c:v>61.804198356170282</c:v>
                </c:pt>
                <c:pt idx="6">
                  <c:v>65.825459849317866</c:v>
                </c:pt>
                <c:pt idx="7">
                  <c:v>355.44307222987607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3-4172-AD3C-C3F73BEDE81E}"/>
            </c:ext>
          </c:extLst>
        </c:ser>
        <c:ser>
          <c:idx val="1"/>
          <c:order val="1"/>
          <c:tx>
            <c:strRef>
              <c:f>'3.22'!$F$332:$H$332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'3.22'!$H$335:$H$342</c:f>
              <c:numCache>
                <c:formatCode>#,##0</c:formatCode>
                <c:ptCount val="8"/>
                <c:pt idx="0">
                  <c:v>40.63892852007919</c:v>
                </c:pt>
                <c:pt idx="1">
                  <c:v>25.28363047001621</c:v>
                </c:pt>
                <c:pt idx="2">
                  <c:v>28.87965692843742</c:v>
                </c:pt>
                <c:pt idx="3">
                  <c:v>30.32732835702793</c:v>
                </c:pt>
                <c:pt idx="4">
                  <c:v>36.234427092472366</c:v>
                </c:pt>
                <c:pt idx="5">
                  <c:v>47.09069303740106</c:v>
                </c:pt>
                <c:pt idx="6">
                  <c:v>55.09997753313862</c:v>
                </c:pt>
                <c:pt idx="7">
                  <c:v>88.610478359908882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3-4172-AD3C-C3F73BED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81192"/>
        <c:axId val="489281584"/>
      </c:barChart>
      <c:catAx>
        <c:axId val="48928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9262238959260543E-3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1584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119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2017.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'3.22'!$E$281:$E$288</c:f>
              <c:numCache>
                <c:formatCode>#,##0</c:formatCode>
                <c:ptCount val="8"/>
                <c:pt idx="0">
                  <c:v>54.96501705205219</c:v>
                </c:pt>
                <c:pt idx="1">
                  <c:v>15.243701261386454</c:v>
                </c:pt>
                <c:pt idx="2">
                  <c:v>40.281301870667249</c:v>
                </c:pt>
                <c:pt idx="3">
                  <c:v>42.797398711443755</c:v>
                </c:pt>
                <c:pt idx="4">
                  <c:v>47.122915849026846</c:v>
                </c:pt>
                <c:pt idx="5">
                  <c:v>69.502204284434185</c:v>
                </c:pt>
                <c:pt idx="6">
                  <c:v>63.815914543371001</c:v>
                </c:pt>
                <c:pt idx="7">
                  <c:v>271.05152801272254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B-4500-B5D3-416530D4EC25}"/>
            </c:ext>
          </c:extLst>
        </c:ser>
        <c:ser>
          <c:idx val="1"/>
          <c:order val="1"/>
          <c:tx>
            <c:strRef>
              <c:f>'3.22'!$F$278:$H$278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'3.22'!$H$281:$H$288</c:f>
              <c:numCache>
                <c:formatCode>#,##0</c:formatCode>
                <c:ptCount val="8"/>
                <c:pt idx="0">
                  <c:v>40.857846034799614</c:v>
                </c:pt>
                <c:pt idx="1">
                  <c:v>22.617611580217133</c:v>
                </c:pt>
                <c:pt idx="2">
                  <c:v>28.908233587232498</c:v>
                </c:pt>
                <c:pt idx="3">
                  <c:v>31.13893597244245</c:v>
                </c:pt>
                <c:pt idx="4">
                  <c:v>37.225986448784369</c:v>
                </c:pt>
                <c:pt idx="5">
                  <c:v>46.965643345202587</c:v>
                </c:pt>
                <c:pt idx="6">
                  <c:v>52.147766323024065</c:v>
                </c:pt>
                <c:pt idx="7">
                  <c:v>99.393939393939391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1B-4500-B5D3-416530D4E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92560"/>
        <c:axId val="489290992"/>
      </c:barChart>
      <c:catAx>
        <c:axId val="48929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1001725613027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9099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25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2018.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'3.22'!$E$227:$E$234</c:f>
              <c:numCache>
                <c:formatCode>#,##0</c:formatCode>
                <c:ptCount val="8"/>
                <c:pt idx="0">
                  <c:v>53.719189929801871</c:v>
                </c:pt>
                <c:pt idx="1">
                  <c:v>22.071350793172726</c:v>
                </c:pt>
                <c:pt idx="2">
                  <c:v>31.743545944820699</c:v>
                </c:pt>
                <c:pt idx="3">
                  <c:v>38.652131363854302</c:v>
                </c:pt>
                <c:pt idx="4">
                  <c:v>48.14883943765296</c:v>
                </c:pt>
                <c:pt idx="5">
                  <c:v>66.525860971269921</c:v>
                </c:pt>
                <c:pt idx="6">
                  <c:v>64.795939098977712</c:v>
                </c:pt>
                <c:pt idx="7">
                  <c:v>330.04162599998335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5-493A-886A-404B9569D828}"/>
            </c:ext>
          </c:extLst>
        </c:ser>
        <c:ser>
          <c:idx val="1"/>
          <c:order val="1"/>
          <c:tx>
            <c:strRef>
              <c:f>'3.22'!$F$224:$H$224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'3.22'!$H$227:$H$234</c:f>
              <c:numCache>
                <c:formatCode>#,##0</c:formatCode>
                <c:ptCount val="8"/>
                <c:pt idx="0">
                  <c:v>40.10638744775148</c:v>
                </c:pt>
                <c:pt idx="1">
                  <c:v>26.55298416565164</c:v>
                </c:pt>
                <c:pt idx="2">
                  <c:v>24.964854732895972</c:v>
                </c:pt>
                <c:pt idx="3">
                  <c:v>30.60315563642288</c:v>
                </c:pt>
                <c:pt idx="4">
                  <c:v>36.967661519285365</c:v>
                </c:pt>
                <c:pt idx="5">
                  <c:v>45.956798155928169</c:v>
                </c:pt>
                <c:pt idx="6">
                  <c:v>50.338944568778182</c:v>
                </c:pt>
                <c:pt idx="7">
                  <c:v>90.344168260038231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5-493A-886A-404B9569D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90208"/>
        <c:axId val="489293736"/>
      </c:barChart>
      <c:catAx>
        <c:axId val="4892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6E-2"/>
              <c:y val="0.90633401487797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3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93736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020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066312843491249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2019.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'3.22'!$E$173:$E$180</c:f>
              <c:numCache>
                <c:formatCode>#,##0</c:formatCode>
                <c:ptCount val="8"/>
                <c:pt idx="0">
                  <c:v>55.860355322217636</c:v>
                </c:pt>
                <c:pt idx="1">
                  <c:v>2.871334930985483</c:v>
                </c:pt>
                <c:pt idx="2">
                  <c:v>35.326982076538037</c:v>
                </c:pt>
                <c:pt idx="3">
                  <c:v>46.059401333923233</c:v>
                </c:pt>
                <c:pt idx="4">
                  <c:v>51.579361353030883</c:v>
                </c:pt>
                <c:pt idx="5">
                  <c:v>58.279684235499523</c:v>
                </c:pt>
                <c:pt idx="6">
                  <c:v>79.962577005276003</c:v>
                </c:pt>
                <c:pt idx="7">
                  <c:v>83.098856329333231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1-4CCF-946D-466CC81B02F9}"/>
            </c:ext>
          </c:extLst>
        </c:ser>
        <c:ser>
          <c:idx val="1"/>
          <c:order val="1"/>
          <c:tx>
            <c:strRef>
              <c:f>'3.22'!$F$170:$H$170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'3.22'!$H$173:$H$180</c:f>
              <c:numCache>
                <c:formatCode>#,##0</c:formatCode>
                <c:ptCount val="8"/>
                <c:pt idx="0">
                  <c:v>39.47352140559267</c:v>
                </c:pt>
                <c:pt idx="1">
                  <c:v>21.870129870129865</c:v>
                </c:pt>
                <c:pt idx="2">
                  <c:v>21.692226335272345</c:v>
                </c:pt>
                <c:pt idx="3">
                  <c:v>29.623531381687275</c:v>
                </c:pt>
                <c:pt idx="4">
                  <c:v>35.531855666515888</c:v>
                </c:pt>
                <c:pt idx="5">
                  <c:v>45.217841028659066</c:v>
                </c:pt>
                <c:pt idx="6">
                  <c:v>52.203283815480852</c:v>
                </c:pt>
                <c:pt idx="7">
                  <c:v>82.099267697314872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1-4CCF-946D-466CC81B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90600"/>
        <c:axId val="489288248"/>
      </c:barChart>
      <c:catAx>
        <c:axId val="48929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6E-2"/>
              <c:y val="0.90633401487797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8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824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06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066312843491249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2020.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'3.22'!$E$119:$E$126</c:f>
              <c:numCache>
                <c:formatCode>#,##0</c:formatCode>
                <c:ptCount val="8"/>
                <c:pt idx="0">
                  <c:v>52.895660247649076</c:v>
                </c:pt>
                <c:pt idx="1">
                  <c:v>19.256436685182209</c:v>
                </c:pt>
                <c:pt idx="2">
                  <c:v>38.209862873718627</c:v>
                </c:pt>
                <c:pt idx="3">
                  <c:v>44.712911372124061</c:v>
                </c:pt>
                <c:pt idx="4">
                  <c:v>43.414847849997521</c:v>
                </c:pt>
                <c:pt idx="5">
                  <c:v>57.231906916649436</c:v>
                </c:pt>
                <c:pt idx="6">
                  <c:v>69.413400922484001</c:v>
                </c:pt>
                <c:pt idx="7">
                  <c:v>131.54078331166252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1-4CCF-946D-466CC81B02F9}"/>
            </c:ext>
          </c:extLst>
        </c:ser>
        <c:ser>
          <c:idx val="1"/>
          <c:order val="1"/>
          <c:tx>
            <c:strRef>
              <c:f>'3.22'!$F$116:$H$116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'3.22'!$H$119:$H$126</c:f>
              <c:numCache>
                <c:formatCode>#,##0</c:formatCode>
                <c:ptCount val="8"/>
                <c:pt idx="0">
                  <c:v>38.554933745014793</c:v>
                </c:pt>
                <c:pt idx="1">
                  <c:v>18.379330593071046</c:v>
                </c:pt>
                <c:pt idx="2">
                  <c:v>24.242424242424246</c:v>
                </c:pt>
                <c:pt idx="3">
                  <c:v>30.510493996883877</c:v>
                </c:pt>
                <c:pt idx="4">
                  <c:v>34.089464038598202</c:v>
                </c:pt>
                <c:pt idx="5">
                  <c:v>42.1085464753587</c:v>
                </c:pt>
                <c:pt idx="6">
                  <c:v>49.897361589084106</c:v>
                </c:pt>
                <c:pt idx="7">
                  <c:v>94.922737306843231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1-4CCF-946D-466CC81B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94520"/>
        <c:axId val="489291776"/>
      </c:barChart>
      <c:catAx>
        <c:axId val="489294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6E-2"/>
              <c:y val="0.90633401487797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9177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45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066312843491249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2021.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'3.22'!$E$65:$E$72</c:f>
              <c:numCache>
                <c:formatCode>#,##0</c:formatCode>
                <c:ptCount val="8"/>
                <c:pt idx="0">
                  <c:v>51.56238103866513</c:v>
                </c:pt>
                <c:pt idx="1">
                  <c:v>94.8238379802726</c:v>
                </c:pt>
                <c:pt idx="2">
                  <c:v>36.703987513351926</c:v>
                </c:pt>
                <c:pt idx="3">
                  <c:v>52.594670608010212</c:v>
                </c:pt>
                <c:pt idx="4">
                  <c:v>42.581252207839789</c:v>
                </c:pt>
                <c:pt idx="5">
                  <c:v>49.938820103246627</c:v>
                </c:pt>
                <c:pt idx="6">
                  <c:v>70.478673440839316</c:v>
                </c:pt>
                <c:pt idx="7">
                  <c:v>97.333246918003255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1-4CCF-946D-466CC81B02F9}"/>
            </c:ext>
          </c:extLst>
        </c:ser>
        <c:ser>
          <c:idx val="1"/>
          <c:order val="1"/>
          <c:tx>
            <c:strRef>
              <c:f>'3.22'!$F$62:$H$62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'3.22'!$H$65:$H$72</c:f>
              <c:numCache>
                <c:formatCode>#,##0</c:formatCode>
                <c:ptCount val="8"/>
                <c:pt idx="0">
                  <c:v>38.407318771895831</c:v>
                </c:pt>
                <c:pt idx="1">
                  <c:v>31.370328425821064</c:v>
                </c:pt>
                <c:pt idx="2">
                  <c:v>23.904212101774647</c:v>
                </c:pt>
                <c:pt idx="3">
                  <c:v>32.793460755416447</c:v>
                </c:pt>
                <c:pt idx="4">
                  <c:v>35.156161486460981</c:v>
                </c:pt>
                <c:pt idx="5">
                  <c:v>39.706565300400769</c:v>
                </c:pt>
                <c:pt idx="6">
                  <c:v>49.108695011638538</c:v>
                </c:pt>
                <c:pt idx="7">
                  <c:v>73.364978902953595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1-4CCF-946D-466CC81B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94912"/>
        <c:axId val="489289032"/>
      </c:barChart>
      <c:catAx>
        <c:axId val="48929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1001369394043156E-3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9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9032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49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066312843491249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3.1.2g. Tasa de actividad según género. España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744276856401136E-3"/>
          <c:y val="1.6339755402915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7423657238375929E-2"/>
          <c:y val="0.19943667979002624"/>
          <c:w val="0.92377495462794923"/>
          <c:h val="0.55399735616989476"/>
        </c:manualLayout>
      </c:layout>
      <c:lineChart>
        <c:grouping val="standard"/>
        <c:varyColors val="0"/>
        <c:ser>
          <c:idx val="0"/>
          <c:order val="0"/>
          <c:tx>
            <c:strRef>
              <c:f>'3.1'!$F$9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'3.1'!$F$11:$F$34</c:f>
              <c:numCache>
                <c:formatCode>0.0</c:formatCode>
                <c:ptCount val="24"/>
                <c:pt idx="0">
                  <c:v>41.381772261154296</c:v>
                </c:pt>
                <c:pt idx="1">
                  <c:v>40.434819897084047</c:v>
                </c:pt>
                <c:pt idx="2">
                  <c:v>42.196305506816991</c:v>
                </c:pt>
                <c:pt idx="3">
                  <c:v>43.839086512478694</c:v>
                </c:pt>
                <c:pt idx="4">
                  <c:v>45.186571848035506</c:v>
                </c:pt>
                <c:pt idx="5">
                  <c:v>46.411024807159947</c:v>
                </c:pt>
                <c:pt idx="6">
                  <c:v>48.45</c:v>
                </c:pt>
                <c:pt idx="7">
                  <c:v>49.51</c:v>
                </c:pt>
                <c:pt idx="8">
                  <c:v>50.93</c:v>
                </c:pt>
                <c:pt idx="9">
                  <c:v>52.01</c:v>
                </c:pt>
                <c:pt idx="10">
                  <c:v>52.7</c:v>
                </c:pt>
                <c:pt idx="11">
                  <c:v>53.39</c:v>
                </c:pt>
                <c:pt idx="12">
                  <c:v>53.98</c:v>
                </c:pt>
                <c:pt idx="13">
                  <c:v>53.94</c:v>
                </c:pt>
                <c:pt idx="14">
                  <c:v>53.67</c:v>
                </c:pt>
                <c:pt idx="15">
                  <c:v>53.7</c:v>
                </c:pt>
                <c:pt idx="16">
                  <c:v>53.64</c:v>
                </c:pt>
                <c:pt idx="17">
                  <c:v>53.24</c:v>
                </c:pt>
                <c:pt idx="18">
                  <c:v>53.06</c:v>
                </c:pt>
                <c:pt idx="19">
                  <c:v>53.3</c:v>
                </c:pt>
                <c:pt idx="20">
                  <c:v>52.24</c:v>
                </c:pt>
                <c:pt idx="21" formatCode="#,##0.0">
                  <c:v>53.34</c:v>
                </c:pt>
                <c:pt idx="22" formatCode="#,##0.0">
                  <c:v>53.42</c:v>
                </c:pt>
                <c:pt idx="23" formatCode="#,##0.0">
                  <c:v>54.04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1-430D-A554-78BCC1891340}"/>
            </c:ext>
          </c:extLst>
        </c:ser>
        <c:ser>
          <c:idx val="1"/>
          <c:order val="1"/>
          <c:tx>
            <c:strRef>
              <c:f>'3.1'!$G$9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'3.1'!$G$11:$G$34</c:f>
              <c:numCache>
                <c:formatCode>0.0</c:formatCode>
                <c:ptCount val="24"/>
                <c:pt idx="0">
                  <c:v>66.494438167672484</c:v>
                </c:pt>
                <c:pt idx="1">
                  <c:v>66.227406742725293</c:v>
                </c:pt>
                <c:pt idx="2">
                  <c:v>66.984705943405316</c:v>
                </c:pt>
                <c:pt idx="3">
                  <c:v>67.712207470075583</c:v>
                </c:pt>
                <c:pt idx="4">
                  <c:v>68.07523951933166</c:v>
                </c:pt>
                <c:pt idx="5">
                  <c:v>68.781245701742336</c:v>
                </c:pt>
                <c:pt idx="6">
                  <c:v>69.22</c:v>
                </c:pt>
                <c:pt idx="7">
                  <c:v>69.400000000000006</c:v>
                </c:pt>
                <c:pt idx="8">
                  <c:v>69.540000000000006</c:v>
                </c:pt>
                <c:pt idx="9">
                  <c:v>68.64</c:v>
                </c:pt>
                <c:pt idx="10">
                  <c:v>68.150000000000006</c:v>
                </c:pt>
                <c:pt idx="11">
                  <c:v>67.56</c:v>
                </c:pt>
                <c:pt idx="12">
                  <c:v>67.099999999999994</c:v>
                </c:pt>
                <c:pt idx="13">
                  <c:v>66.39</c:v>
                </c:pt>
                <c:pt idx="14">
                  <c:v>65.83</c:v>
                </c:pt>
                <c:pt idx="15">
                  <c:v>65.69</c:v>
                </c:pt>
                <c:pt idx="16">
                  <c:v>65.13</c:v>
                </c:pt>
                <c:pt idx="17">
                  <c:v>64.73</c:v>
                </c:pt>
                <c:pt idx="18">
                  <c:v>64.55</c:v>
                </c:pt>
                <c:pt idx="19">
                  <c:v>64.28</c:v>
                </c:pt>
                <c:pt idx="20">
                  <c:v>62.93</c:v>
                </c:pt>
                <c:pt idx="21" formatCode="#,##0.0">
                  <c:v>63.71</c:v>
                </c:pt>
                <c:pt idx="22" formatCode="#,##0.0">
                  <c:v>63.93</c:v>
                </c:pt>
                <c:pt idx="23" formatCode="#,##0.0">
                  <c:v>63.95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1-430D-A554-78BCC189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928624"/>
        <c:axId val="472923920"/>
      </c:lineChart>
      <c:catAx>
        <c:axId val="47292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 rtl="0">
                  <a:def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Fuente: Encuesta de Población Activa. INE.</a:t>
                </a:r>
                <a:b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</a:b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0744276856401136E-3"/>
              <c:y val="0.9183039035014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92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923920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92862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482331738505437"/>
          <c:y val="0.82340559557714854"/>
          <c:w val="0.53406101825827634"/>
          <c:h val="7.4468085106382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2012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45E-2"/>
          <c:y val="0.20441988950276271"/>
          <c:w val="0.918446601941747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'3.4'!$F$829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'3.4'!$B$831:$B$837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'3.4'!$F$831:$F$837</c:f>
              <c:numCache>
                <c:formatCode>#,##0.0</c:formatCode>
                <c:ptCount val="7"/>
                <c:pt idx="0">
                  <c:v>53.98</c:v>
                </c:pt>
                <c:pt idx="1">
                  <c:v>41.34</c:v>
                </c:pt>
                <c:pt idx="2">
                  <c:v>55.45</c:v>
                </c:pt>
                <c:pt idx="3">
                  <c:v>15.8</c:v>
                </c:pt>
                <c:pt idx="4">
                  <c:v>59.26</c:v>
                </c:pt>
                <c:pt idx="5">
                  <c:v>81.08</c:v>
                </c:pt>
                <c:pt idx="6">
                  <c:v>17.37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C-49EC-B8A3-F9B00EA51C9A}"/>
            </c:ext>
          </c:extLst>
        </c:ser>
        <c:ser>
          <c:idx val="1"/>
          <c:order val="1"/>
          <c:tx>
            <c:strRef>
              <c:f>'3.4'!$G$829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'3.4'!$B$831:$B$837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'3.4'!$G$831:$G$837</c:f>
              <c:numCache>
                <c:formatCode>#,##0.0</c:formatCode>
                <c:ptCount val="7"/>
                <c:pt idx="0">
                  <c:v>67.099999999999994</c:v>
                </c:pt>
                <c:pt idx="1">
                  <c:v>44.51</c:v>
                </c:pt>
                <c:pt idx="2">
                  <c:v>69.98</c:v>
                </c:pt>
                <c:pt idx="3">
                  <c:v>18.989999999999998</c:v>
                </c:pt>
                <c:pt idx="4">
                  <c:v>63.05</c:v>
                </c:pt>
                <c:pt idx="5">
                  <c:v>92.59</c:v>
                </c:pt>
                <c:pt idx="6">
                  <c:v>28.73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C-49EC-B8A3-F9B00EA51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15160"/>
        <c:axId val="475415552"/>
      </c:lineChart>
      <c:catAx>
        <c:axId val="47541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4155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15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83279712413571"/>
          <c:y val="0.84983097739414426"/>
          <c:w val="0.57142915325239518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2022.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'3.22'!$E$11:$E$18</c:f>
              <c:numCache>
                <c:formatCode>#,##0</c:formatCode>
                <c:ptCount val="8"/>
                <c:pt idx="0">
                  <c:v>48.610749565012696</c:v>
                </c:pt>
                <c:pt idx="1">
                  <c:v>41.147673190290661</c:v>
                </c:pt>
                <c:pt idx="2">
                  <c:v>41.583090388237942</c:v>
                </c:pt>
                <c:pt idx="3">
                  <c:v>40.879163756521578</c:v>
                </c:pt>
                <c:pt idx="4">
                  <c:v>36.317738022783466</c:v>
                </c:pt>
                <c:pt idx="5">
                  <c:v>51.760830107726242</c:v>
                </c:pt>
                <c:pt idx="6">
                  <c:v>73.285062413490962</c:v>
                </c:pt>
                <c:pt idx="7">
                  <c:v>121.7681338585368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4-4A8D-88CB-275EC20EB2DA}"/>
            </c:ext>
          </c:extLst>
        </c:ser>
        <c:ser>
          <c:idx val="1"/>
          <c:order val="1"/>
          <c:tx>
            <c:strRef>
              <c:f>'3.22'!$F$8:$H$8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'3.22'!$H$11:$H$18</c:f>
              <c:numCache>
                <c:formatCode>#,##0</c:formatCode>
                <c:ptCount val="8"/>
                <c:pt idx="0">
                  <c:v>38.880644912839209</c:v>
                </c:pt>
                <c:pt idx="1">
                  <c:v>23.55150214592275</c:v>
                </c:pt>
                <c:pt idx="2">
                  <c:v>25.876613476979369</c:v>
                </c:pt>
                <c:pt idx="3">
                  <c:v>30.06532152707214</c:v>
                </c:pt>
                <c:pt idx="4">
                  <c:v>34.945558739255013</c:v>
                </c:pt>
                <c:pt idx="5">
                  <c:v>42.134957469935649</c:v>
                </c:pt>
                <c:pt idx="6">
                  <c:v>50.206350079788685</c:v>
                </c:pt>
                <c:pt idx="7">
                  <c:v>72.643442622950843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4-4A8D-88CB-275EC20EB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94912"/>
        <c:axId val="489289032"/>
      </c:barChart>
      <c:catAx>
        <c:axId val="48929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1001369394043156E-3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89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289032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49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066312843491249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3.23.g. Trabajadores por cuenta propia. Número de mujeres por cada 100 hombres</a:t>
            </a:r>
          </a:p>
        </c:rich>
      </c:tx>
      <c:layout>
        <c:manualLayout>
          <c:xMode val="edge"/>
          <c:yMode val="edge"/>
          <c:x val="8.7412935758168966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12587412587419E-3"/>
          <c:y val="0.18157229625120747"/>
          <c:w val="0.92657342657342656"/>
          <c:h val="0.5257466488467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'3.23'!$B$11:$B$34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'3.23'!$E$11:$E$34</c:f>
              <c:numCache>
                <c:formatCode>#,##0</c:formatCode>
                <c:ptCount val="24"/>
                <c:pt idx="0">
                  <c:v>33.31315068082661</c:v>
                </c:pt>
                <c:pt idx="1">
                  <c:v>32.898162438221881</c:v>
                </c:pt>
                <c:pt idx="2">
                  <c:v>31.350321911069475</c:v>
                </c:pt>
                <c:pt idx="3">
                  <c:v>31.191466864666655</c:v>
                </c:pt>
                <c:pt idx="4">
                  <c:v>35.282179317028003</c:v>
                </c:pt>
                <c:pt idx="5">
                  <c:v>34.295074718403619</c:v>
                </c:pt>
                <c:pt idx="6">
                  <c:v>35.140834193352894</c:v>
                </c:pt>
                <c:pt idx="7">
                  <c:v>41.882992005689346</c:v>
                </c:pt>
                <c:pt idx="8">
                  <c:v>43.455111723822789</c:v>
                </c:pt>
                <c:pt idx="9">
                  <c:v>46.427298237008266</c:v>
                </c:pt>
                <c:pt idx="10">
                  <c:v>45.903753762164925</c:v>
                </c:pt>
                <c:pt idx="11">
                  <c:v>47.427917333419664</c:v>
                </c:pt>
                <c:pt idx="12">
                  <c:v>51.608586626358978</c:v>
                </c:pt>
                <c:pt idx="13">
                  <c:v>49.447960246650368</c:v>
                </c:pt>
                <c:pt idx="14">
                  <c:v>50.602937787561039</c:v>
                </c:pt>
                <c:pt idx="15">
                  <c:v>52.783419726891374</c:v>
                </c:pt>
                <c:pt idx="16">
                  <c:v>47.146091836310667</c:v>
                </c:pt>
                <c:pt idx="17">
                  <c:v>43.958110098045857</c:v>
                </c:pt>
                <c:pt idx="18">
                  <c:v>46.074472857783761</c:v>
                </c:pt>
                <c:pt idx="19">
                  <c:v>47.889826743669481</c:v>
                </c:pt>
                <c:pt idx="20">
                  <c:v>49.90982867448151</c:v>
                </c:pt>
                <c:pt idx="21">
                  <c:v>45.342571208622005</c:v>
                </c:pt>
                <c:pt idx="22">
                  <c:v>47.528363047001619</c:v>
                </c:pt>
                <c:pt idx="23">
                  <c:v>52.542372881355924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E-4760-8EB8-6A2C2BECA6DD}"/>
            </c:ext>
          </c:extLst>
        </c:ser>
        <c:ser>
          <c:idx val="1"/>
          <c:order val="1"/>
          <c:tx>
            <c:strRef>
              <c:f>'3.23'!$F$8:$H$8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'3.23'!$B$11:$B$34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'3.23'!$H$11:$H$34</c:f>
              <c:numCache>
                <c:formatCode>#,##0</c:formatCode>
                <c:ptCount val="24"/>
                <c:pt idx="0">
                  <c:v>35.883342270755122</c:v>
                </c:pt>
                <c:pt idx="1">
                  <c:v>36.75046975715339</c:v>
                </c:pt>
                <c:pt idx="2">
                  <c:v>36.44002964450501</c:v>
                </c:pt>
                <c:pt idx="3">
                  <c:v>37.697965833672754</c:v>
                </c:pt>
                <c:pt idx="4">
                  <c:v>39.109327843155597</c:v>
                </c:pt>
                <c:pt idx="5">
                  <c:v>41.352909385696279</c:v>
                </c:pt>
                <c:pt idx="6">
                  <c:v>41.048928339467402</c:v>
                </c:pt>
                <c:pt idx="7">
                  <c:v>41.910314941534971</c:v>
                </c:pt>
                <c:pt idx="8">
                  <c:v>43.120635428327738</c:v>
                </c:pt>
                <c:pt idx="9">
                  <c:v>46.140092299514343</c:v>
                </c:pt>
                <c:pt idx="10">
                  <c:v>46.073524086656711</c:v>
                </c:pt>
                <c:pt idx="11">
                  <c:v>47.420629795148663</c:v>
                </c:pt>
                <c:pt idx="12">
                  <c:v>48.289055824097339</c:v>
                </c:pt>
                <c:pt idx="13">
                  <c:v>48.746049546334994</c:v>
                </c:pt>
                <c:pt idx="14">
                  <c:v>48.456619165114056</c:v>
                </c:pt>
                <c:pt idx="15">
                  <c:v>48.918137401535553</c:v>
                </c:pt>
                <c:pt idx="16">
                  <c:v>50.480936954896585</c:v>
                </c:pt>
                <c:pt idx="17">
                  <c:v>49.184218332838931</c:v>
                </c:pt>
                <c:pt idx="18">
                  <c:v>49.83841296673792</c:v>
                </c:pt>
                <c:pt idx="19">
                  <c:v>50.845007228675414</c:v>
                </c:pt>
                <c:pt idx="20">
                  <c:v>51.657694823162458</c:v>
                </c:pt>
                <c:pt idx="21">
                  <c:v>50.949367088607602</c:v>
                </c:pt>
                <c:pt idx="22">
                  <c:v>53.488020938192065</c:v>
                </c:pt>
                <c:pt idx="23">
                  <c:v>54.995999199839972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E-4760-8EB8-6A2C2BEC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85640"/>
        <c:axId val="487288384"/>
      </c:barChart>
      <c:catAx>
        <c:axId val="487285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7412935758168966E-3"/>
              <c:y val="0.864500804802714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838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564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4263679026803"/>
          <c:y val="0.77164049245225563"/>
          <c:w val="0.51498370139914529"/>
          <c:h val="5.70905294296776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2007</a:t>
            </a:r>
          </a:p>
        </c:rich>
      </c:tx>
      <c:layout>
        <c:manualLayout>
          <c:xMode val="edge"/>
          <c:yMode val="edge"/>
          <c:x val="9.842618233421697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71727335029502E-2"/>
          <c:y val="0.22222282504021548"/>
          <c:w val="0.91535521053304403"/>
          <c:h val="0.47777907383646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'3.24'!$C$817:$E$817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('3.24'!$B$820,'3.24'!$B$822:$B$827)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('3.24'!$E$820,'3.24'!$E$822:$E$827)</c:f>
              <c:numCache>
                <c:formatCode>#,##0</c:formatCode>
                <c:ptCount val="7"/>
                <c:pt idx="0">
                  <c:v>41.803972992545859</c:v>
                </c:pt>
                <c:pt idx="1">
                  <c:v>21.668242435035708</c:v>
                </c:pt>
                <c:pt idx="2">
                  <c:v>43.39304965959257</c:v>
                </c:pt>
                <c:pt idx="3">
                  <c:v>44.111626554142148</c:v>
                </c:pt>
                <c:pt idx="4">
                  <c:v>45.20995151771865</c:v>
                </c:pt>
                <c:pt idx="5">
                  <c:v>31.552553464235796</c:v>
                </c:pt>
                <c:pt idx="6">
                  <c:v>51.410169280437358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F-4888-A806-BAA790DEC1F8}"/>
            </c:ext>
          </c:extLst>
        </c:ser>
        <c:ser>
          <c:idx val="1"/>
          <c:order val="1"/>
          <c:tx>
            <c:strRef>
              <c:f>'3.24'!$F$817:$H$817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('3.24'!$B$820,'3.24'!$B$822:$B$827)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('3.24'!$H$820,'3.24'!$H$822:$H$827)</c:f>
              <c:numCache>
                <c:formatCode>#,##0</c:formatCode>
                <c:ptCount val="7"/>
                <c:pt idx="0">
                  <c:v>41.910314941534956</c:v>
                </c:pt>
                <c:pt idx="1">
                  <c:v>41.898734177215196</c:v>
                </c:pt>
                <c:pt idx="2">
                  <c:v>43.107416879795394</c:v>
                </c:pt>
                <c:pt idx="3">
                  <c:v>42.096517976153521</c:v>
                </c:pt>
                <c:pt idx="4">
                  <c:v>41.350941762286212</c:v>
                </c:pt>
                <c:pt idx="5">
                  <c:v>41.004396347649646</c:v>
                </c:pt>
                <c:pt idx="6">
                  <c:v>41.406613879832328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F-4888-A806-BAA790DEC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79368"/>
        <c:axId val="487282504"/>
      </c:barChart>
      <c:catAx>
        <c:axId val="487279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45747144560621E-2"/>
              <c:y val="0.91535626572198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2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25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793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56504685975578"/>
          <c:y val="0.83365137013827906"/>
          <c:w val="0.53066470883880446"/>
          <c:h val="6.61628685828260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2006</a:t>
            </a:r>
          </a:p>
        </c:rich>
      </c:tx>
      <c:layout>
        <c:manualLayout>
          <c:xMode val="edge"/>
          <c:yMode val="edge"/>
          <c:x val="9.842618233421697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71727335029502E-2"/>
          <c:y val="0.2194450397272128"/>
          <c:w val="0.91535521053304403"/>
          <c:h val="0.480556859149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'3.24'!$C$871:$E$871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('3.24'!$B$874,'3.24'!$B$876:$B$881)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('3.24'!$E$874,'3.24'!$E$876:$E$881)</c:f>
              <c:numCache>
                <c:formatCode>#,##0</c:formatCode>
                <c:ptCount val="7"/>
                <c:pt idx="0">
                  <c:v>35.140834193352866</c:v>
                </c:pt>
                <c:pt idx="1">
                  <c:v>26.872159282749735</c:v>
                </c:pt>
                <c:pt idx="2">
                  <c:v>38.313129856787882</c:v>
                </c:pt>
                <c:pt idx="3">
                  <c:v>39.439149042356867</c:v>
                </c:pt>
                <c:pt idx="4">
                  <c:v>32.356938254545192</c:v>
                </c:pt>
                <c:pt idx="5">
                  <c:v>31.588452844918418</c:v>
                </c:pt>
                <c:pt idx="6">
                  <c:v>38.40427644618935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A-48D9-B0D1-2D42F2EF9494}"/>
            </c:ext>
          </c:extLst>
        </c:ser>
        <c:ser>
          <c:idx val="1"/>
          <c:order val="1"/>
          <c:tx>
            <c:strRef>
              <c:f>'3.24'!$F$871:$H$871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('3.24'!$B$874,'3.24'!$B$876:$B$881)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('3.24'!$H$874,'3.24'!$H$876:$H$881)</c:f>
              <c:numCache>
                <c:formatCode>#,##0</c:formatCode>
                <c:ptCount val="7"/>
                <c:pt idx="0">
                  <c:v>41.048928339467416</c:v>
                </c:pt>
                <c:pt idx="1">
                  <c:v>39.117647058823529</c:v>
                </c:pt>
                <c:pt idx="2">
                  <c:v>43.744451986841419</c:v>
                </c:pt>
                <c:pt idx="3">
                  <c:v>41.543962169851213</c:v>
                </c:pt>
                <c:pt idx="4">
                  <c:v>39.685196905048691</c:v>
                </c:pt>
                <c:pt idx="5">
                  <c:v>39.659945747923594</c:v>
                </c:pt>
                <c:pt idx="6">
                  <c:v>39.597315436241608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5A-48D9-B0D1-2D42F2EF9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86424"/>
        <c:axId val="487284072"/>
      </c:barChart>
      <c:catAx>
        <c:axId val="487286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426182334216978E-3"/>
              <c:y val="0.91535626572198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4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40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6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04314448178334"/>
          <c:y val="0.82419957429706914"/>
          <c:w val="0.53066470883880446"/>
          <c:h val="7.3724305255793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2008</a:t>
            </a:r>
          </a:p>
        </c:rich>
      </c:tx>
      <c:layout>
        <c:manualLayout>
          <c:xMode val="edge"/>
          <c:yMode val="edge"/>
          <c:x val="9.8426182334216978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71727335029502E-2"/>
          <c:y val="0.22222282504021548"/>
          <c:w val="0.91535521053304403"/>
          <c:h val="0.47777907383646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'3.24'!$C$763:$E$763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('3.24'!$B$766,'3.24'!$B$768:$B$773)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('3.24'!$E$766,'3.24'!$E$768:$E$773)</c:f>
              <c:numCache>
                <c:formatCode>#,##0</c:formatCode>
                <c:ptCount val="7"/>
                <c:pt idx="0">
                  <c:v>43.455111723822789</c:v>
                </c:pt>
                <c:pt idx="1">
                  <c:v>45.033408555459317</c:v>
                </c:pt>
                <c:pt idx="2">
                  <c:v>37.134018582915566</c:v>
                </c:pt>
                <c:pt idx="3">
                  <c:v>36.796211372432559</c:v>
                </c:pt>
                <c:pt idx="4">
                  <c:v>61.943231737519241</c:v>
                </c:pt>
                <c:pt idx="5">
                  <c:v>33.456071141612661</c:v>
                </c:pt>
                <c:pt idx="6">
                  <c:v>57.445446986131742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8-4FF4-B205-DAD25BC77399}"/>
            </c:ext>
          </c:extLst>
        </c:ser>
        <c:ser>
          <c:idx val="1"/>
          <c:order val="1"/>
          <c:tx>
            <c:strRef>
              <c:f>'3.24'!$F$763:$H$763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('3.24'!$B$766,'3.24'!$B$768:$B$773)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('3.24'!$H$766,'3.24'!$H$768:$H$773)</c:f>
              <c:numCache>
                <c:formatCode>#,##0</c:formatCode>
                <c:ptCount val="7"/>
                <c:pt idx="0">
                  <c:v>43.120635428327738</c:v>
                </c:pt>
                <c:pt idx="1">
                  <c:v>47.821681864235053</c:v>
                </c:pt>
                <c:pt idx="2">
                  <c:v>42.986003110419908</c:v>
                </c:pt>
                <c:pt idx="3">
                  <c:v>44.088563655127118</c:v>
                </c:pt>
                <c:pt idx="4">
                  <c:v>44.106756237227096</c:v>
                </c:pt>
                <c:pt idx="5">
                  <c:v>39.83447761988397</c:v>
                </c:pt>
                <c:pt idx="6">
                  <c:v>46.672828096118302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8-4FF4-B205-DAD25BC7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77016"/>
        <c:axId val="487277800"/>
      </c:barChart>
      <c:catAx>
        <c:axId val="487277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426182334216978E-3"/>
              <c:y val="0.91530619521616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77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778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770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56504685975578"/>
          <c:y val="0.83396226415094343"/>
          <c:w val="0.53066470883880446"/>
          <c:h val="6.60377358490565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2010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82"/>
          <c:w val="0.91552062868369355"/>
          <c:h val="0.4792250249213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'3.24'!$C$655:$E$655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('3.24'!$B$658,'3.24'!$B$660:$B$665)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('3.24'!$E$658,'3.24'!$E$660:$E$665)</c:f>
              <c:numCache>
                <c:formatCode>#,##0</c:formatCode>
                <c:ptCount val="7"/>
                <c:pt idx="0">
                  <c:v>45.903753762164918</c:v>
                </c:pt>
                <c:pt idx="1">
                  <c:v>11.380468025235306</c:v>
                </c:pt>
                <c:pt idx="2">
                  <c:v>44.397329036465884</c:v>
                </c:pt>
                <c:pt idx="3">
                  <c:v>42.737724526357923</c:v>
                </c:pt>
                <c:pt idx="4">
                  <c:v>48.24101306175428</c:v>
                </c:pt>
                <c:pt idx="5">
                  <c:v>53.857805890281767</c:v>
                </c:pt>
                <c:pt idx="6">
                  <c:v>40.638092025390812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3-4241-A994-EE38116533F1}"/>
            </c:ext>
          </c:extLst>
        </c:ser>
        <c:ser>
          <c:idx val="1"/>
          <c:order val="1"/>
          <c:tx>
            <c:strRef>
              <c:f>'3.24'!$F$655:$H$655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('3.24'!$B$658,'3.24'!$B$660:$B$665)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('3.24'!$H$658,'3.24'!$H$660:$H$665)</c:f>
              <c:numCache>
                <c:formatCode>#,##0</c:formatCode>
                <c:ptCount val="7"/>
                <c:pt idx="0">
                  <c:v>45.919730786361171</c:v>
                </c:pt>
                <c:pt idx="1">
                  <c:v>45.964316057774006</c:v>
                </c:pt>
                <c:pt idx="2">
                  <c:v>49.224980149825662</c:v>
                </c:pt>
                <c:pt idx="3">
                  <c:v>45.324808518995347</c:v>
                </c:pt>
                <c:pt idx="4">
                  <c:v>44.779965640280167</c:v>
                </c:pt>
                <c:pt idx="5">
                  <c:v>44.088866131876884</c:v>
                </c:pt>
                <c:pt idx="6">
                  <c:v>56.382978723404257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3-4241-A994-EE3811653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86816"/>
        <c:axId val="487283288"/>
      </c:barChart>
      <c:catAx>
        <c:axId val="4872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4823228346456696E-2"/>
              <c:y val="0.9193297447988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3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32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68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2009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656188605108059E-2"/>
          <c:y val="0.22160694794049182"/>
          <c:w val="0.91552062868369355"/>
          <c:h val="0.4792250249213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'3.24'!$C$709:$E$709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('3.24'!$B$712,'3.24'!$B$714:$B$719)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('3.24'!$E$712,'3.24'!$E$714:$E$719)</c:f>
              <c:numCache>
                <c:formatCode>#,##0</c:formatCode>
                <c:ptCount val="7"/>
                <c:pt idx="0">
                  <c:v>46.427298237008266</c:v>
                </c:pt>
                <c:pt idx="1">
                  <c:v>76.931283540910812</c:v>
                </c:pt>
                <c:pt idx="2">
                  <c:v>35.89251444239386</c:v>
                </c:pt>
                <c:pt idx="3">
                  <c:v>44.759308946994558</c:v>
                </c:pt>
                <c:pt idx="4">
                  <c:v>63.789422184467853</c:v>
                </c:pt>
                <c:pt idx="5">
                  <c:v>37.237054175904355</c:v>
                </c:pt>
                <c:pt idx="6">
                  <c:v>38.840857030102065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9-4C12-87A8-EFC28CAB28C6}"/>
            </c:ext>
          </c:extLst>
        </c:ser>
        <c:ser>
          <c:idx val="1"/>
          <c:order val="1"/>
          <c:tx>
            <c:strRef>
              <c:f>'3.24'!$F$709:$H$709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('3.24'!$B$712,'3.24'!$B$714:$B$719)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('3.24'!$H$712,'3.24'!$H$714:$H$719)</c:f>
              <c:numCache>
                <c:formatCode>#,##0</c:formatCode>
                <c:ptCount val="7"/>
                <c:pt idx="0">
                  <c:v>46.140092299514343</c:v>
                </c:pt>
                <c:pt idx="1">
                  <c:v>54.578754578754577</c:v>
                </c:pt>
                <c:pt idx="2">
                  <c:v>48.236280389501523</c:v>
                </c:pt>
                <c:pt idx="3">
                  <c:v>46.853922991547854</c:v>
                </c:pt>
                <c:pt idx="4">
                  <c:v>46.193919943727614</c:v>
                </c:pt>
                <c:pt idx="5">
                  <c:v>42.32290747644933</c:v>
                </c:pt>
                <c:pt idx="6">
                  <c:v>48.587010411502234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9-4C12-87A8-EFC28CAB2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78584"/>
        <c:axId val="487282896"/>
      </c:barChart>
      <c:catAx>
        <c:axId val="487278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23228346456694E-2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28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785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2011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88"/>
          <c:w val="0.91552062868369377"/>
          <c:h val="0.47922502492131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'3.24'!$C$655:$E$655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('3.24'!$B$604,'3.24'!$B$606:$B$611)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('3.24'!$E$604,'3.24'!$E$606:$E$611)</c:f>
              <c:numCache>
                <c:formatCode>#,##0</c:formatCode>
                <c:ptCount val="7"/>
                <c:pt idx="0">
                  <c:v>47.427917333419657</c:v>
                </c:pt>
                <c:pt idx="1">
                  <c:v>96.924115321569786</c:v>
                </c:pt>
                <c:pt idx="2">
                  <c:v>36.399276523942028</c:v>
                </c:pt>
                <c:pt idx="3">
                  <c:v>55.19489471957457</c:v>
                </c:pt>
                <c:pt idx="4">
                  <c:v>39.119131777588322</c:v>
                </c:pt>
                <c:pt idx="5">
                  <c:v>50.71221499792356</c:v>
                </c:pt>
                <c:pt idx="6">
                  <c:v>73.278905537692324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9-4842-AE71-FE7A6695284F}"/>
            </c:ext>
          </c:extLst>
        </c:ser>
        <c:ser>
          <c:idx val="1"/>
          <c:order val="1"/>
          <c:tx>
            <c:strRef>
              <c:f>'3.24'!$F$601:$H$601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('3.24'!$B$604,'3.24'!$B$606:$B$611)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('3.24'!$H$604,'3.24'!$H$606:$H$611)</c:f>
              <c:numCache>
                <c:formatCode>#,##0</c:formatCode>
                <c:ptCount val="7"/>
                <c:pt idx="0">
                  <c:v>47.424984176602031</c:v>
                </c:pt>
                <c:pt idx="1">
                  <c:v>46.197718631178709</c:v>
                </c:pt>
                <c:pt idx="2">
                  <c:v>51.355049602797521</c:v>
                </c:pt>
                <c:pt idx="3">
                  <c:v>47.151509525909077</c:v>
                </c:pt>
                <c:pt idx="4">
                  <c:v>45.455360746154874</c:v>
                </c:pt>
                <c:pt idx="5">
                  <c:v>45.799988485232305</c:v>
                </c:pt>
                <c:pt idx="6">
                  <c:v>61.054874800213106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9-4842-AE71-FE7A66952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80936"/>
        <c:axId val="487286032"/>
      </c:barChart>
      <c:catAx>
        <c:axId val="487280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13E-3"/>
              <c:y val="0.9193297447988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60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09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2012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399"/>
          <c:h val="0.47922502492131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'3.24'!$C$547:$E$547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('3.24'!$B$550,'3.24'!$B$552:$B$557)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('3.24'!$E$550,'3.24'!$E$552:$E$557)</c:f>
              <c:numCache>
                <c:formatCode>#,##0</c:formatCode>
                <c:ptCount val="7"/>
                <c:pt idx="0">
                  <c:v>51.608586626359049</c:v>
                </c:pt>
                <c:pt idx="1">
                  <c:v>57.385961043964627</c:v>
                </c:pt>
                <c:pt idx="2">
                  <c:v>58.099078654119275</c:v>
                </c:pt>
                <c:pt idx="3">
                  <c:v>55.2757300552788</c:v>
                </c:pt>
                <c:pt idx="4">
                  <c:v>54.672596263029682</c:v>
                </c:pt>
                <c:pt idx="5">
                  <c:v>37.428035965759925</c:v>
                </c:pt>
                <c:pt idx="6">
                  <c:v>51.930675489541997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8-44A1-AC6B-F4C83E6ACAE7}"/>
            </c:ext>
          </c:extLst>
        </c:ser>
        <c:ser>
          <c:idx val="1"/>
          <c:order val="1"/>
          <c:tx>
            <c:strRef>
              <c:f>'3.24'!$F$547:$H$547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('3.24'!$B$550,'3.24'!$B$552:$B$557)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('3.24'!$H$550,'3.24'!$H$552:$H$557)</c:f>
              <c:numCache>
                <c:formatCode>#,##0</c:formatCode>
                <c:ptCount val="7"/>
                <c:pt idx="0">
                  <c:v>48.286505031438523</c:v>
                </c:pt>
                <c:pt idx="1">
                  <c:v>55.238095238095241</c:v>
                </c:pt>
                <c:pt idx="2">
                  <c:v>50.59918557300756</c:v>
                </c:pt>
                <c:pt idx="3">
                  <c:v>49.589716171924046</c:v>
                </c:pt>
                <c:pt idx="4">
                  <c:v>47.293577981651374</c:v>
                </c:pt>
                <c:pt idx="5">
                  <c:v>44.986807387862804</c:v>
                </c:pt>
                <c:pt idx="6">
                  <c:v>56.513317191283285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8-44A1-AC6B-F4C83E6AC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80152"/>
        <c:axId val="487287600"/>
      </c:barChart>
      <c:catAx>
        <c:axId val="487280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13E-3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76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01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2013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'3.24'!$C$493:$E$493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('3.24'!$B$496,'3.24'!$B$498:$B$503)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('3.24'!$E$496,'3.24'!$E$498:$E$503)</c:f>
              <c:numCache>
                <c:formatCode>#,##0</c:formatCode>
                <c:ptCount val="7"/>
                <c:pt idx="0">
                  <c:v>49.447960246650332</c:v>
                </c:pt>
                <c:pt idx="1">
                  <c:v>38.267634693501357</c:v>
                </c:pt>
                <c:pt idx="2">
                  <c:v>39.025514788192474</c:v>
                </c:pt>
                <c:pt idx="3">
                  <c:v>55.954296844375293</c:v>
                </c:pt>
                <c:pt idx="4">
                  <c:v>49.753999427467434</c:v>
                </c:pt>
                <c:pt idx="5">
                  <c:v>46.957084844057242</c:v>
                </c:pt>
                <c:pt idx="6">
                  <c:v>51.888948051343824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B-46BF-85E5-B774C0386349}"/>
            </c:ext>
          </c:extLst>
        </c:ser>
        <c:ser>
          <c:idx val="1"/>
          <c:order val="1"/>
          <c:tx>
            <c:strRef>
              <c:f>'3.24'!$F$493:$H$493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('3.24'!$B$496,'3.24'!$B$498:$B$503)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('3.24'!$H$496,'3.24'!$H$498:$H$503)</c:f>
              <c:numCache>
                <c:formatCode>#,##0</c:formatCode>
                <c:ptCount val="7"/>
                <c:pt idx="0">
                  <c:v>48.746670744606298</c:v>
                </c:pt>
                <c:pt idx="1">
                  <c:v>49.581395348837205</c:v>
                </c:pt>
                <c:pt idx="2">
                  <c:v>49.665837737022066</c:v>
                </c:pt>
                <c:pt idx="3">
                  <c:v>49.909516959769846</c:v>
                </c:pt>
                <c:pt idx="4">
                  <c:v>48.60468618886761</c:v>
                </c:pt>
                <c:pt idx="5">
                  <c:v>45.576105621709878</c:v>
                </c:pt>
                <c:pt idx="6">
                  <c:v>61.871281773931855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B-46BF-85E5-B774C0386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80544"/>
        <c:axId val="487282112"/>
      </c:barChart>
      <c:catAx>
        <c:axId val="4872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23228346456694E-2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21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0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2013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'3.4'!$C$754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'3.4'!$B$756:$B$762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'3.4'!$C$756:$C$762</c:f>
              <c:numCache>
                <c:formatCode>#,##0.0</c:formatCode>
                <c:ptCount val="7"/>
                <c:pt idx="0">
                  <c:v>59.29</c:v>
                </c:pt>
                <c:pt idx="1">
                  <c:v>40.700000000000003</c:v>
                </c:pt>
                <c:pt idx="2">
                  <c:v>61.3</c:v>
                </c:pt>
                <c:pt idx="3">
                  <c:v>10.84</c:v>
                </c:pt>
                <c:pt idx="4">
                  <c:v>61.49</c:v>
                </c:pt>
                <c:pt idx="5">
                  <c:v>85.66</c:v>
                </c:pt>
                <c:pt idx="6">
                  <c:v>21.97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1-4881-AD12-96AA0D68A263}"/>
            </c:ext>
          </c:extLst>
        </c:ser>
        <c:ser>
          <c:idx val="1"/>
          <c:order val="1"/>
          <c:tx>
            <c:strRef>
              <c:f>'3.4'!$D$754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'3.4'!$B$756:$B$762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'3.4'!$D$756:$D$762</c:f>
              <c:numCache>
                <c:formatCode>#,##0.0</c:formatCode>
                <c:ptCount val="7"/>
                <c:pt idx="0">
                  <c:v>70.180000000000007</c:v>
                </c:pt>
                <c:pt idx="1">
                  <c:v>42.09</c:v>
                </c:pt>
                <c:pt idx="2">
                  <c:v>73.63</c:v>
                </c:pt>
                <c:pt idx="3">
                  <c:v>17.48</c:v>
                </c:pt>
                <c:pt idx="4">
                  <c:v>60.22</c:v>
                </c:pt>
                <c:pt idx="5">
                  <c:v>94.5</c:v>
                </c:pt>
                <c:pt idx="6">
                  <c:v>31.87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1-4881-AD12-96AA0D68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063640"/>
        <c:axId val="476061680"/>
      </c:lineChart>
      <c:catAx>
        <c:axId val="476063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0616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36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5143121123312482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2014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'3.24'!$C$440:$E$440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('3.24'!$B$443,'3.24'!$B$445:$B$450)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('3.24'!$E$443,'3.24'!$E$445:$E$450)</c:f>
              <c:numCache>
                <c:formatCode>#,##0</c:formatCode>
                <c:ptCount val="7"/>
                <c:pt idx="0">
                  <c:v>50.602937787560968</c:v>
                </c:pt>
                <c:pt idx="1">
                  <c:v>62.340178753146503</c:v>
                </c:pt>
                <c:pt idx="2">
                  <c:v>62.812717977045637</c:v>
                </c:pt>
                <c:pt idx="3">
                  <c:v>60.67026064252439</c:v>
                </c:pt>
                <c:pt idx="4">
                  <c:v>32.30041183081282</c:v>
                </c:pt>
                <c:pt idx="5">
                  <c:v>58.605001678865918</c:v>
                </c:pt>
                <c:pt idx="6">
                  <c:v>57.401486290487583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7-4E89-83B0-D1AD74F25D61}"/>
            </c:ext>
          </c:extLst>
        </c:ser>
        <c:ser>
          <c:idx val="1"/>
          <c:order val="1"/>
          <c:tx>
            <c:strRef>
              <c:f>'3.24'!$F$440:$H$440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('3.24'!$B$443,'3.24'!$B$445:$B$450)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('3.24'!$H$443,'3.24'!$H$445:$H$450)</c:f>
              <c:numCache>
                <c:formatCode>#,##0</c:formatCode>
                <c:ptCount val="7"/>
                <c:pt idx="0">
                  <c:v>48.453608247422686</c:v>
                </c:pt>
                <c:pt idx="1">
                  <c:v>49.74446337308347</c:v>
                </c:pt>
                <c:pt idx="2">
                  <c:v>52.738217011566604</c:v>
                </c:pt>
                <c:pt idx="3">
                  <c:v>49.31362919988122</c:v>
                </c:pt>
                <c:pt idx="4">
                  <c:v>46.904465585251124</c:v>
                </c:pt>
                <c:pt idx="5">
                  <c:v>45.742778926196991</c:v>
                </c:pt>
                <c:pt idx="6">
                  <c:v>52.315521628498729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7-4E89-83B0-D1AD74F25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87992"/>
        <c:axId val="487285248"/>
      </c:barChart>
      <c:catAx>
        <c:axId val="487287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3232283464566925E-3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52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79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2015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'3.24'!$C$386:$E$386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('3.24'!$B$389,'3.24'!$B$391:$B$396)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('3.24'!$E$389,'3.24'!$E$391:$E$396)</c:f>
              <c:numCache>
                <c:formatCode>#,##0</c:formatCode>
                <c:ptCount val="7"/>
                <c:pt idx="0">
                  <c:v>52.783419726891324</c:v>
                </c:pt>
                <c:pt idx="1">
                  <c:v>65.901465931801525</c:v>
                </c:pt>
                <c:pt idx="2">
                  <c:v>42.818732276409754</c:v>
                </c:pt>
                <c:pt idx="3">
                  <c:v>74.248612381175107</c:v>
                </c:pt>
                <c:pt idx="4">
                  <c:v>43.662931718095038</c:v>
                </c:pt>
                <c:pt idx="5">
                  <c:v>49.598663958267707</c:v>
                </c:pt>
                <c:pt idx="6">
                  <c:v>45.083897220190195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3-42AD-A2B7-0E64A02D3F6B}"/>
            </c:ext>
          </c:extLst>
        </c:ser>
        <c:ser>
          <c:idx val="1"/>
          <c:order val="1"/>
          <c:tx>
            <c:strRef>
              <c:f>'3.24'!$F$386:$H$386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('3.24'!$B$389,'3.24'!$B$391:$B$396)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('3.24'!$H$389,'3.24'!$H$391:$H$396)</c:f>
              <c:numCache>
                <c:formatCode>#,##0</c:formatCode>
                <c:ptCount val="7"/>
                <c:pt idx="0">
                  <c:v>48.923122943463959</c:v>
                </c:pt>
                <c:pt idx="1">
                  <c:v>60.886319845857422</c:v>
                </c:pt>
                <c:pt idx="2">
                  <c:v>56.774114873379119</c:v>
                </c:pt>
                <c:pt idx="3">
                  <c:v>50.143886548334358</c:v>
                </c:pt>
                <c:pt idx="4">
                  <c:v>45.854188889800611</c:v>
                </c:pt>
                <c:pt idx="5">
                  <c:v>45.336102719033242</c:v>
                </c:pt>
                <c:pt idx="6">
                  <c:v>52.34590616375344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3-42AD-A2B7-0E64A02D3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90344"/>
        <c:axId val="487290736"/>
      </c:barChart>
      <c:catAx>
        <c:axId val="487290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3232283464566925E-3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907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03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2016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'3.24'!$C$332:$E$332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('3.24'!$B$335,'3.24'!$B$337:$B$342)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('3.24'!$E$335,'3.24'!$E$337:$E$342)</c:f>
              <c:numCache>
                <c:formatCode>#,##0</c:formatCode>
                <c:ptCount val="7"/>
                <c:pt idx="0">
                  <c:v>47.146091836310681</c:v>
                </c:pt>
                <c:pt idx="1">
                  <c:v>0</c:v>
                </c:pt>
                <c:pt idx="2">
                  <c:v>36.701414903878771</c:v>
                </c:pt>
                <c:pt idx="3">
                  <c:v>41.775312027434197</c:v>
                </c:pt>
                <c:pt idx="4">
                  <c:v>47.347810015387161</c:v>
                </c:pt>
                <c:pt idx="5">
                  <c:v>60.682765053002669</c:v>
                </c:pt>
                <c:pt idx="6">
                  <c:v>73.146368140729038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6-4A27-9780-F3FFD83A4520}"/>
            </c:ext>
          </c:extLst>
        </c:ser>
        <c:ser>
          <c:idx val="1"/>
          <c:order val="1"/>
          <c:tx>
            <c:strRef>
              <c:f>'3.24'!$F$332:$H$332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('3.24'!$B$335,'3.24'!$B$337:$B$342)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('3.24'!$H$335,'3.24'!$H$337:$H$342)</c:f>
              <c:numCache>
                <c:formatCode>#,##0</c:formatCode>
                <c:ptCount val="7"/>
                <c:pt idx="0">
                  <c:v>50.482787834992472</c:v>
                </c:pt>
                <c:pt idx="1">
                  <c:v>58.313539192399055</c:v>
                </c:pt>
                <c:pt idx="2">
                  <c:v>55.418340312793781</c:v>
                </c:pt>
                <c:pt idx="3">
                  <c:v>52.279052363245157</c:v>
                </c:pt>
                <c:pt idx="4">
                  <c:v>48.884418066592907</c:v>
                </c:pt>
                <c:pt idx="5">
                  <c:v>47.078468496897024</c:v>
                </c:pt>
                <c:pt idx="6">
                  <c:v>51.719745222929944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6-4A27-9780-F3FFD83A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92304"/>
        <c:axId val="487293872"/>
      </c:barChart>
      <c:catAx>
        <c:axId val="48729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13E-3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938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23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2017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('3.24'!$B$281,'3.24'!$B$283:$B$288)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('3.24'!$E$281,'3.24'!$E$283:$E$288)</c:f>
              <c:numCache>
                <c:formatCode>#,##0</c:formatCode>
                <c:ptCount val="7"/>
                <c:pt idx="0">
                  <c:v>43.958110098045914</c:v>
                </c:pt>
                <c:pt idx="1">
                  <c:v>69.618142448811057</c:v>
                </c:pt>
                <c:pt idx="2">
                  <c:v>67.130758778924161</c:v>
                </c:pt>
                <c:pt idx="3">
                  <c:v>39.909276457632572</c:v>
                </c:pt>
                <c:pt idx="4">
                  <c:v>41.361935715011995</c:v>
                </c:pt>
                <c:pt idx="5">
                  <c:v>40.16581608705625</c:v>
                </c:pt>
                <c:pt idx="6">
                  <c:v>72.084827956197486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4-407B-BC23-23E6023A426E}"/>
            </c:ext>
          </c:extLst>
        </c:ser>
        <c:ser>
          <c:idx val="1"/>
          <c:order val="1"/>
          <c:tx>
            <c:strRef>
              <c:f>'3.24'!$F$278:$H$278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('3.24'!$B$281,'3.24'!$B$283:$B$288)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('3.24'!$H$281,'3.24'!$H$283:$H$288)</c:f>
              <c:numCache>
                <c:formatCode>#,##0</c:formatCode>
                <c:ptCount val="7"/>
                <c:pt idx="0">
                  <c:v>49.183570042397498</c:v>
                </c:pt>
                <c:pt idx="1">
                  <c:v>67.453416149068318</c:v>
                </c:pt>
                <c:pt idx="2">
                  <c:v>56.613347093223254</c:v>
                </c:pt>
                <c:pt idx="3">
                  <c:v>49.976522514908197</c:v>
                </c:pt>
                <c:pt idx="4">
                  <c:v>47.464805535671672</c:v>
                </c:pt>
                <c:pt idx="5">
                  <c:v>45.099450069383771</c:v>
                </c:pt>
                <c:pt idx="6">
                  <c:v>50.32206119162641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4-407B-BC23-23E6023A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95048"/>
        <c:axId val="487289168"/>
      </c:barChart>
      <c:catAx>
        <c:axId val="487295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23228346456694E-2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916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50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2018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'3.24'!$B$227:$B$234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'3.24'!$E$227:$E$234</c:f>
              <c:numCache>
                <c:formatCode>#,##0</c:formatCode>
                <c:ptCount val="8"/>
                <c:pt idx="0">
                  <c:v>46.063777773160815</c:v>
                </c:pt>
                <c:pt idx="1">
                  <c:v>33.165262686688635</c:v>
                </c:pt>
                <c:pt idx="2">
                  <c:v>45.981883928905816</c:v>
                </c:pt>
                <c:pt idx="3">
                  <c:v>77.822538961165606</c:v>
                </c:pt>
                <c:pt idx="4">
                  <c:v>46.295109092385083</c:v>
                </c:pt>
                <c:pt idx="5">
                  <c:v>45.021808053437262</c:v>
                </c:pt>
                <c:pt idx="6">
                  <c:v>32.2593924605833</c:v>
                </c:pt>
                <c:pt idx="7">
                  <c:v>63.830041650291122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2-47C1-80A3-740304C6DD41}"/>
            </c:ext>
          </c:extLst>
        </c:ser>
        <c:ser>
          <c:idx val="1"/>
          <c:order val="1"/>
          <c:tx>
            <c:strRef>
              <c:f>'3.24'!$F$224:$H$224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'3.24'!$B$227:$B$234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'3.24'!$H$227:$H$234</c:f>
              <c:numCache>
                <c:formatCode>#,##0</c:formatCode>
                <c:ptCount val="8"/>
                <c:pt idx="0">
                  <c:v>49.83406460915068</c:v>
                </c:pt>
                <c:pt idx="1">
                  <c:v>31.007751937984494</c:v>
                </c:pt>
                <c:pt idx="2">
                  <c:v>50.54080629301869</c:v>
                </c:pt>
                <c:pt idx="3">
                  <c:v>56.956897728824359</c:v>
                </c:pt>
                <c:pt idx="4">
                  <c:v>50.834470703732968</c:v>
                </c:pt>
                <c:pt idx="5">
                  <c:v>49.042942576554594</c:v>
                </c:pt>
                <c:pt idx="6">
                  <c:v>45.921450151057407</c:v>
                </c:pt>
                <c:pt idx="7">
                  <c:v>49.617764834364756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2-47C1-80A3-740304C6D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92696"/>
        <c:axId val="487301320"/>
      </c:barChart>
      <c:catAx>
        <c:axId val="4872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88919791805685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1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301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26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2019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('3.24'!$B$173,'3.24'!$B$175:$B$180)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('3.24'!$E$173,'3.24'!$E$175:$E$180)</c:f>
              <c:numCache>
                <c:formatCode>#,##0</c:formatCode>
                <c:ptCount val="7"/>
                <c:pt idx="0">
                  <c:v>47.906157561693071</c:v>
                </c:pt>
                <c:pt idx="1">
                  <c:v>31.458346301764347</c:v>
                </c:pt>
                <c:pt idx="2">
                  <c:v>59.540845609787816</c:v>
                </c:pt>
                <c:pt idx="3">
                  <c:v>48.385515107217337</c:v>
                </c:pt>
                <c:pt idx="4">
                  <c:v>51.113583172383777</c:v>
                </c:pt>
                <c:pt idx="5">
                  <c:v>41.226655375724057</c:v>
                </c:pt>
                <c:pt idx="6">
                  <c:v>36.696215024039418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A-4B30-952C-7F5B875FBD0F}"/>
            </c:ext>
          </c:extLst>
        </c:ser>
        <c:ser>
          <c:idx val="1"/>
          <c:order val="1"/>
          <c:tx>
            <c:strRef>
              <c:f>'3.24'!$F$170:$H$170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('3.24'!$B$173,'3.24'!$B$175:$B$180)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('3.24'!$H$173,'3.24'!$H$175:$H$180)</c:f>
              <c:numCache>
                <c:formatCode>#,##0</c:formatCode>
                <c:ptCount val="7"/>
                <c:pt idx="0">
                  <c:v>50.848133607527885</c:v>
                </c:pt>
                <c:pt idx="1">
                  <c:v>55.038759689922472</c:v>
                </c:pt>
                <c:pt idx="2">
                  <c:v>55.810239549084081</c:v>
                </c:pt>
                <c:pt idx="3">
                  <c:v>53.514951475442139</c:v>
                </c:pt>
                <c:pt idx="4">
                  <c:v>50.050068092605954</c:v>
                </c:pt>
                <c:pt idx="5">
                  <c:v>47.699189402926059</c:v>
                </c:pt>
                <c:pt idx="6">
                  <c:v>42.11550940947437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A-4B30-952C-7F5B875F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300928"/>
        <c:axId val="487291520"/>
      </c:barChart>
      <c:catAx>
        <c:axId val="48730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88919791805685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915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09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50000000000001"/>
          <c:y val="0.82109257529249524"/>
          <c:w val="0.53"/>
          <c:h val="5.0847457627118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2020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('3.24'!$B$119,'3.24'!$B$121:$B$126)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('3.24'!$E$119,'3.24'!$E$121:$E$126)</c:f>
              <c:numCache>
                <c:formatCode>#,##0</c:formatCode>
                <c:ptCount val="7"/>
                <c:pt idx="0">
                  <c:v>49.969463909105414</c:v>
                </c:pt>
                <c:pt idx="1">
                  <c:v>19.730309255704466</c:v>
                </c:pt>
                <c:pt idx="2">
                  <c:v>51.21613224032366</c:v>
                </c:pt>
                <c:pt idx="3">
                  <c:v>49.336457089562657</c:v>
                </c:pt>
                <c:pt idx="4">
                  <c:v>48.463848562913597</c:v>
                </c:pt>
                <c:pt idx="5">
                  <c:v>57.96748190859617</c:v>
                </c:pt>
                <c:pt idx="6">
                  <c:v>30.738037078293278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A-4B30-952C-7F5B875FBD0F}"/>
            </c:ext>
          </c:extLst>
        </c:ser>
        <c:ser>
          <c:idx val="1"/>
          <c:order val="1"/>
          <c:tx>
            <c:strRef>
              <c:f>'3.24'!$F$116:$H$116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('3.24'!$B$119,'3.24'!$B$121:$B$126)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('3.24'!$H$119,'3.24'!$H$121:$H$126)</c:f>
              <c:numCache>
                <c:formatCode>#,##0</c:formatCode>
                <c:ptCount val="7"/>
                <c:pt idx="0">
                  <c:v>51.660210293303813</c:v>
                </c:pt>
                <c:pt idx="1">
                  <c:v>44.486692015209123</c:v>
                </c:pt>
                <c:pt idx="2">
                  <c:v>57.959814528593512</c:v>
                </c:pt>
                <c:pt idx="3">
                  <c:v>52.625519347249337</c:v>
                </c:pt>
                <c:pt idx="4">
                  <c:v>49.785672986821389</c:v>
                </c:pt>
                <c:pt idx="5">
                  <c:v>50.960241348016972</c:v>
                </c:pt>
                <c:pt idx="6">
                  <c:v>48.89785780813412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A-4B30-952C-7F5B875F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96616"/>
        <c:axId val="487294656"/>
      </c:barChart>
      <c:catAx>
        <c:axId val="487296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88919791805685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946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66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50000000000001"/>
          <c:y val="0.82109257529249524"/>
          <c:w val="0.53"/>
          <c:h val="5.0847457627118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2021</a:t>
            </a:r>
          </a:p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('3.24'!$B$119,'3.24'!$B$121:$B$126)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('3.24'!$E$65,'3.24'!$E$67:$E$72)</c:f>
              <c:numCache>
                <c:formatCode>#,##0</c:formatCode>
                <c:ptCount val="7"/>
                <c:pt idx="0">
                  <c:v>45.332867043294691</c:v>
                </c:pt>
                <c:pt idx="1">
                  <c:v>75.102411676750179</c:v>
                </c:pt>
                <c:pt idx="2">
                  <c:v>54.374138103884796</c:v>
                </c:pt>
                <c:pt idx="3">
                  <c:v>66.687590122570995</c:v>
                </c:pt>
                <c:pt idx="4">
                  <c:v>35.26634344532863</c:v>
                </c:pt>
                <c:pt idx="5">
                  <c:v>37.875714131375332</c:v>
                </c:pt>
                <c:pt idx="6">
                  <c:v>50.811944203633161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4-4F35-BC8D-9810B872ADE2}"/>
            </c:ext>
          </c:extLst>
        </c:ser>
        <c:ser>
          <c:idx val="1"/>
          <c:order val="1"/>
          <c:tx>
            <c:strRef>
              <c:f>'3.24'!$F$62:$H$62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('3.24'!$B$119,'3.24'!$B$121:$B$126)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('3.24'!$H$65,'3.24'!$H$67:$H$72)</c:f>
              <c:numCache>
                <c:formatCode>#,##0</c:formatCode>
                <c:ptCount val="7"/>
                <c:pt idx="0">
                  <c:v>50.954988812105178</c:v>
                </c:pt>
                <c:pt idx="1">
                  <c:v>52.834008097165992</c:v>
                </c:pt>
                <c:pt idx="2">
                  <c:v>61.541675370795907</c:v>
                </c:pt>
                <c:pt idx="3">
                  <c:v>53.900763553716892</c:v>
                </c:pt>
                <c:pt idx="4">
                  <c:v>49.003773732475601</c:v>
                </c:pt>
                <c:pt idx="5">
                  <c:v>47.326690990738136</c:v>
                </c:pt>
                <c:pt idx="6">
                  <c:v>40.946777213158605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4-4F35-BC8D-9810B872A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300536"/>
        <c:axId val="487295832"/>
      </c:barChart>
      <c:catAx>
        <c:axId val="487300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88919791805685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5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958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0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50000000000001"/>
          <c:y val="0.82109257529249524"/>
          <c:w val="0.53"/>
          <c:h val="5.0847457627118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2022</a:t>
            </a:r>
          </a:p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'3.24'!$B$11:$B$18</c15:sqref>
                  </c15:fullRef>
                </c:ext>
              </c:extLst>
              <c:f>('3.24'!$B$11,'3.24'!$B$13:$B$18)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'3.24'!$E$11:$E$18</c15:sqref>
                  </c15:fullRef>
                </c:ext>
              </c:extLst>
              <c:f>('3.24'!$E$11,'3.24'!$E$13:$E$18)</c:f>
              <c:numCache>
                <c:formatCode>#,##0</c:formatCode>
                <c:ptCount val="7"/>
                <c:pt idx="0">
                  <c:v>47.528881142616235</c:v>
                </c:pt>
                <c:pt idx="1">
                  <c:v>49.097183012061926</c:v>
                </c:pt>
                <c:pt idx="2">
                  <c:v>56.538593561232979</c:v>
                </c:pt>
                <c:pt idx="3">
                  <c:v>71.812947775607256</c:v>
                </c:pt>
                <c:pt idx="4">
                  <c:v>45.164163959694442</c:v>
                </c:pt>
                <c:pt idx="5">
                  <c:v>32.464335109501135</c:v>
                </c:pt>
                <c:pt idx="6">
                  <c:v>30.953906606493089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D-426C-BEE5-5D459A0F2206}"/>
            </c:ext>
          </c:extLst>
        </c:ser>
        <c:ser>
          <c:idx val="1"/>
          <c:order val="1"/>
          <c:tx>
            <c:strRef>
              <c:f>'3.24'!$F$8:$H$8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'3.24'!$B$11:$B$18</c15:sqref>
                  </c15:fullRef>
                </c:ext>
              </c:extLst>
              <c:f>('3.24'!$B$11,'3.24'!$B$13:$B$18)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'3.24'!$H$11:$H$18</c15:sqref>
                  </c15:fullRef>
                </c:ext>
              </c:extLst>
              <c:f>('3.24'!$H$11,'3.24'!$H$13:$H$18)</c:f>
              <c:numCache>
                <c:formatCode>#,##0</c:formatCode>
                <c:ptCount val="7"/>
                <c:pt idx="0">
                  <c:v>53.490449706822353</c:v>
                </c:pt>
                <c:pt idx="1">
                  <c:v>50.801479654747226</c:v>
                </c:pt>
                <c:pt idx="2">
                  <c:v>67.158256019735063</c:v>
                </c:pt>
                <c:pt idx="3">
                  <c:v>57.646148922551731</c:v>
                </c:pt>
                <c:pt idx="4">
                  <c:v>51.215002110425488</c:v>
                </c:pt>
                <c:pt idx="5">
                  <c:v>48.920980419515367</c:v>
                </c:pt>
                <c:pt idx="6">
                  <c:v>41.772460937500007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D-426C-BEE5-5D459A0F2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300536"/>
        <c:axId val="487295832"/>
      </c:barChart>
      <c:catAx>
        <c:axId val="487300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88919791805685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5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958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0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70429154470875"/>
          <c:y val="0.82109257529249524"/>
          <c:w val="0.61900523560209419"/>
          <c:h val="5.45408278258846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3.25.g. Empleados en las Administraciones públicas. Número de mujeres por cada 100 hombres</a:t>
            </a:r>
          </a:p>
        </c:rich>
      </c:tx>
      <c:layout>
        <c:manualLayout>
          <c:xMode val="edge"/>
          <c:yMode val="edge"/>
          <c:x val="8.5324301959546489E-3"/>
          <c:y val="2.43243399722093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324303177913667E-3"/>
          <c:y val="0.16216237616445334"/>
          <c:w val="0.9283284185757007"/>
          <c:h val="0.54054125388151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'3.25'!$B$11:$B$34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'3.25'!$E$11:$E$34</c:f>
              <c:numCache>
                <c:formatCode>#,##0</c:formatCode>
                <c:ptCount val="24"/>
                <c:pt idx="0">
                  <c:v>93.694302145763871</c:v>
                </c:pt>
                <c:pt idx="1">
                  <c:v>92.676807062591294</c:v>
                </c:pt>
                <c:pt idx="2">
                  <c:v>87.401993042211302</c:v>
                </c:pt>
                <c:pt idx="3">
                  <c:v>98.282758173795827</c:v>
                </c:pt>
                <c:pt idx="4">
                  <c:v>108.25580846214957</c:v>
                </c:pt>
                <c:pt idx="5">
                  <c:v>121.11747825639098</c:v>
                </c:pt>
                <c:pt idx="6">
                  <c:v>110.33566185809912</c:v>
                </c:pt>
                <c:pt idx="7">
                  <c:v>108.8128552726605</c:v>
                </c:pt>
                <c:pt idx="8">
                  <c:v>125.69335609323508</c:v>
                </c:pt>
                <c:pt idx="9">
                  <c:v>108.30804943422822</c:v>
                </c:pt>
                <c:pt idx="10">
                  <c:v>110.86108007769285</c:v>
                </c:pt>
                <c:pt idx="11">
                  <c:v>116.45021645021644</c:v>
                </c:pt>
                <c:pt idx="12">
                  <c:v>119.29824561403508</c:v>
                </c:pt>
                <c:pt idx="13">
                  <c:v>113.21961620469084</c:v>
                </c:pt>
                <c:pt idx="14">
                  <c:v>116.91408165278197</c:v>
                </c:pt>
                <c:pt idx="15">
                  <c:v>118.18597301881584</c:v>
                </c:pt>
                <c:pt idx="16">
                  <c:v>131.52659895957356</c:v>
                </c:pt>
                <c:pt idx="17">
                  <c:v>133.8800024986335</c:v>
                </c:pt>
                <c:pt idx="18">
                  <c:v>127.16507633544005</c:v>
                </c:pt>
                <c:pt idx="19">
                  <c:v>125.46652594040553</c:v>
                </c:pt>
                <c:pt idx="20">
                  <c:v>118.83514436852063</c:v>
                </c:pt>
                <c:pt idx="21">
                  <c:v>140.41372475731703</c:v>
                </c:pt>
                <c:pt idx="22">
                  <c:v>147.2361809045226</c:v>
                </c:pt>
                <c:pt idx="23">
                  <c:v>135.72769953051645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D-49DF-A72C-5F8FFFA087F5}"/>
            </c:ext>
          </c:extLst>
        </c:ser>
        <c:ser>
          <c:idx val="1"/>
          <c:order val="1"/>
          <c:tx>
            <c:strRef>
              <c:f>'3.25'!$F$8:$H$8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'3.25'!$B$11:$B$34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'3.25'!$H$11:$H$34</c:f>
              <c:numCache>
                <c:formatCode>#,##0</c:formatCode>
                <c:ptCount val="24"/>
                <c:pt idx="0">
                  <c:v>90.492724222681716</c:v>
                </c:pt>
                <c:pt idx="1">
                  <c:v>92.877761527211135</c:v>
                </c:pt>
                <c:pt idx="2">
                  <c:v>92.936775298256066</c:v>
                </c:pt>
                <c:pt idx="3">
                  <c:v>99.159648413077846</c:v>
                </c:pt>
                <c:pt idx="4">
                  <c:v>104.48529545993902</c:v>
                </c:pt>
                <c:pt idx="5">
                  <c:v>104.41966277098761</c:v>
                </c:pt>
                <c:pt idx="6">
                  <c:v>107.28181523967066</c:v>
                </c:pt>
                <c:pt idx="7">
                  <c:v>109.31038818732148</c:v>
                </c:pt>
                <c:pt idx="8">
                  <c:v>114.87190660348237</c:v>
                </c:pt>
                <c:pt idx="9">
                  <c:v>112.29590598675772</c:v>
                </c:pt>
                <c:pt idx="10">
                  <c:v>117.92385495186532</c:v>
                </c:pt>
                <c:pt idx="11">
                  <c:v>118.01127626858025</c:v>
                </c:pt>
                <c:pt idx="12">
                  <c:v>122.86686264721654</c:v>
                </c:pt>
                <c:pt idx="13">
                  <c:v>117.97237686128716</c:v>
                </c:pt>
                <c:pt idx="14">
                  <c:v>117.29910714285715</c:v>
                </c:pt>
                <c:pt idx="15">
                  <c:v>114.39549180327866</c:v>
                </c:pt>
                <c:pt idx="16">
                  <c:v>113.75858541575334</c:v>
                </c:pt>
                <c:pt idx="17">
                  <c:v>115.58173784977909</c:v>
                </c:pt>
                <c:pt idx="18">
                  <c:v>125.80991972477065</c:v>
                </c:pt>
                <c:pt idx="19">
                  <c:v>127.81901732060798</c:v>
                </c:pt>
                <c:pt idx="20">
                  <c:v>128.06210664637945</c:v>
                </c:pt>
                <c:pt idx="21">
                  <c:v>138.67898415334582</c:v>
                </c:pt>
                <c:pt idx="22">
                  <c:v>136.40306295317475</c:v>
                </c:pt>
                <c:pt idx="23">
                  <c:v>136.15092327178192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D-49DF-A72C-5F8FFFA08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97400"/>
        <c:axId val="487289560"/>
      </c:barChart>
      <c:catAx>
        <c:axId val="487297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3.738408646914802E-3"/>
              <c:y val="0.89795420333487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89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89560"/>
        <c:scaling>
          <c:orientation val="minMax"/>
          <c:max val="16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297400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43696095409525"/>
          <c:y val="0.78676644279759156"/>
          <c:w val="0.50270941213605069"/>
          <c:h val="7.53679365446966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2013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'3.4'!$F$754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'3.4'!$B$756:$B$762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'3.4'!$F$756:$F$762</c:f>
              <c:numCache>
                <c:formatCode>#,##0.0</c:formatCode>
                <c:ptCount val="7"/>
                <c:pt idx="0">
                  <c:v>53.94</c:v>
                </c:pt>
                <c:pt idx="1">
                  <c:v>39.58</c:v>
                </c:pt>
                <c:pt idx="2">
                  <c:v>55.57</c:v>
                </c:pt>
                <c:pt idx="3">
                  <c:v>14.5</c:v>
                </c:pt>
                <c:pt idx="4">
                  <c:v>57.34</c:v>
                </c:pt>
                <c:pt idx="5">
                  <c:v>81.78</c:v>
                </c:pt>
                <c:pt idx="6">
                  <c:v>17.739999999999998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8-4E5C-915F-D922D075E8FC}"/>
            </c:ext>
          </c:extLst>
        </c:ser>
        <c:ser>
          <c:idx val="1"/>
          <c:order val="1"/>
          <c:tx>
            <c:strRef>
              <c:f>'3.4'!$G$754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'3.4'!$B$756:$B$762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'3.4'!$G$756:$G$762</c:f>
              <c:numCache>
                <c:formatCode>#,##0.0</c:formatCode>
                <c:ptCount val="7"/>
                <c:pt idx="0">
                  <c:v>66.39</c:v>
                </c:pt>
                <c:pt idx="1">
                  <c:v>43.73</c:v>
                </c:pt>
                <c:pt idx="2">
                  <c:v>69.22</c:v>
                </c:pt>
                <c:pt idx="3">
                  <c:v>18.579999999999998</c:v>
                </c:pt>
                <c:pt idx="4">
                  <c:v>62.13</c:v>
                </c:pt>
                <c:pt idx="5">
                  <c:v>92.45</c:v>
                </c:pt>
                <c:pt idx="6">
                  <c:v>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8-4E5C-915F-D922D075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062072"/>
        <c:axId val="476064032"/>
      </c:lineChart>
      <c:catAx>
        <c:axId val="476062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0640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20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3302996216382"/>
          <c:y val="0.84983097739414426"/>
          <c:w val="0.57142915325239518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3.26.1g. Asalariados con contrato de duración indefinida. Número de mujeres por cada 100 hombres</a:t>
            </a:r>
          </a:p>
        </c:rich>
      </c:tx>
      <c:layout>
        <c:manualLayout>
          <c:xMode val="edge"/>
          <c:yMode val="edge"/>
          <c:x val="8.5324301959546489E-3"/>
          <c:y val="1.3477136458860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324303177913667E-3"/>
          <c:y val="0.15363881401617252"/>
          <c:w val="0.9283284185757007"/>
          <c:h val="0.528301886792452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'3.26'!$B$11:$B$34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'3.26'!$E$11:$E$34</c:f>
              <c:numCache>
                <c:formatCode>#,##0</c:formatCode>
                <c:ptCount val="24"/>
                <c:pt idx="0">
                  <c:v>64.982612151434097</c:v>
                </c:pt>
                <c:pt idx="1">
                  <c:v>66.726387361421743</c:v>
                </c:pt>
                <c:pt idx="2">
                  <c:v>69.459898103636661</c:v>
                </c:pt>
                <c:pt idx="3">
                  <c:v>68.814496396117974</c:v>
                </c:pt>
                <c:pt idx="4">
                  <c:v>72.231347013446168</c:v>
                </c:pt>
                <c:pt idx="5">
                  <c:v>79.431070795083514</c:v>
                </c:pt>
                <c:pt idx="6">
                  <c:v>78.851983953131807</c:v>
                </c:pt>
                <c:pt idx="7">
                  <c:v>81.900976545103632</c:v>
                </c:pt>
                <c:pt idx="8">
                  <c:v>81.300333988769353</c:v>
                </c:pt>
                <c:pt idx="9">
                  <c:v>86.864128745235959</c:v>
                </c:pt>
                <c:pt idx="10">
                  <c:v>93.953466859666889</c:v>
                </c:pt>
                <c:pt idx="11">
                  <c:v>93.8271522449337</c:v>
                </c:pt>
                <c:pt idx="12">
                  <c:v>98.768899051609424</c:v>
                </c:pt>
                <c:pt idx="13">
                  <c:v>96.691504125530614</c:v>
                </c:pt>
                <c:pt idx="14">
                  <c:v>97.373546939093217</c:v>
                </c:pt>
                <c:pt idx="15">
                  <c:v>100.66807087239314</c:v>
                </c:pt>
                <c:pt idx="16">
                  <c:v>100.2276027617024</c:v>
                </c:pt>
                <c:pt idx="17">
                  <c:v>101.39431459130095</c:v>
                </c:pt>
                <c:pt idx="18">
                  <c:v>97.103264192697935</c:v>
                </c:pt>
                <c:pt idx="19">
                  <c:v>98.731921027822196</c:v>
                </c:pt>
                <c:pt idx="20">
                  <c:v>98.503239306042417</c:v>
                </c:pt>
                <c:pt idx="21">
                  <c:v>102.16311355944541</c:v>
                </c:pt>
                <c:pt idx="22">
                  <c:v>96.554009277667305</c:v>
                </c:pt>
                <c:pt idx="23">
                  <c:v>97.608881298035868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0-41EE-A20B-AA6F476F1B3F}"/>
            </c:ext>
          </c:extLst>
        </c:ser>
        <c:ser>
          <c:idx val="1"/>
          <c:order val="1"/>
          <c:tx>
            <c:strRef>
              <c:f>'3.26'!$F$8:$H$8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'3.26'!$B$11:$B$34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'3.26'!$H$11:$H$34</c:f>
              <c:numCache>
                <c:formatCode>#,##0</c:formatCode>
                <c:ptCount val="24"/>
                <c:pt idx="0">
                  <c:v>59.003887660348241</c:v>
                </c:pt>
                <c:pt idx="1">
                  <c:v>59.562253318980972</c:v>
                </c:pt>
                <c:pt idx="2">
                  <c:v>60.497673300854217</c:v>
                </c:pt>
                <c:pt idx="3">
                  <c:v>62.638799824496267</c:v>
                </c:pt>
                <c:pt idx="4">
                  <c:v>64.680918015410668</c:v>
                </c:pt>
                <c:pt idx="5">
                  <c:v>67.516698009208227</c:v>
                </c:pt>
                <c:pt idx="6">
                  <c:v>68.896743745186726</c:v>
                </c:pt>
                <c:pt idx="7">
                  <c:v>73.23489877306514</c:v>
                </c:pt>
                <c:pt idx="8">
                  <c:v>75.605373491914094</c:v>
                </c:pt>
                <c:pt idx="9">
                  <c:v>80.738509076863636</c:v>
                </c:pt>
                <c:pt idx="10">
                  <c:v>84.688615628718765</c:v>
                </c:pt>
                <c:pt idx="11">
                  <c:v>85.536172879453787</c:v>
                </c:pt>
                <c:pt idx="12">
                  <c:v>88.791113425323275</c:v>
                </c:pt>
                <c:pt idx="13">
                  <c:v>90.962234303689286</c:v>
                </c:pt>
                <c:pt idx="14">
                  <c:v>91.547028338295291</c:v>
                </c:pt>
                <c:pt idx="15">
                  <c:v>91.436299117188824</c:v>
                </c:pt>
                <c:pt idx="16">
                  <c:v>90.700628313038777</c:v>
                </c:pt>
                <c:pt idx="17">
                  <c:v>89.551293649357703</c:v>
                </c:pt>
                <c:pt idx="18">
                  <c:v>89.244760145250694</c:v>
                </c:pt>
                <c:pt idx="19">
                  <c:v>89.406218223276738</c:v>
                </c:pt>
                <c:pt idx="20">
                  <c:v>88.094798754468911</c:v>
                </c:pt>
                <c:pt idx="21">
                  <c:v>88.037333091792931</c:v>
                </c:pt>
                <c:pt idx="22">
                  <c:v>87.472442680775998</c:v>
                </c:pt>
                <c:pt idx="23">
                  <c:v>89.122874312747726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0-41EE-A20B-AA6F476F1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303280"/>
        <c:axId val="487308768"/>
      </c:barChart>
      <c:catAx>
        <c:axId val="48730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324301959546489E-3"/>
              <c:y val="0.859838185364444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308768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328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235137048822308"/>
          <c:y val="0.75963505020588029"/>
          <c:w val="0.50270941213605069"/>
          <c:h val="6.4220472440944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3.26.2g. Evolución de la población ocupada para cada ocupación. Comunidad de Madrid. Número de mujeres por cada 100 hombres</a:t>
            </a:r>
          </a:p>
        </c:rich>
      </c:tx>
      <c:layout>
        <c:manualLayout>
          <c:xMode val="edge"/>
          <c:yMode val="edge"/>
          <c:x val="8.62075500956253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7319E-3"/>
          <c:y val="0.19306930693069307"/>
          <c:w val="0.91034559397359405"/>
          <c:h val="0.42326732673267325"/>
        </c:manualLayout>
      </c:layout>
      <c:lineChart>
        <c:grouping val="standard"/>
        <c:varyColors val="0"/>
        <c:ser>
          <c:idx val="0"/>
          <c:order val="0"/>
          <c:tx>
            <c:v>Trabajos técnicos, directivos y similares</c:v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'3.17'!$E$10:$E$33</c:f>
              <c:numCache>
                <c:formatCode>#,##0</c:formatCode>
                <c:ptCount val="24"/>
                <c:pt idx="0">
                  <c:v>68.635943434332688</c:v>
                </c:pt>
                <c:pt idx="1">
                  <c:v>71.568547476471224</c:v>
                </c:pt>
                <c:pt idx="2">
                  <c:v>73.965703054367381</c:v>
                </c:pt>
                <c:pt idx="3">
                  <c:v>75.829819647389684</c:v>
                </c:pt>
                <c:pt idx="4">
                  <c:v>79.650605890447764</c:v>
                </c:pt>
                <c:pt idx="5">
                  <c:v>85.257934256048131</c:v>
                </c:pt>
                <c:pt idx="6">
                  <c:v>81.40132869566537</c:v>
                </c:pt>
                <c:pt idx="7">
                  <c:v>83.982038351958792</c:v>
                </c:pt>
                <c:pt idx="8">
                  <c:v>85.61562793398943</c:v>
                </c:pt>
                <c:pt idx="9">
                  <c:v>89.42696739186303</c:v>
                </c:pt>
                <c:pt idx="10">
                  <c:v>91.969793502524752</c:v>
                </c:pt>
                <c:pt idx="11">
                  <c:v>86.067232445049697</c:v>
                </c:pt>
                <c:pt idx="12">
                  <c:v>85.719699121751233</c:v>
                </c:pt>
                <c:pt idx="13">
                  <c:v>86.998553221586448</c:v>
                </c:pt>
                <c:pt idx="14">
                  <c:v>87.077082094512335</c:v>
                </c:pt>
                <c:pt idx="15">
                  <c:v>92.535966385777584</c:v>
                </c:pt>
                <c:pt idx="16">
                  <c:v>93.630791574656044</c:v>
                </c:pt>
                <c:pt idx="17">
                  <c:v>89.208461617891075</c:v>
                </c:pt>
                <c:pt idx="18">
                  <c:v>88.8211958061774</c:v>
                </c:pt>
                <c:pt idx="19">
                  <c:v>90.187173135150005</c:v>
                </c:pt>
                <c:pt idx="20">
                  <c:v>94.287709497206706</c:v>
                </c:pt>
                <c:pt idx="21">
                  <c:v>96.070234113712374</c:v>
                </c:pt>
                <c:pt idx="22">
                  <c:v>95.356617155091655</c:v>
                </c:pt>
                <c:pt idx="23">
                  <c:v>98.753084816209892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0-4686-9CDF-CF841EB61826}"/>
            </c:ext>
          </c:extLst>
        </c:ser>
        <c:ser>
          <c:idx val="1"/>
          <c:order val="1"/>
          <c:tx>
            <c:v>Trabajos administrativos y similares</c:v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'3.18'!$E$11:$E$34</c:f>
              <c:numCache>
                <c:formatCode>#,##0</c:formatCode>
                <c:ptCount val="24"/>
                <c:pt idx="0">
                  <c:v>130.17886127943939</c:v>
                </c:pt>
                <c:pt idx="1">
                  <c:v>137.52580773909696</c:v>
                </c:pt>
                <c:pt idx="2">
                  <c:v>138.81365093239086</c:v>
                </c:pt>
                <c:pt idx="3">
                  <c:v>139.53106238796266</c:v>
                </c:pt>
                <c:pt idx="4">
                  <c:v>153.30185247847118</c:v>
                </c:pt>
                <c:pt idx="5">
                  <c:v>155.68115128084534</c:v>
                </c:pt>
                <c:pt idx="6">
                  <c:v>152.19881252125037</c:v>
                </c:pt>
                <c:pt idx="7">
                  <c:v>146.8570273850342</c:v>
                </c:pt>
                <c:pt idx="8">
                  <c:v>159.56489106544203</c:v>
                </c:pt>
                <c:pt idx="9">
                  <c:v>157.88387901596417</c:v>
                </c:pt>
                <c:pt idx="10">
                  <c:v>137.32900225092192</c:v>
                </c:pt>
                <c:pt idx="11">
                  <c:v>137.51357220412595</c:v>
                </c:pt>
                <c:pt idx="12">
                  <c:v>147.62043795620437</c:v>
                </c:pt>
                <c:pt idx="13">
                  <c:v>135.24191239622101</c:v>
                </c:pt>
                <c:pt idx="14">
                  <c:v>131.78601754882536</c:v>
                </c:pt>
                <c:pt idx="15">
                  <c:v>132.19967664350611</c:v>
                </c:pt>
                <c:pt idx="16">
                  <c:v>144.05940594059408</c:v>
                </c:pt>
                <c:pt idx="17">
                  <c:v>151.24854819976773</c:v>
                </c:pt>
                <c:pt idx="18">
                  <c:v>149.22790202342918</c:v>
                </c:pt>
                <c:pt idx="19">
                  <c:v>147.38453687165091</c:v>
                </c:pt>
                <c:pt idx="20">
                  <c:v>149.57081545064381</c:v>
                </c:pt>
                <c:pt idx="21">
                  <c:v>152.15011727912429</c:v>
                </c:pt>
                <c:pt idx="22">
                  <c:v>147.72020725388603</c:v>
                </c:pt>
                <c:pt idx="23">
                  <c:v>155.16693163751987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0-4686-9CDF-CF841EB61826}"/>
            </c:ext>
          </c:extLst>
        </c:ser>
        <c:ser>
          <c:idx val="2"/>
          <c:order val="2"/>
          <c:tx>
            <c:v>Trabajos cualificados y no cualificados</c:v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'3.19'!$E$10:$E$33</c:f>
              <c:numCache>
                <c:formatCode>#,##0</c:formatCode>
                <c:ptCount val="24"/>
                <c:pt idx="0">
                  <c:v>30.893349207828173</c:v>
                </c:pt>
                <c:pt idx="1">
                  <c:v>30.257689497104842</c:v>
                </c:pt>
                <c:pt idx="2">
                  <c:v>34.042569945561205</c:v>
                </c:pt>
                <c:pt idx="3">
                  <c:v>36.220207127418178</c:v>
                </c:pt>
                <c:pt idx="4">
                  <c:v>36.461846157376364</c:v>
                </c:pt>
                <c:pt idx="5">
                  <c:v>39.194229236034509</c:v>
                </c:pt>
                <c:pt idx="6">
                  <c:v>41.476605197293132</c:v>
                </c:pt>
                <c:pt idx="7">
                  <c:v>43.940914957693963</c:v>
                </c:pt>
                <c:pt idx="8">
                  <c:v>44.867583036913118</c:v>
                </c:pt>
                <c:pt idx="9">
                  <c:v>47.364563152133542</c:v>
                </c:pt>
                <c:pt idx="10">
                  <c:v>53.30813414978968</c:v>
                </c:pt>
                <c:pt idx="11">
                  <c:v>55.833576835631902</c:v>
                </c:pt>
                <c:pt idx="12">
                  <c:v>59.956258430243672</c:v>
                </c:pt>
                <c:pt idx="13">
                  <c:v>59.294757898985424</c:v>
                </c:pt>
                <c:pt idx="14">
                  <c:v>60.779082177161158</c:v>
                </c:pt>
                <c:pt idx="15">
                  <c:v>57.177206059148837</c:v>
                </c:pt>
                <c:pt idx="16">
                  <c:v>53.023566029346362</c:v>
                </c:pt>
                <c:pt idx="17">
                  <c:v>54.952935903182421</c:v>
                </c:pt>
                <c:pt idx="18">
                  <c:v>53.724989357173264</c:v>
                </c:pt>
                <c:pt idx="19">
                  <c:v>55.87069864442126</c:v>
                </c:pt>
                <c:pt idx="20">
                  <c:v>52.881570614312857</c:v>
                </c:pt>
                <c:pt idx="21">
                  <c:v>51.848937844217161</c:v>
                </c:pt>
                <c:pt idx="22">
                  <c:v>48.739340007415635</c:v>
                </c:pt>
                <c:pt idx="23">
                  <c:v>47.80530973451328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0-4686-9CDF-CF841EB61826}"/>
            </c:ext>
          </c:extLst>
        </c:ser>
        <c:ser>
          <c:idx val="3"/>
          <c:order val="3"/>
          <c:tx>
            <c:v>Trabajos independientes</c:v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'3.23'!$E$11:$E$34</c:f>
              <c:numCache>
                <c:formatCode>#,##0</c:formatCode>
                <c:ptCount val="24"/>
                <c:pt idx="0">
                  <c:v>33.31315068082661</c:v>
                </c:pt>
                <c:pt idx="1">
                  <c:v>32.898162438221881</c:v>
                </c:pt>
                <c:pt idx="2">
                  <c:v>31.350321911069475</c:v>
                </c:pt>
                <c:pt idx="3">
                  <c:v>31.191466864666655</c:v>
                </c:pt>
                <c:pt idx="4">
                  <c:v>35.282179317028003</c:v>
                </c:pt>
                <c:pt idx="5">
                  <c:v>34.295074718403619</c:v>
                </c:pt>
                <c:pt idx="6">
                  <c:v>35.140834193352894</c:v>
                </c:pt>
                <c:pt idx="7">
                  <c:v>41.882992005689346</c:v>
                </c:pt>
                <c:pt idx="8">
                  <c:v>43.455111723822789</c:v>
                </c:pt>
                <c:pt idx="9">
                  <c:v>46.427298237008266</c:v>
                </c:pt>
                <c:pt idx="10">
                  <c:v>45.903753762164925</c:v>
                </c:pt>
                <c:pt idx="11">
                  <c:v>47.427917333419664</c:v>
                </c:pt>
                <c:pt idx="12">
                  <c:v>51.608586626358978</c:v>
                </c:pt>
                <c:pt idx="13">
                  <c:v>49.447960246650368</c:v>
                </c:pt>
                <c:pt idx="14">
                  <c:v>50.602937787561039</c:v>
                </c:pt>
                <c:pt idx="15">
                  <c:v>52.783419726891374</c:v>
                </c:pt>
                <c:pt idx="16">
                  <c:v>47.146091836310667</c:v>
                </c:pt>
                <c:pt idx="17">
                  <c:v>43.958110098045857</c:v>
                </c:pt>
                <c:pt idx="18">
                  <c:v>46.074472857783761</c:v>
                </c:pt>
                <c:pt idx="19">
                  <c:v>47.889826743669481</c:v>
                </c:pt>
                <c:pt idx="20">
                  <c:v>49.90982867448151</c:v>
                </c:pt>
                <c:pt idx="21">
                  <c:v>45.342571208622005</c:v>
                </c:pt>
                <c:pt idx="22">
                  <c:v>47.528363047001619</c:v>
                </c:pt>
                <c:pt idx="23">
                  <c:v>52.542372881355924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C0-4686-9CDF-CF841EB61826}"/>
            </c:ext>
          </c:extLst>
        </c:ser>
        <c:ser>
          <c:idx val="4"/>
          <c:order val="4"/>
          <c:tx>
            <c:v>Empleos en las Administraciones</c:v>
          </c:tx>
          <c:spPr>
            <a:ln w="38100">
              <a:solidFill>
                <a:srgbClr val="5BB291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'3.25'!$E$11:$E$34</c:f>
              <c:numCache>
                <c:formatCode>#,##0</c:formatCode>
                <c:ptCount val="24"/>
                <c:pt idx="0">
                  <c:v>93.694302145763871</c:v>
                </c:pt>
                <c:pt idx="1">
                  <c:v>92.676807062591294</c:v>
                </c:pt>
                <c:pt idx="2">
                  <c:v>87.401993042211302</c:v>
                </c:pt>
                <c:pt idx="3">
                  <c:v>98.282758173795827</c:v>
                </c:pt>
                <c:pt idx="4">
                  <c:v>108.25580846214957</c:v>
                </c:pt>
                <c:pt idx="5">
                  <c:v>121.11747825639098</c:v>
                </c:pt>
                <c:pt idx="6">
                  <c:v>110.33566185809912</c:v>
                </c:pt>
                <c:pt idx="7">
                  <c:v>108.8128552726605</c:v>
                </c:pt>
                <c:pt idx="8">
                  <c:v>125.69335609323508</c:v>
                </c:pt>
                <c:pt idx="9">
                  <c:v>108.30804943422822</c:v>
                </c:pt>
                <c:pt idx="10">
                  <c:v>110.86108007769285</c:v>
                </c:pt>
                <c:pt idx="11">
                  <c:v>116.45021645021644</c:v>
                </c:pt>
                <c:pt idx="12">
                  <c:v>119.29824561403508</c:v>
                </c:pt>
                <c:pt idx="13">
                  <c:v>113.21961620469084</c:v>
                </c:pt>
                <c:pt idx="14">
                  <c:v>116.91408165278197</c:v>
                </c:pt>
                <c:pt idx="15">
                  <c:v>118.18597301881584</c:v>
                </c:pt>
                <c:pt idx="16">
                  <c:v>131.52659895957356</c:v>
                </c:pt>
                <c:pt idx="17">
                  <c:v>133.8800024986335</c:v>
                </c:pt>
                <c:pt idx="18">
                  <c:v>127.16507633544005</c:v>
                </c:pt>
                <c:pt idx="19">
                  <c:v>125.46652594040553</c:v>
                </c:pt>
                <c:pt idx="20">
                  <c:v>118.83514436852063</c:v>
                </c:pt>
                <c:pt idx="21">
                  <c:v>140.41372475731703</c:v>
                </c:pt>
                <c:pt idx="22">
                  <c:v>147.2361809045226</c:v>
                </c:pt>
                <c:pt idx="23">
                  <c:v>135.72769953051645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C0-4686-9CDF-CF841EB61826}"/>
            </c:ext>
          </c:extLst>
        </c:ser>
        <c:ser>
          <c:idx val="5"/>
          <c:order val="5"/>
          <c:tx>
            <c:v>Contratos de duración indefinida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'3.26'!$E$11:$E$34</c:f>
              <c:numCache>
                <c:formatCode>#,##0</c:formatCode>
                <c:ptCount val="24"/>
                <c:pt idx="0">
                  <c:v>64.982612151434097</c:v>
                </c:pt>
                <c:pt idx="1">
                  <c:v>66.726387361421743</c:v>
                </c:pt>
                <c:pt idx="2">
                  <c:v>69.459898103636661</c:v>
                </c:pt>
                <c:pt idx="3">
                  <c:v>68.814496396117974</c:v>
                </c:pt>
                <c:pt idx="4">
                  <c:v>72.231347013446168</c:v>
                </c:pt>
                <c:pt idx="5">
                  <c:v>79.431070795083514</c:v>
                </c:pt>
                <c:pt idx="6">
                  <c:v>78.851983953131807</c:v>
                </c:pt>
                <c:pt idx="7">
                  <c:v>81.900976545103632</c:v>
                </c:pt>
                <c:pt idx="8">
                  <c:v>81.300333988769353</c:v>
                </c:pt>
                <c:pt idx="9">
                  <c:v>86.864128745235959</c:v>
                </c:pt>
                <c:pt idx="10">
                  <c:v>93.953466859666889</c:v>
                </c:pt>
                <c:pt idx="11">
                  <c:v>93.8271522449337</c:v>
                </c:pt>
                <c:pt idx="12">
                  <c:v>98.768899051609424</c:v>
                </c:pt>
                <c:pt idx="13">
                  <c:v>96.691504125530614</c:v>
                </c:pt>
                <c:pt idx="14">
                  <c:v>97.373546939093217</c:v>
                </c:pt>
                <c:pt idx="15">
                  <c:v>100.66807087239314</c:v>
                </c:pt>
                <c:pt idx="16">
                  <c:v>100.2276027617024</c:v>
                </c:pt>
                <c:pt idx="17">
                  <c:v>101.39431459130095</c:v>
                </c:pt>
                <c:pt idx="18">
                  <c:v>97.103264192697935</c:v>
                </c:pt>
                <c:pt idx="19">
                  <c:v>98.731921027822196</c:v>
                </c:pt>
                <c:pt idx="20">
                  <c:v>98.503239306042417</c:v>
                </c:pt>
                <c:pt idx="21">
                  <c:v>102.16311355944541</c:v>
                </c:pt>
                <c:pt idx="22">
                  <c:v>96.554009277667305</c:v>
                </c:pt>
                <c:pt idx="23">
                  <c:v>97.608881298035868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C0-4686-9CDF-CF841EB6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06808"/>
        <c:axId val="487306024"/>
      </c:lineChart>
      <c:catAx>
        <c:axId val="48730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 </a:t>
                </a:r>
                <a:br>
                  <a:rPr lang="es-ES"/>
                </a:br>
                <a:r>
                  <a:rPr lang="es-ES"/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6207550095625356E-3"/>
              <c:y val="0.917825233966966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6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306024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6808"/>
        <c:crosses val="max"/>
        <c:crossBetween val="between"/>
        <c:majorUnit val="5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6120519181677657E-3"/>
          <c:y val="0.71380497892308914"/>
          <c:w val="0.94006112249667417"/>
          <c:h val="0.1363636363636363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3.26.3g. Evolución de la población ocupada para cada ocupación. España. Número de mujeres por cada 100 hombres</a:t>
            </a:r>
          </a:p>
        </c:rich>
      </c:tx>
      <c:layout>
        <c:manualLayout>
          <c:xMode val="edge"/>
          <c:yMode val="edge"/>
          <c:x val="8.7872962367998315E-3"/>
          <c:y val="1.2345558315277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723817759774248E-2"/>
          <c:y val="0.19259298590965604"/>
          <c:w val="0.9086115992970123"/>
          <c:h val="0.42222324031452624"/>
        </c:manualLayout>
      </c:layout>
      <c:lineChart>
        <c:grouping val="standard"/>
        <c:varyColors val="0"/>
        <c:ser>
          <c:idx val="0"/>
          <c:order val="0"/>
          <c:tx>
            <c:v>Trabajos técnicos, directivos y similares</c:v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'3.17'!$H$10:$H$33</c:f>
              <c:numCache>
                <c:formatCode>#,##0</c:formatCode>
                <c:ptCount val="24"/>
                <c:pt idx="0">
                  <c:v>69.081817414228212</c:v>
                </c:pt>
                <c:pt idx="1">
                  <c:v>71.801876601405212</c:v>
                </c:pt>
                <c:pt idx="2">
                  <c:v>73.497769614274475</c:v>
                </c:pt>
                <c:pt idx="3">
                  <c:v>74.605862972606317</c:v>
                </c:pt>
                <c:pt idx="4">
                  <c:v>77.407473223372818</c:v>
                </c:pt>
                <c:pt idx="5">
                  <c:v>80.069136869396132</c:v>
                </c:pt>
                <c:pt idx="6">
                  <c:v>79.742758179451542</c:v>
                </c:pt>
                <c:pt idx="7">
                  <c:v>81.185385998426796</c:v>
                </c:pt>
                <c:pt idx="8">
                  <c:v>83.412752122679365</c:v>
                </c:pt>
                <c:pt idx="9">
                  <c:v>86.427750876121479</c:v>
                </c:pt>
                <c:pt idx="10">
                  <c:v>88.888726571516244</c:v>
                </c:pt>
                <c:pt idx="11">
                  <c:v>81.500386820969666</c:v>
                </c:pt>
                <c:pt idx="12">
                  <c:v>83.177006288892372</c:v>
                </c:pt>
                <c:pt idx="13">
                  <c:v>85.446053565776765</c:v>
                </c:pt>
                <c:pt idx="14">
                  <c:v>85.818444561219124</c:v>
                </c:pt>
                <c:pt idx="15">
                  <c:v>87.377665435219384</c:v>
                </c:pt>
                <c:pt idx="16">
                  <c:v>89.525409758107955</c:v>
                </c:pt>
                <c:pt idx="17">
                  <c:v>88.087879807839414</c:v>
                </c:pt>
                <c:pt idx="18">
                  <c:v>88.261918232439044</c:v>
                </c:pt>
                <c:pt idx="19">
                  <c:v>91.180066367817403</c:v>
                </c:pt>
                <c:pt idx="20">
                  <c:v>93.103850641773633</c:v>
                </c:pt>
                <c:pt idx="21">
                  <c:v>94.494716726618705</c:v>
                </c:pt>
                <c:pt idx="22">
                  <c:v>93.918900713997033</c:v>
                </c:pt>
                <c:pt idx="23">
                  <c:v>95.241327103291681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7-4554-81A3-BB8248793C03}"/>
            </c:ext>
          </c:extLst>
        </c:ser>
        <c:ser>
          <c:idx val="1"/>
          <c:order val="1"/>
          <c:tx>
            <c:v>Trabajos administrativos y similares</c:v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'3.18'!$H$11:$H$34</c:f>
              <c:numCache>
                <c:formatCode>#,##0</c:formatCode>
                <c:ptCount val="24"/>
                <c:pt idx="0">
                  <c:v>141.00366999175463</c:v>
                </c:pt>
                <c:pt idx="1">
                  <c:v>147.38364576599869</c:v>
                </c:pt>
                <c:pt idx="2">
                  <c:v>149.98422314779756</c:v>
                </c:pt>
                <c:pt idx="3">
                  <c:v>161.7201503783252</c:v>
                </c:pt>
                <c:pt idx="4">
                  <c:v>171.10289882894989</c:v>
                </c:pt>
                <c:pt idx="5">
                  <c:v>169.16535524017155</c:v>
                </c:pt>
                <c:pt idx="6">
                  <c:v>173.75026000138666</c:v>
                </c:pt>
                <c:pt idx="7">
                  <c:v>180.33891213389123</c:v>
                </c:pt>
                <c:pt idx="8">
                  <c:v>185.57570527898011</c:v>
                </c:pt>
                <c:pt idx="9">
                  <c:v>185.90633941537621</c:v>
                </c:pt>
                <c:pt idx="10">
                  <c:v>179.83286749187155</c:v>
                </c:pt>
                <c:pt idx="11">
                  <c:v>164.9632418863188</c:v>
                </c:pt>
                <c:pt idx="12">
                  <c:v>164.6050722133923</c:v>
                </c:pt>
                <c:pt idx="13">
                  <c:v>154.95815711329075</c:v>
                </c:pt>
                <c:pt idx="14">
                  <c:v>155.14686424980152</c:v>
                </c:pt>
                <c:pt idx="15">
                  <c:v>154.24220449601157</c:v>
                </c:pt>
                <c:pt idx="16">
                  <c:v>158.23693829284025</c:v>
                </c:pt>
                <c:pt idx="17">
                  <c:v>161.10163710777624</c:v>
                </c:pt>
                <c:pt idx="18">
                  <c:v>162.5471424427038</c:v>
                </c:pt>
                <c:pt idx="19">
                  <c:v>165.24099631149238</c:v>
                </c:pt>
                <c:pt idx="20">
                  <c:v>161.8049615055603</c:v>
                </c:pt>
                <c:pt idx="21">
                  <c:v>166.7811306176761</c:v>
                </c:pt>
                <c:pt idx="22">
                  <c:v>165.76995962758505</c:v>
                </c:pt>
                <c:pt idx="23">
                  <c:v>164.80941927758931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7-4554-81A3-BB8248793C03}"/>
            </c:ext>
          </c:extLst>
        </c:ser>
        <c:ser>
          <c:idx val="2"/>
          <c:order val="2"/>
          <c:tx>
            <c:v>Trabajos cualificados y no cualificados</c:v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'3.19'!$H$10:$H$33</c:f>
              <c:numCache>
                <c:formatCode>#,##0</c:formatCode>
                <c:ptCount val="24"/>
                <c:pt idx="0">
                  <c:v>29.6543702819048</c:v>
                </c:pt>
                <c:pt idx="1">
                  <c:v>29.382369286043534</c:v>
                </c:pt>
                <c:pt idx="2">
                  <c:v>30.189881967545293</c:v>
                </c:pt>
                <c:pt idx="3">
                  <c:v>30.783237041522778</c:v>
                </c:pt>
                <c:pt idx="4">
                  <c:v>31.337552725809854</c:v>
                </c:pt>
                <c:pt idx="5">
                  <c:v>32.116825287992171</c:v>
                </c:pt>
                <c:pt idx="6">
                  <c:v>33.052885074826555</c:v>
                </c:pt>
                <c:pt idx="7">
                  <c:v>33.854037150069708</c:v>
                </c:pt>
                <c:pt idx="8">
                  <c:v>34.924264526150623</c:v>
                </c:pt>
                <c:pt idx="9">
                  <c:v>37.250196551661091</c:v>
                </c:pt>
                <c:pt idx="10">
                  <c:v>38.552461773102344</c:v>
                </c:pt>
                <c:pt idx="11">
                  <c:v>41.54086552611723</c:v>
                </c:pt>
                <c:pt idx="12">
                  <c:v>43.417069414201492</c:v>
                </c:pt>
                <c:pt idx="13">
                  <c:v>43.828289067325507</c:v>
                </c:pt>
                <c:pt idx="14">
                  <c:v>42.865443277005767</c:v>
                </c:pt>
                <c:pt idx="15">
                  <c:v>41.413791510784726</c:v>
                </c:pt>
                <c:pt idx="16">
                  <c:v>40.634815306348152</c:v>
                </c:pt>
                <c:pt idx="17">
                  <c:v>40.854182787378562</c:v>
                </c:pt>
                <c:pt idx="18">
                  <c:v>40.110905730129389</c:v>
                </c:pt>
                <c:pt idx="19">
                  <c:v>39.472924485503356</c:v>
                </c:pt>
                <c:pt idx="20">
                  <c:v>38.558195385539072</c:v>
                </c:pt>
                <c:pt idx="21">
                  <c:v>38.231166150670802</c:v>
                </c:pt>
                <c:pt idx="22">
                  <c:v>38.651847981188581</c:v>
                </c:pt>
                <c:pt idx="23">
                  <c:v>40.226966113800486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7-4554-81A3-BB8248793C03}"/>
            </c:ext>
          </c:extLst>
        </c:ser>
        <c:ser>
          <c:idx val="3"/>
          <c:order val="3"/>
          <c:tx>
            <c:v>Trabajos independientes</c:v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'3.23'!$H$11:$H$34</c:f>
              <c:numCache>
                <c:formatCode>#,##0</c:formatCode>
                <c:ptCount val="24"/>
                <c:pt idx="0">
                  <c:v>35.883342270755122</c:v>
                </c:pt>
                <c:pt idx="1">
                  <c:v>36.75046975715339</c:v>
                </c:pt>
                <c:pt idx="2">
                  <c:v>36.44002964450501</c:v>
                </c:pt>
                <c:pt idx="3">
                  <c:v>37.697965833672754</c:v>
                </c:pt>
                <c:pt idx="4">
                  <c:v>39.109327843155597</c:v>
                </c:pt>
                <c:pt idx="5">
                  <c:v>41.352909385696279</c:v>
                </c:pt>
                <c:pt idx="6">
                  <c:v>41.048928339467402</c:v>
                </c:pt>
                <c:pt idx="7">
                  <c:v>41.910314941534971</c:v>
                </c:pt>
                <c:pt idx="8">
                  <c:v>43.120635428327738</c:v>
                </c:pt>
                <c:pt idx="9">
                  <c:v>46.140092299514343</c:v>
                </c:pt>
                <c:pt idx="10">
                  <c:v>46.073524086656711</c:v>
                </c:pt>
                <c:pt idx="11">
                  <c:v>47.420629795148663</c:v>
                </c:pt>
                <c:pt idx="12">
                  <c:v>48.289055824097339</c:v>
                </c:pt>
                <c:pt idx="13">
                  <c:v>48.746049546334994</c:v>
                </c:pt>
                <c:pt idx="14">
                  <c:v>48.456619165114056</c:v>
                </c:pt>
                <c:pt idx="15">
                  <c:v>48.918137401535553</c:v>
                </c:pt>
                <c:pt idx="16">
                  <c:v>50.480936954896585</c:v>
                </c:pt>
                <c:pt idx="17">
                  <c:v>49.184218332838931</c:v>
                </c:pt>
                <c:pt idx="18">
                  <c:v>49.83841296673792</c:v>
                </c:pt>
                <c:pt idx="19">
                  <c:v>50.845007228675414</c:v>
                </c:pt>
                <c:pt idx="20">
                  <c:v>51.657694823162458</c:v>
                </c:pt>
                <c:pt idx="21">
                  <c:v>50.949367088607602</c:v>
                </c:pt>
                <c:pt idx="22">
                  <c:v>53.488020938192065</c:v>
                </c:pt>
                <c:pt idx="23">
                  <c:v>54.995999199839972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07-4554-81A3-BB8248793C03}"/>
            </c:ext>
          </c:extLst>
        </c:ser>
        <c:ser>
          <c:idx val="4"/>
          <c:order val="4"/>
          <c:tx>
            <c:v>Empleos en las Administraciones</c:v>
          </c:tx>
          <c:spPr>
            <a:ln w="38100">
              <a:solidFill>
                <a:srgbClr val="5BB291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'3.25'!$H$11:$H$34</c:f>
              <c:numCache>
                <c:formatCode>#,##0</c:formatCode>
                <c:ptCount val="24"/>
                <c:pt idx="0">
                  <c:v>90.492724222681716</c:v>
                </c:pt>
                <c:pt idx="1">
                  <c:v>92.877761527211135</c:v>
                </c:pt>
                <c:pt idx="2">
                  <c:v>92.936775298256066</c:v>
                </c:pt>
                <c:pt idx="3">
                  <c:v>99.159648413077846</c:v>
                </c:pt>
                <c:pt idx="4">
                  <c:v>104.48529545993902</c:v>
                </c:pt>
                <c:pt idx="5">
                  <c:v>104.41966277098761</c:v>
                </c:pt>
                <c:pt idx="6">
                  <c:v>107.28181523967066</c:v>
                </c:pt>
                <c:pt idx="7">
                  <c:v>109.31038818732148</c:v>
                </c:pt>
                <c:pt idx="8">
                  <c:v>114.87190660348237</c:v>
                </c:pt>
                <c:pt idx="9">
                  <c:v>112.29590598675772</c:v>
                </c:pt>
                <c:pt idx="10">
                  <c:v>117.92385495186532</c:v>
                </c:pt>
                <c:pt idx="11">
                  <c:v>118.01127626858025</c:v>
                </c:pt>
                <c:pt idx="12">
                  <c:v>122.86686264721654</c:v>
                </c:pt>
                <c:pt idx="13">
                  <c:v>117.97237686128716</c:v>
                </c:pt>
                <c:pt idx="14">
                  <c:v>117.29910714285715</c:v>
                </c:pt>
                <c:pt idx="15">
                  <c:v>114.39549180327866</c:v>
                </c:pt>
                <c:pt idx="16">
                  <c:v>113.75858541575334</c:v>
                </c:pt>
                <c:pt idx="17">
                  <c:v>115.58173784977909</c:v>
                </c:pt>
                <c:pt idx="18">
                  <c:v>125.80991972477065</c:v>
                </c:pt>
                <c:pt idx="19">
                  <c:v>127.81901732060798</c:v>
                </c:pt>
                <c:pt idx="20">
                  <c:v>128.06210664637945</c:v>
                </c:pt>
                <c:pt idx="21">
                  <c:v>138.67898415334582</c:v>
                </c:pt>
                <c:pt idx="22">
                  <c:v>136.40306295317475</c:v>
                </c:pt>
                <c:pt idx="23">
                  <c:v>136.15092327178192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07-4554-81A3-BB8248793C03}"/>
            </c:ext>
          </c:extLst>
        </c:ser>
        <c:ser>
          <c:idx val="5"/>
          <c:order val="5"/>
          <c:tx>
            <c:v>Contratos de duración indefinida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'3.17'!$B$10:$B$33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'3.26'!$H$11:$H$34</c:f>
              <c:numCache>
                <c:formatCode>#,##0</c:formatCode>
                <c:ptCount val="24"/>
                <c:pt idx="0">
                  <c:v>59.003887660348241</c:v>
                </c:pt>
                <c:pt idx="1">
                  <c:v>59.562253318980972</c:v>
                </c:pt>
                <c:pt idx="2">
                  <c:v>60.497673300854217</c:v>
                </c:pt>
                <c:pt idx="3">
                  <c:v>62.638799824496267</c:v>
                </c:pt>
                <c:pt idx="4">
                  <c:v>64.680918015410668</c:v>
                </c:pt>
                <c:pt idx="5">
                  <c:v>67.516698009208227</c:v>
                </c:pt>
                <c:pt idx="6">
                  <c:v>68.896743745186726</c:v>
                </c:pt>
                <c:pt idx="7">
                  <c:v>73.23489877306514</c:v>
                </c:pt>
                <c:pt idx="8">
                  <c:v>75.605373491914094</c:v>
                </c:pt>
                <c:pt idx="9">
                  <c:v>80.738509076863636</c:v>
                </c:pt>
                <c:pt idx="10">
                  <c:v>84.688615628718765</c:v>
                </c:pt>
                <c:pt idx="11">
                  <c:v>85.536172879453787</c:v>
                </c:pt>
                <c:pt idx="12">
                  <c:v>88.791113425323275</c:v>
                </c:pt>
                <c:pt idx="13">
                  <c:v>90.962234303689286</c:v>
                </c:pt>
                <c:pt idx="14">
                  <c:v>91.547028338295291</c:v>
                </c:pt>
                <c:pt idx="15">
                  <c:v>91.436299117188824</c:v>
                </c:pt>
                <c:pt idx="16">
                  <c:v>90.700628313038777</c:v>
                </c:pt>
                <c:pt idx="17">
                  <c:v>89.551293649357703</c:v>
                </c:pt>
                <c:pt idx="18">
                  <c:v>89.244760145250694</c:v>
                </c:pt>
                <c:pt idx="19">
                  <c:v>89.406218223276738</c:v>
                </c:pt>
                <c:pt idx="20">
                  <c:v>88.094798754468911</c:v>
                </c:pt>
                <c:pt idx="21">
                  <c:v>88.037333091792931</c:v>
                </c:pt>
                <c:pt idx="22">
                  <c:v>87.472442680775998</c:v>
                </c:pt>
                <c:pt idx="23">
                  <c:v>89.122874312747726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07-4554-81A3-BB824879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07200"/>
        <c:axId val="487302496"/>
      </c:lineChart>
      <c:catAx>
        <c:axId val="48730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Fuente:Encuesta de Población Activa. INE.</a:t>
                </a:r>
              </a:p>
            </c:rich>
          </c:tx>
          <c:layout>
            <c:manualLayout>
              <c:xMode val="edge"/>
              <c:yMode val="edge"/>
              <c:x val="6.5576418332323845E-3"/>
              <c:y val="0.91801511388257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302496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7200"/>
        <c:crosses val="max"/>
        <c:crossBetween val="between"/>
        <c:majorUnit val="5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5897501251649904E-2"/>
          <c:y val="0.71476589335729002"/>
          <c:w val="0.95561367256838581"/>
          <c:h val="0.135906304497172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2007.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56046065259113E-2"/>
          <c:y val="0.20555611316219932"/>
          <c:w val="0.9174664107485605"/>
          <c:h val="0.45833457664544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'3.27'!$C$816:$E$816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'3.27'!$B$819:$B$826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'3.27'!$E$819:$E$826</c:f>
              <c:numCache>
                <c:formatCode>#,##0</c:formatCode>
                <c:ptCount val="8"/>
                <c:pt idx="0">
                  <c:v>81.900976545103646</c:v>
                </c:pt>
                <c:pt idx="1">
                  <c:v>41.300520949922898</c:v>
                </c:pt>
                <c:pt idx="2">
                  <c:v>83.058917751799015</c:v>
                </c:pt>
                <c:pt idx="3">
                  <c:v>91.235055572065406</c:v>
                </c:pt>
                <c:pt idx="4">
                  <c:v>86.861712512049209</c:v>
                </c:pt>
                <c:pt idx="5">
                  <c:v>79.310623887164439</c:v>
                </c:pt>
                <c:pt idx="6">
                  <c:v>60.315811136999756</c:v>
                </c:pt>
                <c:pt idx="7">
                  <c:v>36.849392368475876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3-4864-A533-83EC11E22013}"/>
            </c:ext>
          </c:extLst>
        </c:ser>
        <c:ser>
          <c:idx val="1"/>
          <c:order val="1"/>
          <c:tx>
            <c:strRef>
              <c:f>'3.27'!$F$816:$H$816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'3.27'!$B$819:$B$826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'3.27'!$H$819:$H$826</c:f>
              <c:numCache>
                <c:formatCode>#,##0</c:formatCode>
                <c:ptCount val="8"/>
                <c:pt idx="0">
                  <c:v>73.234941558613443</c:v>
                </c:pt>
                <c:pt idx="1">
                  <c:v>55.087906233351099</c:v>
                </c:pt>
                <c:pt idx="2">
                  <c:v>77.896186747861378</c:v>
                </c:pt>
                <c:pt idx="3">
                  <c:v>83.072625310104726</c:v>
                </c:pt>
                <c:pt idx="4">
                  <c:v>75.534147578124504</c:v>
                </c:pt>
                <c:pt idx="5">
                  <c:v>68.850548642666638</c:v>
                </c:pt>
                <c:pt idx="6">
                  <c:v>54.810055369673996</c:v>
                </c:pt>
                <c:pt idx="7">
                  <c:v>61.500615006150063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3-4864-A533-83EC11E2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304848"/>
        <c:axId val="487304064"/>
      </c:barChart>
      <c:catAx>
        <c:axId val="48730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589757343004E-3"/>
              <c:y val="0.90675466209810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30406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48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65872863453044"/>
          <c:y val="0.83176101097003707"/>
          <c:w val="0.64146379873247561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2006.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1111168378820472"/>
          <c:w val="0.9174664107485605"/>
          <c:h val="0.48333464446246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'3.27'!$C$868:$E$868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'3.27'!$B$871:$B$878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'3.27'!$E$871:$E$878</c:f>
              <c:numCache>
                <c:formatCode>#,##0</c:formatCode>
                <c:ptCount val="8"/>
                <c:pt idx="0">
                  <c:v>78.851746096339781</c:v>
                </c:pt>
                <c:pt idx="1">
                  <c:v>118.34753787878786</c:v>
                </c:pt>
                <c:pt idx="2">
                  <c:v>97.085846682379255</c:v>
                </c:pt>
                <c:pt idx="3">
                  <c:v>85.74154890551398</c:v>
                </c:pt>
                <c:pt idx="4">
                  <c:v>82.375577390329212</c:v>
                </c:pt>
                <c:pt idx="5">
                  <c:v>74.848335590854987</c:v>
                </c:pt>
                <c:pt idx="6">
                  <c:v>57.48306685883697</c:v>
                </c:pt>
                <c:pt idx="7">
                  <c:v>37.735579668760707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F-40B2-AB6B-B2A2B04F52ED}"/>
            </c:ext>
          </c:extLst>
        </c:ser>
        <c:ser>
          <c:idx val="1"/>
          <c:order val="1"/>
          <c:tx>
            <c:strRef>
              <c:f>'3.27'!$F$868:$H$868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'3.27'!$B$871:$B$878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'3.27'!$H$871:$H$878</c:f>
              <c:numCache>
                <c:formatCode>#,##0</c:formatCode>
                <c:ptCount val="8"/>
                <c:pt idx="0">
                  <c:v>68.897296847687471</c:v>
                </c:pt>
                <c:pt idx="1">
                  <c:v>58.712489115885262</c:v>
                </c:pt>
                <c:pt idx="2">
                  <c:v>75.050502333621083</c:v>
                </c:pt>
                <c:pt idx="3">
                  <c:v>77.969823255899101</c:v>
                </c:pt>
                <c:pt idx="4">
                  <c:v>71.217406318782636</c:v>
                </c:pt>
                <c:pt idx="5">
                  <c:v>64.620572384992215</c:v>
                </c:pt>
                <c:pt idx="6">
                  <c:v>50.579951649444787</c:v>
                </c:pt>
                <c:pt idx="7">
                  <c:v>59.81771181308698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CF-40B2-AB6B-B2A2B04F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305240"/>
        <c:axId val="487305632"/>
      </c:barChart>
      <c:catAx>
        <c:axId val="487305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9.5969002656641125E-3"/>
              <c:y val="0.91535626572198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30563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3052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000019204916458"/>
          <c:y val="0.84499352514773085"/>
          <c:w val="0.64146379873247561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2008.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888988308279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2500061035321819"/>
          <c:w val="0.9174664107485605"/>
          <c:h val="0.45833457664544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'3.27'!$C$763:$E$763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'3.27'!$B$766:$B$773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'3.27'!$E$766:$E$773</c:f>
              <c:numCache>
                <c:formatCode>#,##0</c:formatCode>
                <c:ptCount val="8"/>
                <c:pt idx="0">
                  <c:v>81.300333988769339</c:v>
                </c:pt>
                <c:pt idx="1">
                  <c:v>71.91729325677494</c:v>
                </c:pt>
                <c:pt idx="2">
                  <c:v>80.999442452889795</c:v>
                </c:pt>
                <c:pt idx="3">
                  <c:v>88.474376201257954</c:v>
                </c:pt>
                <c:pt idx="4">
                  <c:v>83.459665383523003</c:v>
                </c:pt>
                <c:pt idx="5">
                  <c:v>80.991323852886637</c:v>
                </c:pt>
                <c:pt idx="6">
                  <c:v>63.539075790670665</c:v>
                </c:pt>
                <c:pt idx="7">
                  <c:v>56.23512808730451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7-4DF1-808C-AC929539C7D2}"/>
            </c:ext>
          </c:extLst>
        </c:ser>
        <c:ser>
          <c:idx val="1"/>
          <c:order val="1"/>
          <c:tx>
            <c:strRef>
              <c:f>'3.27'!$F$763:$H$763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'3.27'!$B$766:$B$773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'3.27'!$H$766:$H$773</c:f>
              <c:numCache>
                <c:formatCode>#,##0</c:formatCode>
                <c:ptCount val="8"/>
                <c:pt idx="0">
                  <c:v>75.605654761904759</c:v>
                </c:pt>
                <c:pt idx="1">
                  <c:v>61.465721040189131</c:v>
                </c:pt>
                <c:pt idx="2">
                  <c:v>82.396449704142015</c:v>
                </c:pt>
                <c:pt idx="3">
                  <c:v>83.710712576434531</c:v>
                </c:pt>
                <c:pt idx="4">
                  <c:v>77.512284582998959</c:v>
                </c:pt>
                <c:pt idx="5">
                  <c:v>71.916109384320748</c:v>
                </c:pt>
                <c:pt idx="6">
                  <c:v>62.524440582228976</c:v>
                </c:pt>
                <c:pt idx="7">
                  <c:v>56.017191977077367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7-4DF1-808C-AC929539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92168"/>
        <c:axId val="491805848"/>
      </c:barChart>
      <c:catAx>
        <c:axId val="489292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589757343004E-3"/>
              <c:y val="0.911430633529937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5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0584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9292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87824082965239"/>
          <c:y val="0.84280571462658072"/>
          <c:w val="0.64146379873247561"/>
          <c:h val="6.25002982581722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2010.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19786096256684493"/>
          <c:w val="0.91762623777657626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'3.27'!$C$656:$E$656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'3.27'!$B$659:$B$666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'3.27'!$E$659:$E$666</c:f>
              <c:numCache>
                <c:formatCode>#,##0</c:formatCode>
                <c:ptCount val="8"/>
                <c:pt idx="0">
                  <c:v>93.953466859666889</c:v>
                </c:pt>
                <c:pt idx="1">
                  <c:v>142.61845186158445</c:v>
                </c:pt>
                <c:pt idx="2">
                  <c:v>114.55104876781799</c:v>
                </c:pt>
                <c:pt idx="3">
                  <c:v>99.880122802147071</c:v>
                </c:pt>
                <c:pt idx="4">
                  <c:v>95.358629566131867</c:v>
                </c:pt>
                <c:pt idx="5">
                  <c:v>94.815334226540472</c:v>
                </c:pt>
                <c:pt idx="6">
                  <c:v>73.938148605168351</c:v>
                </c:pt>
                <c:pt idx="7">
                  <c:v>71.803947934740094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4-4F01-B1FB-DD8A6F99C1FB}"/>
            </c:ext>
          </c:extLst>
        </c:ser>
        <c:ser>
          <c:idx val="1"/>
          <c:order val="1"/>
          <c:tx>
            <c:strRef>
              <c:f>'3.27'!$F$656:$H$656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'3.27'!$B$659:$B$666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'3.27'!$H$659:$H$666</c:f>
              <c:numCache>
                <c:formatCode>#,##0</c:formatCode>
                <c:ptCount val="8"/>
                <c:pt idx="0">
                  <c:v>84.68787563106018</c:v>
                </c:pt>
                <c:pt idx="1">
                  <c:v>80.769230769230774</c:v>
                </c:pt>
                <c:pt idx="2">
                  <c:v>96.313154301319983</c:v>
                </c:pt>
                <c:pt idx="3">
                  <c:v>91.001195645333837</c:v>
                </c:pt>
                <c:pt idx="4">
                  <c:v>84.785078333465421</c:v>
                </c:pt>
                <c:pt idx="5">
                  <c:v>81.047413245201454</c:v>
                </c:pt>
                <c:pt idx="6">
                  <c:v>77.338871383557702</c:v>
                </c:pt>
                <c:pt idx="7">
                  <c:v>77.359108781127134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4-4F01-B1FB-DD8A6F99C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03888"/>
        <c:axId val="491799576"/>
      </c:barChart>
      <c:catAx>
        <c:axId val="49180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83008373953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79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799576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38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909176807444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2009.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2437703478974796"/>
          <c:w val="0.91762623777657626"/>
          <c:h val="0.45983441697652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'3.27'!$C$710:$E$710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'3.27'!$B$713:$B$720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'3.27'!$E$713:$E$720</c:f>
              <c:numCache>
                <c:formatCode>#,##0</c:formatCode>
                <c:ptCount val="8"/>
                <c:pt idx="0">
                  <c:v>86.864128745235945</c:v>
                </c:pt>
                <c:pt idx="1">
                  <c:v>63.169688512742667</c:v>
                </c:pt>
                <c:pt idx="2">
                  <c:v>81.144852098340948</c:v>
                </c:pt>
                <c:pt idx="3">
                  <c:v>97.737122303885315</c:v>
                </c:pt>
                <c:pt idx="4">
                  <c:v>90.116830768721712</c:v>
                </c:pt>
                <c:pt idx="5">
                  <c:v>83.448110788729323</c:v>
                </c:pt>
                <c:pt idx="6">
                  <c:v>68.499855104231671</c:v>
                </c:pt>
                <c:pt idx="7">
                  <c:v>57.971477257549459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9-419D-B963-A5C9C6593A6D}"/>
            </c:ext>
          </c:extLst>
        </c:ser>
        <c:ser>
          <c:idx val="1"/>
          <c:order val="1"/>
          <c:tx>
            <c:strRef>
              <c:f>'3.27'!$F$710:$H$710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'3.27'!$B$713:$B$720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'3.27'!$H$713:$H$720</c:f>
              <c:numCache>
                <c:formatCode>#,##0</c:formatCode>
                <c:ptCount val="8"/>
                <c:pt idx="0">
                  <c:v>80.73850907686365</c:v>
                </c:pt>
                <c:pt idx="1">
                  <c:v>72.302158273381295</c:v>
                </c:pt>
                <c:pt idx="2">
                  <c:v>82.003514938488578</c:v>
                </c:pt>
                <c:pt idx="3">
                  <c:v>88.284319561852598</c:v>
                </c:pt>
                <c:pt idx="4">
                  <c:v>82.41629594942637</c:v>
                </c:pt>
                <c:pt idx="5">
                  <c:v>77.175765225623209</c:v>
                </c:pt>
                <c:pt idx="6">
                  <c:v>70.152968483458721</c:v>
                </c:pt>
                <c:pt idx="7">
                  <c:v>69.396686464520172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9-419D-B963-A5C9C6593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798400"/>
        <c:axId val="491798792"/>
      </c:barChart>
      <c:catAx>
        <c:axId val="49179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5356390428774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798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7987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7984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369144534899243"/>
          <c:w val="0.64068267045182081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2011.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317E-2"/>
          <c:y val="0.19786096256684493"/>
          <c:w val="0.9176262377765767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'3.27'!$C$602:$E$602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'3.27'!$B$605:$B$612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'3.27'!$E$605:$E$612</c:f>
              <c:numCache>
                <c:formatCode>#,##0</c:formatCode>
                <c:ptCount val="8"/>
                <c:pt idx="0">
                  <c:v>93.827152244934055</c:v>
                </c:pt>
                <c:pt idx="1">
                  <c:v>278.70988877275647</c:v>
                </c:pt>
                <c:pt idx="2">
                  <c:v>120.93881412304142</c:v>
                </c:pt>
                <c:pt idx="3">
                  <c:v>97.486761431860771</c:v>
                </c:pt>
                <c:pt idx="4">
                  <c:v>95.143707275404509</c:v>
                </c:pt>
                <c:pt idx="5">
                  <c:v>94.252188510410505</c:v>
                </c:pt>
                <c:pt idx="6">
                  <c:v>79.112633415034551</c:v>
                </c:pt>
                <c:pt idx="7">
                  <c:v>65.46587319577074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4-456E-B010-89C8720534E7}"/>
            </c:ext>
          </c:extLst>
        </c:ser>
        <c:ser>
          <c:idx val="1"/>
          <c:order val="1"/>
          <c:tx>
            <c:strRef>
              <c:f>'3.27'!$F$602:$H$602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'3.27'!$B$605:$B$612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'3.27'!$H$605:$H$612</c:f>
              <c:numCache>
                <c:formatCode>#,##0</c:formatCode>
                <c:ptCount val="8"/>
                <c:pt idx="0">
                  <c:v>86.171182880886633</c:v>
                </c:pt>
                <c:pt idx="1">
                  <c:v>108.1159420289855</c:v>
                </c:pt>
                <c:pt idx="2">
                  <c:v>103.93159894767611</c:v>
                </c:pt>
                <c:pt idx="3">
                  <c:v>90.918079214391639</c:v>
                </c:pt>
                <c:pt idx="4">
                  <c:v>85.788242590108453</c:v>
                </c:pt>
                <c:pt idx="5">
                  <c:v>82.646456955218184</c:v>
                </c:pt>
                <c:pt idx="6">
                  <c:v>81.427756624685912</c:v>
                </c:pt>
                <c:pt idx="7">
                  <c:v>84.818905728230149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4-456E-B010-89C87205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06632"/>
        <c:axId val="491805456"/>
      </c:barChart>
      <c:catAx>
        <c:axId val="49180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83008373953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05456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66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909176807444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2012.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387E-2"/>
          <c:y val="0.19786096256684493"/>
          <c:w val="0.91762623777657693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'3.27'!$C$548:$E$548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'3.27'!$B$551:$B$558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'3.27'!$E$551:$E$558</c:f>
              <c:numCache>
                <c:formatCode>#,##0</c:formatCode>
                <c:ptCount val="8"/>
                <c:pt idx="0">
                  <c:v>98.768899051609552</c:v>
                </c:pt>
                <c:pt idx="1">
                  <c:v>349.27911059624353</c:v>
                </c:pt>
                <c:pt idx="2">
                  <c:v>122.43805402677037</c:v>
                </c:pt>
                <c:pt idx="3">
                  <c:v>101.02380919589581</c:v>
                </c:pt>
                <c:pt idx="4">
                  <c:v>93.852572950852647</c:v>
                </c:pt>
                <c:pt idx="5">
                  <c:v>99.761529908497167</c:v>
                </c:pt>
                <c:pt idx="6">
                  <c:v>101.48256497981743</c:v>
                </c:pt>
                <c:pt idx="7">
                  <c:v>70.989833439421602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1-4BD5-97B5-0C067B5CFBA5}"/>
            </c:ext>
          </c:extLst>
        </c:ser>
        <c:ser>
          <c:idx val="1"/>
          <c:order val="1"/>
          <c:tx>
            <c:strRef>
              <c:f>'3.27'!$F$548:$H$548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'3.27'!$B$551:$B$558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'3.27'!$H$551:$H$558</c:f>
              <c:numCache>
                <c:formatCode>#,##0</c:formatCode>
                <c:ptCount val="8"/>
                <c:pt idx="0">
                  <c:v>88.790728149231313</c:v>
                </c:pt>
                <c:pt idx="1">
                  <c:v>99.588477366255148</c:v>
                </c:pt>
                <c:pt idx="2">
                  <c:v>99.872169466764078</c:v>
                </c:pt>
                <c:pt idx="3">
                  <c:v>94.496423685394504</c:v>
                </c:pt>
                <c:pt idx="4">
                  <c:v>88.034744842562446</c:v>
                </c:pt>
                <c:pt idx="5">
                  <c:v>85.454309428573737</c:v>
                </c:pt>
                <c:pt idx="6">
                  <c:v>85.019169782742452</c:v>
                </c:pt>
                <c:pt idx="7">
                  <c:v>89.699570815450656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1-4BD5-97B5-0C067B5CF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08592"/>
        <c:axId val="491799184"/>
      </c:barChart>
      <c:catAx>
        <c:axId val="49180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108583018031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79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799184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85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909176807444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2014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'3.4'!$C$679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'3.4'!$B$681:$B$687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'3.4'!$C$681:$C$687</c:f>
              <c:numCache>
                <c:formatCode>#,##0.0</c:formatCode>
                <c:ptCount val="7"/>
                <c:pt idx="0">
                  <c:v>58.58</c:v>
                </c:pt>
                <c:pt idx="1">
                  <c:v>40.909999999999997</c:v>
                </c:pt>
                <c:pt idx="2">
                  <c:v>60.47</c:v>
                </c:pt>
                <c:pt idx="3">
                  <c:v>15.07</c:v>
                </c:pt>
                <c:pt idx="4">
                  <c:v>59.32</c:v>
                </c:pt>
                <c:pt idx="5">
                  <c:v>85.17</c:v>
                </c:pt>
                <c:pt idx="6">
                  <c:v>22.08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2-45BF-BF9A-E9057B86E14C}"/>
            </c:ext>
          </c:extLst>
        </c:ser>
        <c:ser>
          <c:idx val="1"/>
          <c:order val="1"/>
          <c:tx>
            <c:strRef>
              <c:f>'3.4'!$D$679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'3.4'!$B$681:$B$687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'3.4'!$D$681:$D$687</c:f>
              <c:numCache>
                <c:formatCode>#,##0.0</c:formatCode>
                <c:ptCount val="7"/>
                <c:pt idx="0">
                  <c:v>69.709999999999994</c:v>
                </c:pt>
                <c:pt idx="1">
                  <c:v>39.58</c:v>
                </c:pt>
                <c:pt idx="2">
                  <c:v>73.37</c:v>
                </c:pt>
                <c:pt idx="3">
                  <c:v>13.83</c:v>
                </c:pt>
                <c:pt idx="4">
                  <c:v>58.95</c:v>
                </c:pt>
                <c:pt idx="5">
                  <c:v>95.11</c:v>
                </c:pt>
                <c:pt idx="6">
                  <c:v>31.73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2-45BF-BF9A-E9057B86E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064816"/>
        <c:axId val="476065208"/>
      </c:lineChart>
      <c:catAx>
        <c:axId val="47606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5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0652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48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4569283099702219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2013.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'3.27'!$C$494:$E$494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'3.27'!$B$497:$B$504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'3.27'!$E$497:$E$504</c:f>
              <c:numCache>
                <c:formatCode>#,##0</c:formatCode>
                <c:ptCount val="8"/>
                <c:pt idx="0">
                  <c:v>96.691504125530798</c:v>
                </c:pt>
                <c:pt idx="1">
                  <c:v>17.268727468846684</c:v>
                </c:pt>
                <c:pt idx="2">
                  <c:v>111.35227188050534</c:v>
                </c:pt>
                <c:pt idx="3">
                  <c:v>102.11923200419029</c:v>
                </c:pt>
                <c:pt idx="4">
                  <c:v>92.197839497544066</c:v>
                </c:pt>
                <c:pt idx="5">
                  <c:v>96.611498774517059</c:v>
                </c:pt>
                <c:pt idx="6">
                  <c:v>99.178414673525978</c:v>
                </c:pt>
                <c:pt idx="7">
                  <c:v>55.65751657854905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0-4DB8-9DC6-B8D5A6C50FC7}"/>
            </c:ext>
          </c:extLst>
        </c:ser>
        <c:ser>
          <c:idx val="1"/>
          <c:order val="1"/>
          <c:tx>
            <c:strRef>
              <c:f>'3.27'!$F$494:$H$494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'3.27'!$B$497:$B$504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'3.27'!$H$497:$H$504</c:f>
              <c:numCache>
                <c:formatCode>#,##0</c:formatCode>
                <c:ptCount val="8"/>
                <c:pt idx="0">
                  <c:v>90.964011509771026</c:v>
                </c:pt>
                <c:pt idx="1">
                  <c:v>43.050847457627121</c:v>
                </c:pt>
                <c:pt idx="2">
                  <c:v>98.139534883720913</c:v>
                </c:pt>
                <c:pt idx="3">
                  <c:v>95.179512680258583</c:v>
                </c:pt>
                <c:pt idx="4">
                  <c:v>90.771831728095094</c:v>
                </c:pt>
                <c:pt idx="5">
                  <c:v>88.641601424375779</c:v>
                </c:pt>
                <c:pt idx="6">
                  <c:v>88.470280988537979</c:v>
                </c:pt>
                <c:pt idx="7">
                  <c:v>90.935672514619881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0-4DB8-9DC6-B8D5A6C50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00752"/>
        <c:axId val="491799968"/>
      </c:barChart>
      <c:catAx>
        <c:axId val="49180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045362278750286E-3"/>
              <c:y val="0.9183008373953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79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799968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07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909176807444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2014.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'3.27'!$C$440:$E$440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'3.27'!$B$443:$B$450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'3.27'!$E$443:$E$450</c:f>
              <c:numCache>
                <c:formatCode>#,##0</c:formatCode>
                <c:ptCount val="8"/>
                <c:pt idx="0">
                  <c:v>97.373546939093274</c:v>
                </c:pt>
                <c:pt idx="1">
                  <c:v>30.411643814606919</c:v>
                </c:pt>
                <c:pt idx="2">
                  <c:v>93.0004206597619</c:v>
                </c:pt>
                <c:pt idx="3">
                  <c:v>103.02148734854447</c:v>
                </c:pt>
                <c:pt idx="4">
                  <c:v>95.339444302908987</c:v>
                </c:pt>
                <c:pt idx="5">
                  <c:v>98.758899471697191</c:v>
                </c:pt>
                <c:pt idx="6">
                  <c:v>91.683715706547702</c:v>
                </c:pt>
                <c:pt idx="7">
                  <c:v>106.94597917919792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B-4D8B-95D5-4A9D1849355D}"/>
            </c:ext>
          </c:extLst>
        </c:ser>
        <c:ser>
          <c:idx val="1"/>
          <c:order val="1"/>
          <c:tx>
            <c:strRef>
              <c:f>'3.27'!$F$440:$H$440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'3.27'!$B$443:$B$450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'3.27'!$H$443:$H$450</c:f>
              <c:numCache>
                <c:formatCode>#,##0</c:formatCode>
                <c:ptCount val="8"/>
                <c:pt idx="0">
                  <c:v>91.547873185017878</c:v>
                </c:pt>
                <c:pt idx="1">
                  <c:v>51.92307692307692</c:v>
                </c:pt>
                <c:pt idx="2">
                  <c:v>98.827052657848753</c:v>
                </c:pt>
                <c:pt idx="3">
                  <c:v>95.019300089379527</c:v>
                </c:pt>
                <c:pt idx="4">
                  <c:v>90.766895318895379</c:v>
                </c:pt>
                <c:pt idx="5">
                  <c:v>89.580906174691592</c:v>
                </c:pt>
                <c:pt idx="6">
                  <c:v>90.962081142346051</c:v>
                </c:pt>
                <c:pt idx="7">
                  <c:v>91.833152219342949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B-4D8B-95D5-4A9D1849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09768"/>
        <c:axId val="491801144"/>
      </c:barChart>
      <c:catAx>
        <c:axId val="49180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4693333787822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1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01144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9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727358625626337"/>
          <c:w val="0.64068267045182081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2015.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'3.27'!$C$386:$E$386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'3.27'!$E$389:$E$396</c:f>
              <c:numCache>
                <c:formatCode>#,##0</c:formatCode>
                <c:ptCount val="8"/>
                <c:pt idx="0">
                  <c:v>100.66807087239333</c:v>
                </c:pt>
                <c:pt idx="1">
                  <c:v>47.700169097963418</c:v>
                </c:pt>
                <c:pt idx="2">
                  <c:v>92.740755010131721</c:v>
                </c:pt>
                <c:pt idx="3">
                  <c:v>109.48669585790317</c:v>
                </c:pt>
                <c:pt idx="4">
                  <c:v>99.926594236996479</c:v>
                </c:pt>
                <c:pt idx="5">
                  <c:v>99.933803715186656</c:v>
                </c:pt>
                <c:pt idx="6">
                  <c:v>93.255598147320299</c:v>
                </c:pt>
                <c:pt idx="7">
                  <c:v>122.60839489530777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CB8-B84B-A8EB4347EC86}"/>
            </c:ext>
          </c:extLst>
        </c:ser>
        <c:ser>
          <c:idx val="1"/>
          <c:order val="1"/>
          <c:tx>
            <c:strRef>
              <c:f>'3.27'!$F$386:$H$386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'3.27'!$H$389:$H$396</c:f>
              <c:numCache>
                <c:formatCode>#,##0</c:formatCode>
                <c:ptCount val="8"/>
                <c:pt idx="0">
                  <c:v>91.437918962077589</c:v>
                </c:pt>
                <c:pt idx="1">
                  <c:v>45.488721804511279</c:v>
                </c:pt>
                <c:pt idx="2">
                  <c:v>94.581971041569361</c:v>
                </c:pt>
                <c:pt idx="3">
                  <c:v>95.120255235602102</c:v>
                </c:pt>
                <c:pt idx="4">
                  <c:v>90.573298780530877</c:v>
                </c:pt>
                <c:pt idx="5">
                  <c:v>89.380039132983612</c:v>
                </c:pt>
                <c:pt idx="6">
                  <c:v>92.149622034929195</c:v>
                </c:pt>
                <c:pt idx="7">
                  <c:v>90.004529669334147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D-4CB8-B84B-A8EB4347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03496"/>
        <c:axId val="491802712"/>
      </c:barChart>
      <c:catAx>
        <c:axId val="49180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83008373953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02712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34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727358625626337"/>
          <c:w val="0.64068267045182081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2016.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'3.27'!$C$332:$E$332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'3.27'!$E$335:$E$342</c:f>
              <c:numCache>
                <c:formatCode>#,##0</c:formatCode>
                <c:ptCount val="8"/>
                <c:pt idx="0">
                  <c:v>100.22760276170214</c:v>
                </c:pt>
                <c:pt idx="1">
                  <c:v>139.30855611924991</c:v>
                </c:pt>
                <c:pt idx="2">
                  <c:v>87.591116576243508</c:v>
                </c:pt>
                <c:pt idx="3">
                  <c:v>102.31791392396222</c:v>
                </c:pt>
                <c:pt idx="4">
                  <c:v>104.41877521030798</c:v>
                </c:pt>
                <c:pt idx="5">
                  <c:v>97.345354366126202</c:v>
                </c:pt>
                <c:pt idx="6">
                  <c:v>95.332602529248931</c:v>
                </c:pt>
                <c:pt idx="7">
                  <c:v>111.16211849681248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6-41DE-B24B-6DBB99399790}"/>
            </c:ext>
          </c:extLst>
        </c:ser>
        <c:ser>
          <c:idx val="1"/>
          <c:order val="1"/>
          <c:tx>
            <c:strRef>
              <c:f>'3.27'!$F$332:$H$332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'3.27'!$H$335:$H$342</c:f>
              <c:numCache>
                <c:formatCode>#,##0</c:formatCode>
                <c:ptCount val="8"/>
                <c:pt idx="0">
                  <c:v>90.700244295881689</c:v>
                </c:pt>
                <c:pt idx="1">
                  <c:v>82.251082251082252</c:v>
                </c:pt>
                <c:pt idx="2">
                  <c:v>85.890151515151516</c:v>
                </c:pt>
                <c:pt idx="3">
                  <c:v>92.42716454657365</c:v>
                </c:pt>
                <c:pt idx="4">
                  <c:v>89.774565023421815</c:v>
                </c:pt>
                <c:pt idx="5">
                  <c:v>89.401324192198715</c:v>
                </c:pt>
                <c:pt idx="6">
                  <c:v>92.0266284422637</c:v>
                </c:pt>
                <c:pt idx="7">
                  <c:v>97.227881257275897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6-41DE-B24B-6DBB99399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797616"/>
        <c:axId val="491804672"/>
      </c:barChart>
      <c:catAx>
        <c:axId val="49179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108583018031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04672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7976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727358625626337"/>
          <c:w val="0.64068267045182081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2017.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'3.27'!$E$281:$E$288</c:f>
              <c:numCache>
                <c:formatCode>#,##0</c:formatCode>
                <c:ptCount val="8"/>
                <c:pt idx="0">
                  <c:v>98.62485919755845</c:v>
                </c:pt>
                <c:pt idx="1">
                  <c:v>109.50071496157878</c:v>
                </c:pt>
                <c:pt idx="2">
                  <c:v>99.750044961503136</c:v>
                </c:pt>
                <c:pt idx="3">
                  <c:v>98.845561856704293</c:v>
                </c:pt>
                <c:pt idx="4">
                  <c:v>96.005414008927431</c:v>
                </c:pt>
                <c:pt idx="5">
                  <c:v>103.55699669860523</c:v>
                </c:pt>
                <c:pt idx="6">
                  <c:v>95.10273233652282</c:v>
                </c:pt>
                <c:pt idx="7">
                  <c:v>103.60757507233048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6-4746-B38E-015C94E90CCA}"/>
            </c:ext>
          </c:extLst>
        </c:ser>
        <c:ser>
          <c:idx val="1"/>
          <c:order val="1"/>
          <c:tx>
            <c:strRef>
              <c:f>'3.27'!$F$278:$H$278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'3.27'!$H$281:$H$288</c:f>
              <c:numCache>
                <c:formatCode>#,##0</c:formatCode>
                <c:ptCount val="8"/>
                <c:pt idx="0">
                  <c:v>89.552809589407246</c:v>
                </c:pt>
                <c:pt idx="1">
                  <c:v>68.101265822784811</c:v>
                </c:pt>
                <c:pt idx="2">
                  <c:v>86.120764552562989</c:v>
                </c:pt>
                <c:pt idx="3">
                  <c:v>91.941548810294762</c:v>
                </c:pt>
                <c:pt idx="4">
                  <c:v>88.976956226530135</c:v>
                </c:pt>
                <c:pt idx="5">
                  <c:v>87.756342199374188</c:v>
                </c:pt>
                <c:pt idx="6">
                  <c:v>90.189047821002191</c:v>
                </c:pt>
                <c:pt idx="7">
                  <c:v>96.775667384635454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6-4746-B38E-015C94E90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798008"/>
        <c:axId val="491801536"/>
      </c:barChart>
      <c:catAx>
        <c:axId val="491798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108583018031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01536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7980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727358625626337"/>
          <c:w val="0.64068267045182081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2018.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'3.27'!$E$227:$E$234</c:f>
              <c:numCache>
                <c:formatCode>#,##0</c:formatCode>
                <c:ptCount val="8"/>
                <c:pt idx="0">
                  <c:v>97.103264192697921</c:v>
                </c:pt>
                <c:pt idx="1">
                  <c:v>58.928465142380986</c:v>
                </c:pt>
                <c:pt idx="2">
                  <c:v>90.545893081659827</c:v>
                </c:pt>
                <c:pt idx="3">
                  <c:v>90.651901532653284</c:v>
                </c:pt>
                <c:pt idx="4">
                  <c:v>102.02333836632765</c:v>
                </c:pt>
                <c:pt idx="5">
                  <c:v>95.228907044897113</c:v>
                </c:pt>
                <c:pt idx="6">
                  <c:v>97.56370570300659</c:v>
                </c:pt>
                <c:pt idx="7">
                  <c:v>177.05429916425135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9-432D-83E9-A7C411E77CB2}"/>
            </c:ext>
          </c:extLst>
        </c:ser>
        <c:ser>
          <c:idx val="1"/>
          <c:order val="1"/>
          <c:tx>
            <c:strRef>
              <c:f>'3.27'!$F$224:$H$224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'3.27'!$H$227:$H$234</c:f>
              <c:numCache>
                <c:formatCode>#,##0</c:formatCode>
                <c:ptCount val="8"/>
                <c:pt idx="0">
                  <c:v>89.247602968814732</c:v>
                </c:pt>
                <c:pt idx="1">
                  <c:v>81.632653061224488</c:v>
                </c:pt>
                <c:pt idx="2">
                  <c:v>84.882005899705021</c:v>
                </c:pt>
                <c:pt idx="3">
                  <c:v>89.451199474203094</c:v>
                </c:pt>
                <c:pt idx="4">
                  <c:v>89.239519811862522</c:v>
                </c:pt>
                <c:pt idx="5">
                  <c:v>88.504389379580672</c:v>
                </c:pt>
                <c:pt idx="6">
                  <c:v>90.13151437825104</c:v>
                </c:pt>
                <c:pt idx="7">
                  <c:v>93.695441319107658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9-432D-83E9-A7C411E77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02320"/>
        <c:axId val="491807024"/>
      </c:barChart>
      <c:catAx>
        <c:axId val="49180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42432409103552E-3"/>
              <c:y val="0.91850279169649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0702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023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62869364228375"/>
          <c:y val="0.825455404438081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2019.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'3.27'!$E$173:$E$180</c:f>
              <c:numCache>
                <c:formatCode>#,##0</c:formatCode>
                <c:ptCount val="8"/>
                <c:pt idx="0">
                  <c:v>98.731921027822168</c:v>
                </c:pt>
                <c:pt idx="1">
                  <c:v>202.68361282480723</c:v>
                </c:pt>
                <c:pt idx="2">
                  <c:v>92.131833519181555</c:v>
                </c:pt>
                <c:pt idx="3">
                  <c:v>92.946206362057723</c:v>
                </c:pt>
                <c:pt idx="4">
                  <c:v>103.918833903654</c:v>
                </c:pt>
                <c:pt idx="5">
                  <c:v>96.696245511895142</c:v>
                </c:pt>
                <c:pt idx="6">
                  <c:v>97.501863158183326</c:v>
                </c:pt>
                <c:pt idx="7">
                  <c:v>194.04582141217185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3-447D-813D-8008A129BC10}"/>
            </c:ext>
          </c:extLst>
        </c:ser>
        <c:ser>
          <c:idx val="1"/>
          <c:order val="1"/>
          <c:tx>
            <c:strRef>
              <c:f>'3.27'!$F$170:$H$170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'3.27'!$H$173:$H$180</c:f>
              <c:numCache>
                <c:formatCode>#,##0</c:formatCode>
                <c:ptCount val="8"/>
                <c:pt idx="0">
                  <c:v>89.40775891288942</c:v>
                </c:pt>
                <c:pt idx="1">
                  <c:v>55.462184873949575</c:v>
                </c:pt>
                <c:pt idx="2">
                  <c:v>76.381909547738701</c:v>
                </c:pt>
                <c:pt idx="3">
                  <c:v>88.972136724445164</c:v>
                </c:pt>
                <c:pt idx="4">
                  <c:v>89.196616196993375</c:v>
                </c:pt>
                <c:pt idx="5">
                  <c:v>89.44244277975065</c:v>
                </c:pt>
                <c:pt idx="6">
                  <c:v>91.234911792014842</c:v>
                </c:pt>
                <c:pt idx="7">
                  <c:v>95.561533288500328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3-447D-813D-8008A129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19176"/>
        <c:axId val="491816432"/>
      </c:barChart>
      <c:catAx>
        <c:axId val="49181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42432409103552E-3"/>
              <c:y val="0.91850279169649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643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9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62869364228375"/>
          <c:y val="0.825455404438081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2020.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'3.27'!$E$119:$E$126</c:f>
              <c:numCache>
                <c:formatCode>#,##0</c:formatCode>
                <c:ptCount val="8"/>
                <c:pt idx="0">
                  <c:v>98.503239306042417</c:v>
                </c:pt>
                <c:pt idx="1">
                  <c:v>17.486548075862967</c:v>
                </c:pt>
                <c:pt idx="2">
                  <c:v>86.973747716719046</c:v>
                </c:pt>
                <c:pt idx="3">
                  <c:v>97.608927166027442</c:v>
                </c:pt>
                <c:pt idx="4">
                  <c:v>100.44667661825738</c:v>
                </c:pt>
                <c:pt idx="5">
                  <c:v>95.631223199861054</c:v>
                </c:pt>
                <c:pt idx="6">
                  <c:v>103.28216981255332</c:v>
                </c:pt>
                <c:pt idx="7">
                  <c:v>116.74163311566279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3-447D-813D-8008A129BC10}"/>
            </c:ext>
          </c:extLst>
        </c:ser>
        <c:ser>
          <c:idx val="1"/>
          <c:order val="1"/>
          <c:tx>
            <c:strRef>
              <c:f>'3.27'!$F$116:$H$116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'3.27'!$H$119:$H$126</c:f>
              <c:numCache>
                <c:formatCode>#,##0</c:formatCode>
                <c:ptCount val="8"/>
                <c:pt idx="0">
                  <c:v>88.093984138638916</c:v>
                </c:pt>
                <c:pt idx="1">
                  <c:v>40.127388535031848</c:v>
                </c:pt>
                <c:pt idx="2">
                  <c:v>71.768372703412084</c:v>
                </c:pt>
                <c:pt idx="3">
                  <c:v>86.547976399958614</c:v>
                </c:pt>
                <c:pt idx="4">
                  <c:v>88.085465627059079</c:v>
                </c:pt>
                <c:pt idx="5">
                  <c:v>88.863746252780174</c:v>
                </c:pt>
                <c:pt idx="6">
                  <c:v>89.766804757450203</c:v>
                </c:pt>
                <c:pt idx="7">
                  <c:v>94.383885065554821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3-447D-813D-8008A129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16824"/>
        <c:axId val="491811336"/>
      </c:barChart>
      <c:catAx>
        <c:axId val="49181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42432409103552E-3"/>
              <c:y val="0.91850279169649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1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13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68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62869364228375"/>
          <c:y val="0.825455404438081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2021.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'3.27'!$E$65:$E$72</c:f>
              <c:numCache>
                <c:formatCode>#,##0</c:formatCode>
                <c:ptCount val="8"/>
                <c:pt idx="0">
                  <c:v>102.16311355944545</c:v>
                </c:pt>
                <c:pt idx="1">
                  <c:v>37.195381353829148</c:v>
                </c:pt>
                <c:pt idx="2">
                  <c:v>82.068252377369973</c:v>
                </c:pt>
                <c:pt idx="3">
                  <c:v>103.81417172427169</c:v>
                </c:pt>
                <c:pt idx="4">
                  <c:v>100.38590558512978</c:v>
                </c:pt>
                <c:pt idx="5">
                  <c:v>103.90300411400219</c:v>
                </c:pt>
                <c:pt idx="6">
                  <c:v>101.71941715979888</c:v>
                </c:pt>
                <c:pt idx="7">
                  <c:v>163.28035956278771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3-447D-813D-8008A129BC10}"/>
            </c:ext>
          </c:extLst>
        </c:ser>
        <c:ser>
          <c:idx val="1"/>
          <c:order val="1"/>
          <c:tx>
            <c:strRef>
              <c:f>'3.27'!$F$62:$H$62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'3.27'!$H$65:$H$72</c:f>
              <c:numCache>
                <c:formatCode>#,##0</c:formatCode>
                <c:ptCount val="8"/>
                <c:pt idx="0">
                  <c:v>88.037620205008977</c:v>
                </c:pt>
                <c:pt idx="1">
                  <c:v>61.74863387978143</c:v>
                </c:pt>
                <c:pt idx="2">
                  <c:v>60.874652625420509</c:v>
                </c:pt>
                <c:pt idx="3">
                  <c:v>87.786711807024957</c:v>
                </c:pt>
                <c:pt idx="4">
                  <c:v>87.232206556820103</c:v>
                </c:pt>
                <c:pt idx="5">
                  <c:v>87.730783192099224</c:v>
                </c:pt>
                <c:pt idx="6">
                  <c:v>91.266797718410615</c:v>
                </c:pt>
                <c:pt idx="7">
                  <c:v>101.46525391370753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3-447D-813D-8008A129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20744"/>
        <c:axId val="491815256"/>
      </c:barChart>
      <c:catAx>
        <c:axId val="49182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42432409103552E-3"/>
              <c:y val="0.91850279169649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5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525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07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62869364228375"/>
          <c:y val="0.825455404438081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2022.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'3.27'!$E$11:$E$18</c:f>
              <c:numCache>
                <c:formatCode>#,##0</c:formatCode>
                <c:ptCount val="8"/>
                <c:pt idx="0">
                  <c:v>96.548809045301439</c:v>
                </c:pt>
                <c:pt idx="1">
                  <c:v>148.89067259129831</c:v>
                </c:pt>
                <c:pt idx="2">
                  <c:v>86.448269519769923</c:v>
                </c:pt>
                <c:pt idx="3">
                  <c:v>96.517101099257147</c:v>
                </c:pt>
                <c:pt idx="4">
                  <c:v>89.914452064046586</c:v>
                </c:pt>
                <c:pt idx="5">
                  <c:v>99.294123626517859</c:v>
                </c:pt>
                <c:pt idx="6">
                  <c:v>102.31834194230471</c:v>
                </c:pt>
                <c:pt idx="7">
                  <c:v>119.9201676730337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0-4F62-9284-6E72A86D5EA7}"/>
            </c:ext>
          </c:extLst>
        </c:ser>
        <c:ser>
          <c:idx val="1"/>
          <c:order val="1"/>
          <c:tx>
            <c:strRef>
              <c:f>'3.27'!$F$8:$H$8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'3.27'!$H$11:$H$18</c:f>
              <c:numCache>
                <c:formatCode>#,##0</c:formatCode>
                <c:ptCount val="8"/>
                <c:pt idx="0">
                  <c:v>87.473647950396128</c:v>
                </c:pt>
                <c:pt idx="1">
                  <c:v>86.75799086757992</c:v>
                </c:pt>
                <c:pt idx="2">
                  <c:v>65.772089182493815</c:v>
                </c:pt>
                <c:pt idx="3">
                  <c:v>86.073218008265357</c:v>
                </c:pt>
                <c:pt idx="4">
                  <c:v>87.367590140558164</c:v>
                </c:pt>
                <c:pt idx="5">
                  <c:v>87.651788451109354</c:v>
                </c:pt>
                <c:pt idx="6">
                  <c:v>90.566717361722539</c:v>
                </c:pt>
                <c:pt idx="7">
                  <c:v>98.241120218579212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0-4F62-9284-6E72A86D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20744"/>
        <c:axId val="491815256"/>
      </c:barChart>
      <c:catAx>
        <c:axId val="49182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42432409103552E-3"/>
              <c:y val="0.91850279169649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5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525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07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62869364228375"/>
          <c:y val="0.825455404438081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2014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'3.4'!$F$679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'3.4'!$B$681:$B$687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'3.4'!$F$681:$F$687</c:f>
              <c:numCache>
                <c:formatCode>#,##0.0</c:formatCode>
                <c:ptCount val="7"/>
                <c:pt idx="0">
                  <c:v>53.67</c:v>
                </c:pt>
                <c:pt idx="1">
                  <c:v>37.619999999999997</c:v>
                </c:pt>
                <c:pt idx="2">
                  <c:v>55.46</c:v>
                </c:pt>
                <c:pt idx="3">
                  <c:v>13.29</c:v>
                </c:pt>
                <c:pt idx="4">
                  <c:v>55.22</c:v>
                </c:pt>
                <c:pt idx="5">
                  <c:v>82</c:v>
                </c:pt>
                <c:pt idx="6">
                  <c:v>18.29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A-4F94-8EEA-8CC2D1397312}"/>
            </c:ext>
          </c:extLst>
        </c:ser>
        <c:ser>
          <c:idx val="1"/>
          <c:order val="1"/>
          <c:tx>
            <c:strRef>
              <c:f>'3.4'!$G$679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'3.4'!$B$681:$B$687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'3.4'!$G$681:$G$687</c:f>
              <c:numCache>
                <c:formatCode>#,##0.0</c:formatCode>
                <c:ptCount val="7"/>
                <c:pt idx="0">
                  <c:v>65.83</c:v>
                </c:pt>
                <c:pt idx="1">
                  <c:v>41.49</c:v>
                </c:pt>
                <c:pt idx="2">
                  <c:v>68.83</c:v>
                </c:pt>
                <c:pt idx="3">
                  <c:v>16.170000000000002</c:v>
                </c:pt>
                <c:pt idx="4">
                  <c:v>60.32</c:v>
                </c:pt>
                <c:pt idx="5">
                  <c:v>92.55</c:v>
                </c:pt>
                <c:pt idx="6">
                  <c:v>28.68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A-4F94-8EEA-8CC2D1397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062856"/>
        <c:axId val="476058152"/>
      </c:lineChart>
      <c:catAx>
        <c:axId val="476062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58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0581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28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5273309367798"/>
          <c:y val="0.8516225289071242"/>
          <c:w val="0.62561634537062172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3.28.1g. Ocupados por sector económico. 2013. Número de mujeres por cada 100 hombres</a:t>
            </a:r>
          </a:p>
        </c:rich>
      </c:tx>
      <c:layout>
        <c:manualLayout>
          <c:xMode val="edge"/>
          <c:yMode val="edge"/>
          <c:x val="8.6655752189392157E-3"/>
          <c:y val="1.5479817654372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57941346963475E-2"/>
          <c:y val="0.18575851393188855"/>
          <c:w val="0.92721049001645939"/>
          <c:h val="0.551083591331269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'3.28'!$C$141:$E$141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'3.28'!$B$210:$B$213</c:f>
              <c:strCache>
                <c:ptCount val="4"/>
                <c:pt idx="0">
                  <c:v>Agricultura</c:v>
                </c:pt>
                <c:pt idx="1">
                  <c:v>Industria</c:v>
                </c:pt>
                <c:pt idx="2">
                  <c:v>Construcción</c:v>
                </c:pt>
                <c:pt idx="3">
                  <c:v>Servicios</c:v>
                </c:pt>
              </c:strCache>
            </c:strRef>
          </c:cat>
          <c:val>
            <c:numRef>
              <c:f>'3.28'!$E$210:$E$213</c:f>
              <c:numCache>
                <c:formatCode>#,##0</c:formatCode>
                <c:ptCount val="4"/>
                <c:pt idx="0">
                  <c:v>19.57104557640751</c:v>
                </c:pt>
                <c:pt idx="1">
                  <c:v>35.509465478841868</c:v>
                </c:pt>
                <c:pt idx="2">
                  <c:v>14.243323442136498</c:v>
                </c:pt>
                <c:pt idx="3">
                  <c:v>109.04277650790691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8-4FCA-8496-5E8A73B5072D}"/>
            </c:ext>
          </c:extLst>
        </c:ser>
        <c:ser>
          <c:idx val="1"/>
          <c:order val="1"/>
          <c:tx>
            <c:strRef>
              <c:f>'3.28'!$F$141:$H$141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'3.28'!$B$210:$B$213</c:f>
              <c:strCache>
                <c:ptCount val="4"/>
                <c:pt idx="0">
                  <c:v>Agricultura</c:v>
                </c:pt>
                <c:pt idx="1">
                  <c:v>Industria</c:v>
                </c:pt>
                <c:pt idx="2">
                  <c:v>Construcción</c:v>
                </c:pt>
                <c:pt idx="3">
                  <c:v>Servicios</c:v>
                </c:pt>
              </c:strCache>
            </c:strRef>
          </c:cat>
          <c:val>
            <c:numRef>
              <c:f>'3.28'!$H$210:$H$213</c:f>
              <c:numCache>
                <c:formatCode>#,##0</c:formatCode>
                <c:ptCount val="4"/>
                <c:pt idx="0">
                  <c:v>31.357426178933451</c:v>
                </c:pt>
                <c:pt idx="1">
                  <c:v>32.351498008428095</c:v>
                </c:pt>
                <c:pt idx="2">
                  <c:v>9.048960429242122</c:v>
                </c:pt>
                <c:pt idx="3">
                  <c:v>115.75930866883061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8-4FCA-8496-5E8A73B5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14080"/>
        <c:axId val="491810552"/>
      </c:barChart>
      <c:catAx>
        <c:axId val="4918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3864851052034336E-2"/>
              <c:y val="0.922600580190634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0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055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40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4279427942794"/>
          <c:y val="0.82947699958557808"/>
          <c:w val="0.47964813804215067"/>
          <c:h val="6.9474015748031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3.28.2g. Evolución de ocupados por sector económico. Comunidad de Madrid. Número de mujeres por cada 100 hombres</a:t>
            </a:r>
          </a:p>
        </c:rich>
      </c:tx>
      <c:layout>
        <c:manualLayout>
          <c:xMode val="edge"/>
          <c:yMode val="edge"/>
          <c:x val="8.6655752189392157E-3"/>
          <c:y val="1.51058222444986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57941346963475E-2"/>
          <c:y val="0.23564989445143511"/>
          <c:w val="0.92721049001645939"/>
          <c:h val="0.51963822879034416"/>
        </c:manualLayout>
      </c:layout>
      <c:lineChart>
        <c:grouping val="standard"/>
        <c:varyColors val="0"/>
        <c:ser>
          <c:idx val="0"/>
          <c:order val="0"/>
          <c:tx>
            <c:strRef>
              <c:f>'3.28'!$B$150</c:f>
              <c:strCache>
                <c:ptCount val="1"/>
                <c:pt idx="0">
                  <c:v>Agricultura</c:v>
                </c:pt>
              </c:strCache>
            </c:strRef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('3.28'!$B$144,'3.28'!$B$149,'3.28'!$B$154,'3.28'!$B$159,'3.28'!$B$164,'3.28'!$B$169,'3.28'!$B$174,'3.28'!$B$179,'3.28'!$B$184,'3.28'!$B$189,'3.28'!$B$194,'3.28'!$B$199,'3.28'!$B$204,'3.28'!$B$209)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('3.28'!$E$145,'3.28'!$E$150,'3.28'!$E$155,'3.28'!$E$160,'3.28'!$E$165,'3.28'!$E$170,'3.28'!$E$175,'3.28'!$E$180,'3.28'!$E$185,'3.28'!$E$190,'3.28'!$E$195,'3.28'!$E$200,'3.28'!$E$205,'3.28'!$E$210)</c:f>
              <c:numCache>
                <c:formatCode>#,##0</c:formatCode>
                <c:ptCount val="14"/>
                <c:pt idx="0">
                  <c:v>32.54817987152034</c:v>
                </c:pt>
                <c:pt idx="1">
                  <c:v>20.888157894736842</c:v>
                </c:pt>
                <c:pt idx="2">
                  <c:v>20.333839150227618</c:v>
                </c:pt>
                <c:pt idx="3">
                  <c:v>5.6835637480798775</c:v>
                </c:pt>
                <c:pt idx="4">
                  <c:v>7.1782178217821775</c:v>
                </c:pt>
                <c:pt idx="5">
                  <c:v>20.185375901132854</c:v>
                </c:pt>
                <c:pt idx="6">
                  <c:v>18.986083499005968</c:v>
                </c:pt>
                <c:pt idx="7">
                  <c:v>30.604534005037781</c:v>
                </c:pt>
                <c:pt idx="8">
                  <c:v>45.121951219512205</c:v>
                </c:pt>
                <c:pt idx="9">
                  <c:v>59.76331360946746</c:v>
                </c:pt>
                <c:pt idx="10">
                  <c:v>59.171597633136102</c:v>
                </c:pt>
                <c:pt idx="11">
                  <c:v>26.923076923076927</c:v>
                </c:pt>
                <c:pt idx="12">
                  <c:v>14.743589743589743</c:v>
                </c:pt>
                <c:pt idx="13">
                  <c:v>19.57104557640751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0-433D-BE39-CADA0657A94E}"/>
            </c:ext>
          </c:extLst>
        </c:ser>
        <c:ser>
          <c:idx val="1"/>
          <c:order val="1"/>
          <c:tx>
            <c:strRef>
              <c:f>'3.28'!$B$146</c:f>
              <c:strCache>
                <c:ptCount val="1"/>
                <c:pt idx="0">
                  <c:v>Industria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('3.28'!$B$144,'3.28'!$B$149,'3.28'!$B$154,'3.28'!$B$159,'3.28'!$B$164,'3.28'!$B$169,'3.28'!$B$174,'3.28'!$B$179,'3.28'!$B$184,'3.28'!$B$189,'3.28'!$B$194,'3.28'!$B$199,'3.28'!$B$204,'3.28'!$B$209)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('3.28'!$E$146,'3.28'!$E$151,'3.28'!$E$156,'3.28'!$E$161,'3.28'!$E$166,'3.28'!$E$171,'3.28'!$E$176,'3.28'!$E$181,'3.28'!$E$186,'3.28'!$E$191,'3.28'!$E$196,'3.28'!$E$201,'3.28'!$E$206,'3.28'!$E$211)</c:f>
              <c:numCache>
                <c:formatCode>#,##0</c:formatCode>
                <c:ptCount val="14"/>
                <c:pt idx="0">
                  <c:v>30.645161290322587</c:v>
                </c:pt>
                <c:pt idx="1">
                  <c:v>32.208616780045347</c:v>
                </c:pt>
                <c:pt idx="2">
                  <c:v>37.641659642221612</c:v>
                </c:pt>
                <c:pt idx="3">
                  <c:v>34.141876430205947</c:v>
                </c:pt>
                <c:pt idx="4">
                  <c:v>36.043434619947078</c:v>
                </c:pt>
                <c:pt idx="5">
                  <c:v>38.361266294227192</c:v>
                </c:pt>
                <c:pt idx="6">
                  <c:v>34.127369956246966</c:v>
                </c:pt>
                <c:pt idx="7">
                  <c:v>42.42005736747052</c:v>
                </c:pt>
                <c:pt idx="8">
                  <c:v>37.724421371403849</c:v>
                </c:pt>
                <c:pt idx="9">
                  <c:v>36.478139760203469</c:v>
                </c:pt>
                <c:pt idx="10">
                  <c:v>33.638874937217473</c:v>
                </c:pt>
                <c:pt idx="11">
                  <c:v>34.932458022976896</c:v>
                </c:pt>
                <c:pt idx="12">
                  <c:v>46.040566824117811</c:v>
                </c:pt>
                <c:pt idx="13">
                  <c:v>35.509465478841868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0-433D-BE39-CADA0657A94E}"/>
            </c:ext>
          </c:extLst>
        </c:ser>
        <c:ser>
          <c:idx val="2"/>
          <c:order val="2"/>
          <c:tx>
            <c:strRef>
              <c:f>'3.28'!$B$147</c:f>
              <c:strCache>
                <c:ptCount val="1"/>
                <c:pt idx="0">
                  <c:v>Construcción</c:v>
                </c:pt>
              </c:strCache>
            </c:strRef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('3.28'!$B$144,'3.28'!$B$149,'3.28'!$B$154,'3.28'!$B$159,'3.28'!$B$164,'3.28'!$B$169,'3.28'!$B$174,'3.28'!$B$179,'3.28'!$B$184,'3.28'!$B$189,'3.28'!$B$194,'3.28'!$B$199,'3.28'!$B$204,'3.28'!$B$209)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('3.28'!$E$147,'3.28'!$E$152,'3.28'!$E$157,'3.28'!$E$162,'3.28'!$E$167,'3.28'!$E$172,'3.28'!$E$177,'3.28'!$E$182,'3.28'!$E$187,'3.28'!$E$192,'3.28'!$E$197,'3.28'!$E$202,'3.28'!$E$207,'3.28'!$E$212)</c:f>
              <c:numCache>
                <c:formatCode>#,##0</c:formatCode>
                <c:ptCount val="14"/>
                <c:pt idx="0">
                  <c:v>8.0668701074698141</c:v>
                </c:pt>
                <c:pt idx="1">
                  <c:v>8.6643040449712831</c:v>
                </c:pt>
                <c:pt idx="2">
                  <c:v>9.2132037078905711</c:v>
                </c:pt>
                <c:pt idx="3">
                  <c:v>7.1369891148079674</c:v>
                </c:pt>
                <c:pt idx="4">
                  <c:v>7.235048173059444</c:v>
                </c:pt>
                <c:pt idx="5">
                  <c:v>7.494434825624535</c:v>
                </c:pt>
                <c:pt idx="6">
                  <c:v>5.7654563297350343</c:v>
                </c:pt>
                <c:pt idx="7">
                  <c:v>7.687753721244925</c:v>
                </c:pt>
                <c:pt idx="8">
                  <c:v>11.262553802008608</c:v>
                </c:pt>
                <c:pt idx="9">
                  <c:v>11.300067129111657</c:v>
                </c:pt>
                <c:pt idx="10">
                  <c:v>13.879504504504503</c:v>
                </c:pt>
                <c:pt idx="11">
                  <c:v>10.361558929409924</c:v>
                </c:pt>
                <c:pt idx="12">
                  <c:v>13.929013619479985</c:v>
                </c:pt>
                <c:pt idx="13">
                  <c:v>14.243323442136498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0-433D-BE39-CADA0657A94E}"/>
            </c:ext>
          </c:extLst>
        </c:ser>
        <c:ser>
          <c:idx val="3"/>
          <c:order val="3"/>
          <c:tx>
            <c:strRef>
              <c:f>'3.28'!$B$148</c:f>
              <c:strCache>
                <c:ptCount val="1"/>
                <c:pt idx="0">
                  <c:v>Servicios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('3.28'!$B$144,'3.28'!$B$149,'3.28'!$B$154,'3.28'!$B$159,'3.28'!$B$164,'3.28'!$B$169,'3.28'!$B$174,'3.28'!$B$179,'3.28'!$B$184,'3.28'!$B$189,'3.28'!$B$194,'3.28'!$B$199,'3.28'!$B$204,'3.28'!$B$209)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('3.28'!$E$148,'3.28'!$E$153,'3.28'!$E$158,'3.28'!$E$163,'3.28'!$E$168,'3.28'!$E$173,'3.28'!$E$178,'3.28'!$E$183,'3.28'!$E$188,'3.28'!$E$193,'3.28'!$E$198,'3.28'!$E$203,'3.28'!$E$208,'3.28'!$E$213)</c:f>
              <c:numCache>
                <c:formatCode>#,##0</c:formatCode>
                <c:ptCount val="14"/>
                <c:pt idx="0">
                  <c:v>88.340833044882899</c:v>
                </c:pt>
                <c:pt idx="1">
                  <c:v>91.430744987230341</c:v>
                </c:pt>
                <c:pt idx="2">
                  <c:v>91.89599691079934</c:v>
                </c:pt>
                <c:pt idx="3">
                  <c:v>96.523090246822377</c:v>
                </c:pt>
                <c:pt idx="4">
                  <c:v>103.67966461258713</c:v>
                </c:pt>
                <c:pt idx="5">
                  <c:v>110.25221174055429</c:v>
                </c:pt>
                <c:pt idx="6">
                  <c:v>109.90858221843554</c:v>
                </c:pt>
                <c:pt idx="7">
                  <c:v>105.5496611307191</c:v>
                </c:pt>
                <c:pt idx="8">
                  <c:v>107.64936988771765</c:v>
                </c:pt>
                <c:pt idx="9">
                  <c:v>108.73101356252612</c:v>
                </c:pt>
                <c:pt idx="10">
                  <c:v>108.63451633234084</c:v>
                </c:pt>
                <c:pt idx="11">
                  <c:v>109.50116137595398</c:v>
                </c:pt>
                <c:pt idx="12">
                  <c:v>109.24737456242708</c:v>
                </c:pt>
                <c:pt idx="13">
                  <c:v>109.04277650790691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40-433D-BE39-CADA0657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812120"/>
        <c:axId val="491817216"/>
      </c:lineChart>
      <c:catAx>
        <c:axId val="49181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2.5996552411146626E-2"/>
              <c:y val="0.941985157399472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21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381738173817382"/>
          <c:y val="0.84189008714773073"/>
          <c:w val="0.66226639986833336"/>
          <c:h val="6.7761806981519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3.28.3g. Evolución de ocupados por sector económico. España. Número de mujeres por cada 100 hombres</a:t>
            </a:r>
          </a:p>
        </c:rich>
      </c:tx>
      <c:layout>
        <c:manualLayout>
          <c:xMode val="edge"/>
          <c:yMode val="edge"/>
          <c:x val="8.6505148394912176E-3"/>
          <c:y val="1.59235777346013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43944636678195E-2"/>
          <c:y val="0.18471337579617833"/>
          <c:w val="0.92214532871972321"/>
          <c:h val="0.56050955414012738"/>
        </c:manualLayout>
      </c:layout>
      <c:lineChart>
        <c:grouping val="standard"/>
        <c:varyColors val="0"/>
        <c:ser>
          <c:idx val="0"/>
          <c:order val="0"/>
          <c:tx>
            <c:strRef>
              <c:f>'3.28'!$B$150</c:f>
              <c:strCache>
                <c:ptCount val="1"/>
                <c:pt idx="0">
                  <c:v>Agricultura</c:v>
                </c:pt>
              </c:strCache>
            </c:strRef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('3.28'!$B$144,'3.28'!$B$149,'3.28'!$B$154,'3.28'!$B$159,'3.28'!$B$164,'3.28'!$B$169,'3.28'!$B$174,'3.28'!$B$179,'3.28'!$B$184,'3.28'!$B$189,'3.28'!$B$194,'3.28'!$B$199,'3.28'!$B$204,'3.28'!$B$209)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('3.28'!$H$145,'3.28'!$H$150,'3.28'!$H$155,'3.28'!$H$160,'3.28'!$H$165,'3.28'!$H$170,'3.28'!$H$175,'3.28'!$H$180,'3.28'!$H$185,'3.28'!$H$190,'3.28'!$H$195,'3.28'!$H$200,'3.28'!$H$205,'3.28'!$H$210)</c:f>
              <c:numCache>
                <c:formatCode>#,##0</c:formatCode>
                <c:ptCount val="14"/>
                <c:pt idx="0">
                  <c:v>35.152888626137219</c:v>
                </c:pt>
                <c:pt idx="1">
                  <c:v>34.767752957483154</c:v>
                </c:pt>
                <c:pt idx="2">
                  <c:v>34.786729857819907</c:v>
                </c:pt>
                <c:pt idx="3">
                  <c:v>36.754407148031881</c:v>
                </c:pt>
                <c:pt idx="4">
                  <c:v>35.734138558144323</c:v>
                </c:pt>
                <c:pt idx="5">
                  <c:v>36.852541967246744</c:v>
                </c:pt>
                <c:pt idx="6">
                  <c:v>38.592500183459308</c:v>
                </c:pt>
                <c:pt idx="7">
                  <c:v>37.079275743325809</c:v>
                </c:pt>
                <c:pt idx="8">
                  <c:v>37.01008072949346</c:v>
                </c:pt>
                <c:pt idx="9">
                  <c:v>35.205332186626535</c:v>
                </c:pt>
                <c:pt idx="10">
                  <c:v>34.739390850006366</c:v>
                </c:pt>
                <c:pt idx="11">
                  <c:v>35.386053967405822</c:v>
                </c:pt>
                <c:pt idx="12">
                  <c:v>35.400656150285378</c:v>
                </c:pt>
                <c:pt idx="13">
                  <c:v>31.357426178933451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7-40A0-8102-173C8E17F6F5}"/>
            </c:ext>
          </c:extLst>
        </c:ser>
        <c:ser>
          <c:idx val="1"/>
          <c:order val="1"/>
          <c:tx>
            <c:strRef>
              <c:f>'3.28'!$B$146</c:f>
              <c:strCache>
                <c:ptCount val="1"/>
                <c:pt idx="0">
                  <c:v>Industria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('3.28'!$B$144,'3.28'!$B$149,'3.28'!$B$154,'3.28'!$B$159,'3.28'!$B$164,'3.28'!$B$169,'3.28'!$B$174,'3.28'!$B$179,'3.28'!$B$184,'3.28'!$B$189,'3.28'!$B$194,'3.28'!$B$199,'3.28'!$B$204,'3.28'!$B$209)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('3.28'!$H$146,'3.28'!$H$151,'3.28'!$H$156,'3.28'!$H$161,'3.28'!$H$166,'3.28'!$H$171,'3.28'!$H$176,'3.28'!$H$181,'3.28'!$H$186,'3.28'!$H$191,'3.28'!$H$196,'3.28'!$H$201,'3.28'!$H$206,'3.28'!$H$211)</c:f>
              <c:numCache>
                <c:formatCode>#,##0</c:formatCode>
                <c:ptCount val="14"/>
                <c:pt idx="0">
                  <c:v>31.827561504987756</c:v>
                </c:pt>
                <c:pt idx="1">
                  <c:v>32.210673075922628</c:v>
                </c:pt>
                <c:pt idx="2">
                  <c:v>32.970421845535149</c:v>
                </c:pt>
                <c:pt idx="3">
                  <c:v>31.926798355436027</c:v>
                </c:pt>
                <c:pt idx="4">
                  <c:v>32.659216261438992</c:v>
                </c:pt>
                <c:pt idx="5">
                  <c:v>32.954660613307929</c:v>
                </c:pt>
                <c:pt idx="6">
                  <c:v>31.629715519481817</c:v>
                </c:pt>
                <c:pt idx="7">
                  <c:v>33.599909889614779</c:v>
                </c:pt>
                <c:pt idx="8">
                  <c:v>32.277839804821568</c:v>
                </c:pt>
                <c:pt idx="9">
                  <c:v>32.521101706044583</c:v>
                </c:pt>
                <c:pt idx="10">
                  <c:v>32.426160070003675</c:v>
                </c:pt>
                <c:pt idx="11">
                  <c:v>31.604563129297251</c:v>
                </c:pt>
                <c:pt idx="12">
                  <c:v>33.467858172383977</c:v>
                </c:pt>
                <c:pt idx="13">
                  <c:v>32.351498008428095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7-40A0-8102-173C8E17F6F5}"/>
            </c:ext>
          </c:extLst>
        </c:ser>
        <c:ser>
          <c:idx val="2"/>
          <c:order val="2"/>
          <c:tx>
            <c:strRef>
              <c:f>'3.28'!$B$147</c:f>
              <c:strCache>
                <c:ptCount val="1"/>
                <c:pt idx="0">
                  <c:v>Construcción</c:v>
                </c:pt>
              </c:strCache>
            </c:strRef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('3.28'!$B$144,'3.28'!$B$149,'3.28'!$B$154,'3.28'!$B$159,'3.28'!$B$164,'3.28'!$B$169,'3.28'!$B$174,'3.28'!$B$179,'3.28'!$B$184,'3.28'!$B$189,'3.28'!$B$194,'3.28'!$B$199,'3.28'!$B$204,'3.28'!$B$209)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('3.28'!$H$147,'3.28'!$H$152,'3.28'!$H$157,'3.28'!$H$162,'3.28'!$H$167,'3.28'!$H$172,'3.28'!$H$177,'3.28'!$H$182,'3.28'!$H$187,'3.28'!$H$192,'3.28'!$H$197,'3.28'!$H$202,'3.28'!$H$207,'3.28'!$H$212)</c:f>
              <c:numCache>
                <c:formatCode>#,##0</c:formatCode>
                <c:ptCount val="14"/>
                <c:pt idx="0">
                  <c:v>5.0265961500358172</c:v>
                </c:pt>
                <c:pt idx="1">
                  <c:v>4.8726297108841159</c:v>
                </c:pt>
                <c:pt idx="2">
                  <c:v>5.3524161689788645</c:v>
                </c:pt>
                <c:pt idx="3">
                  <c:v>5.586606212085055</c:v>
                </c:pt>
                <c:pt idx="4">
                  <c:v>5.5696765956449932</c:v>
                </c:pt>
                <c:pt idx="5">
                  <c:v>5.7004809255294111</c:v>
                </c:pt>
                <c:pt idx="6">
                  <c:v>5.5781606809217354</c:v>
                </c:pt>
                <c:pt idx="7">
                  <c:v>5.9966597897632381</c:v>
                </c:pt>
                <c:pt idx="8">
                  <c:v>7.5498372549234505</c:v>
                </c:pt>
                <c:pt idx="9">
                  <c:v>8.29915976025924</c:v>
                </c:pt>
                <c:pt idx="10">
                  <c:v>9.0715382963611439</c:v>
                </c:pt>
                <c:pt idx="11">
                  <c:v>7.9447490265212428</c:v>
                </c:pt>
                <c:pt idx="12">
                  <c:v>9.1187866974112737</c:v>
                </c:pt>
                <c:pt idx="13">
                  <c:v>9.048960429242122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7-40A0-8102-173C8E17F6F5}"/>
            </c:ext>
          </c:extLst>
        </c:ser>
        <c:ser>
          <c:idx val="3"/>
          <c:order val="3"/>
          <c:tx>
            <c:strRef>
              <c:f>'3.28'!$B$148</c:f>
              <c:strCache>
                <c:ptCount val="1"/>
                <c:pt idx="0">
                  <c:v>Servicios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('3.28'!$B$144,'3.28'!$B$149,'3.28'!$B$154,'3.28'!$B$159,'3.28'!$B$164,'3.28'!$B$169,'3.28'!$B$174,'3.28'!$B$179,'3.28'!$B$184,'3.28'!$B$189,'3.28'!$B$194,'3.28'!$B$199,'3.28'!$B$204,'3.28'!$B$209)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('3.28'!$H$148,'3.28'!$H$153,'3.28'!$H$158,'3.28'!$H$163,'3.28'!$H$168,'3.28'!$H$173,'3.28'!$H$178,'3.28'!$H$183,'3.28'!$H$188,'3.28'!$H$193,'3.28'!$H$198,'3.28'!$H$203,'3.28'!$H$208,'3.28'!$H$213)</c:f>
              <c:numCache>
                <c:formatCode>#,##0</c:formatCode>
                <c:ptCount val="14"/>
                <c:pt idx="0">
                  <c:v>90.338435198441402</c:v>
                </c:pt>
                <c:pt idx="1">
                  <c:v>93.861811166043665</c:v>
                </c:pt>
                <c:pt idx="2">
                  <c:v>95.684331097033592</c:v>
                </c:pt>
                <c:pt idx="3">
                  <c:v>99.627146628443924</c:v>
                </c:pt>
                <c:pt idx="4">
                  <c:v>103.82195756428179</c:v>
                </c:pt>
                <c:pt idx="5">
                  <c:v>106.94986200937836</c:v>
                </c:pt>
                <c:pt idx="6">
                  <c:v>110.81006392567878</c:v>
                </c:pt>
                <c:pt idx="7">
                  <c:v>112.95715200328809</c:v>
                </c:pt>
                <c:pt idx="8">
                  <c:v>114.62397982416198</c:v>
                </c:pt>
                <c:pt idx="9">
                  <c:v>115.79572780300201</c:v>
                </c:pt>
                <c:pt idx="10">
                  <c:v>115.58863034963125</c:v>
                </c:pt>
                <c:pt idx="11">
                  <c:v>116.14309800979372</c:v>
                </c:pt>
                <c:pt idx="12">
                  <c:v>115.72895670570206</c:v>
                </c:pt>
                <c:pt idx="13">
                  <c:v>115.75930866883061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F7-40A0-8102-173C8E17F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819960"/>
        <c:axId val="491818784"/>
      </c:lineChart>
      <c:catAx>
        <c:axId val="49181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6505148394912176E-3"/>
              <c:y val="0.94202713297201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8784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9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39577745089554"/>
          <c:y val="0.84199304632375505"/>
          <c:w val="0.64395639006662631"/>
          <c:h val="7.1428571428571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3.28.1g. Ocupados por sector económico. 2023. Número de mujeres por cada 100 hombres</a:t>
            </a:r>
          </a:p>
        </c:rich>
      </c:tx>
      <c:layout>
        <c:manualLayout>
          <c:xMode val="edge"/>
          <c:yMode val="edge"/>
          <c:x val="8.6655752189392157E-3"/>
          <c:y val="1.5479817654372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57941346963475E-2"/>
          <c:y val="0.18575851393188855"/>
          <c:w val="0.92721049001645939"/>
          <c:h val="0.551083591331269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'3.28'!$B$57:$B$60</c:f>
              <c:strCache>
                <c:ptCount val="4"/>
                <c:pt idx="0">
                  <c:v>Agricultura</c:v>
                </c:pt>
                <c:pt idx="1">
                  <c:v>Industria</c:v>
                </c:pt>
                <c:pt idx="2">
                  <c:v>Construcción</c:v>
                </c:pt>
                <c:pt idx="3">
                  <c:v>Servicios</c:v>
                </c:pt>
              </c:strCache>
            </c:strRef>
          </c:cat>
          <c:val>
            <c:numRef>
              <c:f>'3.28'!$E$57:$E$60</c:f>
              <c:numCache>
                <c:formatCode>#,##0</c:formatCode>
                <c:ptCount val="4"/>
                <c:pt idx="0">
                  <c:v>65.250965250965251</c:v>
                </c:pt>
                <c:pt idx="1">
                  <c:v>44.908832583471465</c:v>
                </c:pt>
                <c:pt idx="2">
                  <c:v>13.033774735902394</c:v>
                </c:pt>
                <c:pt idx="3">
                  <c:v>112.69404823280058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8-41AA-9A26-AD11B326F68D}"/>
            </c:ext>
          </c:extLst>
        </c:ser>
        <c:ser>
          <c:idx val="1"/>
          <c:order val="1"/>
          <c:tx>
            <c:strRef>
              <c:f>'3.28'!$F$8:$H$8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'3.28'!$B$57:$B$60</c:f>
              <c:strCache>
                <c:ptCount val="4"/>
                <c:pt idx="0">
                  <c:v>Agricultura</c:v>
                </c:pt>
                <c:pt idx="1">
                  <c:v>Industria</c:v>
                </c:pt>
                <c:pt idx="2">
                  <c:v>Construcción</c:v>
                </c:pt>
                <c:pt idx="3">
                  <c:v>Servicios</c:v>
                </c:pt>
              </c:strCache>
            </c:strRef>
          </c:cat>
          <c:val>
            <c:numRef>
              <c:f>'3.28'!$H$57:$H$60</c:f>
              <c:numCache>
                <c:formatCode>#,##0</c:formatCode>
                <c:ptCount val="4"/>
                <c:pt idx="0">
                  <c:v>32.770104152697684</c:v>
                </c:pt>
                <c:pt idx="1">
                  <c:v>38.735035517361283</c:v>
                </c:pt>
                <c:pt idx="2">
                  <c:v>9.7080336093816104</c:v>
                </c:pt>
                <c:pt idx="3">
                  <c:v>117.39005752264637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8-41AA-9A26-AD11B326F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14864"/>
        <c:axId val="491810944"/>
      </c:barChart>
      <c:catAx>
        <c:axId val="49181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3864851052034336E-2"/>
              <c:y val="0.922600580190634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094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48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52805280528054"/>
          <c:y val="0.82737173642768336"/>
          <c:w val="0.47964813804215062"/>
          <c:h val="6.9474015748031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3.28.2g. Evolución de ocupados por sector económico. Comunidad de Madrid. Número de mujeres por cada 100 hombres</a:t>
            </a:r>
          </a:p>
        </c:rich>
      </c:tx>
      <c:layout>
        <c:manualLayout>
          <c:xMode val="edge"/>
          <c:yMode val="edge"/>
          <c:x val="8.6655752189392157E-3"/>
          <c:y val="1.51058222444986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57941346963475E-2"/>
          <c:y val="0.23564989445143511"/>
          <c:w val="0.92721049001645939"/>
          <c:h val="0.51963822879034416"/>
        </c:manualLayout>
      </c:layout>
      <c:lineChart>
        <c:grouping val="standard"/>
        <c:varyColors val="0"/>
        <c:ser>
          <c:idx val="0"/>
          <c:order val="0"/>
          <c:tx>
            <c:strRef>
              <c:f>'3.28'!$B$12</c:f>
              <c:strCache>
                <c:ptCount val="1"/>
                <c:pt idx="0">
                  <c:v>Agricultura</c:v>
                </c:pt>
              </c:strCache>
            </c:strRef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('3.28'!$B$11,'3.28'!$B$16,'3.28'!$B$21,'3.28'!$B$26,'3.28'!$B$31,'3.28'!$B$36,'3.28'!$B$41,'3.28'!$B$46,'3.28'!$B$51,'3.28'!$B$56)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('3.28'!$E$12,'3.28'!$E$17,'3.28'!$E$22,'3.28'!$E$27,'3.28'!$E$32,'3.28'!$E$37,'3.28'!$E$42,'3.28'!$E$47,'3.28'!$E$52,'3.28'!$E$57)</c:f>
              <c:numCache>
                <c:formatCode>#,##0</c:formatCode>
                <c:ptCount val="10"/>
                <c:pt idx="0">
                  <c:v>18.554216867469879</c:v>
                </c:pt>
                <c:pt idx="1">
                  <c:v>143.82022471910111</c:v>
                </c:pt>
                <c:pt idx="2">
                  <c:v>76.470588235294102</c:v>
                </c:pt>
                <c:pt idx="3">
                  <c:v>44.44444444444445</c:v>
                </c:pt>
                <c:pt idx="4">
                  <c:v>39.534883720930232</c:v>
                </c:pt>
                <c:pt idx="5">
                  <c:v>11.304347826086953</c:v>
                </c:pt>
                <c:pt idx="6">
                  <c:v>29.45736434108527</c:v>
                </c:pt>
                <c:pt idx="7">
                  <c:v>26.785714285714285</c:v>
                </c:pt>
                <c:pt idx="8">
                  <c:v>45.422535211267608</c:v>
                </c:pt>
                <c:pt idx="9">
                  <c:v>65.250965250965251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1C-4CD4-9EFD-26891DF67AC7}"/>
            </c:ext>
          </c:extLst>
        </c:ser>
        <c:ser>
          <c:idx val="1"/>
          <c:order val="1"/>
          <c:tx>
            <c:strRef>
              <c:f>'3.28'!$B$13</c:f>
              <c:strCache>
                <c:ptCount val="1"/>
                <c:pt idx="0">
                  <c:v>Industria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('3.28'!$B$11,'3.28'!$B$16,'3.28'!$B$21,'3.28'!$B$26,'3.28'!$B$31,'3.28'!$B$36,'3.28'!$B$41,'3.28'!$B$46,'3.28'!$B$51,'3.28'!$B$56)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('3.28'!$E$13,'3.28'!$E$18,'3.28'!$E$23,'3.28'!$E$28,'3.28'!$E$33,'3.28'!$E$38,'3.28'!$E$43,'3.28'!$E$48,'3.28'!$E$53,'3.28'!$E$58)</c:f>
              <c:numCache>
                <c:formatCode>#,##0</c:formatCode>
                <c:ptCount val="10"/>
                <c:pt idx="0">
                  <c:v>35.108756274400449</c:v>
                </c:pt>
                <c:pt idx="1">
                  <c:v>46.161529680365291</c:v>
                </c:pt>
                <c:pt idx="2">
                  <c:v>33.858042358328568</c:v>
                </c:pt>
                <c:pt idx="3">
                  <c:v>36.350364963503644</c:v>
                </c:pt>
                <c:pt idx="4">
                  <c:v>41.186161449752888</c:v>
                </c:pt>
                <c:pt idx="5">
                  <c:v>51.430135486519781</c:v>
                </c:pt>
                <c:pt idx="6">
                  <c:v>55.568513119533527</c:v>
                </c:pt>
                <c:pt idx="7">
                  <c:v>44.720331063943391</c:v>
                </c:pt>
                <c:pt idx="8">
                  <c:v>40.945522128005578</c:v>
                </c:pt>
                <c:pt idx="9">
                  <c:v>44.908832583471465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1C-4CD4-9EFD-26891DF67AC7}"/>
            </c:ext>
          </c:extLst>
        </c:ser>
        <c:ser>
          <c:idx val="2"/>
          <c:order val="2"/>
          <c:tx>
            <c:strRef>
              <c:f>'3.28'!$B$14</c:f>
              <c:strCache>
                <c:ptCount val="1"/>
                <c:pt idx="0">
                  <c:v>Construcción</c:v>
                </c:pt>
              </c:strCache>
            </c:strRef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('3.28'!$B$11,'3.28'!$B$16,'3.28'!$B$21,'3.28'!$B$26,'3.28'!$B$31,'3.28'!$B$36,'3.28'!$B$41,'3.28'!$B$46,'3.28'!$B$51,'3.28'!$B$56)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('3.28'!$E$14,'3.28'!$E$19,'3.28'!$E$24,'3.28'!$E$29,'3.28'!$E$34,'3.28'!$E$39,'3.28'!$E$44,'3.28'!$E$49,'3.28'!$E$54,'3.28'!$E$59)</c:f>
              <c:numCache>
                <c:formatCode>#,##0</c:formatCode>
                <c:ptCount val="10"/>
                <c:pt idx="0">
                  <c:v>13.118863588886567</c:v>
                </c:pt>
                <c:pt idx="1">
                  <c:v>13.02745531601253</c:v>
                </c:pt>
                <c:pt idx="2">
                  <c:v>13.049732840115086</c:v>
                </c:pt>
                <c:pt idx="3">
                  <c:v>15.136186770428015</c:v>
                </c:pt>
                <c:pt idx="4">
                  <c:v>12.700449005772931</c:v>
                </c:pt>
                <c:pt idx="5">
                  <c:v>16.361217853975759</c:v>
                </c:pt>
                <c:pt idx="6">
                  <c:v>11.38701146047605</c:v>
                </c:pt>
                <c:pt idx="7">
                  <c:v>19.077429983525537</c:v>
                </c:pt>
                <c:pt idx="8">
                  <c:v>15.288059221113615</c:v>
                </c:pt>
                <c:pt idx="9">
                  <c:v>13.033774735902394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1C-4CD4-9EFD-26891DF67AC7}"/>
            </c:ext>
          </c:extLst>
        </c:ser>
        <c:ser>
          <c:idx val="3"/>
          <c:order val="3"/>
          <c:tx>
            <c:strRef>
              <c:f>'3.28'!$B$15</c:f>
              <c:strCache>
                <c:ptCount val="1"/>
                <c:pt idx="0">
                  <c:v>Servicios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('3.28'!$B$11,'3.28'!$B$16,'3.28'!$B$21,'3.28'!$B$26,'3.28'!$B$31,'3.28'!$B$36,'3.28'!$B$41,'3.28'!$B$46,'3.28'!$B$51,'3.28'!$B$56)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('3.28'!$E$15,'3.28'!$E$20,'3.28'!$E$25,'3.28'!$E$30,'3.28'!$E$35,'3.28'!$E$40,'3.28'!$E$45,'3.28'!$E$50,'3.28'!$E$55,'3.28'!$E$60)</c:f>
              <c:numCache>
                <c:formatCode>#,##0</c:formatCode>
                <c:ptCount val="10"/>
                <c:pt idx="0">
                  <c:v>109.42869367442069</c:v>
                </c:pt>
                <c:pt idx="1">
                  <c:v>109.05324669661157</c:v>
                </c:pt>
                <c:pt idx="2">
                  <c:v>110.29191456576638</c:v>
                </c:pt>
                <c:pt idx="3">
                  <c:v>110.88511446355101</c:v>
                </c:pt>
                <c:pt idx="4">
                  <c:v>111.12765781418052</c:v>
                </c:pt>
                <c:pt idx="5">
                  <c:v>111.14805634484009</c:v>
                </c:pt>
                <c:pt idx="6">
                  <c:v>112.27278322596528</c:v>
                </c:pt>
                <c:pt idx="7">
                  <c:v>113.11269876017434</c:v>
                </c:pt>
                <c:pt idx="8">
                  <c:v>111.4999313846576</c:v>
                </c:pt>
                <c:pt idx="9">
                  <c:v>112.69404823280058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1C-4CD4-9EFD-26891DF6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817608"/>
        <c:axId val="491818000"/>
      </c:lineChart>
      <c:catAx>
        <c:axId val="491817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Fuetne: Encuesta de Población Activa. INE.</a:t>
                </a:r>
              </a:p>
            </c:rich>
          </c:tx>
          <c:layout>
            <c:manualLayout>
              <c:xMode val="edge"/>
              <c:yMode val="edge"/>
              <c:x val="2.3796332389144428E-2"/>
              <c:y val="0.937878381218774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8000"/>
        <c:scaling>
          <c:orientation val="minMax"/>
          <c:max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76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491749174917492"/>
          <c:y val="0.84189008714773073"/>
          <c:w val="0.66226639986833336"/>
          <c:h val="6.7761806981519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3.28.3g. Evolución de ocupados por sector económico. España. Número de mujeres por cada 100 hombres</a:t>
            </a:r>
          </a:p>
        </c:rich>
      </c:tx>
      <c:layout>
        <c:manualLayout>
          <c:xMode val="edge"/>
          <c:yMode val="edge"/>
          <c:x val="8.6505148394912176E-3"/>
          <c:y val="1.59235777346013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43944636678195E-2"/>
          <c:y val="0.18471337579617833"/>
          <c:w val="0.92214532871972321"/>
          <c:h val="0.56050955414012738"/>
        </c:manualLayout>
      </c:layout>
      <c:lineChart>
        <c:grouping val="standard"/>
        <c:varyColors val="0"/>
        <c:ser>
          <c:idx val="0"/>
          <c:order val="0"/>
          <c:tx>
            <c:strRef>
              <c:f>'3.28'!$B$12</c:f>
              <c:strCache>
                <c:ptCount val="1"/>
                <c:pt idx="0">
                  <c:v>Agricultura</c:v>
                </c:pt>
              </c:strCache>
            </c:strRef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('3.28'!$B$11,'3.28'!$B$16,'3.28'!$B$21,'3.28'!$B$26,'3.28'!$B$31,'3.28'!$B$36,'3.28'!$B$41,'3.28'!$B$46,'3.28'!$B$51,'3.28'!$B$56)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('3.28'!$H$12,'3.28'!$H$17,'3.28'!$H$22,'3.28'!$H$27,'3.28'!$H$32,'3.28'!$H$37,'3.28'!$H$42,'3.28'!$H$47,'3.28'!$H$52,'3.28'!$H$57)</c:f>
              <c:numCache>
                <c:formatCode>#,##0</c:formatCode>
                <c:ptCount val="10"/>
                <c:pt idx="0">
                  <c:v>31.772395576845597</c:v>
                </c:pt>
                <c:pt idx="1">
                  <c:v>30.2125215393452</c:v>
                </c:pt>
                <c:pt idx="2">
                  <c:v>29.985315712187958</c:v>
                </c:pt>
                <c:pt idx="3">
                  <c:v>31.197470583526776</c:v>
                </c:pt>
                <c:pt idx="4">
                  <c:v>30.76923076923077</c:v>
                </c:pt>
                <c:pt idx="5">
                  <c:v>30.208631037439265</c:v>
                </c:pt>
                <c:pt idx="6">
                  <c:v>28.865501999579035</c:v>
                </c:pt>
                <c:pt idx="7">
                  <c:v>31.425764460272624</c:v>
                </c:pt>
                <c:pt idx="8">
                  <c:v>30.062945866554763</c:v>
                </c:pt>
                <c:pt idx="9">
                  <c:v>32.770104152697684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E-47E7-B93E-B248D2ED05A9}"/>
            </c:ext>
          </c:extLst>
        </c:ser>
        <c:ser>
          <c:idx val="1"/>
          <c:order val="1"/>
          <c:tx>
            <c:strRef>
              <c:f>'3.28'!$B$13</c:f>
              <c:strCache>
                <c:ptCount val="1"/>
                <c:pt idx="0">
                  <c:v>Industria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('3.28'!$B$11,'3.28'!$B$16,'3.28'!$B$21,'3.28'!$B$26,'3.28'!$B$31,'3.28'!$B$36,'3.28'!$B$41,'3.28'!$B$46,'3.28'!$B$51,'3.28'!$B$56)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('3.28'!$H$13,'3.28'!$H$18,'3.28'!$H$23,'3.28'!$H$28,'3.28'!$H$33,'3.28'!$H$38,'3.28'!$H$43,'3.28'!$H$48,'3.28'!$H$53,'3.28'!$H$58)</c:f>
              <c:numCache>
                <c:formatCode>#,##0</c:formatCode>
                <c:ptCount val="10"/>
                <c:pt idx="0">
                  <c:v>32.572972370766493</c:v>
                </c:pt>
                <c:pt idx="1">
                  <c:v>33.461921019382245</c:v>
                </c:pt>
                <c:pt idx="2">
                  <c:v>32.603438305031283</c:v>
                </c:pt>
                <c:pt idx="3">
                  <c:v>33.248188041071067</c:v>
                </c:pt>
                <c:pt idx="4">
                  <c:v>34.741293532338311</c:v>
                </c:pt>
                <c:pt idx="5">
                  <c:v>36.632341488138657</c:v>
                </c:pt>
                <c:pt idx="6">
                  <c:v>37.789324515824283</c:v>
                </c:pt>
                <c:pt idx="7">
                  <c:v>35.483385391186538</c:v>
                </c:pt>
                <c:pt idx="8">
                  <c:v>38.207388382560126</c:v>
                </c:pt>
                <c:pt idx="9">
                  <c:v>38.735035517361283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7E7-B93E-B248D2ED05A9}"/>
            </c:ext>
          </c:extLst>
        </c:ser>
        <c:ser>
          <c:idx val="2"/>
          <c:order val="2"/>
          <c:tx>
            <c:strRef>
              <c:f>'3.28'!$B$14</c:f>
              <c:strCache>
                <c:ptCount val="1"/>
                <c:pt idx="0">
                  <c:v>Construcción</c:v>
                </c:pt>
              </c:strCache>
            </c:strRef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('3.28'!$B$11,'3.28'!$B$16,'3.28'!$B$21,'3.28'!$B$26,'3.28'!$B$31,'3.28'!$B$36,'3.28'!$B$41,'3.28'!$B$46,'3.28'!$B$51,'3.28'!$B$56)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('3.28'!$H$14,'3.28'!$H$19,'3.28'!$H$24,'3.28'!$H$29,'3.28'!$H$34,'3.28'!$H$39,'3.28'!$H$44,'3.28'!$H$49,'3.28'!$H$54,'3.28'!$H$59)</c:f>
              <c:numCache>
                <c:formatCode>#,##0</c:formatCode>
                <c:ptCount val="10"/>
                <c:pt idx="0">
                  <c:v>9.1573280597670834</c:v>
                </c:pt>
                <c:pt idx="1">
                  <c:v>8.2715675893712497</c:v>
                </c:pt>
                <c:pt idx="2">
                  <c:v>8.5576364141835377</c:v>
                </c:pt>
                <c:pt idx="3">
                  <c:v>9.6288379323746618</c:v>
                </c:pt>
                <c:pt idx="4">
                  <c:v>9.5293590318242938</c:v>
                </c:pt>
                <c:pt idx="5">
                  <c:v>9.8064488410560458</c:v>
                </c:pt>
                <c:pt idx="6">
                  <c:v>8.9191910348450349</c:v>
                </c:pt>
                <c:pt idx="7">
                  <c:v>10.585238462197106</c:v>
                </c:pt>
                <c:pt idx="8">
                  <c:v>10.474816533902027</c:v>
                </c:pt>
                <c:pt idx="9">
                  <c:v>9.7080336093816104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E-47E7-B93E-B248D2ED05A9}"/>
            </c:ext>
          </c:extLst>
        </c:ser>
        <c:ser>
          <c:idx val="3"/>
          <c:order val="3"/>
          <c:tx>
            <c:strRef>
              <c:f>'3.28'!$B$15</c:f>
              <c:strCache>
                <c:ptCount val="1"/>
                <c:pt idx="0">
                  <c:v>Servicios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('3.28'!$B$11,'3.28'!$B$16,'3.28'!$B$21,'3.28'!$B$26,'3.28'!$B$31,'3.28'!$B$36,'3.28'!$B$41,'3.28'!$B$46,'3.28'!$B$51,'3.28'!$B$56)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('3.28'!$H$15,'3.28'!$H$20,'3.28'!$H$25,'3.28'!$H$30,'3.28'!$H$35,'3.28'!$H$40,'3.28'!$H$45,'3.28'!$H$50,'3.28'!$H$55,'3.28'!$H$60)</c:f>
              <c:numCache>
                <c:formatCode>#,##0</c:formatCode>
                <c:ptCount val="10"/>
                <c:pt idx="0">
                  <c:v>114.19427406172622</c:v>
                </c:pt>
                <c:pt idx="1">
                  <c:v>113.99078500849373</c:v>
                </c:pt>
                <c:pt idx="2">
                  <c:v>114.48688523331774</c:v>
                </c:pt>
                <c:pt idx="3">
                  <c:v>114.76615413640222</c:v>
                </c:pt>
                <c:pt idx="4">
                  <c:v>114.95777512490604</c:v>
                </c:pt>
                <c:pt idx="5">
                  <c:v>115.06387419482529</c:v>
                </c:pt>
                <c:pt idx="6">
                  <c:v>115.20448083618518</c:v>
                </c:pt>
                <c:pt idx="7">
                  <c:v>117.71691024178253</c:v>
                </c:pt>
                <c:pt idx="8">
                  <c:v>116.55012711820075</c:v>
                </c:pt>
                <c:pt idx="9">
                  <c:v>117.39005752264637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3E-47E7-B93E-B248D2ED0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812512"/>
        <c:axId val="491815648"/>
      </c:lineChart>
      <c:catAx>
        <c:axId val="49181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452712641689019E-3"/>
              <c:y val="0.93336912431400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5648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25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39577745089554"/>
          <c:y val="0.8398285441592529"/>
          <c:w val="0.64395639006662631"/>
          <c:h val="7.1428571428571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2007.Número de mujeres por cada 100 hombres</a:t>
            </a:r>
          </a:p>
        </c:rich>
      </c:tx>
      <c:layout>
        <c:manualLayout>
          <c:xMode val="edge"/>
          <c:yMode val="edge"/>
          <c:x val="6.3131153549626524E-3"/>
          <c:y val="2.0289801052974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20289912505413568"/>
          <c:w val="0.9469708646164583"/>
          <c:h val="0.492755017988615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'3.29'!$B$1360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'3.29'!$C$1354:$G$1354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'3.29'!$C$1363:$G$1363</c:f>
              <c:numCache>
                <c:formatCode>#,##0</c:formatCode>
                <c:ptCount val="5"/>
                <c:pt idx="0">
                  <c:v>64.345637583892611</c:v>
                </c:pt>
                <c:pt idx="1">
                  <c:v>29.411764705882355</c:v>
                </c:pt>
                <c:pt idx="2">
                  <c:v>25.48076923076923</c:v>
                </c:pt>
                <c:pt idx="3">
                  <c:v>3.7037037037037033</c:v>
                </c:pt>
                <c:pt idx="4">
                  <c:v>93.342210386151791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9-4DDC-8464-B621CD675C36}"/>
            </c:ext>
          </c:extLst>
        </c:ser>
        <c:ser>
          <c:idx val="1"/>
          <c:order val="1"/>
          <c:tx>
            <c:strRef>
              <c:f>'3.29'!$B$1364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'3.29'!$C$1354:$G$1354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'3.29'!$C$1367:$G$1367</c:f>
              <c:numCache>
                <c:formatCode>#,##0</c:formatCode>
                <c:ptCount val="5"/>
                <c:pt idx="0">
                  <c:v>88.232848232848227</c:v>
                </c:pt>
                <c:pt idx="1">
                  <c:v>12.244897959183673</c:v>
                </c:pt>
                <c:pt idx="2">
                  <c:v>43.142857142857146</c:v>
                </c:pt>
                <c:pt idx="3">
                  <c:v>6.0475161987041037</c:v>
                </c:pt>
                <c:pt idx="4">
                  <c:v>123.7639553429027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9-4DDC-8464-B621CD675C36}"/>
            </c:ext>
          </c:extLst>
        </c:ser>
        <c:ser>
          <c:idx val="2"/>
          <c:order val="2"/>
          <c:tx>
            <c:strRef>
              <c:f>'3.29'!$B$1368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'3.29'!$C$1354:$G$1354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'3.29'!$C$1371:$G$1371</c:f>
              <c:numCache>
                <c:formatCode>#,##0</c:formatCode>
                <c:ptCount val="5"/>
                <c:pt idx="0">
                  <c:v>82.533776800646407</c:v>
                </c:pt>
                <c:pt idx="1">
                  <c:v>28.739495798319332</c:v>
                </c:pt>
                <c:pt idx="2">
                  <c:v>47.872036560982572</c:v>
                </c:pt>
                <c:pt idx="3">
                  <c:v>8.247422680412372</c:v>
                </c:pt>
                <c:pt idx="4">
                  <c:v>109.96751533997835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09-4DDC-8464-B621CD675C36}"/>
            </c:ext>
          </c:extLst>
        </c:ser>
        <c:ser>
          <c:idx val="3"/>
          <c:order val="3"/>
          <c:tx>
            <c:strRef>
              <c:f>'3.29'!$B$1372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'3.29'!$C$1354:$G$1354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'3.29'!$C$1375:$G$1375</c:f>
              <c:numCache>
                <c:formatCode>#,##0</c:formatCode>
                <c:ptCount val="5"/>
                <c:pt idx="0">
                  <c:v>55.154008673412655</c:v>
                </c:pt>
                <c:pt idx="1">
                  <c:v>46.212121212121218</c:v>
                </c:pt>
                <c:pt idx="2">
                  <c:v>19.01595744680851</c:v>
                </c:pt>
                <c:pt idx="3">
                  <c:v>5.0092764378478662</c:v>
                </c:pt>
                <c:pt idx="4">
                  <c:v>72.607103041885651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09-4DDC-8464-B621CD675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21528"/>
        <c:axId val="491821920"/>
      </c:barChart>
      <c:catAx>
        <c:axId val="49182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8.8383643825343753E-3"/>
              <c:y val="0.9110686584737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2192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15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94246786567407"/>
          <c:y val="0.80868005404649868"/>
          <c:w val="0.60613741775428764"/>
          <c:h val="6.11439842209072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2007. Número de mujeres por cada 100 hombres</a:t>
            </a:r>
          </a:p>
        </c:rich>
      </c:tx>
      <c:layout>
        <c:manualLayout>
          <c:xMode val="edge"/>
          <c:yMode val="edge"/>
          <c:x val="6.3051433474661817E-3"/>
          <c:y val="1.408453253688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19323326742869E-2"/>
          <c:y val="0.16619741169318289"/>
          <c:w val="0.94703715311536563"/>
          <c:h val="0.54084581432357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'3.29'!$B$1360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'3.29'!$C$1354:$G$1354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'3.29'!$H$1363:$L$1363</c:f>
              <c:numCache>
                <c:formatCode>#,##0</c:formatCode>
                <c:ptCount val="5"/>
                <c:pt idx="0">
                  <c:v>56.090255591054309</c:v>
                </c:pt>
                <c:pt idx="1">
                  <c:v>33.950617283950621</c:v>
                </c:pt>
                <c:pt idx="2">
                  <c:v>22.418879056047196</c:v>
                </c:pt>
                <c:pt idx="3">
                  <c:v>3.3311125916055966</c:v>
                </c:pt>
                <c:pt idx="4">
                  <c:v>111.77285318559557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6-4629-9BF0-507F8FD23399}"/>
            </c:ext>
          </c:extLst>
        </c:ser>
        <c:ser>
          <c:idx val="1"/>
          <c:order val="1"/>
          <c:tx>
            <c:strRef>
              <c:f>'3.29'!$B$1364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'3.29'!$C$1354:$G$1354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'3.29'!$H$1367:$L$1367</c:f>
              <c:numCache>
                <c:formatCode>#,##0</c:formatCode>
                <c:ptCount val="5"/>
                <c:pt idx="0">
                  <c:v>77.096069265027253</c:v>
                </c:pt>
                <c:pt idx="1">
                  <c:v>37.266739846322729</c:v>
                </c:pt>
                <c:pt idx="2">
                  <c:v>35.214384508990321</c:v>
                </c:pt>
                <c:pt idx="3">
                  <c:v>5.228365384615385</c:v>
                </c:pt>
                <c:pt idx="4">
                  <c:v>140.95238095238096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6-4629-9BF0-507F8FD23399}"/>
            </c:ext>
          </c:extLst>
        </c:ser>
        <c:ser>
          <c:idx val="2"/>
          <c:order val="2"/>
          <c:tx>
            <c:strRef>
              <c:f>'3.29'!$B$1368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'3.29'!$C$1354:$G$1354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'3.29'!$H$1371:$L$1371</c:f>
              <c:numCache>
                <c:formatCode>#,##0</c:formatCode>
                <c:ptCount val="5"/>
                <c:pt idx="0">
                  <c:v>72.234306981423359</c:v>
                </c:pt>
                <c:pt idx="1">
                  <c:v>37.838961038961038</c:v>
                </c:pt>
                <c:pt idx="2">
                  <c:v>36.374937184268298</c:v>
                </c:pt>
                <c:pt idx="3">
                  <c:v>6.6050860415857224</c:v>
                </c:pt>
                <c:pt idx="4">
                  <c:v>115.48062724140355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6-4629-9BF0-507F8FD23399}"/>
            </c:ext>
          </c:extLst>
        </c:ser>
        <c:ser>
          <c:idx val="3"/>
          <c:order val="3"/>
          <c:tx>
            <c:strRef>
              <c:f>'3.29'!$B$1372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'3.29'!$C$1354:$G$1354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'3.29'!$H$1375:$L$1375</c:f>
              <c:numCache>
                <c:formatCode>#,##0</c:formatCode>
                <c:ptCount val="5"/>
                <c:pt idx="0">
                  <c:v>52.517079885182902</c:v>
                </c:pt>
                <c:pt idx="1">
                  <c:v>34.644478063540092</c:v>
                </c:pt>
                <c:pt idx="2">
                  <c:v>18.040228535649995</c:v>
                </c:pt>
                <c:pt idx="3">
                  <c:v>2.3400243983586559</c:v>
                </c:pt>
                <c:pt idx="4">
                  <c:v>82.909113292911883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76-4629-9BF0-507F8FD23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10160"/>
        <c:axId val="491813296"/>
      </c:barChart>
      <c:catAx>
        <c:axId val="49181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3051097772661192E-3"/>
              <c:y val="0.9203933295062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1329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101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7730163537249"/>
          <c:y val="0.80651371164811292"/>
          <c:w val="0.6080373419620172"/>
          <c:h val="6.32183908045976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.55" header="0" footer="0"/>
    <c:pageSetup paperSize="9" orientation="portrait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2006. Número de mujeres por cada 100 hombres</a:t>
            </a:r>
          </a:p>
        </c:rich>
      </c:tx>
      <c:layout>
        <c:manualLayout>
          <c:xMode val="edge"/>
          <c:yMode val="edge"/>
          <c:x val="6.3131153549626524E-3"/>
          <c:y val="1.58728593051138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20634984607467161"/>
          <c:w val="0.9469708646164583"/>
          <c:h val="0.45714427438081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'3.29'!$B$1446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'3.29'!$C$1440:$G$1440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'3.29'!$C$1449:$G$1449</c:f>
              <c:numCache>
                <c:formatCode>#,##0</c:formatCode>
                <c:ptCount val="5"/>
                <c:pt idx="0">
                  <c:v>83.183453237410092</c:v>
                </c:pt>
                <c:pt idx="1">
                  <c:v>0</c:v>
                </c:pt>
                <c:pt idx="2">
                  <c:v>12.18274111675127</c:v>
                </c:pt>
                <c:pt idx="3">
                  <c:v>0</c:v>
                </c:pt>
                <c:pt idx="4">
                  <c:v>143.24324324324326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C-46D3-ADBC-A4993D776A11}"/>
            </c:ext>
          </c:extLst>
        </c:ser>
        <c:ser>
          <c:idx val="1"/>
          <c:order val="1"/>
          <c:tx>
            <c:strRef>
              <c:f>'3.29'!$B$1450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'3.29'!$C$1440:$G$1440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'3.29'!$C$1453:$G$1453</c:f>
              <c:numCache>
                <c:formatCode>#,##0</c:formatCode>
                <c:ptCount val="5"/>
                <c:pt idx="0">
                  <c:v>96.088576158940398</c:v>
                </c:pt>
                <c:pt idx="1">
                  <c:v>19.753086419753089</c:v>
                </c:pt>
                <c:pt idx="2">
                  <c:v>57.215836526181356</c:v>
                </c:pt>
                <c:pt idx="3">
                  <c:v>5.5160142348754437</c:v>
                </c:pt>
                <c:pt idx="4">
                  <c:v>144.76090014064698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C-46D3-ADBC-A4993D776A11}"/>
            </c:ext>
          </c:extLst>
        </c:ser>
        <c:ser>
          <c:idx val="2"/>
          <c:order val="2"/>
          <c:tx>
            <c:strRef>
              <c:f>'3.29'!$B$1454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'3.29'!$C$1440:$G$1440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'3.29'!$C$1457:$G$1457</c:f>
              <c:numCache>
                <c:formatCode>#,##0</c:formatCode>
                <c:ptCount val="5"/>
                <c:pt idx="0">
                  <c:v>80.228626320845336</c:v>
                </c:pt>
                <c:pt idx="1">
                  <c:v>19.480519480519479</c:v>
                </c:pt>
                <c:pt idx="2">
                  <c:v>35.956928598897576</c:v>
                </c:pt>
                <c:pt idx="3">
                  <c:v>6.0180854381041478</c:v>
                </c:pt>
                <c:pt idx="4">
                  <c:v>112.89798570500324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C-46D3-ADBC-A4993D776A11}"/>
            </c:ext>
          </c:extLst>
        </c:ser>
        <c:ser>
          <c:idx val="3"/>
          <c:order val="3"/>
          <c:tx>
            <c:strRef>
              <c:f>'3.29'!$B$1458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'3.29'!$C$1440:$G$1440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'3.29'!$C$1461:$G$1461</c:f>
              <c:numCache>
                <c:formatCode>#,##0</c:formatCode>
                <c:ptCount val="5"/>
                <c:pt idx="0">
                  <c:v>53.73017645744919</c:v>
                </c:pt>
                <c:pt idx="1">
                  <c:v>20.689655172413794</c:v>
                </c:pt>
                <c:pt idx="2">
                  <c:v>15.579227696404795</c:v>
                </c:pt>
                <c:pt idx="3">
                  <c:v>5.1612903225806441</c:v>
                </c:pt>
                <c:pt idx="4">
                  <c:v>73.638451443569565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C-46D3-ADBC-A4993D776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26232"/>
        <c:axId val="491823096"/>
      </c:barChart>
      <c:catAx>
        <c:axId val="49182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1.0469153684556556E-2"/>
              <c:y val="0.901695123013351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3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2309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623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150908102779288"/>
          <c:y val="0.77753983775786129"/>
          <c:w val="0.6008602092546651"/>
          <c:h val="7.12746381864254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2006. Número de mujeres por cada 100 hombres</a:t>
            </a:r>
          </a:p>
        </c:rich>
      </c:tx>
      <c:layout>
        <c:manualLayout>
          <c:xMode val="edge"/>
          <c:yMode val="edge"/>
          <c:x val="6.3051433474661817E-3"/>
          <c:y val="1.6834897926088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19323326742869E-2"/>
          <c:y val="0.22558996734916664"/>
          <c:w val="0.94703715311536563"/>
          <c:h val="0.48148306464075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'3.29'!$B$1446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'3.29'!$H$1440:$L$1440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'3.29'!$H$1449:$L$1449</c:f>
              <c:numCache>
                <c:formatCode>#,##0</c:formatCode>
                <c:ptCount val="5"/>
                <c:pt idx="0">
                  <c:v>58.294717330861914</c:v>
                </c:pt>
                <c:pt idx="1">
                  <c:v>25.132275132275133</c:v>
                </c:pt>
                <c:pt idx="2">
                  <c:v>21.482986287455564</c:v>
                </c:pt>
                <c:pt idx="3">
                  <c:v>1.6359918200408998</c:v>
                </c:pt>
                <c:pt idx="4">
                  <c:v>123.39585389930899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7-43FC-851B-7575828F401F}"/>
            </c:ext>
          </c:extLst>
        </c:ser>
        <c:ser>
          <c:idx val="1"/>
          <c:order val="1"/>
          <c:tx>
            <c:strRef>
              <c:f>'3.29'!$B$1450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'3.29'!$H$1440:$L$1440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'3.29'!$H$1453:$L$1453</c:f>
              <c:numCache>
                <c:formatCode>#,##0</c:formatCode>
                <c:ptCount val="5"/>
                <c:pt idx="0">
                  <c:v>77.914359043630967</c:v>
                </c:pt>
                <c:pt idx="1">
                  <c:v>35.498960498960493</c:v>
                </c:pt>
                <c:pt idx="2">
                  <c:v>35.945419103313846</c:v>
                </c:pt>
                <c:pt idx="3">
                  <c:v>4.3287452623179741</c:v>
                </c:pt>
                <c:pt idx="4">
                  <c:v>143.67875647668393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7-43FC-851B-7575828F401F}"/>
            </c:ext>
          </c:extLst>
        </c:ser>
        <c:ser>
          <c:idx val="2"/>
          <c:order val="2"/>
          <c:tx>
            <c:strRef>
              <c:f>'3.29'!$B$1454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'3.29'!$H$1440:$L$1440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'3.29'!$H$1457:$L$1457</c:f>
              <c:numCache>
                <c:formatCode>#,##0</c:formatCode>
                <c:ptCount val="5"/>
                <c:pt idx="0">
                  <c:v>70.374955734964288</c:v>
                </c:pt>
                <c:pt idx="1">
                  <c:v>39.857502095557422</c:v>
                </c:pt>
                <c:pt idx="2">
                  <c:v>33.868696135309392</c:v>
                </c:pt>
                <c:pt idx="3">
                  <c:v>6.2317140584341164</c:v>
                </c:pt>
                <c:pt idx="4">
                  <c:v>112.54383292104136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7-43FC-851B-7575828F401F}"/>
            </c:ext>
          </c:extLst>
        </c:ser>
        <c:ser>
          <c:idx val="3"/>
          <c:order val="3"/>
          <c:tx>
            <c:strRef>
              <c:f>'3.29'!$B$1458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'3.29'!$H$1440:$L$1440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'3.29'!$H$1461:$L$1461</c:f>
              <c:numCache>
                <c:formatCode>#,##0</c:formatCode>
                <c:ptCount val="5"/>
                <c:pt idx="0">
                  <c:v>49.977852737742332</c:v>
                </c:pt>
                <c:pt idx="1">
                  <c:v>37.137648131267092</c:v>
                </c:pt>
                <c:pt idx="2">
                  <c:v>17.264746650238717</c:v>
                </c:pt>
                <c:pt idx="3">
                  <c:v>2.9086173214673319</c:v>
                </c:pt>
                <c:pt idx="4">
                  <c:v>79.930996678812093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D7-43FC-851B-7575828F4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23488"/>
        <c:axId val="491824664"/>
      </c:barChart>
      <c:catAx>
        <c:axId val="49182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7.1990451698259305E-3"/>
              <c:y val="0.89136421423884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2466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34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20550676357761"/>
          <c:y val="0.78718787725904971"/>
          <c:w val="0.58524346374645209"/>
          <c:h val="7.55152345087298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2015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'3.4'!$C$604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'3.4'!$B$606:$B$612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'3.4'!$C$606:$C$612</c:f>
              <c:numCache>
                <c:formatCode>#,##0.0</c:formatCode>
                <c:ptCount val="7"/>
                <c:pt idx="0">
                  <c:v>59.24</c:v>
                </c:pt>
                <c:pt idx="1">
                  <c:v>39.61</c:v>
                </c:pt>
                <c:pt idx="2">
                  <c:v>61.33</c:v>
                </c:pt>
                <c:pt idx="3">
                  <c:v>13.08</c:v>
                </c:pt>
                <c:pt idx="4">
                  <c:v>58.96</c:v>
                </c:pt>
                <c:pt idx="5">
                  <c:v>86.94</c:v>
                </c:pt>
                <c:pt idx="6">
                  <c:v>22.68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F-4444-8F4B-6C52894692DD}"/>
            </c:ext>
          </c:extLst>
        </c:ser>
        <c:ser>
          <c:idx val="1"/>
          <c:order val="1"/>
          <c:tx>
            <c:strRef>
              <c:f>'3.4'!$D$604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'3.4'!$B$606:$B$612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'3.4'!$D$606:$D$612</c:f>
              <c:numCache>
                <c:formatCode>#,##0.0</c:formatCode>
                <c:ptCount val="7"/>
                <c:pt idx="0">
                  <c:v>70.489999999999995</c:v>
                </c:pt>
                <c:pt idx="1">
                  <c:v>42.6</c:v>
                </c:pt>
                <c:pt idx="2">
                  <c:v>73.87</c:v>
                </c:pt>
                <c:pt idx="3">
                  <c:v>14.42</c:v>
                </c:pt>
                <c:pt idx="4">
                  <c:v>64.28</c:v>
                </c:pt>
                <c:pt idx="5">
                  <c:v>95.42</c:v>
                </c:pt>
                <c:pt idx="6">
                  <c:v>33.93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F-4444-8F4B-6C5289469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059720"/>
        <c:axId val="476062464"/>
      </c:lineChart>
      <c:catAx>
        <c:axId val="476059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0624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597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54773535903662"/>
          <c:y val="0.84380965832185773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2008.Número de mujeres por cada 100 hombres</a:t>
            </a:r>
          </a:p>
        </c:rich>
      </c:tx>
      <c:layout>
        <c:manualLayout>
          <c:xMode val="edge"/>
          <c:yMode val="edge"/>
          <c:x val="6.3131153549626524E-3"/>
          <c:y val="2.0289801052974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20289912505413568"/>
          <c:w val="0.9469708646164583"/>
          <c:h val="0.492755017988615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'3.29'!$B$1275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'3.29'!$C$1269:$G$1269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'3.29'!$C$1278:$G$1278</c:f>
              <c:numCache>
                <c:formatCode>#,##0</c:formatCode>
                <c:ptCount val="5"/>
                <c:pt idx="0">
                  <c:v>82.474226804123717</c:v>
                </c:pt>
                <c:pt idx="1">
                  <c:v>0</c:v>
                </c:pt>
                <c:pt idx="2">
                  <c:v>8.4967320261437891</c:v>
                </c:pt>
                <c:pt idx="3">
                  <c:v>9.4488188976377945</c:v>
                </c:pt>
                <c:pt idx="4">
                  <c:v>114.30678466076697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1-4777-B046-0606D622A58C}"/>
            </c:ext>
          </c:extLst>
        </c:ser>
        <c:ser>
          <c:idx val="1"/>
          <c:order val="1"/>
          <c:tx>
            <c:strRef>
              <c:f>'3.29'!$B$1279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'3.29'!$C$1269:$G$1269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'3.29'!$C$1282:$G$1282</c:f>
              <c:numCache>
                <c:formatCode>#,##0</c:formatCode>
                <c:ptCount val="5"/>
                <c:pt idx="0">
                  <c:v>88.173719376391986</c:v>
                </c:pt>
                <c:pt idx="1">
                  <c:v>27.777777777777782</c:v>
                </c:pt>
                <c:pt idx="2">
                  <c:v>38.505747126436781</c:v>
                </c:pt>
                <c:pt idx="3">
                  <c:v>4.1791044776119399</c:v>
                </c:pt>
                <c:pt idx="4">
                  <c:v>117.77205408886026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1-4777-B046-0606D622A58C}"/>
            </c:ext>
          </c:extLst>
        </c:ser>
        <c:ser>
          <c:idx val="2"/>
          <c:order val="2"/>
          <c:tx>
            <c:strRef>
              <c:f>'3.29'!$B$1283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'3.29'!$C$1269:$G$1269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'3.29'!$C$1286:$G$1286</c:f>
              <c:numCache>
                <c:formatCode>#,##0</c:formatCode>
                <c:ptCount val="5"/>
                <c:pt idx="0">
                  <c:v>83.009360609949439</c:v>
                </c:pt>
                <c:pt idx="1">
                  <c:v>27.700127064803048</c:v>
                </c:pt>
                <c:pt idx="2">
                  <c:v>46.923185740557372</c:v>
                </c:pt>
                <c:pt idx="3">
                  <c:v>0.27864467231386536</c:v>
                </c:pt>
                <c:pt idx="4">
                  <c:v>111.79480088495575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11-4777-B046-0606D622A58C}"/>
            </c:ext>
          </c:extLst>
        </c:ser>
        <c:ser>
          <c:idx val="3"/>
          <c:order val="3"/>
          <c:tx>
            <c:strRef>
              <c:f>'3.29'!$B$1287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'3.29'!$C$1269:$G$1269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'3.29'!$C$1290:$G$1290</c:f>
              <c:numCache>
                <c:formatCode>#,##0</c:formatCode>
                <c:ptCount val="5"/>
                <c:pt idx="0">
                  <c:v>60.312707917498336</c:v>
                </c:pt>
                <c:pt idx="1">
                  <c:v>34.730538922155681</c:v>
                </c:pt>
                <c:pt idx="2">
                  <c:v>19.356913183279744</c:v>
                </c:pt>
                <c:pt idx="3">
                  <c:v>2.2747952684258417</c:v>
                </c:pt>
                <c:pt idx="4">
                  <c:v>81.571728255607567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11-4777-B046-0606D622A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28192"/>
        <c:axId val="491827016"/>
      </c:barChart>
      <c:catAx>
        <c:axId val="49182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1.0469153684556556E-2"/>
              <c:y val="0.90855940952586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7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2701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819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94246786567407"/>
          <c:y val="0.80868005404649868"/>
          <c:w val="0.62407610007653169"/>
          <c:h val="6.11439842209072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2008. Número de mujeres por cada 100 hombres</a:t>
            </a:r>
          </a:p>
        </c:rich>
      </c:tx>
      <c:layout>
        <c:manualLayout>
          <c:xMode val="edge"/>
          <c:yMode val="edge"/>
          <c:x val="6.3051433474661817E-3"/>
          <c:y val="1.408453253688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19323326742869E-2"/>
          <c:y val="0.16619741169318289"/>
          <c:w val="0.94703715311536563"/>
          <c:h val="0.54084581432357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'3.29'!$B$1275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'3.29'!$H$1269:$L$1269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'3.29'!$H$1278:$L$1278</c:f>
              <c:numCache>
                <c:formatCode>#,##0</c:formatCode>
                <c:ptCount val="5"/>
                <c:pt idx="0">
                  <c:v>62.901606425702816</c:v>
                </c:pt>
                <c:pt idx="1">
                  <c:v>33.529411764705877</c:v>
                </c:pt>
                <c:pt idx="2">
                  <c:v>19.086873811033605</c:v>
                </c:pt>
                <c:pt idx="3">
                  <c:v>4.2038885969521802</c:v>
                </c:pt>
                <c:pt idx="4">
                  <c:v>112.11664152840625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C-4E51-8678-BC0B2FFE0077}"/>
            </c:ext>
          </c:extLst>
        </c:ser>
        <c:ser>
          <c:idx val="1"/>
          <c:order val="1"/>
          <c:tx>
            <c:strRef>
              <c:f>'3.29'!$B$1279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'3.29'!$H$1269:$L$1269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'3.29'!$H$1282:$L$1282</c:f>
              <c:numCache>
                <c:formatCode>#,##0</c:formatCode>
                <c:ptCount val="5"/>
                <c:pt idx="0">
                  <c:v>82.64505851357147</c:v>
                </c:pt>
                <c:pt idx="1">
                  <c:v>31.997187060478204</c:v>
                </c:pt>
                <c:pt idx="2">
                  <c:v>38.32388905457799</c:v>
                </c:pt>
                <c:pt idx="3">
                  <c:v>5.196319813398989</c:v>
                </c:pt>
                <c:pt idx="4">
                  <c:v>140.20956123117224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C-4E51-8678-BC0B2FFE0077}"/>
            </c:ext>
          </c:extLst>
        </c:ser>
        <c:ser>
          <c:idx val="2"/>
          <c:order val="2"/>
          <c:tx>
            <c:strRef>
              <c:f>'3.29'!$B$1283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'3.29'!$H$1269:$L$1269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'3.29'!$H$1286:$L$1286</c:f>
              <c:numCache>
                <c:formatCode>#,##0</c:formatCode>
                <c:ptCount val="5"/>
                <c:pt idx="0">
                  <c:v>75.254004352023031</c:v>
                </c:pt>
                <c:pt idx="1">
                  <c:v>36.645995937132469</c:v>
                </c:pt>
                <c:pt idx="2">
                  <c:v>36.148269035261379</c:v>
                </c:pt>
                <c:pt idx="3">
                  <c:v>7.3966924906463394</c:v>
                </c:pt>
                <c:pt idx="4">
                  <c:v>117.58629765552449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EC-4E51-8678-BC0B2FFE0077}"/>
            </c:ext>
          </c:extLst>
        </c:ser>
        <c:ser>
          <c:idx val="3"/>
          <c:order val="3"/>
          <c:tx>
            <c:strRef>
              <c:f>'3.29'!$B$1287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'3.29'!$H$1269:$L$1269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'3.29'!$H$1290:$L$1290</c:f>
              <c:numCache>
                <c:formatCode>#,##0</c:formatCode>
                <c:ptCount val="5"/>
                <c:pt idx="0">
                  <c:v>54.495633649358453</c:v>
                </c:pt>
                <c:pt idx="1">
                  <c:v>30.727812848124767</c:v>
                </c:pt>
                <c:pt idx="2">
                  <c:v>19.395783847980997</c:v>
                </c:pt>
                <c:pt idx="3">
                  <c:v>2.5964993624666741</c:v>
                </c:pt>
                <c:pt idx="4">
                  <c:v>85.329922371206749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EC-4E51-8678-BC0B2FFE0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25448"/>
        <c:axId val="491825840"/>
      </c:barChart>
      <c:catAx>
        <c:axId val="49182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3051097772661192E-3"/>
              <c:y val="0.907448142528363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2584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544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7730163537249"/>
          <c:y val="0.80651371164811292"/>
          <c:w val="0.56570588532202704"/>
          <c:h val="6.32183908045976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2009.Número de mujeres por cada 100 hombres</a:t>
            </a:r>
          </a:p>
        </c:rich>
      </c:tx>
      <c:layout>
        <c:manualLayout>
          <c:xMode val="edge"/>
          <c:yMode val="edge"/>
          <c:x val="7.566247728649304E-3"/>
          <c:y val="2.02311155113469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19323326742869E-2"/>
          <c:y val="0.20231242423515433"/>
          <c:w val="0.94703715311536563"/>
          <c:h val="0.49422035063159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'3.29'!$B$1191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'3.29'!$C$1194:$G$1194</c:f>
              <c:numCache>
                <c:formatCode>#,##0</c:formatCode>
                <c:ptCount val="5"/>
                <c:pt idx="0">
                  <c:v>67.394695787831523</c:v>
                </c:pt>
                <c:pt idx="1">
                  <c:v>0</c:v>
                </c:pt>
                <c:pt idx="2">
                  <c:v>28.07017543859649</c:v>
                </c:pt>
                <c:pt idx="3">
                  <c:v>28</c:v>
                </c:pt>
                <c:pt idx="4">
                  <c:v>83.849557522123888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E-472D-973E-D77F5067B172}"/>
            </c:ext>
          </c:extLst>
        </c:ser>
        <c:ser>
          <c:idx val="1"/>
          <c:order val="1"/>
          <c:tx>
            <c:strRef>
              <c:f>'3.29'!$B$1195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'3.29'!$C$1198:$G$1198</c:f>
              <c:numCache>
                <c:formatCode>#,##0</c:formatCode>
                <c:ptCount val="5"/>
                <c:pt idx="0">
                  <c:v>97.29415187663659</c:v>
                </c:pt>
                <c:pt idx="1">
                  <c:v>0</c:v>
                </c:pt>
                <c:pt idx="2">
                  <c:v>34.697217675941076</c:v>
                </c:pt>
                <c:pt idx="3">
                  <c:v>1.411764705882353</c:v>
                </c:pt>
                <c:pt idx="4">
                  <c:v>131.06918238993711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E-472D-973E-D77F5067B172}"/>
            </c:ext>
          </c:extLst>
        </c:ser>
        <c:ser>
          <c:idx val="2"/>
          <c:order val="2"/>
          <c:tx>
            <c:strRef>
              <c:f>'3.29'!$B$1199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'3.29'!$C$1202:$G$1202</c:f>
              <c:numCache>
                <c:formatCode>#,##0</c:formatCode>
                <c:ptCount val="5"/>
                <c:pt idx="0">
                  <c:v>88.527533918595367</c:v>
                </c:pt>
                <c:pt idx="1">
                  <c:v>70.186335403726702</c:v>
                </c:pt>
                <c:pt idx="2">
                  <c:v>40.391517128874391</c:v>
                </c:pt>
                <c:pt idx="3">
                  <c:v>11.389270976616231</c:v>
                </c:pt>
                <c:pt idx="4">
                  <c:v>112.01892830766707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E-472D-973E-D77F5067B172}"/>
            </c:ext>
          </c:extLst>
        </c:ser>
        <c:ser>
          <c:idx val="3"/>
          <c:order val="3"/>
          <c:tx>
            <c:strRef>
              <c:f>'3.29'!$B$1203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'3.29'!$C$1206:$G$1206</c:f>
              <c:numCache>
                <c:formatCode>#,##0</c:formatCode>
                <c:ptCount val="5"/>
                <c:pt idx="0">
                  <c:v>62.791751642873336</c:v>
                </c:pt>
                <c:pt idx="1">
                  <c:v>56.25</c:v>
                </c:pt>
                <c:pt idx="2">
                  <c:v>20.827389443651931</c:v>
                </c:pt>
                <c:pt idx="3">
                  <c:v>13.196229648671808</c:v>
                </c:pt>
                <c:pt idx="4">
                  <c:v>82.105953747744792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6E-472D-973E-D77F5067B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27408"/>
        <c:axId val="491827800"/>
      </c:barChart>
      <c:catAx>
        <c:axId val="49182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8.8271793280805706E-3"/>
              <c:y val="0.897098432871329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7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2780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740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272690677585851"/>
          <c:y val="0.8094327305354021"/>
          <c:w val="0.61981785409353951"/>
          <c:h val="6.09040422010117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2009.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83E-2"/>
          <c:y val="0.17058848027987172"/>
          <c:w val="0.94710327455919396"/>
          <c:h val="0.52647134431201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'3.29'!$B$1191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'3.29'!$H$1185:$L$1185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'3.29'!$H$1194:$L$1194</c:f>
              <c:numCache>
                <c:formatCode>#,##0</c:formatCode>
                <c:ptCount val="5"/>
                <c:pt idx="0">
                  <c:v>65.087179487179483</c:v>
                </c:pt>
                <c:pt idx="1">
                  <c:v>30.180180180180177</c:v>
                </c:pt>
                <c:pt idx="2">
                  <c:v>17.423312883435582</c:v>
                </c:pt>
                <c:pt idx="3">
                  <c:v>3.6908881199538639</c:v>
                </c:pt>
                <c:pt idx="4">
                  <c:v>104.21971626045836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8-4D9B-B991-A273F7EF270D}"/>
            </c:ext>
          </c:extLst>
        </c:ser>
        <c:ser>
          <c:idx val="1"/>
          <c:order val="1"/>
          <c:tx>
            <c:strRef>
              <c:f>'3.29'!$B$1195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'3.29'!$H$1185:$L$1185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'3.29'!$H$1198:$L$1198</c:f>
              <c:numCache>
                <c:formatCode>#,##0</c:formatCode>
                <c:ptCount val="5"/>
                <c:pt idx="0">
                  <c:v>89.813065326633179</c:v>
                </c:pt>
                <c:pt idx="1">
                  <c:v>28.936521022258855</c:v>
                </c:pt>
                <c:pt idx="2">
                  <c:v>31.529005822730213</c:v>
                </c:pt>
                <c:pt idx="3">
                  <c:v>3.3949989835332381</c:v>
                </c:pt>
                <c:pt idx="4">
                  <c:v>144.34283283709061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D8-4D9B-B991-A273F7EF270D}"/>
            </c:ext>
          </c:extLst>
        </c:ser>
        <c:ser>
          <c:idx val="2"/>
          <c:order val="2"/>
          <c:tx>
            <c:strRef>
              <c:f>'3.29'!$B$1199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'3.29'!$H$1185:$L$1185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'3.29'!$H$1202:$L$1202</c:f>
              <c:numCache>
                <c:formatCode>#,##0</c:formatCode>
                <c:ptCount val="5"/>
                <c:pt idx="0">
                  <c:v>79.568349155993289</c:v>
                </c:pt>
                <c:pt idx="1">
                  <c:v>35.555287446461968</c:v>
                </c:pt>
                <c:pt idx="2">
                  <c:v>34.829570207460151</c:v>
                </c:pt>
                <c:pt idx="3">
                  <c:v>9.0198169377055031</c:v>
                </c:pt>
                <c:pt idx="4">
                  <c:v>118.24355299416131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D8-4D9B-B991-A273F7EF270D}"/>
            </c:ext>
          </c:extLst>
        </c:ser>
        <c:ser>
          <c:idx val="3"/>
          <c:order val="3"/>
          <c:tx>
            <c:strRef>
              <c:f>'3.29'!$B$1203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'3.29'!$H$1185:$L$1185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'3.29'!$H$1206:$L$1206</c:f>
              <c:numCache>
                <c:formatCode>#,##0</c:formatCode>
                <c:ptCount val="5"/>
                <c:pt idx="0">
                  <c:v>60.608299682103272</c:v>
                </c:pt>
                <c:pt idx="1">
                  <c:v>36.021505376344088</c:v>
                </c:pt>
                <c:pt idx="2">
                  <c:v>20.85852993782472</c:v>
                </c:pt>
                <c:pt idx="3">
                  <c:v>6.6441295020153444</c:v>
                </c:pt>
                <c:pt idx="4">
                  <c:v>90.400403070448405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D8-4D9B-B991-A273F7EF2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29760"/>
        <c:axId val="491823880"/>
      </c:barChart>
      <c:catAx>
        <c:axId val="4918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4.6703532483036983E-3"/>
              <c:y val="0.89939413823272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3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182388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18297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79061044110877"/>
          <c:y val="0.80000220472440942"/>
          <c:w val="0.56525308435724964"/>
          <c:h val="6.6000314960629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2010.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83E-2"/>
          <c:y val="0.17002881844380405"/>
          <c:w val="0.94710327455919396"/>
          <c:h val="0.56484149855907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'3.29'!$B$1107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'3.29'!$C$1101:$G$1101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'3.29'!$C$1110:$G$1110</c:f>
              <c:numCache>
                <c:formatCode>#,##0</c:formatCode>
                <c:ptCount val="5"/>
                <c:pt idx="0">
                  <c:v>88.725490196078439</c:v>
                </c:pt>
                <c:pt idx="1">
                  <c:v>0</c:v>
                </c:pt>
                <c:pt idx="2">
                  <c:v>457.14285714285717</c:v>
                </c:pt>
                <c:pt idx="3">
                  <c:v>40</c:v>
                </c:pt>
                <c:pt idx="4">
                  <c:v>84.269662921348313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7-4F87-8F88-9B09E3B56397}"/>
            </c:ext>
          </c:extLst>
        </c:ser>
        <c:ser>
          <c:idx val="1"/>
          <c:order val="1"/>
          <c:tx>
            <c:strRef>
              <c:f>'3.29'!$B$1111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'3.29'!$C$1101:$G$1101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'3.29'!$C$1114:$G$1114</c:f>
              <c:numCache>
                <c:formatCode>#,##0</c:formatCode>
                <c:ptCount val="5"/>
                <c:pt idx="0">
                  <c:v>95.053224796493424</c:v>
                </c:pt>
                <c:pt idx="1">
                  <c:v>0</c:v>
                </c:pt>
                <c:pt idx="2">
                  <c:v>13.588110403397026</c:v>
                </c:pt>
                <c:pt idx="3">
                  <c:v>16.312056737588652</c:v>
                </c:pt>
                <c:pt idx="4">
                  <c:v>119.86890618598935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7-4F87-8F88-9B09E3B56397}"/>
            </c:ext>
          </c:extLst>
        </c:ser>
        <c:ser>
          <c:idx val="2"/>
          <c:order val="2"/>
          <c:tx>
            <c:strRef>
              <c:f>'3.29'!$B$1115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'3.29'!$C$1101:$G$1101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'3.29'!$C$1118:$G$1118</c:f>
              <c:numCache>
                <c:formatCode>#,##0</c:formatCode>
                <c:ptCount val="5"/>
                <c:pt idx="0">
                  <c:v>89.862834481489799</c:v>
                </c:pt>
                <c:pt idx="1">
                  <c:v>68.965517241379317</c:v>
                </c:pt>
                <c:pt idx="2">
                  <c:v>36.10796832067237</c:v>
                </c:pt>
                <c:pt idx="3">
                  <c:v>14.899762147468566</c:v>
                </c:pt>
                <c:pt idx="4">
                  <c:v>110.96330150439348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07-4F87-8F88-9B09E3B56397}"/>
            </c:ext>
          </c:extLst>
        </c:ser>
        <c:ser>
          <c:idx val="3"/>
          <c:order val="3"/>
          <c:tx>
            <c:strRef>
              <c:f>'3.29'!$B$1119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'3.29'!$C$1101:$G$1101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'3.29'!$C$1122:$G$1122</c:f>
              <c:numCache>
                <c:formatCode>#,##0</c:formatCode>
                <c:ptCount val="5"/>
                <c:pt idx="0">
                  <c:v>73.263809305523722</c:v>
                </c:pt>
                <c:pt idx="1">
                  <c:v>36.58536585365853</c:v>
                </c:pt>
                <c:pt idx="2">
                  <c:v>26.789838337182445</c:v>
                </c:pt>
                <c:pt idx="3">
                  <c:v>5.0505050505050511</c:v>
                </c:pt>
                <c:pt idx="4">
                  <c:v>92.500774713356066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07-4F87-8F88-9B09E3B56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04024"/>
        <c:axId val="497113040"/>
      </c:barChart>
      <c:catAx>
        <c:axId val="49710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971630742350484E-3"/>
              <c:y val="0.90807255124237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3040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402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58484582941943"/>
          <c:y val="0.81764983788791101"/>
          <c:w val="0.65511055261576934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2010.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24E-2"/>
          <c:y val="0.17008797653958943"/>
          <c:w val="0.94717097480711332"/>
          <c:h val="0.52785923753665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'3.29'!$B$1107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'3.29'!$H$1101:$L$1101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'3.29'!$H$1110:$L$1110</c:f>
              <c:numCache>
                <c:formatCode>#,##0</c:formatCode>
                <c:ptCount val="5"/>
                <c:pt idx="0">
                  <c:v>66.564159910539558</c:v>
                </c:pt>
                <c:pt idx="1">
                  <c:v>25.057471264367816</c:v>
                </c:pt>
                <c:pt idx="2">
                  <c:v>27.004219409282697</c:v>
                </c:pt>
                <c:pt idx="3">
                  <c:v>8.235294117647058</c:v>
                </c:pt>
                <c:pt idx="4">
                  <c:v>97.405004633920299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4-4D35-A901-E749984C84AF}"/>
            </c:ext>
          </c:extLst>
        </c:ser>
        <c:ser>
          <c:idx val="1"/>
          <c:order val="1"/>
          <c:tx>
            <c:strRef>
              <c:f>'3.29'!$B$1111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'3.29'!$H$1101:$L$1101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'3.29'!$H$1114:$L$1114</c:f>
              <c:numCache>
                <c:formatCode>#,##0</c:formatCode>
                <c:ptCount val="5"/>
                <c:pt idx="0">
                  <c:v>93.783846331867622</c:v>
                </c:pt>
                <c:pt idx="1">
                  <c:v>36.895475819032768</c:v>
                </c:pt>
                <c:pt idx="2">
                  <c:v>30.76504219983665</c:v>
                </c:pt>
                <c:pt idx="3">
                  <c:v>5.4879857609018092</c:v>
                </c:pt>
                <c:pt idx="4">
                  <c:v>139.1219218314632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4-4D35-A901-E749984C84AF}"/>
            </c:ext>
          </c:extLst>
        </c:ser>
        <c:ser>
          <c:idx val="2"/>
          <c:order val="2"/>
          <c:tx>
            <c:strRef>
              <c:f>'3.29'!$B$1115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'3.29'!$H$1101:$L$1101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'3.29'!$H$1118:$L$1118</c:f>
              <c:numCache>
                <c:formatCode>#,##0</c:formatCode>
                <c:ptCount val="5"/>
                <c:pt idx="0">
                  <c:v>81.014294034849271</c:v>
                </c:pt>
                <c:pt idx="1">
                  <c:v>34.684842129791448</c:v>
                </c:pt>
                <c:pt idx="2">
                  <c:v>34.48567005957127</c:v>
                </c:pt>
                <c:pt idx="3">
                  <c:v>9.5925194470194679</c:v>
                </c:pt>
                <c:pt idx="4">
                  <c:v>117.79208961151915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4-4D35-A901-E749984C84AF}"/>
            </c:ext>
          </c:extLst>
        </c:ser>
        <c:ser>
          <c:idx val="3"/>
          <c:order val="3"/>
          <c:tx>
            <c:strRef>
              <c:f>'3.29'!$B$1119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'3.29'!$H$1101:$L$1101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'3.29'!$H$1122:$L$1122</c:f>
              <c:numCache>
                <c:formatCode>#,##0</c:formatCode>
                <c:ptCount val="5"/>
                <c:pt idx="0">
                  <c:v>65.098377692836124</c:v>
                </c:pt>
                <c:pt idx="1">
                  <c:v>35.249946363441317</c:v>
                </c:pt>
                <c:pt idx="2">
                  <c:v>20.978695692622569</c:v>
                </c:pt>
                <c:pt idx="3">
                  <c:v>7.1601079698820866</c:v>
                </c:pt>
                <c:pt idx="4">
                  <c:v>94.851698618961592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4-4D35-A901-E749984C8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08728"/>
        <c:axId val="497111472"/>
      </c:barChart>
      <c:catAx>
        <c:axId val="497108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892373957559346E-3"/>
              <c:y val="0.8997184064863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1472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87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61071143085532"/>
          <c:y val="0.8023980385685322"/>
          <c:w val="0.6033286483984046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2011.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41"/>
          <c:h val="0.5648414985590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'3.29'!$B$1023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'3.29'!$C$1017:$G$1017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'3.29'!$C$1026:$G$1026</c:f>
              <c:numCache>
                <c:formatCode>#,##0</c:formatCode>
                <c:ptCount val="5"/>
                <c:pt idx="0">
                  <c:v>73.961218836565109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80.664652567975835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3-4A65-9C4E-2633127CBC0D}"/>
            </c:ext>
          </c:extLst>
        </c:ser>
        <c:ser>
          <c:idx val="1"/>
          <c:order val="1"/>
          <c:tx>
            <c:strRef>
              <c:f>'3.29'!$B$1027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'3.29'!$C$1017:$G$1017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'3.29'!$C$1030:$G$1030</c:f>
              <c:numCache>
                <c:formatCode>#,##0</c:formatCode>
                <c:ptCount val="5"/>
                <c:pt idx="0">
                  <c:v>98.690609801720896</c:v>
                </c:pt>
                <c:pt idx="1">
                  <c:v>0</c:v>
                </c:pt>
                <c:pt idx="2">
                  <c:v>10.123456790123456</c:v>
                </c:pt>
                <c:pt idx="3">
                  <c:v>12.173913043478262</c:v>
                </c:pt>
                <c:pt idx="4">
                  <c:v>126.05495583905787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3-4A65-9C4E-2633127CBC0D}"/>
            </c:ext>
          </c:extLst>
        </c:ser>
        <c:ser>
          <c:idx val="2"/>
          <c:order val="2"/>
          <c:tx>
            <c:strRef>
              <c:f>'3.29'!$B$1031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'3.29'!$C$1017:$G$1017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'3.29'!$C$1034:$G$1034</c:f>
              <c:numCache>
                <c:formatCode>#,##0</c:formatCode>
                <c:ptCount val="5"/>
                <c:pt idx="0">
                  <c:v>90.224515699452752</c:v>
                </c:pt>
                <c:pt idx="1">
                  <c:v>21.238938053097346</c:v>
                </c:pt>
                <c:pt idx="2">
                  <c:v>40.27053455019557</c:v>
                </c:pt>
                <c:pt idx="3">
                  <c:v>11.405405405405405</c:v>
                </c:pt>
                <c:pt idx="4">
                  <c:v>110.95697738554881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D3-4A65-9C4E-2633127CBC0D}"/>
            </c:ext>
          </c:extLst>
        </c:ser>
        <c:ser>
          <c:idx val="3"/>
          <c:order val="3"/>
          <c:tx>
            <c:strRef>
              <c:f>'3.29'!$B$1035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'3.29'!$C$1017:$G$1017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'3.29'!$C$1038:$G$1038</c:f>
              <c:numCache>
                <c:formatCode>#,##0</c:formatCode>
                <c:ptCount val="5"/>
                <c:pt idx="0">
                  <c:v>77.989540964555488</c:v>
                </c:pt>
                <c:pt idx="1">
                  <c:v>36.231884057971016</c:v>
                </c:pt>
                <c:pt idx="2">
                  <c:v>18.75</c:v>
                </c:pt>
                <c:pt idx="3">
                  <c:v>0</c:v>
                </c:pt>
                <c:pt idx="4">
                  <c:v>97.795012165450117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D3-4A65-9C4E-2633127CB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0688"/>
        <c:axId val="497115000"/>
      </c:barChart>
      <c:catAx>
        <c:axId val="49711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971630742350484E-3"/>
              <c:y val="0.90807255124237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5000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06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642178695452231"/>
          <c:y val="0.81764983788791101"/>
          <c:w val="0.66975184104915142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2011.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38E-2"/>
          <c:y val="0.17008797653958938"/>
          <c:w val="0.94717097480711332"/>
          <c:h val="0.527859237536657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'3.29'!$B$1023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'3.29'!$H$1017:$L$1017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'3.29'!$H$1026:$L$1026</c:f>
              <c:numCache>
                <c:formatCode>#,##0</c:formatCode>
                <c:ptCount val="5"/>
                <c:pt idx="0">
                  <c:v>77.533357374684456</c:v>
                </c:pt>
                <c:pt idx="1">
                  <c:v>25.449101796407188</c:v>
                </c:pt>
                <c:pt idx="2">
                  <c:v>17.615176151761517</c:v>
                </c:pt>
                <c:pt idx="3">
                  <c:v>5.161290322580645</c:v>
                </c:pt>
                <c:pt idx="4">
                  <c:v>112.72727272727273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C-42D2-8E52-4D649EF23E8A}"/>
            </c:ext>
          </c:extLst>
        </c:ser>
        <c:ser>
          <c:idx val="1"/>
          <c:order val="1"/>
          <c:tx>
            <c:strRef>
              <c:f>'3.29'!$B$1027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'3.29'!$H$1017:$L$1017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'3.29'!$H$1030:$L$1030</c:f>
              <c:numCache>
                <c:formatCode>#,##0</c:formatCode>
                <c:ptCount val="5"/>
                <c:pt idx="0">
                  <c:v>97.99143891998682</c:v>
                </c:pt>
                <c:pt idx="1">
                  <c:v>27.051397655545536</c:v>
                </c:pt>
                <c:pt idx="2">
                  <c:v>32.06466823846413</c:v>
                </c:pt>
                <c:pt idx="3">
                  <c:v>7.968817669987005</c:v>
                </c:pt>
                <c:pt idx="4">
                  <c:v>138.74102239121251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CC-42D2-8E52-4D649EF23E8A}"/>
            </c:ext>
          </c:extLst>
        </c:ser>
        <c:ser>
          <c:idx val="2"/>
          <c:order val="2"/>
          <c:tx>
            <c:strRef>
              <c:f>'3.29'!$B$1031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'3.29'!$H$1017:$L$1017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'3.29'!$H$1034:$L$1034</c:f>
              <c:numCache>
                <c:formatCode>#,##0</c:formatCode>
                <c:ptCount val="5"/>
                <c:pt idx="0">
                  <c:v>82.133206611878279</c:v>
                </c:pt>
                <c:pt idx="1">
                  <c:v>34.20912794473638</c:v>
                </c:pt>
                <c:pt idx="2">
                  <c:v>34.067445573983022</c:v>
                </c:pt>
                <c:pt idx="3">
                  <c:v>8.4104956268221578</c:v>
                </c:pt>
                <c:pt idx="4">
                  <c:v>117.39038626868374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CC-42D2-8E52-4D649EF23E8A}"/>
            </c:ext>
          </c:extLst>
        </c:ser>
        <c:ser>
          <c:idx val="3"/>
          <c:order val="3"/>
          <c:tx>
            <c:strRef>
              <c:f>'3.29'!$B$1035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'3.29'!$H$1017:$L$1017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'3.29'!$H$1038:$L$1038</c:f>
              <c:numCache>
                <c:formatCode>#,##0</c:formatCode>
                <c:ptCount val="5"/>
                <c:pt idx="0">
                  <c:v>70.715142534575222</c:v>
                </c:pt>
                <c:pt idx="1">
                  <c:v>43.414275202354673</c:v>
                </c:pt>
                <c:pt idx="2">
                  <c:v>17.90680874119559</c:v>
                </c:pt>
                <c:pt idx="3">
                  <c:v>4.8358111419702672</c:v>
                </c:pt>
                <c:pt idx="4">
                  <c:v>101.75626835328666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CC-42D2-8E52-4D649EF23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1864"/>
        <c:axId val="497112648"/>
      </c:barChart>
      <c:catAx>
        <c:axId val="497111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6.2892373957559346E-3"/>
              <c:y val="0.89575801044671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264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186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61071143085532"/>
          <c:y val="0.8023980385685322"/>
          <c:w val="0.58708697225742668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2012.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74"/>
          <c:h val="0.56484149855907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'3.29'!$B$939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'3.29'!$C$933:$G$933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'3.29'!$C$942:$G$942</c:f>
              <c:numCache>
                <c:formatCode>#,##0</c:formatCode>
                <c:ptCount val="5"/>
                <c:pt idx="0">
                  <c:v>99.999999999999972</c:v>
                </c:pt>
                <c:pt idx="1">
                  <c:v>0</c:v>
                </c:pt>
                <c:pt idx="2">
                  <c:v>52.173913043478265</c:v>
                </c:pt>
                <c:pt idx="3">
                  <c:v>0</c:v>
                </c:pt>
                <c:pt idx="4">
                  <c:v>108.08823529411764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2-42E6-92B0-1CE00BAEE4BF}"/>
            </c:ext>
          </c:extLst>
        </c:ser>
        <c:ser>
          <c:idx val="1"/>
          <c:order val="1"/>
          <c:tx>
            <c:strRef>
              <c:f>'3.29'!$B$943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'3.29'!$C$933:$G$933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'3.29'!$C$946:$G$946</c:f>
              <c:numCache>
                <c:formatCode>#,##0</c:formatCode>
                <c:ptCount val="5"/>
                <c:pt idx="0">
                  <c:v>108.75576036866357</c:v>
                </c:pt>
                <c:pt idx="1">
                  <c:v>0</c:v>
                </c:pt>
                <c:pt idx="2">
                  <c:v>12.467532467532468</c:v>
                </c:pt>
                <c:pt idx="3">
                  <c:v>6.4000000000000012</c:v>
                </c:pt>
                <c:pt idx="4">
                  <c:v>139.38294010889288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2-42E6-92B0-1CE00BAEE4BF}"/>
            </c:ext>
          </c:extLst>
        </c:ser>
        <c:ser>
          <c:idx val="2"/>
          <c:order val="2"/>
          <c:tx>
            <c:strRef>
              <c:f>'3.29'!$B$947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'3.29'!$C$933:$G$933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'3.29'!$C$950:$G$950</c:f>
              <c:numCache>
                <c:formatCode>#,##0</c:formatCode>
                <c:ptCount val="5"/>
                <c:pt idx="0">
                  <c:v>93.201434938580277</c:v>
                </c:pt>
                <c:pt idx="1">
                  <c:v>29.677419354838705</c:v>
                </c:pt>
                <c:pt idx="2">
                  <c:v>52.680820439006844</c:v>
                </c:pt>
                <c:pt idx="3">
                  <c:v>14.996412341545085</c:v>
                </c:pt>
                <c:pt idx="4">
                  <c:v>108.76984017063238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A2-42E6-92B0-1CE00BAEE4BF}"/>
            </c:ext>
          </c:extLst>
        </c:ser>
        <c:ser>
          <c:idx val="3"/>
          <c:order val="3"/>
          <c:tx>
            <c:strRef>
              <c:f>'3.29'!$B$951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'3.29'!$C$933:$G$933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'3.29'!$C$954:$G$954</c:f>
              <c:numCache>
                <c:formatCode>#,##0</c:formatCode>
                <c:ptCount val="5"/>
                <c:pt idx="0">
                  <c:v>85.283852954862724</c:v>
                </c:pt>
                <c:pt idx="1">
                  <c:v>0</c:v>
                </c:pt>
                <c:pt idx="2">
                  <c:v>26.33711507293355</c:v>
                </c:pt>
                <c:pt idx="3">
                  <c:v>7.2356215213358075</c:v>
                </c:pt>
                <c:pt idx="4">
                  <c:v>104.40581447624756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A2-42E6-92B0-1CE00BAEE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5392"/>
        <c:axId val="497109904"/>
      </c:barChart>
      <c:catAx>
        <c:axId val="49711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971630742350484E-3"/>
              <c:y val="0.900290450075063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09904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539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55583608417904"/>
          <c:y val="0.81764983788791101"/>
          <c:w val="0.63396202487866171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2012.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66E-2"/>
          <c:y val="0.17008797653958938"/>
          <c:w val="0.94717097480711332"/>
          <c:h val="0.52785923753665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'3.29'!$B$939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'3.29'!$H$933:$L$933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'3.29'!$H$942:$L$942</c:f>
              <c:numCache>
                <c:formatCode>#,##0</c:formatCode>
                <c:ptCount val="5"/>
                <c:pt idx="0">
                  <c:v>74.973711882229239</c:v>
                </c:pt>
                <c:pt idx="1">
                  <c:v>26.492537313432834</c:v>
                </c:pt>
                <c:pt idx="2">
                  <c:v>23.90243902439024</c:v>
                </c:pt>
                <c:pt idx="3">
                  <c:v>2.1428571428571428</c:v>
                </c:pt>
                <c:pt idx="4">
                  <c:v>101.08611326609775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B-4170-BABE-B5D86D9A161C}"/>
            </c:ext>
          </c:extLst>
        </c:ser>
        <c:ser>
          <c:idx val="1"/>
          <c:order val="1"/>
          <c:tx>
            <c:strRef>
              <c:f>'3.29'!$B$943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'3.29'!$H$933:$L$933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'3.29'!$H$946:$L$946</c:f>
              <c:numCache>
                <c:formatCode>#,##0</c:formatCode>
                <c:ptCount val="5"/>
                <c:pt idx="0">
                  <c:v>96.448696107980595</c:v>
                </c:pt>
                <c:pt idx="1">
                  <c:v>34.94318181818182</c:v>
                </c:pt>
                <c:pt idx="2">
                  <c:v>35.165272799681397</c:v>
                </c:pt>
                <c:pt idx="3">
                  <c:v>8.1922816519972894</c:v>
                </c:pt>
                <c:pt idx="4">
                  <c:v>130.62243100411038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B-4170-BABE-B5D86D9A161C}"/>
            </c:ext>
          </c:extLst>
        </c:ser>
        <c:ser>
          <c:idx val="2"/>
          <c:order val="2"/>
          <c:tx>
            <c:strRef>
              <c:f>'3.29'!$B$947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'3.29'!$H$933:$L$933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'3.29'!$H$950:$L$950</c:f>
              <c:numCache>
                <c:formatCode>#,##0</c:formatCode>
                <c:ptCount val="5"/>
                <c:pt idx="0">
                  <c:v>84.463799207675805</c:v>
                </c:pt>
                <c:pt idx="1">
                  <c:v>32.988043092222085</c:v>
                </c:pt>
                <c:pt idx="2">
                  <c:v>35.314549715885136</c:v>
                </c:pt>
                <c:pt idx="3">
                  <c:v>9.64041979698343</c:v>
                </c:pt>
                <c:pt idx="4">
                  <c:v>117.62021561804804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B-4170-BABE-B5D86D9A161C}"/>
            </c:ext>
          </c:extLst>
        </c:ser>
        <c:ser>
          <c:idx val="3"/>
          <c:order val="3"/>
          <c:tx>
            <c:strRef>
              <c:f>'3.29'!$B$951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'3.29'!$H$933:$L$933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'3.29'!$H$954:$L$954</c:f>
              <c:numCache>
                <c:formatCode>#,##0</c:formatCode>
                <c:ptCount val="5"/>
                <c:pt idx="0">
                  <c:v>73.186871831361742</c:v>
                </c:pt>
                <c:pt idx="1">
                  <c:v>46.207238472979668</c:v>
                </c:pt>
                <c:pt idx="2">
                  <c:v>23.138740070201372</c:v>
                </c:pt>
                <c:pt idx="3">
                  <c:v>6.2769010043041602</c:v>
                </c:pt>
                <c:pt idx="4">
                  <c:v>101.7999385114173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CB-4170-BABE-B5D86D9A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4608"/>
        <c:axId val="497104808"/>
      </c:barChart>
      <c:catAx>
        <c:axId val="49711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892373957559346E-3"/>
              <c:y val="0.89575801044671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0480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460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61071143085532"/>
          <c:y val="0.8023980385685322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2015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'3.4'!$F$604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'3.4'!$B$606:$B$612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'3.4'!$F$606:$F$612</c:f>
              <c:numCache>
                <c:formatCode>#,##0.0</c:formatCode>
                <c:ptCount val="7"/>
                <c:pt idx="0">
                  <c:v>53.7</c:v>
                </c:pt>
                <c:pt idx="1">
                  <c:v>36.840000000000003</c:v>
                </c:pt>
                <c:pt idx="2">
                  <c:v>55.56</c:v>
                </c:pt>
                <c:pt idx="3">
                  <c:v>13.04</c:v>
                </c:pt>
                <c:pt idx="4">
                  <c:v>54.5</c:v>
                </c:pt>
                <c:pt idx="5">
                  <c:v>82.04</c:v>
                </c:pt>
                <c:pt idx="6">
                  <c:v>19.440000000000001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3-4095-B7DE-E41FDDCA7D18}"/>
            </c:ext>
          </c:extLst>
        </c:ser>
        <c:ser>
          <c:idx val="1"/>
          <c:order val="1"/>
          <c:tx>
            <c:strRef>
              <c:f>'3.4'!$G$604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'3.4'!$B$606:$B$612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'3.4'!$G$606:$G$612</c:f>
              <c:numCache>
                <c:formatCode>#,##0.0</c:formatCode>
                <c:ptCount val="7"/>
                <c:pt idx="0">
                  <c:v>65.69</c:v>
                </c:pt>
                <c:pt idx="1">
                  <c:v>40.61</c:v>
                </c:pt>
                <c:pt idx="2">
                  <c:v>68.760000000000005</c:v>
                </c:pt>
                <c:pt idx="3">
                  <c:v>16.63</c:v>
                </c:pt>
                <c:pt idx="4">
                  <c:v>58.88</c:v>
                </c:pt>
                <c:pt idx="5">
                  <c:v>92.6</c:v>
                </c:pt>
                <c:pt idx="6">
                  <c:v>29.69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3-4095-B7DE-E41FDDCA7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060112"/>
        <c:axId val="476058936"/>
      </c:lineChart>
      <c:catAx>
        <c:axId val="47606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58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0589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01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6885634051"/>
          <c:y val="0.85544058950855684"/>
          <c:w val="0.62315329118342966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2013.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'3.29'!$B$855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'3.29'!$C$849:$G$849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'3.29'!$C$858:$G$858</c:f>
              <c:numCache>
                <c:formatCode>#,##0</c:formatCode>
                <c:ptCount val="5"/>
                <c:pt idx="0">
                  <c:v>51.082251082251076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54.117647058823522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6-40CC-BFB2-651113B5099E}"/>
            </c:ext>
          </c:extLst>
        </c:ser>
        <c:ser>
          <c:idx val="1"/>
          <c:order val="1"/>
          <c:tx>
            <c:strRef>
              <c:f>'3.29'!$B$859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'3.29'!$C$849:$G$849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'3.29'!$C$862:$G$862</c:f>
              <c:numCache>
                <c:formatCode>#,##0</c:formatCode>
                <c:ptCount val="5"/>
                <c:pt idx="0">
                  <c:v>99.247766807710406</c:v>
                </c:pt>
                <c:pt idx="1">
                  <c:v>0</c:v>
                </c:pt>
                <c:pt idx="2">
                  <c:v>22.368421052631579</c:v>
                </c:pt>
                <c:pt idx="3">
                  <c:v>8.3333333333333339</c:v>
                </c:pt>
                <c:pt idx="4">
                  <c:v>117.07878090856816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6-40CC-BFB2-651113B5099E}"/>
            </c:ext>
          </c:extLst>
        </c:ser>
        <c:ser>
          <c:idx val="2"/>
          <c:order val="2"/>
          <c:tx>
            <c:strRef>
              <c:f>'3.29'!$B$863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'3.29'!$C$849:$G$849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'3.29'!$C$866:$G$866</c:f>
              <c:numCache>
                <c:formatCode>#,##0</c:formatCode>
                <c:ptCount val="5"/>
                <c:pt idx="0">
                  <c:v>91.255024564537749</c:v>
                </c:pt>
                <c:pt idx="1">
                  <c:v>14.801444043321297</c:v>
                </c:pt>
                <c:pt idx="2">
                  <c:v>37.748691099476439</c:v>
                </c:pt>
                <c:pt idx="3">
                  <c:v>15.342136854741897</c:v>
                </c:pt>
                <c:pt idx="4">
                  <c:v>109.86188164586225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26-40CC-BFB2-651113B5099E}"/>
            </c:ext>
          </c:extLst>
        </c:ser>
        <c:ser>
          <c:idx val="3"/>
          <c:order val="3"/>
          <c:tx>
            <c:strRef>
              <c:f>'3.29'!$B$867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'3.29'!$C$849:$G$849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'3.29'!$C$870:$G$870</c:f>
              <c:numCache>
                <c:formatCode>#,##0</c:formatCode>
                <c:ptCount val="5"/>
                <c:pt idx="0">
                  <c:v>86.755710897515911</c:v>
                </c:pt>
                <c:pt idx="1">
                  <c:v>7.3684210526315788</c:v>
                </c:pt>
                <c:pt idx="2">
                  <c:v>29.174311926605505</c:v>
                </c:pt>
                <c:pt idx="3">
                  <c:v>5.1063829787234045</c:v>
                </c:pt>
                <c:pt idx="4">
                  <c:v>103.85462555066078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26-40CC-BFB2-651113B5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05984"/>
        <c:axId val="497112256"/>
      </c:barChart>
      <c:catAx>
        <c:axId val="4971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971630742350484E-3"/>
              <c:y val="0.900290450075063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2256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598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58484582941943"/>
          <c:y val="0.81764983788791101"/>
          <c:w val="0.64860331331204391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2013.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'3.29'!$B$855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'3.29'!$H$849:$L$849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'3.29'!$H$858:$L$858</c:f>
              <c:numCache>
                <c:formatCode>#,##0</c:formatCode>
                <c:ptCount val="5"/>
                <c:pt idx="0">
                  <c:v>64.758698092031423</c:v>
                </c:pt>
                <c:pt idx="1">
                  <c:v>37.021276595744673</c:v>
                </c:pt>
                <c:pt idx="2">
                  <c:v>25.263157894736842</c:v>
                </c:pt>
                <c:pt idx="3">
                  <c:v>8.6021505376344098</c:v>
                </c:pt>
                <c:pt idx="4">
                  <c:v>79.984177215189874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E-4B93-9850-22ADB1EB5AB8}"/>
            </c:ext>
          </c:extLst>
        </c:ser>
        <c:ser>
          <c:idx val="1"/>
          <c:order val="1"/>
          <c:tx>
            <c:strRef>
              <c:f>'3.29'!$B$859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'3.29'!$H$849:$L$849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'3.29'!$H$862:$L$862</c:f>
              <c:numCache>
                <c:formatCode>#,##0</c:formatCode>
                <c:ptCount val="5"/>
                <c:pt idx="0">
                  <c:v>92.642285219649409</c:v>
                </c:pt>
                <c:pt idx="1">
                  <c:v>23.327895595432302</c:v>
                </c:pt>
                <c:pt idx="2">
                  <c:v>34.275962944904926</c:v>
                </c:pt>
                <c:pt idx="3">
                  <c:v>6.1814556331006969</c:v>
                </c:pt>
                <c:pt idx="4">
                  <c:v>123.05123656475007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E-4B93-9850-22ADB1EB5AB8}"/>
            </c:ext>
          </c:extLst>
        </c:ser>
        <c:ser>
          <c:idx val="2"/>
          <c:order val="2"/>
          <c:tx>
            <c:strRef>
              <c:f>'3.29'!$B$863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'3.29'!$H$849:$L$849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'3.29'!$H$866:$L$866</c:f>
              <c:numCache>
                <c:formatCode>#,##0</c:formatCode>
                <c:ptCount val="5"/>
                <c:pt idx="0">
                  <c:v>84.974557089126776</c:v>
                </c:pt>
                <c:pt idx="1">
                  <c:v>30.286220123930367</c:v>
                </c:pt>
                <c:pt idx="2">
                  <c:v>33.851440655564367</c:v>
                </c:pt>
                <c:pt idx="3">
                  <c:v>9.4706897653902686</c:v>
                </c:pt>
                <c:pt idx="4">
                  <c:v>117.75668762147873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6E-4B93-9850-22ADB1EB5AB8}"/>
            </c:ext>
          </c:extLst>
        </c:ser>
        <c:ser>
          <c:idx val="3"/>
          <c:order val="3"/>
          <c:tx>
            <c:strRef>
              <c:f>'3.29'!$B$867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'3.29'!$H$849:$L$849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'3.29'!$H$870:$L$870</c:f>
              <c:numCache>
                <c:formatCode>#,##0</c:formatCode>
                <c:ptCount val="5"/>
                <c:pt idx="0">
                  <c:v>75.596586276250704</c:v>
                </c:pt>
                <c:pt idx="1">
                  <c:v>37.605042016806728</c:v>
                </c:pt>
                <c:pt idx="2">
                  <c:v>23.840481273044826</c:v>
                </c:pt>
                <c:pt idx="3">
                  <c:v>6.9296811120196233</c:v>
                </c:pt>
                <c:pt idx="4">
                  <c:v>104.50051810569356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6E-4B93-9850-22ADB1EB5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3824"/>
        <c:axId val="497106376"/>
      </c:barChart>
      <c:catAx>
        <c:axId val="49711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7.91340500985371E-3"/>
              <c:y val="0.89575801044671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6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0637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38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61071143085532"/>
          <c:y val="0.8023980385685322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2014.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'3.29'!$B$772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'3.29'!$C$766:$G$766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'3.29'!$C$775:$G$775</c:f>
              <c:numCache>
                <c:formatCode>#,##0</c:formatCode>
                <c:ptCount val="5"/>
                <c:pt idx="0">
                  <c:v>53.99239543726236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72.081218274111677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8-4C65-8603-F1DD6491FFB6}"/>
            </c:ext>
          </c:extLst>
        </c:ser>
        <c:ser>
          <c:idx val="1"/>
          <c:order val="1"/>
          <c:tx>
            <c:strRef>
              <c:f>'3.29'!$B$776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'3.29'!$C$766:$G$766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'3.29'!$C$779:$G$779</c:f>
              <c:numCache>
                <c:formatCode>#,##0</c:formatCode>
                <c:ptCount val="5"/>
                <c:pt idx="0">
                  <c:v>99.598393574297191</c:v>
                </c:pt>
                <c:pt idx="1">
                  <c:v>44.44444444444445</c:v>
                </c:pt>
                <c:pt idx="2">
                  <c:v>31.521739130434792</c:v>
                </c:pt>
                <c:pt idx="3">
                  <c:v>16.393442622950818</c:v>
                </c:pt>
                <c:pt idx="4">
                  <c:v>110.35280508964721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88-4C65-8603-F1DD6491FFB6}"/>
            </c:ext>
          </c:extLst>
        </c:ser>
        <c:ser>
          <c:idx val="2"/>
          <c:order val="2"/>
          <c:tx>
            <c:strRef>
              <c:f>'3.29'!$B$780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'3.29'!$C$766:$G$766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'3.29'!$C$783:$G$783</c:f>
              <c:numCache>
                <c:formatCode>#,##0</c:formatCode>
                <c:ptCount val="5"/>
                <c:pt idx="0">
                  <c:v>91.933952082883664</c:v>
                </c:pt>
                <c:pt idx="1">
                  <c:v>7.984790874524716</c:v>
                </c:pt>
                <c:pt idx="2">
                  <c:v>38.650306748466257</c:v>
                </c:pt>
                <c:pt idx="3">
                  <c:v>14.569067296340023</c:v>
                </c:pt>
                <c:pt idx="4">
                  <c:v>110.35201868535202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88-4C65-8603-F1DD6491FFB6}"/>
            </c:ext>
          </c:extLst>
        </c:ser>
        <c:ser>
          <c:idx val="3"/>
          <c:order val="3"/>
          <c:tx>
            <c:strRef>
              <c:f>'3.29'!$B$784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'3.29'!$C$766:$G$766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'3.29'!$C$787:$G$787</c:f>
              <c:numCache>
                <c:formatCode>#,##0</c:formatCode>
                <c:ptCount val="5"/>
                <c:pt idx="0">
                  <c:v>86.533300805074418</c:v>
                </c:pt>
                <c:pt idx="1">
                  <c:v>37.795275590551185</c:v>
                </c:pt>
                <c:pt idx="2">
                  <c:v>18.035882908404155</c:v>
                </c:pt>
                <c:pt idx="3">
                  <c:v>0</c:v>
                </c:pt>
                <c:pt idx="4">
                  <c:v>105.18643547644623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88-4C65-8603-F1DD6491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07944"/>
        <c:axId val="497108336"/>
      </c:barChart>
      <c:catAx>
        <c:axId val="49710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</a:p>
            </c:rich>
          </c:tx>
          <c:layout>
            <c:manualLayout>
              <c:xMode val="edge"/>
              <c:yMode val="edge"/>
              <c:x val="6.2971630742350484E-3"/>
              <c:y val="0.91196360182603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0833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79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690006904334613"/>
          <c:y val="0.81764983788791101"/>
          <c:w val="0.68439312948253361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2014.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'3.29'!$B$772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'3.29'!$H$766:$L$766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'3.29'!$H$775:$L$775</c:f>
              <c:numCache>
                <c:formatCode>#,##0</c:formatCode>
                <c:ptCount val="5"/>
                <c:pt idx="0">
                  <c:v>63.187660668380474</c:v>
                </c:pt>
                <c:pt idx="1">
                  <c:v>9.67741935483871</c:v>
                </c:pt>
                <c:pt idx="2">
                  <c:v>25.847457627118644</c:v>
                </c:pt>
                <c:pt idx="3">
                  <c:v>0</c:v>
                </c:pt>
                <c:pt idx="4">
                  <c:v>88.176197836166935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4-40BA-93CF-391E6B5A1A3E}"/>
            </c:ext>
          </c:extLst>
        </c:ser>
        <c:ser>
          <c:idx val="1"/>
          <c:order val="1"/>
          <c:tx>
            <c:strRef>
              <c:f>'3.29'!$B$776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'3.29'!$H$766:$L$766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'3.29'!$H$779:$L$779</c:f>
              <c:numCache>
                <c:formatCode>#,##0</c:formatCode>
                <c:ptCount val="5"/>
                <c:pt idx="0">
                  <c:v>91.542039355992841</c:v>
                </c:pt>
                <c:pt idx="1">
                  <c:v>28.136882129277566</c:v>
                </c:pt>
                <c:pt idx="2">
                  <c:v>28.247223563495893</c:v>
                </c:pt>
                <c:pt idx="3">
                  <c:v>8.1914893617021267</c:v>
                </c:pt>
                <c:pt idx="4">
                  <c:v>119.40072639225181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4-40BA-93CF-391E6B5A1A3E}"/>
            </c:ext>
          </c:extLst>
        </c:ser>
        <c:ser>
          <c:idx val="2"/>
          <c:order val="2"/>
          <c:tx>
            <c:strRef>
              <c:f>'3.29'!$B$780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'3.29'!$H$766:$L$766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'3.29'!$H$783:$L$783</c:f>
              <c:numCache>
                <c:formatCode>#,##0</c:formatCode>
                <c:ptCount val="5"/>
                <c:pt idx="0">
                  <c:v>84.738278082205255</c:v>
                </c:pt>
                <c:pt idx="1">
                  <c:v>31.384120171673818</c:v>
                </c:pt>
                <c:pt idx="2">
                  <c:v>34.153746439475348</c:v>
                </c:pt>
                <c:pt idx="3">
                  <c:v>9.7395427383736024</c:v>
                </c:pt>
                <c:pt idx="4">
                  <c:v>115.84065086550189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04-40BA-93CF-391E6B5A1A3E}"/>
            </c:ext>
          </c:extLst>
        </c:ser>
        <c:ser>
          <c:idx val="3"/>
          <c:order val="3"/>
          <c:tx>
            <c:strRef>
              <c:f>'3.29'!$B$784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'3.29'!$H$766:$L$766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'3.29'!$H$787:$L$787</c:f>
              <c:numCache>
                <c:formatCode>#,##0</c:formatCode>
                <c:ptCount val="5"/>
                <c:pt idx="0">
                  <c:v>76.814026255528177</c:v>
                </c:pt>
                <c:pt idx="1">
                  <c:v>35.618057196880166</c:v>
                </c:pt>
                <c:pt idx="2">
                  <c:v>25.022999080036797</c:v>
                </c:pt>
                <c:pt idx="3">
                  <c:v>5.685323931247245</c:v>
                </c:pt>
                <c:pt idx="4">
                  <c:v>105.03087734241907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04-40BA-93CF-391E6B5A1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09512"/>
        <c:axId val="497110296"/>
      </c:barChart>
      <c:catAx>
        <c:axId val="497109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</a:p>
            </c:rich>
          </c:tx>
          <c:layout>
            <c:manualLayout>
              <c:xMode val="edge"/>
              <c:yMode val="edge"/>
              <c:x val="6.2892373957559346E-3"/>
              <c:y val="0.891797614407110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029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951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23980385685322"/>
          <c:w val="0.59195947509972002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2015.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'3.29'!$B$689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'3.29'!$C$683:$G$683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'3.29'!$C$692:$G$692</c:f>
              <c:numCache>
                <c:formatCode>#,##0</c:formatCode>
                <c:ptCount val="5"/>
                <c:pt idx="0">
                  <c:v>78.733031674208135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85.714285714285708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4-4489-BF15-50070E4DBA27}"/>
            </c:ext>
          </c:extLst>
        </c:ser>
        <c:ser>
          <c:idx val="1"/>
          <c:order val="1"/>
          <c:tx>
            <c:strRef>
              <c:f>'3.29'!$B$693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'3.29'!$C$683:$G$683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'3.29'!$C$696:$G$696</c:f>
              <c:numCache>
                <c:formatCode>#,##0</c:formatCode>
                <c:ptCount val="5"/>
                <c:pt idx="0">
                  <c:v>100.8900756564308</c:v>
                </c:pt>
                <c:pt idx="1">
                  <c:v>0</c:v>
                </c:pt>
                <c:pt idx="2">
                  <c:v>23.121387283236999</c:v>
                </c:pt>
                <c:pt idx="3">
                  <c:v>0</c:v>
                </c:pt>
                <c:pt idx="4">
                  <c:v>111.07231920199501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4-4489-BF15-50070E4DBA27}"/>
            </c:ext>
          </c:extLst>
        </c:ser>
        <c:ser>
          <c:idx val="2"/>
          <c:order val="2"/>
          <c:tx>
            <c:strRef>
              <c:f>'3.29'!$B$697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'3.29'!$C$683:$G$683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'3.29'!$C$700:$G$700</c:f>
              <c:numCache>
                <c:formatCode>#,##0</c:formatCode>
                <c:ptCount val="5"/>
                <c:pt idx="0">
                  <c:v>93.862653594211594</c:v>
                </c:pt>
                <c:pt idx="1">
                  <c:v>177.7777777777778</c:v>
                </c:pt>
                <c:pt idx="2">
                  <c:v>47.912457912457917</c:v>
                </c:pt>
                <c:pt idx="3">
                  <c:v>13.403805496828756</c:v>
                </c:pt>
                <c:pt idx="4">
                  <c:v>111.89497082522925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4-4489-BF15-50070E4DBA27}"/>
            </c:ext>
          </c:extLst>
        </c:ser>
        <c:ser>
          <c:idx val="3"/>
          <c:order val="3"/>
          <c:tx>
            <c:strRef>
              <c:f>'3.29'!$B$701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'3.29'!$C$683:$G$683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'3.29'!$C$704:$G$704</c:f>
              <c:numCache>
                <c:formatCode>#,##0</c:formatCode>
                <c:ptCount val="5"/>
                <c:pt idx="0">
                  <c:v>84.689775073345643</c:v>
                </c:pt>
                <c:pt idx="1">
                  <c:v>113.79310344827584</c:v>
                </c:pt>
                <c:pt idx="2">
                  <c:v>39.611872146118721</c:v>
                </c:pt>
                <c:pt idx="3">
                  <c:v>11.532385466034754</c:v>
                </c:pt>
                <c:pt idx="4">
                  <c:v>95.772994129158491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4-4489-BF15-50070E4D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4216"/>
        <c:axId val="497119312"/>
      </c:barChart>
      <c:catAx>
        <c:axId val="497114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</a:p>
            </c:rich>
          </c:tx>
          <c:layout>
            <c:manualLayout>
              <c:xMode val="edge"/>
              <c:yMode val="edge"/>
              <c:x val="6.2971630742350484E-3"/>
              <c:y val="0.91196360182603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931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42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58484582941943"/>
          <c:y val="0.81764983788791101"/>
          <c:w val="0.6176939266193483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2015.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'3.29'!$B$689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'3.29'!$H$683:$L$683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'3.29'!$H$692:$L$692</c:f>
              <c:numCache>
                <c:formatCode>#,##0</c:formatCode>
                <c:ptCount val="5"/>
                <c:pt idx="0">
                  <c:v>61.560693641618506</c:v>
                </c:pt>
                <c:pt idx="1">
                  <c:v>14.383561643835614</c:v>
                </c:pt>
                <c:pt idx="2">
                  <c:v>23.873873873873876</c:v>
                </c:pt>
                <c:pt idx="3">
                  <c:v>0</c:v>
                </c:pt>
                <c:pt idx="4">
                  <c:v>83.427362482369546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B-45D0-94D8-DD55466F7DCE}"/>
            </c:ext>
          </c:extLst>
        </c:ser>
        <c:ser>
          <c:idx val="1"/>
          <c:order val="1"/>
          <c:tx>
            <c:strRef>
              <c:f>'3.29'!$B$693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'3.29'!$H$683:$L$683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'3.29'!$H$696:$L$696</c:f>
              <c:numCache>
                <c:formatCode>#,##0</c:formatCode>
                <c:ptCount val="5"/>
                <c:pt idx="0">
                  <c:v>91.821759722500175</c:v>
                </c:pt>
                <c:pt idx="1">
                  <c:v>24.958123953098823</c:v>
                </c:pt>
                <c:pt idx="2">
                  <c:v>32.85214348206474</c:v>
                </c:pt>
                <c:pt idx="3">
                  <c:v>4.9717514124293789</c:v>
                </c:pt>
                <c:pt idx="4">
                  <c:v>119.25465838509318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B-45D0-94D8-DD55466F7DCE}"/>
            </c:ext>
          </c:extLst>
        </c:ser>
        <c:ser>
          <c:idx val="2"/>
          <c:order val="2"/>
          <c:tx>
            <c:strRef>
              <c:f>'3.29'!$B$697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'3.29'!$H$683:$L$683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'3.29'!$H$700:$L$700</c:f>
              <c:numCache>
                <c:formatCode>#,##0</c:formatCode>
                <c:ptCount val="5"/>
                <c:pt idx="0">
                  <c:v>83.843810880987007</c:v>
                </c:pt>
                <c:pt idx="1">
                  <c:v>29.214281484990234</c:v>
                </c:pt>
                <c:pt idx="2">
                  <c:v>34.212703820880989</c:v>
                </c:pt>
                <c:pt idx="3">
                  <c:v>8.3951136056667774</c:v>
                </c:pt>
                <c:pt idx="4">
                  <c:v>116.36459219946929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9B-45D0-94D8-DD55466F7DCE}"/>
            </c:ext>
          </c:extLst>
        </c:ser>
        <c:ser>
          <c:idx val="3"/>
          <c:order val="3"/>
          <c:tx>
            <c:strRef>
              <c:f>'3.29'!$B$701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'3.29'!$H$683:$L$683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'3.29'!$H$704:$L$704</c:f>
              <c:numCache>
                <c:formatCode>#,##0</c:formatCode>
                <c:ptCount val="5"/>
                <c:pt idx="0">
                  <c:v>77.624358580054064</c:v>
                </c:pt>
                <c:pt idx="1">
                  <c:v>36.762978623443743</c:v>
                </c:pt>
                <c:pt idx="2">
                  <c:v>29.299921996879878</c:v>
                </c:pt>
                <c:pt idx="3">
                  <c:v>8.2706766917293209</c:v>
                </c:pt>
                <c:pt idx="4">
                  <c:v>102.38413122258248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9B-45D0-94D8-DD55466F7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6568"/>
        <c:axId val="497120880"/>
      </c:barChart>
      <c:catAx>
        <c:axId val="497116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</a:p>
            </c:rich>
          </c:tx>
          <c:layout>
            <c:manualLayout>
              <c:xMode val="edge"/>
              <c:yMode val="edge"/>
              <c:x val="6.2892373957559346E-3"/>
              <c:y val="0.8997184064863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2088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65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23980385685322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2016.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'3.29'!$B$605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'3.29'!$C$599:$G$599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'3.29'!$C$608:$G$608</c:f>
              <c:numCache>
                <c:formatCode>#,##0</c:formatCode>
                <c:ptCount val="5"/>
                <c:pt idx="0">
                  <c:v>113.67521367521368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138.54166666666669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F-423E-B43F-440122D33169}"/>
            </c:ext>
          </c:extLst>
        </c:ser>
        <c:ser>
          <c:idx val="1"/>
          <c:order val="1"/>
          <c:tx>
            <c:strRef>
              <c:f>'3.29'!$B$609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'3.29'!$C$599:$G$599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'3.29'!$C$612:$G$612</c:f>
              <c:numCache>
                <c:formatCode>#,##0</c:formatCode>
                <c:ptCount val="5"/>
                <c:pt idx="0">
                  <c:v>97.824074074074076</c:v>
                </c:pt>
                <c:pt idx="1">
                  <c:v>0</c:v>
                </c:pt>
                <c:pt idx="2">
                  <c:v>20.398009950248756</c:v>
                </c:pt>
                <c:pt idx="3">
                  <c:v>0</c:v>
                </c:pt>
                <c:pt idx="4">
                  <c:v>113.40996168582376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6F-423E-B43F-440122D33169}"/>
            </c:ext>
          </c:extLst>
        </c:ser>
        <c:ser>
          <c:idx val="2"/>
          <c:order val="2"/>
          <c:tx>
            <c:strRef>
              <c:f>'3.29'!$B$613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'3.29'!$C$599:$G$599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'3.29'!$C$616:$G$616</c:f>
              <c:numCache>
                <c:formatCode>#,##0</c:formatCode>
                <c:ptCount val="5"/>
                <c:pt idx="0">
                  <c:v>93.76324489276935</c:v>
                </c:pt>
                <c:pt idx="1">
                  <c:v>60.897435897435891</c:v>
                </c:pt>
                <c:pt idx="2">
                  <c:v>36.073619631901842</c:v>
                </c:pt>
                <c:pt idx="3">
                  <c:v>13.19528052010595</c:v>
                </c:pt>
                <c:pt idx="4">
                  <c:v>111.75552805724429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6F-423E-B43F-440122D33169}"/>
            </c:ext>
          </c:extLst>
        </c:ser>
        <c:ser>
          <c:idx val="3"/>
          <c:order val="3"/>
          <c:tx>
            <c:strRef>
              <c:f>'3.29'!$B$617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'3.29'!$C$599:$G$599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'3.29'!$C$620:$G$620</c:f>
              <c:numCache>
                <c:formatCode>#,##0</c:formatCode>
                <c:ptCount val="5"/>
                <c:pt idx="0">
                  <c:v>87.677208287895311</c:v>
                </c:pt>
                <c:pt idx="1">
                  <c:v>437.5</c:v>
                </c:pt>
                <c:pt idx="2">
                  <c:v>24.814126394052042</c:v>
                </c:pt>
                <c:pt idx="3">
                  <c:v>15.732368896925855</c:v>
                </c:pt>
                <c:pt idx="4">
                  <c:v>101.5664409929643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6F-423E-B43F-440122D33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25976"/>
        <c:axId val="497127544"/>
      </c:barChart>
      <c:catAx>
        <c:axId val="497125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7.9239729001663959E-3"/>
              <c:y val="0.923636753577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7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27544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59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809577426540569"/>
          <c:y val="0.8196106222016365"/>
          <c:w val="0.70716846704557246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2016.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'3.29'!$B$605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'3.29'!$H$599:$L$599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'3.29'!$H$608:$L$608</c:f>
              <c:numCache>
                <c:formatCode>#,##0</c:formatCode>
                <c:ptCount val="5"/>
                <c:pt idx="0">
                  <c:v>68.70598591549296</c:v>
                </c:pt>
                <c:pt idx="1">
                  <c:v>17.13147410358566</c:v>
                </c:pt>
                <c:pt idx="2">
                  <c:v>20.353982300884955</c:v>
                </c:pt>
                <c:pt idx="3">
                  <c:v>2.5477707006369426</c:v>
                </c:pt>
                <c:pt idx="4">
                  <c:v>89.62148962148963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5-42B8-AE63-B29297628E2A}"/>
            </c:ext>
          </c:extLst>
        </c:ser>
        <c:ser>
          <c:idx val="1"/>
          <c:order val="1"/>
          <c:tx>
            <c:strRef>
              <c:f>'3.29'!$B$609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'3.29'!$H$599:$L$599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'3.29'!$H$612:$L$612</c:f>
              <c:numCache>
                <c:formatCode>#,##0</c:formatCode>
                <c:ptCount val="5"/>
                <c:pt idx="0">
                  <c:v>86.625885383129443</c:v>
                </c:pt>
                <c:pt idx="1">
                  <c:v>15.879478827361563</c:v>
                </c:pt>
                <c:pt idx="2">
                  <c:v>25.275938189845473</c:v>
                </c:pt>
                <c:pt idx="3">
                  <c:v>4.6625766871165641</c:v>
                </c:pt>
                <c:pt idx="4">
                  <c:v>116.3803510075216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5-42B8-AE63-B29297628E2A}"/>
            </c:ext>
          </c:extLst>
        </c:ser>
        <c:ser>
          <c:idx val="2"/>
          <c:order val="2"/>
          <c:tx>
            <c:strRef>
              <c:f>'3.29'!$B$613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'3.29'!$H$599:$L$599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'3.29'!$H$616:$L$616</c:f>
              <c:numCache>
                <c:formatCode>#,##0</c:formatCode>
                <c:ptCount val="5"/>
                <c:pt idx="0">
                  <c:v>84.061568389672075</c:v>
                </c:pt>
                <c:pt idx="1">
                  <c:v>29.254131308619918</c:v>
                </c:pt>
                <c:pt idx="2">
                  <c:v>33.795170047204003</c:v>
                </c:pt>
                <c:pt idx="3">
                  <c:v>8.7543220831675903</c:v>
                </c:pt>
                <c:pt idx="4">
                  <c:v>116.23396995960626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75-42B8-AE63-B29297628E2A}"/>
            </c:ext>
          </c:extLst>
        </c:ser>
        <c:ser>
          <c:idx val="3"/>
          <c:order val="3"/>
          <c:tx>
            <c:strRef>
              <c:f>'3.29'!$B$617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'3.29'!$H$599:$L$599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'3.29'!$H$620:$L$620</c:f>
              <c:numCache>
                <c:formatCode>#,##0</c:formatCode>
                <c:ptCount val="5"/>
                <c:pt idx="0">
                  <c:v>79.95882577201678</c:v>
                </c:pt>
                <c:pt idx="1">
                  <c:v>37.556255625562557</c:v>
                </c:pt>
                <c:pt idx="2">
                  <c:v>27.967479674796753</c:v>
                </c:pt>
                <c:pt idx="3">
                  <c:v>8.1670612106865068</c:v>
                </c:pt>
                <c:pt idx="4">
                  <c:v>106.88155480553606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75-42B8-AE63-B2929762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8136"/>
        <c:axId val="497119704"/>
      </c:barChart>
      <c:catAx>
        <c:axId val="497118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7.91340500985371E-3"/>
              <c:y val="0.92744117876354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970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81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0608832658302"/>
          <c:y val="0.80439404655256419"/>
          <c:w val="0.61469782169708898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2017.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'3.29'!$B$520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'3.29'!$C$514:$G$514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'3.29'!$C$523:$G$523</c:f>
              <c:numCache>
                <c:formatCode>#,##0</c:formatCode>
                <c:ptCount val="5"/>
                <c:pt idx="0">
                  <c:v>78.83817427385894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84.070796460177007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95D-BACF-D034BFEE9C9B}"/>
            </c:ext>
          </c:extLst>
        </c:ser>
        <c:ser>
          <c:idx val="1"/>
          <c:order val="1"/>
          <c:tx>
            <c:strRef>
              <c:f>'3.29'!$B$524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'3.29'!$C$514:$G$514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'3.29'!$C$527:$G$527</c:f>
              <c:numCache>
                <c:formatCode>#,##0</c:formatCode>
                <c:ptCount val="5"/>
                <c:pt idx="0">
                  <c:v>102.25531914893617</c:v>
                </c:pt>
                <c:pt idx="1">
                  <c:v>0</c:v>
                </c:pt>
                <c:pt idx="2">
                  <c:v>61.202185792349724</c:v>
                </c:pt>
                <c:pt idx="3">
                  <c:v>1.9305019305019306</c:v>
                </c:pt>
                <c:pt idx="4">
                  <c:v>120.56962025316459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95D-BACF-D034BFEE9C9B}"/>
            </c:ext>
          </c:extLst>
        </c:ser>
        <c:ser>
          <c:idx val="2"/>
          <c:order val="2"/>
          <c:tx>
            <c:strRef>
              <c:f>'3.29'!$B$528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'3.29'!$C$514:$G$514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'3.29'!$C$531:$G$531</c:f>
              <c:numCache>
                <c:formatCode>#,##0</c:formatCode>
                <c:ptCount val="5"/>
                <c:pt idx="0">
                  <c:v>93.174825760271261</c:v>
                </c:pt>
                <c:pt idx="1">
                  <c:v>51.666666666666679</c:v>
                </c:pt>
                <c:pt idx="2">
                  <c:v>40.570469798657719</c:v>
                </c:pt>
                <c:pt idx="3">
                  <c:v>15.271170313986678</c:v>
                </c:pt>
                <c:pt idx="4">
                  <c:v>110.31021168952203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24-495D-BACF-D034BFEE9C9B}"/>
            </c:ext>
          </c:extLst>
        </c:ser>
        <c:ser>
          <c:idx val="3"/>
          <c:order val="3"/>
          <c:tx>
            <c:strRef>
              <c:f>'3.29'!$B$532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'3.29'!$C$514:$G$514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'3.29'!$C$535:$G$535</c:f>
              <c:numCache>
                <c:formatCode>#,##0</c:formatCode>
                <c:ptCount val="5"/>
                <c:pt idx="0">
                  <c:v>78.83817427385894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84.070796460177007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24-495D-BACF-D034BFEE9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6176"/>
        <c:axId val="497123624"/>
      </c:barChart>
      <c:catAx>
        <c:axId val="49711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177592552029094E-2"/>
              <c:y val="0.923636753577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2362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61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479497712859098"/>
          <c:y val="0.8196106222016365"/>
          <c:w val="0.71692932600116055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2017.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'3.29'!$B$520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'3.29'!$H$514:$L$514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'3.29'!$H$523:$L$523</c:f>
              <c:numCache>
                <c:formatCode>#,##0</c:formatCode>
                <c:ptCount val="5"/>
                <c:pt idx="0">
                  <c:v>68.790264853256986</c:v>
                </c:pt>
                <c:pt idx="1">
                  <c:v>19.406392694063928</c:v>
                </c:pt>
                <c:pt idx="2">
                  <c:v>13.953488372093023</c:v>
                </c:pt>
                <c:pt idx="3">
                  <c:v>2.5806451612903225</c:v>
                </c:pt>
                <c:pt idx="4">
                  <c:v>96.122778675282731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7-4B25-912B-FC5D51283632}"/>
            </c:ext>
          </c:extLst>
        </c:ser>
        <c:ser>
          <c:idx val="1"/>
          <c:order val="1"/>
          <c:tx>
            <c:strRef>
              <c:f>'3.29'!$B$524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'3.29'!$H$514:$L$514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'3.29'!$H$527:$L$527</c:f>
              <c:numCache>
                <c:formatCode>#,##0</c:formatCode>
                <c:ptCount val="5"/>
                <c:pt idx="0">
                  <c:v>91.992350902354502</c:v>
                </c:pt>
                <c:pt idx="1">
                  <c:v>10.9375</c:v>
                </c:pt>
                <c:pt idx="2">
                  <c:v>32.594710507505368</c:v>
                </c:pt>
                <c:pt idx="3">
                  <c:v>10.805300713557596</c:v>
                </c:pt>
                <c:pt idx="4">
                  <c:v>123.16619035247253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7-4B25-912B-FC5D51283632}"/>
            </c:ext>
          </c:extLst>
        </c:ser>
        <c:ser>
          <c:idx val="2"/>
          <c:order val="2"/>
          <c:tx>
            <c:strRef>
              <c:f>'3.29'!$B$528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'3.29'!$H$514:$L$514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'3.29'!$H$531:$L$531</c:f>
              <c:numCache>
                <c:formatCode>#,##0</c:formatCode>
                <c:ptCount val="5"/>
                <c:pt idx="0">
                  <c:v>84.155462420366277</c:v>
                </c:pt>
                <c:pt idx="1">
                  <c:v>31.505116074375621</c:v>
                </c:pt>
                <c:pt idx="2">
                  <c:v>34.876002004008015</c:v>
                </c:pt>
                <c:pt idx="3">
                  <c:v>9.7815055817563135</c:v>
                </c:pt>
                <c:pt idx="4">
                  <c:v>116.2378529809441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C7-4B25-912B-FC5D51283632}"/>
            </c:ext>
          </c:extLst>
        </c:ser>
        <c:ser>
          <c:idx val="3"/>
          <c:order val="3"/>
          <c:tx>
            <c:strRef>
              <c:f>'3.29'!$B$532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'3.29'!$H$514:$L$514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'3.29'!$H$535:$L$535</c:f>
              <c:numCache>
                <c:formatCode>#,##0</c:formatCode>
                <c:ptCount val="5"/>
                <c:pt idx="0">
                  <c:v>78.257389514607496</c:v>
                </c:pt>
                <c:pt idx="1">
                  <c:v>36.839983877468761</c:v>
                </c:pt>
                <c:pt idx="2">
                  <c:v>25.581955370043346</c:v>
                </c:pt>
                <c:pt idx="3">
                  <c:v>8.8334353949785669</c:v>
                </c:pt>
                <c:pt idx="4">
                  <c:v>106.84169347126834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C7-4B25-912B-FC5D51283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20096"/>
        <c:axId val="497120488"/>
      </c:barChart>
      <c:catAx>
        <c:axId val="49712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892373957559346E-3"/>
              <c:y val="0.91952038668433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0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2048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00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2016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'3.4'!$C$529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'3.4'!$B$531:$B$537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'3.4'!$C$531:$C$537</c:f>
              <c:numCache>
                <c:formatCode>#,##0.0</c:formatCode>
                <c:ptCount val="7"/>
                <c:pt idx="0">
                  <c:v>58.85</c:v>
                </c:pt>
                <c:pt idx="1">
                  <c:v>37.020000000000003</c:v>
                </c:pt>
                <c:pt idx="2">
                  <c:v>61.18</c:v>
                </c:pt>
                <c:pt idx="3">
                  <c:v>12.57</c:v>
                </c:pt>
                <c:pt idx="4">
                  <c:v>55.42</c:v>
                </c:pt>
                <c:pt idx="5">
                  <c:v>87.15</c:v>
                </c:pt>
                <c:pt idx="6">
                  <c:v>23.16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A-4777-9AE8-5641B6029D10}"/>
            </c:ext>
          </c:extLst>
        </c:ser>
        <c:ser>
          <c:idx val="1"/>
          <c:order val="1"/>
          <c:tx>
            <c:strRef>
              <c:f>'3.4'!$D$529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'3.4'!$B$531:$B$537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'3.4'!$D$531:$D$537</c:f>
              <c:numCache>
                <c:formatCode>#,##0.0</c:formatCode>
                <c:ptCount val="7"/>
                <c:pt idx="0">
                  <c:v>68.97</c:v>
                </c:pt>
                <c:pt idx="1">
                  <c:v>37.43</c:v>
                </c:pt>
                <c:pt idx="2">
                  <c:v>72.819999999999993</c:v>
                </c:pt>
                <c:pt idx="3">
                  <c:v>13.71</c:v>
                </c:pt>
                <c:pt idx="4">
                  <c:v>56.21</c:v>
                </c:pt>
                <c:pt idx="5">
                  <c:v>94.88</c:v>
                </c:pt>
                <c:pt idx="6">
                  <c:v>33.409999999999997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A-4777-9AE8-5641B6029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061288"/>
        <c:axId val="476646416"/>
      </c:lineChart>
      <c:catAx>
        <c:axId val="476061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64641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612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304585989016943"/>
          <c:y val="0.8494297517743018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2018.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'3.29'!$B$436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'3.29'!$C$430:$G$430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'3.29'!$C$439:$G$439</c:f>
              <c:numCache>
                <c:formatCode>#,##0</c:formatCode>
                <c:ptCount val="5"/>
                <c:pt idx="0">
                  <c:v>89.403973509933763</c:v>
                </c:pt>
                <c:pt idx="1">
                  <c:v>0</c:v>
                </c:pt>
                <c:pt idx="2">
                  <c:v>21.739130434782609</c:v>
                </c:pt>
                <c:pt idx="3">
                  <c:v>0</c:v>
                </c:pt>
                <c:pt idx="4">
                  <c:v>103.92156862745097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6-4E5A-84FA-A0A9D078E613}"/>
            </c:ext>
          </c:extLst>
        </c:ser>
        <c:ser>
          <c:idx val="1"/>
          <c:order val="1"/>
          <c:tx>
            <c:strRef>
              <c:f>'3.29'!$B$440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'3.29'!$C$430:$G$430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'3.29'!$C$443:$G$443</c:f>
              <c:numCache>
                <c:formatCode>#,##0</c:formatCode>
                <c:ptCount val="5"/>
                <c:pt idx="0">
                  <c:v>102.21254987305042</c:v>
                </c:pt>
                <c:pt idx="1">
                  <c:v>0</c:v>
                </c:pt>
                <c:pt idx="2">
                  <c:v>29.552238805970148</c:v>
                </c:pt>
                <c:pt idx="3">
                  <c:v>6.557377049180328</c:v>
                </c:pt>
                <c:pt idx="4">
                  <c:v>120.90218847699866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E6-4E5A-84FA-A0A9D078E613}"/>
            </c:ext>
          </c:extLst>
        </c:ser>
        <c:ser>
          <c:idx val="2"/>
          <c:order val="2"/>
          <c:tx>
            <c:strRef>
              <c:f>'3.29'!$B$444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'3.29'!$C$430:$G$430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'3.29'!$C$447:$G$447</c:f>
              <c:numCache>
                <c:formatCode>#,##0</c:formatCode>
                <c:ptCount val="5"/>
                <c:pt idx="0">
                  <c:v>93.73874526524952</c:v>
                </c:pt>
                <c:pt idx="1">
                  <c:v>28.571428571428573</c:v>
                </c:pt>
                <c:pt idx="2">
                  <c:v>45.78270192994998</c:v>
                </c:pt>
                <c:pt idx="3">
                  <c:v>13.584760438714641</c:v>
                </c:pt>
                <c:pt idx="4">
                  <c:v>112.30604601391119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E6-4E5A-84FA-A0A9D078E613}"/>
            </c:ext>
          </c:extLst>
        </c:ser>
        <c:ser>
          <c:idx val="3"/>
          <c:order val="3"/>
          <c:tx>
            <c:strRef>
              <c:f>'3.29'!$B$448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'3.29'!$C$430:$G$430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'3.29'!$C$451:$G$451</c:f>
              <c:numCache>
                <c:formatCode>#,##0</c:formatCode>
                <c:ptCount val="5"/>
                <c:pt idx="0">
                  <c:v>86.339361004403614</c:v>
                </c:pt>
                <c:pt idx="1">
                  <c:v>84.848484848484844</c:v>
                </c:pt>
                <c:pt idx="2">
                  <c:v>25.206922498118885</c:v>
                </c:pt>
                <c:pt idx="3">
                  <c:v>9.1127098321342928</c:v>
                </c:pt>
                <c:pt idx="4">
                  <c:v>103.52719122331013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E6-4E5A-84FA-A0A9D078E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7352"/>
        <c:axId val="497117744"/>
      </c:barChart>
      <c:catAx>
        <c:axId val="497117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774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73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2018.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'3.29'!$B$436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'3.29'!$H$430:$L$430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'3.29'!$H$439:$L$439</c:f>
              <c:numCache>
                <c:formatCode>#,##0</c:formatCode>
                <c:ptCount val="5"/>
                <c:pt idx="0">
                  <c:v>76.182654402102514</c:v>
                </c:pt>
                <c:pt idx="1">
                  <c:v>29.216867469879521</c:v>
                </c:pt>
                <c:pt idx="2">
                  <c:v>19.53125</c:v>
                </c:pt>
                <c:pt idx="3">
                  <c:v>0.56818181818181812</c:v>
                </c:pt>
                <c:pt idx="4">
                  <c:v>99.721189591078087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C-4C64-9526-FB825A1BEC25}"/>
            </c:ext>
          </c:extLst>
        </c:ser>
        <c:ser>
          <c:idx val="1"/>
          <c:order val="1"/>
          <c:tx>
            <c:strRef>
              <c:f>'3.29'!$B$440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'3.29'!$H$430:$L$430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'3.29'!$H$443:$L$443</c:f>
              <c:numCache>
                <c:formatCode>#,##0</c:formatCode>
                <c:ptCount val="5"/>
                <c:pt idx="0">
                  <c:v>88.173166840860333</c:v>
                </c:pt>
                <c:pt idx="1">
                  <c:v>18.036912751677853</c:v>
                </c:pt>
                <c:pt idx="2">
                  <c:v>27.509410288582181</c:v>
                </c:pt>
                <c:pt idx="3">
                  <c:v>12.54325259515571</c:v>
                </c:pt>
                <c:pt idx="4">
                  <c:v>116.99754805030452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C-4C64-9526-FB825A1BEC25}"/>
            </c:ext>
          </c:extLst>
        </c:ser>
        <c:ser>
          <c:idx val="2"/>
          <c:order val="2"/>
          <c:tx>
            <c:strRef>
              <c:f>'3.29'!$B$444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'3.29'!$H$430:$L$430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'3.29'!$H$447:$L$447</c:f>
              <c:numCache>
                <c:formatCode>#,##0</c:formatCode>
                <c:ptCount val="5"/>
                <c:pt idx="0">
                  <c:v>84.533655779010118</c:v>
                </c:pt>
                <c:pt idx="1">
                  <c:v>30.184951429669066</c:v>
                </c:pt>
                <c:pt idx="2">
                  <c:v>36.989456203293173</c:v>
                </c:pt>
                <c:pt idx="3">
                  <c:v>9.953054251506984</c:v>
                </c:pt>
                <c:pt idx="4">
                  <c:v>116.82435488993907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FC-4C64-9526-FB825A1BEC25}"/>
            </c:ext>
          </c:extLst>
        </c:ser>
        <c:ser>
          <c:idx val="3"/>
          <c:order val="3"/>
          <c:tx>
            <c:strRef>
              <c:f>'3.29'!$B$448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'3.29'!$H$430:$L$430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'3.29'!$H$451:$L$451</c:f>
              <c:numCache>
                <c:formatCode>#,##0</c:formatCode>
                <c:ptCount val="5"/>
                <c:pt idx="0">
                  <c:v>78.197889857572136</c:v>
                </c:pt>
                <c:pt idx="1">
                  <c:v>35.909980430528378</c:v>
                </c:pt>
                <c:pt idx="2">
                  <c:v>25.915384615384614</c:v>
                </c:pt>
                <c:pt idx="3">
                  <c:v>7.1614761970091925</c:v>
                </c:pt>
                <c:pt idx="4">
                  <c:v>107.15573401073463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C-4C64-9526-FB825A1BE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18920"/>
        <c:axId val="497122840"/>
      </c:barChart>
      <c:catAx>
        <c:axId val="497118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2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2284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89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2019.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'3.29'!$B$352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'3.29'!$C$346:$G$346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'3.29'!$C$355:$G$355</c:f>
              <c:numCache>
                <c:formatCode>#,##0</c:formatCode>
                <c:ptCount val="5"/>
                <c:pt idx="0">
                  <c:v>83.02387267904507</c:v>
                </c:pt>
                <c:pt idx="1">
                  <c:v>0</c:v>
                </c:pt>
                <c:pt idx="2">
                  <c:v>11.538461538461538</c:v>
                </c:pt>
                <c:pt idx="3">
                  <c:v>0</c:v>
                </c:pt>
                <c:pt idx="4">
                  <c:v>104.46735395189003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F-47EA-8524-3FC07ECEAE1D}"/>
            </c:ext>
          </c:extLst>
        </c:ser>
        <c:ser>
          <c:idx val="1"/>
          <c:order val="1"/>
          <c:tx>
            <c:strRef>
              <c:f>'3.29'!$B$356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'3.29'!$C$346:$G$346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'3.29'!$C$359:$G$359</c:f>
              <c:numCache>
                <c:formatCode>#,##0</c:formatCode>
                <c:ptCount val="5"/>
                <c:pt idx="0">
                  <c:v>95.40873460246361</c:v>
                </c:pt>
                <c:pt idx="1">
                  <c:v>0</c:v>
                </c:pt>
                <c:pt idx="2">
                  <c:v>54.504504504504503</c:v>
                </c:pt>
                <c:pt idx="3">
                  <c:v>5</c:v>
                </c:pt>
                <c:pt idx="4">
                  <c:v>104.79067760034526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F-47EA-8524-3FC07ECEAE1D}"/>
            </c:ext>
          </c:extLst>
        </c:ser>
        <c:ser>
          <c:idx val="2"/>
          <c:order val="2"/>
          <c:tx>
            <c:strRef>
              <c:f>'3.29'!$B$360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'3.29'!$C$346:$G$346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'3.29'!$C$363:$G$363</c:f>
              <c:numCache>
                <c:formatCode>#,##0</c:formatCode>
                <c:ptCount val="5"/>
                <c:pt idx="0">
                  <c:v>95.13750176542986</c:v>
                </c:pt>
                <c:pt idx="1">
                  <c:v>6.7010309278350508</c:v>
                </c:pt>
                <c:pt idx="2">
                  <c:v>53.632148377125198</c:v>
                </c:pt>
                <c:pt idx="3">
                  <c:v>16.690190543401553</c:v>
                </c:pt>
                <c:pt idx="4">
                  <c:v>113.70980516394742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5F-47EA-8524-3FC07ECEAE1D}"/>
            </c:ext>
          </c:extLst>
        </c:ser>
        <c:ser>
          <c:idx val="3"/>
          <c:order val="3"/>
          <c:tx>
            <c:strRef>
              <c:f>'3.29'!$B$364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'3.29'!$C$346:$G$346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'3.29'!$C$367:$G$367</c:f>
              <c:numCache>
                <c:formatCode>#,##0</c:formatCode>
                <c:ptCount val="5"/>
                <c:pt idx="0">
                  <c:v>88.509509066784616</c:v>
                </c:pt>
                <c:pt idx="1">
                  <c:v>0</c:v>
                </c:pt>
                <c:pt idx="2">
                  <c:v>42.483108108108105</c:v>
                </c:pt>
                <c:pt idx="3">
                  <c:v>16.016859852476291</c:v>
                </c:pt>
                <c:pt idx="4">
                  <c:v>102.35332749562173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5F-47EA-8524-3FC07ECEA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22448"/>
        <c:axId val="497124016"/>
      </c:barChart>
      <c:catAx>
        <c:axId val="49712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2401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244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2019.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'3.29'!$B$352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'3.29'!$H$346:$L$346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'3.29'!$H$355:$L$355</c:f>
              <c:numCache>
                <c:formatCode>#,##0</c:formatCode>
                <c:ptCount val="5"/>
                <c:pt idx="0">
                  <c:v>66.897698918769066</c:v>
                </c:pt>
                <c:pt idx="1">
                  <c:v>23.529411764705888</c:v>
                </c:pt>
                <c:pt idx="2">
                  <c:v>14.775160599571734</c:v>
                </c:pt>
                <c:pt idx="3">
                  <c:v>1.7421602787456445</c:v>
                </c:pt>
                <c:pt idx="4">
                  <c:v>90.802743041549036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1-4999-B35E-8E6987066F02}"/>
            </c:ext>
          </c:extLst>
        </c:ser>
        <c:ser>
          <c:idx val="1"/>
          <c:order val="1"/>
          <c:tx>
            <c:strRef>
              <c:f>'3.29'!$B$356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'3.29'!$H$346:$L$346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'3.29'!$H$359:$L$359</c:f>
              <c:numCache>
                <c:formatCode>#,##0</c:formatCode>
                <c:ptCount val="5"/>
                <c:pt idx="0">
                  <c:v>80.81738599348536</c:v>
                </c:pt>
                <c:pt idx="1">
                  <c:v>17.346938775510203</c:v>
                </c:pt>
                <c:pt idx="2">
                  <c:v>26.970172684458397</c:v>
                </c:pt>
                <c:pt idx="3">
                  <c:v>6.3069376313945344</c:v>
                </c:pt>
                <c:pt idx="4">
                  <c:v>105.62401490184843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1-4999-B35E-8E6987066F02}"/>
            </c:ext>
          </c:extLst>
        </c:ser>
        <c:ser>
          <c:idx val="2"/>
          <c:order val="2"/>
          <c:tx>
            <c:strRef>
              <c:f>'3.29'!$B$360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'3.29'!$H$346:$L$346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'3.29'!$H$363:$L$363</c:f>
              <c:numCache>
                <c:formatCode>#,##0</c:formatCode>
                <c:ptCount val="5"/>
                <c:pt idx="0">
                  <c:v>85.459559943926365</c:v>
                </c:pt>
                <c:pt idx="1">
                  <c:v>29.074739182486741</c:v>
                </c:pt>
                <c:pt idx="2">
                  <c:v>38.662550477883272</c:v>
                </c:pt>
                <c:pt idx="3">
                  <c:v>10.468349304899444</c:v>
                </c:pt>
                <c:pt idx="4">
                  <c:v>117.78031391911831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D1-4999-B35E-8E6987066F02}"/>
            </c:ext>
          </c:extLst>
        </c:ser>
        <c:ser>
          <c:idx val="3"/>
          <c:order val="3"/>
          <c:tx>
            <c:strRef>
              <c:f>'3.29'!$B$364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'3.29'!$H$346:$L$346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'3.29'!$H$367:$L$367</c:f>
              <c:numCache>
                <c:formatCode>#,##0</c:formatCode>
                <c:ptCount val="5"/>
                <c:pt idx="0">
                  <c:v>79.856683837405001</c:v>
                </c:pt>
                <c:pt idx="1">
                  <c:v>36.806692125841053</c:v>
                </c:pt>
                <c:pt idx="2">
                  <c:v>29.827507250801403</c:v>
                </c:pt>
                <c:pt idx="3">
                  <c:v>7.6241817481709662</c:v>
                </c:pt>
                <c:pt idx="4">
                  <c:v>107.81766469367361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D1-4999-B35E-8E698706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27936"/>
        <c:axId val="497115784"/>
      </c:barChart>
      <c:catAx>
        <c:axId val="49712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15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1578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79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2020.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'3.29'!$B$268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'3.29'!$C$262:$G$262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'3.29'!$C$271:$G$271</c:f>
              <c:numCache>
                <c:formatCode>#,##0</c:formatCode>
                <c:ptCount val="5"/>
                <c:pt idx="0">
                  <c:v>62.834224598930483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69.94047619047619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9-486C-8361-EBB588FA39E3}"/>
            </c:ext>
          </c:extLst>
        </c:ser>
        <c:ser>
          <c:idx val="1"/>
          <c:order val="1"/>
          <c:tx>
            <c:strRef>
              <c:f>'3.29'!$B$272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'3.29'!$C$262:$G$262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'3.29'!$C$275:$G$275</c:f>
              <c:numCache>
                <c:formatCode>#,##0</c:formatCode>
                <c:ptCount val="5"/>
                <c:pt idx="0">
                  <c:v>93.990384615384642</c:v>
                </c:pt>
                <c:pt idx="1">
                  <c:v>0</c:v>
                </c:pt>
                <c:pt idx="2">
                  <c:v>43.2</c:v>
                </c:pt>
                <c:pt idx="3">
                  <c:v>0</c:v>
                </c:pt>
                <c:pt idx="4">
                  <c:v>100.5263157894737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9-486C-8361-EBB588FA39E3}"/>
            </c:ext>
          </c:extLst>
        </c:ser>
        <c:ser>
          <c:idx val="2"/>
          <c:order val="2"/>
          <c:tx>
            <c:strRef>
              <c:f>'3.29'!$B$276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'3.29'!$C$262:$G$262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'3.29'!$C$279:$G$279</c:f>
              <c:numCache>
                <c:formatCode>#,##0</c:formatCode>
                <c:ptCount val="5"/>
                <c:pt idx="0">
                  <c:v>95.642432364519635</c:v>
                </c:pt>
                <c:pt idx="1">
                  <c:v>23.170731707317074</c:v>
                </c:pt>
                <c:pt idx="2">
                  <c:v>56.460426582055348</c:v>
                </c:pt>
                <c:pt idx="3">
                  <c:v>12.054600248182949</c:v>
                </c:pt>
                <c:pt idx="4">
                  <c:v>114.88723872387239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99-486C-8361-EBB588FA39E3}"/>
            </c:ext>
          </c:extLst>
        </c:ser>
        <c:ser>
          <c:idx val="3"/>
          <c:order val="3"/>
          <c:tx>
            <c:strRef>
              <c:f>'3.29'!$B$280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'3.29'!$C$262:$G$262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'3.29'!$C$283:$G$283</c:f>
              <c:numCache>
                <c:formatCode>#,##0</c:formatCode>
                <c:ptCount val="5"/>
                <c:pt idx="0">
                  <c:v>93.349068532411721</c:v>
                </c:pt>
                <c:pt idx="1">
                  <c:v>0</c:v>
                </c:pt>
                <c:pt idx="2">
                  <c:v>53.116011505273242</c:v>
                </c:pt>
                <c:pt idx="3">
                  <c:v>9.0304182509505715</c:v>
                </c:pt>
                <c:pt idx="4">
                  <c:v>106.76976648914379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99-486C-8361-EBB588FA3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35776"/>
        <c:axId val="497129504"/>
      </c:barChart>
      <c:catAx>
        <c:axId val="49713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2950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57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2020.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'3.29'!$B$268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'3.29'!$H$262:$L$262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'3.29'!$H$271:$L$271</c:f>
              <c:numCache>
                <c:formatCode>#,##0</c:formatCode>
                <c:ptCount val="5"/>
                <c:pt idx="0">
                  <c:v>49.753694581280811</c:v>
                </c:pt>
                <c:pt idx="1">
                  <c:v>14.743589743589745</c:v>
                </c:pt>
                <c:pt idx="2">
                  <c:v>18.241042345276874</c:v>
                </c:pt>
                <c:pt idx="3">
                  <c:v>1.9736842105263162</c:v>
                </c:pt>
                <c:pt idx="4">
                  <c:v>68.056279312141754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7-44FC-865B-089762A5CB70}"/>
            </c:ext>
          </c:extLst>
        </c:ser>
        <c:ser>
          <c:idx val="1"/>
          <c:order val="1"/>
          <c:tx>
            <c:strRef>
              <c:f>'3.29'!$B$272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'3.29'!$H$262:$L$262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'3.29'!$H$275:$L$275</c:f>
              <c:numCache>
                <c:formatCode>#,##0</c:formatCode>
                <c:ptCount val="5"/>
                <c:pt idx="0">
                  <c:v>81.982561881912318</c:v>
                </c:pt>
                <c:pt idx="1">
                  <c:v>20.4868154158215</c:v>
                </c:pt>
                <c:pt idx="2">
                  <c:v>36.321839080459775</c:v>
                </c:pt>
                <c:pt idx="3">
                  <c:v>5.1476154428463277</c:v>
                </c:pt>
                <c:pt idx="4">
                  <c:v>105.09365757476174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87-44FC-865B-089762A5CB70}"/>
            </c:ext>
          </c:extLst>
        </c:ser>
        <c:ser>
          <c:idx val="2"/>
          <c:order val="2"/>
          <c:tx>
            <c:strRef>
              <c:f>'3.29'!$B$276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'3.29'!$H$262:$L$262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'3.29'!$H$279:$L$279</c:f>
              <c:numCache>
                <c:formatCode>#,##0</c:formatCode>
                <c:ptCount val="5"/>
                <c:pt idx="0">
                  <c:v>85.343728392085737</c:v>
                </c:pt>
                <c:pt idx="1">
                  <c:v>27.950747581354445</c:v>
                </c:pt>
                <c:pt idx="2">
                  <c:v>39.759751090582498</c:v>
                </c:pt>
                <c:pt idx="3">
                  <c:v>9.7217162234117094</c:v>
                </c:pt>
                <c:pt idx="4">
                  <c:v>117.91066397586272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87-44FC-865B-089762A5CB70}"/>
            </c:ext>
          </c:extLst>
        </c:ser>
        <c:ser>
          <c:idx val="3"/>
          <c:order val="3"/>
          <c:tx>
            <c:strRef>
              <c:f>'3.29'!$B$280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'3.29'!$H$262:$L$262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'3.29'!$H$283:$L$283</c:f>
              <c:numCache>
                <c:formatCode>#,##0</c:formatCode>
                <c:ptCount val="5"/>
                <c:pt idx="0">
                  <c:v>81.017089742495031</c:v>
                </c:pt>
                <c:pt idx="1">
                  <c:v>34.079555966697505</c:v>
                </c:pt>
                <c:pt idx="2">
                  <c:v>29.134762633996939</c:v>
                </c:pt>
                <c:pt idx="3">
                  <c:v>6.3738362377655768</c:v>
                </c:pt>
                <c:pt idx="4">
                  <c:v>109.24985490423678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87-44FC-865B-089762A5C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35384"/>
        <c:axId val="497130288"/>
      </c:barChart>
      <c:catAx>
        <c:axId val="497135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3028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538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2021.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'3.29'!$B$184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'3.29'!$C$178:$G$178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'3.29'!$C$187:$G$187</c:f>
              <c:numCache>
                <c:formatCode>#,##0</c:formatCode>
                <c:ptCount val="5"/>
                <c:pt idx="0">
                  <c:v>127.35562310030396</c:v>
                </c:pt>
                <c:pt idx="1">
                  <c:v>0</c:v>
                </c:pt>
                <c:pt idx="2">
                  <c:v>0</c:v>
                </c:pt>
                <c:pt idx="3">
                  <c:v>130.76923076923077</c:v>
                </c:pt>
                <c:pt idx="4">
                  <c:v>146.38783269961979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1-4783-906A-98EA2D455C00}"/>
            </c:ext>
          </c:extLst>
        </c:ser>
        <c:ser>
          <c:idx val="1"/>
          <c:order val="1"/>
          <c:tx>
            <c:strRef>
              <c:f>'3.29'!$B$188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'3.29'!$C$178:$G$178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'3.29'!$C$191:$G$191</c:f>
              <c:numCache>
                <c:formatCode>#,##0</c:formatCode>
                <c:ptCount val="5"/>
                <c:pt idx="0">
                  <c:v>114.856289660321</c:v>
                </c:pt>
                <c:pt idx="1">
                  <c:v>0</c:v>
                </c:pt>
                <c:pt idx="2">
                  <c:v>12.162162162162163</c:v>
                </c:pt>
                <c:pt idx="3">
                  <c:v>14.999999999999998</c:v>
                </c:pt>
                <c:pt idx="4">
                  <c:v>130.29779887785926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1-4783-906A-98EA2D455C00}"/>
            </c:ext>
          </c:extLst>
        </c:ser>
        <c:ser>
          <c:idx val="2"/>
          <c:order val="2"/>
          <c:tx>
            <c:strRef>
              <c:f>'3.29'!$B$192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'3.29'!$C$178:$G$178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'3.29'!$C$195:$G$195</c:f>
              <c:numCache>
                <c:formatCode>#,##0</c:formatCode>
                <c:ptCount val="5"/>
                <c:pt idx="0">
                  <c:v>95.887557489636421</c:v>
                </c:pt>
                <c:pt idx="1">
                  <c:v>24.475524475524473</c:v>
                </c:pt>
                <c:pt idx="2">
                  <c:v>45.765554251215825</c:v>
                </c:pt>
                <c:pt idx="3">
                  <c:v>19.474969474969473</c:v>
                </c:pt>
                <c:pt idx="4">
                  <c:v>114.15912669816107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F1-4783-906A-98EA2D455C00}"/>
            </c:ext>
          </c:extLst>
        </c:ser>
        <c:ser>
          <c:idx val="3"/>
          <c:order val="3"/>
          <c:tx>
            <c:strRef>
              <c:f>'3.29'!$B$196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'3.29'!$C$178:$G$178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'3.29'!$C$199:$G$199</c:f>
              <c:numCache>
                <c:formatCode>#,##0</c:formatCode>
                <c:ptCount val="5"/>
                <c:pt idx="0">
                  <c:v>92.54179516312287</c:v>
                </c:pt>
                <c:pt idx="1">
                  <c:v>0</c:v>
                </c:pt>
                <c:pt idx="2">
                  <c:v>45.247148288973385</c:v>
                </c:pt>
                <c:pt idx="3">
                  <c:v>14.803625377643503</c:v>
                </c:pt>
                <c:pt idx="4">
                  <c:v>106.72740014015415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F1-4783-906A-98EA2D455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28720"/>
        <c:axId val="497130680"/>
      </c:barChart>
      <c:catAx>
        <c:axId val="49712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3068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87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2021.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'3.29'!$B$184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'3.29'!$H$178:$L$178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'3.29'!$H$187:$L$187</c:f>
              <c:numCache>
                <c:formatCode>#,##0</c:formatCode>
                <c:ptCount val="5"/>
                <c:pt idx="0">
                  <c:v>76.228651097943526</c:v>
                </c:pt>
                <c:pt idx="1">
                  <c:v>31.196581196581199</c:v>
                </c:pt>
                <c:pt idx="2">
                  <c:v>20.329670329670325</c:v>
                </c:pt>
                <c:pt idx="3">
                  <c:v>22.608695652173914</c:v>
                </c:pt>
                <c:pt idx="4">
                  <c:v>101.86915887850466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3-4BCC-813C-07BE9BCA7408}"/>
            </c:ext>
          </c:extLst>
        </c:ser>
        <c:ser>
          <c:idx val="1"/>
          <c:order val="1"/>
          <c:tx>
            <c:strRef>
              <c:f>'3.29'!$B$188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'3.29'!$H$178:$L$178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'3.29'!$H$191:$L$191</c:f>
              <c:numCache>
                <c:formatCode>#,##0</c:formatCode>
                <c:ptCount val="5"/>
                <c:pt idx="0">
                  <c:v>84.658698539176612</c:v>
                </c:pt>
                <c:pt idx="1">
                  <c:v>19.270420301348139</c:v>
                </c:pt>
                <c:pt idx="2">
                  <c:v>30.027835768963119</c:v>
                </c:pt>
                <c:pt idx="3">
                  <c:v>4.6902142443543724</c:v>
                </c:pt>
                <c:pt idx="4">
                  <c:v>113.78538918460231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3-4BCC-813C-07BE9BCA7408}"/>
            </c:ext>
          </c:extLst>
        </c:ser>
        <c:ser>
          <c:idx val="2"/>
          <c:order val="2"/>
          <c:tx>
            <c:strRef>
              <c:f>'3.29'!$B$192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'3.29'!$H$178:$L$178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'3.29'!$H$195:$L$195</c:f>
              <c:numCache>
                <c:formatCode>#,##0</c:formatCode>
                <c:ptCount val="5"/>
                <c:pt idx="0">
                  <c:v>86.776818014953875</c:v>
                </c:pt>
                <c:pt idx="1">
                  <c:v>31.174533479692649</c:v>
                </c:pt>
                <c:pt idx="2">
                  <c:v>36.976294378107063</c:v>
                </c:pt>
                <c:pt idx="3">
                  <c:v>11.6163610719323</c:v>
                </c:pt>
                <c:pt idx="4">
                  <c:v>119.92576022026104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3-4BCC-813C-07BE9BCA7408}"/>
            </c:ext>
          </c:extLst>
        </c:ser>
        <c:ser>
          <c:idx val="3"/>
          <c:order val="3"/>
          <c:tx>
            <c:strRef>
              <c:f>'3.29'!$B$196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'3.29'!$H$178:$L$178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'3.29'!$H$199:$L$199</c:f>
              <c:numCache>
                <c:formatCode>#,##0</c:formatCode>
                <c:ptCount val="5"/>
                <c:pt idx="0">
                  <c:v>81.927274849705242</c:v>
                </c:pt>
                <c:pt idx="1">
                  <c:v>34.944898684678293</c:v>
                </c:pt>
                <c:pt idx="2">
                  <c:v>30.304553943398936</c:v>
                </c:pt>
                <c:pt idx="3">
                  <c:v>7.264817835780315</c:v>
                </c:pt>
                <c:pt idx="4">
                  <c:v>111.25751027722147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33-4BCC-813C-07BE9BCA7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31464"/>
        <c:axId val="497137344"/>
      </c:barChart>
      <c:catAx>
        <c:axId val="497131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3734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146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2022.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'3.29'!$B$100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'3.29'!$C$94:$G$94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'3.29'!$C$103:$G$103</c:f>
              <c:numCache>
                <c:formatCode>#,##0</c:formatCode>
                <c:ptCount val="5"/>
                <c:pt idx="0">
                  <c:v>120.90395480225989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122.98850574712645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A-402F-AABC-9BA43AD51B93}"/>
            </c:ext>
          </c:extLst>
        </c:ser>
        <c:ser>
          <c:idx val="1"/>
          <c:order val="1"/>
          <c:tx>
            <c:strRef>
              <c:f>'3.29'!$B$104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'3.29'!$C$94:$G$94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'3.29'!$C$107:$G$107</c:f>
              <c:numCache>
                <c:formatCode>#,##0</c:formatCode>
                <c:ptCount val="5"/>
                <c:pt idx="0">
                  <c:v>98.98958004420588</c:v>
                </c:pt>
                <c:pt idx="1">
                  <c:v>0</c:v>
                </c:pt>
                <c:pt idx="2">
                  <c:v>28.956228956228962</c:v>
                </c:pt>
                <c:pt idx="3">
                  <c:v>15.833333333333334</c:v>
                </c:pt>
                <c:pt idx="4">
                  <c:v>114.33460076045627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8A-402F-AABC-9BA43AD51B93}"/>
            </c:ext>
          </c:extLst>
        </c:ser>
        <c:ser>
          <c:idx val="2"/>
          <c:order val="2"/>
          <c:tx>
            <c:strRef>
              <c:f>'3.29'!$B$108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'3.29'!$C$94:$G$94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'3.29'!$C$111:$G$111</c:f>
              <c:numCache>
                <c:formatCode>#,##0</c:formatCode>
                <c:ptCount val="5"/>
                <c:pt idx="0">
                  <c:v>93.255483346872467</c:v>
                </c:pt>
                <c:pt idx="1">
                  <c:v>53.932584269662918</c:v>
                </c:pt>
                <c:pt idx="2">
                  <c:v>42.044615157334917</c:v>
                </c:pt>
                <c:pt idx="3">
                  <c:v>16.359959555106169</c:v>
                </c:pt>
                <c:pt idx="4">
                  <c:v>112.90564421120274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8A-402F-AABC-9BA43AD51B93}"/>
            </c:ext>
          </c:extLst>
        </c:ser>
        <c:ser>
          <c:idx val="3"/>
          <c:order val="3"/>
          <c:tx>
            <c:strRef>
              <c:f>'3.29'!$B$112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'3.29'!$C$94:$G$94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'3.29'!$C$115:$G$115</c:f>
              <c:numCache>
                <c:formatCode>#,##0</c:formatCode>
                <c:ptCount val="5"/>
                <c:pt idx="0">
                  <c:v>89.831523773867445</c:v>
                </c:pt>
                <c:pt idx="1">
                  <c:v>27.358490566037741</c:v>
                </c:pt>
                <c:pt idx="2">
                  <c:v>38.431626701231366</c:v>
                </c:pt>
                <c:pt idx="3">
                  <c:v>10.068426197458457</c:v>
                </c:pt>
                <c:pt idx="4">
                  <c:v>105.51343255639799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A-402F-AABC-9BA43AD51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28720"/>
        <c:axId val="497130680"/>
      </c:barChart>
      <c:catAx>
        <c:axId val="49712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3068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87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2022.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'3.29'!$B$100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'3.29'!$H$94:$L$94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'3.29'!$H$103:$L$103</c:f>
              <c:numCache>
                <c:formatCode>#,##0</c:formatCode>
                <c:ptCount val="5"/>
                <c:pt idx="0">
                  <c:v>79.480593607305934</c:v>
                </c:pt>
                <c:pt idx="1">
                  <c:v>20.253164556962023</c:v>
                </c:pt>
                <c:pt idx="2">
                  <c:v>28.358208955223876</c:v>
                </c:pt>
                <c:pt idx="3">
                  <c:v>11.014492753623188</c:v>
                </c:pt>
                <c:pt idx="4">
                  <c:v>104.60660415817368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9-4941-BA49-4E1A77F65097}"/>
            </c:ext>
          </c:extLst>
        </c:ser>
        <c:ser>
          <c:idx val="1"/>
          <c:order val="1"/>
          <c:tx>
            <c:strRef>
              <c:f>'3.29'!$B$104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'3.29'!$H$94:$L$94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'3.29'!$H$107:$L$107</c:f>
              <c:numCache>
                <c:formatCode>#,##0</c:formatCode>
                <c:ptCount val="5"/>
                <c:pt idx="0">
                  <c:v>82.388973966309337</c:v>
                </c:pt>
                <c:pt idx="1">
                  <c:v>23.121951219512198</c:v>
                </c:pt>
                <c:pt idx="2">
                  <c:v>30.366945969373013</c:v>
                </c:pt>
                <c:pt idx="3">
                  <c:v>8.8131609870740313</c:v>
                </c:pt>
                <c:pt idx="4">
                  <c:v>106.21704316125252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09-4941-BA49-4E1A77F65097}"/>
            </c:ext>
          </c:extLst>
        </c:ser>
        <c:ser>
          <c:idx val="2"/>
          <c:order val="2"/>
          <c:tx>
            <c:strRef>
              <c:f>'3.29'!$B$108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'3.29'!$H$94:$L$94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'3.29'!$H$111:$L$111</c:f>
              <c:numCache>
                <c:formatCode>#,##0</c:formatCode>
                <c:ptCount val="5"/>
                <c:pt idx="0">
                  <c:v>87.219899549116036</c:v>
                </c:pt>
                <c:pt idx="1">
                  <c:v>28.865546218487399</c:v>
                </c:pt>
                <c:pt idx="2">
                  <c:v>40.021037300752489</c:v>
                </c:pt>
                <c:pt idx="3">
                  <c:v>11.452335252719129</c:v>
                </c:pt>
                <c:pt idx="4">
                  <c:v>118.89872041161452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09-4941-BA49-4E1A77F65097}"/>
            </c:ext>
          </c:extLst>
        </c:ser>
        <c:ser>
          <c:idx val="3"/>
          <c:order val="3"/>
          <c:tx>
            <c:strRef>
              <c:f>'3.29'!$B$112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'3.29'!$H$94:$L$94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'3.29'!$H$115:$L$115</c:f>
              <c:numCache>
                <c:formatCode>#,##0</c:formatCode>
                <c:ptCount val="5"/>
                <c:pt idx="0">
                  <c:v>82.547477629934406</c:v>
                </c:pt>
                <c:pt idx="1">
                  <c:v>35.037237643872714</c:v>
                </c:pt>
                <c:pt idx="2">
                  <c:v>32.661234636099984</c:v>
                </c:pt>
                <c:pt idx="3">
                  <c:v>7.1697345672734665</c:v>
                </c:pt>
                <c:pt idx="4">
                  <c:v>111.52887618794443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09-4941-BA49-4E1A77F65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31464"/>
        <c:axId val="497137344"/>
      </c:barChart>
      <c:catAx>
        <c:axId val="497131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3734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146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2016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'3.4'!$F$529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'3.4'!$B$531:$B$537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'3.4'!$F$531:$F$537</c:f>
              <c:numCache>
                <c:formatCode>#,##0.0</c:formatCode>
                <c:ptCount val="7"/>
                <c:pt idx="0">
                  <c:v>53.64</c:v>
                </c:pt>
                <c:pt idx="1">
                  <c:v>34.85</c:v>
                </c:pt>
                <c:pt idx="2">
                  <c:v>55.7</c:v>
                </c:pt>
                <c:pt idx="3">
                  <c:v>12.01</c:v>
                </c:pt>
                <c:pt idx="4">
                  <c:v>52.34</c:v>
                </c:pt>
                <c:pt idx="5">
                  <c:v>82.32</c:v>
                </c:pt>
                <c:pt idx="6">
                  <c:v>20.51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0-4F6A-8309-4B88A44EEB22}"/>
            </c:ext>
          </c:extLst>
        </c:ser>
        <c:ser>
          <c:idx val="1"/>
          <c:order val="1"/>
          <c:tx>
            <c:strRef>
              <c:f>'3.4'!$G$529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'3.4'!$B$531:$B$537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'3.4'!$G$531:$G$537</c:f>
              <c:numCache>
                <c:formatCode>#,##0.0</c:formatCode>
                <c:ptCount val="7"/>
                <c:pt idx="0">
                  <c:v>65.13</c:v>
                </c:pt>
                <c:pt idx="1">
                  <c:v>38.950000000000003</c:v>
                </c:pt>
                <c:pt idx="2">
                  <c:v>68.319999999999993</c:v>
                </c:pt>
                <c:pt idx="3">
                  <c:v>15.35</c:v>
                </c:pt>
                <c:pt idx="4">
                  <c:v>57.46</c:v>
                </c:pt>
                <c:pt idx="5">
                  <c:v>92.47</c:v>
                </c:pt>
                <c:pt idx="6">
                  <c:v>30.19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0-4F6A-8309-4B88A44E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639752"/>
        <c:axId val="476639360"/>
      </c:lineChart>
      <c:catAx>
        <c:axId val="47663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3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6393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397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6885634051"/>
          <c:y val="0.85911180162531908"/>
          <c:w val="0.59605969512431622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2023.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'3.29'!$C$94:$G$94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'3.29'!$C$18:$G$18</c:f>
              <c:numCache>
                <c:formatCode>#,##0</c:formatCode>
                <c:ptCount val="5"/>
                <c:pt idx="0">
                  <c:v>91.406249999999986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97.229916897506911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7-4F45-8037-4B591670B59B}"/>
            </c:ext>
          </c:extLst>
        </c:ser>
        <c:ser>
          <c:idx val="1"/>
          <c:order val="1"/>
          <c:tx>
            <c:strRef>
              <c:f>'3.29'!$B$19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'3.29'!$C$94:$G$94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'3.29'!$C$22:$G$22</c:f>
              <c:numCache>
                <c:formatCode>#,##0</c:formatCode>
                <c:ptCount val="5"/>
                <c:pt idx="0">
                  <c:v>94.196031981048279</c:v>
                </c:pt>
                <c:pt idx="1">
                  <c:v>0</c:v>
                </c:pt>
                <c:pt idx="2">
                  <c:v>29.117647058823529</c:v>
                </c:pt>
                <c:pt idx="3">
                  <c:v>6.0810810810810816</c:v>
                </c:pt>
                <c:pt idx="4">
                  <c:v>106.36898580823815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7-4F45-8037-4B591670B59B}"/>
            </c:ext>
          </c:extLst>
        </c:ser>
        <c:ser>
          <c:idx val="2"/>
          <c:order val="2"/>
          <c:tx>
            <c:strRef>
              <c:f>'3.29'!$B$23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'3.29'!$C$94:$G$94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'3.29'!$C$26:$G$26</c:f>
              <c:numCache>
                <c:formatCode>#,##0</c:formatCode>
                <c:ptCount val="5"/>
                <c:pt idx="0">
                  <c:v>94.699646643109517</c:v>
                </c:pt>
                <c:pt idx="1">
                  <c:v>38.46153846153846</c:v>
                </c:pt>
                <c:pt idx="2">
                  <c:v>49.15149645171244</c:v>
                </c:pt>
                <c:pt idx="3">
                  <c:v>14.486158513462264</c:v>
                </c:pt>
                <c:pt idx="4">
                  <c:v>113.67930666527859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27-4F45-8037-4B591670B59B}"/>
            </c:ext>
          </c:extLst>
        </c:ser>
        <c:ser>
          <c:idx val="3"/>
          <c:order val="3"/>
          <c:tx>
            <c:strRef>
              <c:f>'3.29'!$B$27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'3.29'!$C$94:$G$94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'3.29'!$C$30:$G$30</c:f>
              <c:numCache>
                <c:formatCode>#,##0</c:formatCode>
                <c:ptCount val="5"/>
                <c:pt idx="0">
                  <c:v>92.380324989020636</c:v>
                </c:pt>
                <c:pt idx="1">
                  <c:v>146.875</c:v>
                </c:pt>
                <c:pt idx="2">
                  <c:v>31.730168644597128</c:v>
                </c:pt>
                <c:pt idx="3">
                  <c:v>7.9291762894534275</c:v>
                </c:pt>
                <c:pt idx="4">
                  <c:v>111.3853056646102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27-4F45-8037-4B591670B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28720"/>
        <c:axId val="497130680"/>
      </c:barChart>
      <c:catAx>
        <c:axId val="49712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3068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87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2023.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'3.29'!$H$94:$L$94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'3.29'!$H$18:$L$18</c:f>
              <c:numCache>
                <c:formatCode>#,##0</c:formatCode>
                <c:ptCount val="5"/>
                <c:pt idx="0">
                  <c:v>76.880589163598103</c:v>
                </c:pt>
                <c:pt idx="1">
                  <c:v>4.5454545454545459</c:v>
                </c:pt>
                <c:pt idx="2">
                  <c:v>21.859296482412059</c:v>
                </c:pt>
                <c:pt idx="3">
                  <c:v>3.0651340996168579</c:v>
                </c:pt>
                <c:pt idx="4">
                  <c:v>97.104446742502574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E-4FA2-A26E-2756A546D9E6}"/>
            </c:ext>
          </c:extLst>
        </c:ser>
        <c:ser>
          <c:idx val="1"/>
          <c:order val="1"/>
          <c:tx>
            <c:strRef>
              <c:f>'3.29'!$B$19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'3.29'!$H$94:$L$94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'3.29'!$H$22:$L$22</c:f>
              <c:numCache>
                <c:formatCode>#,##0</c:formatCode>
                <c:ptCount val="5"/>
                <c:pt idx="0">
                  <c:v>85.052659410390859</c:v>
                </c:pt>
                <c:pt idx="1">
                  <c:v>22.236024844720493</c:v>
                </c:pt>
                <c:pt idx="2">
                  <c:v>35.004730368968779</c:v>
                </c:pt>
                <c:pt idx="3">
                  <c:v>6.7149440421329816</c:v>
                </c:pt>
                <c:pt idx="4">
                  <c:v>104.1400162809629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E-4FA2-A26E-2756A546D9E6}"/>
            </c:ext>
          </c:extLst>
        </c:ser>
        <c:ser>
          <c:idx val="2"/>
          <c:order val="2"/>
          <c:tx>
            <c:strRef>
              <c:f>'3.29'!$B$23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'3.29'!$H$94:$L$94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'3.29'!$H$26:$L$26</c:f>
              <c:numCache>
                <c:formatCode>#,##0</c:formatCode>
                <c:ptCount val="5"/>
                <c:pt idx="0">
                  <c:v>88.469710475864858</c:v>
                </c:pt>
                <c:pt idx="1">
                  <c:v>32.349165596919121</c:v>
                </c:pt>
                <c:pt idx="2">
                  <c:v>41.133725655948247</c:v>
                </c:pt>
                <c:pt idx="3">
                  <c:v>10.722554890219561</c:v>
                </c:pt>
                <c:pt idx="4">
                  <c:v>119.97482421572266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E-4FA2-A26E-2756A546D9E6}"/>
            </c:ext>
          </c:extLst>
        </c:ser>
        <c:ser>
          <c:idx val="3"/>
          <c:order val="3"/>
          <c:tx>
            <c:strRef>
              <c:f>'3.29'!$B$27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'3.29'!$H$94:$L$94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'3.29'!$H$30:$L$30</c:f>
              <c:numCache>
                <c:formatCode>#,##0</c:formatCode>
                <c:ptCount val="5"/>
                <c:pt idx="0">
                  <c:v>83.557167253483996</c:v>
                </c:pt>
                <c:pt idx="1">
                  <c:v>36.577298050139269</c:v>
                </c:pt>
                <c:pt idx="2">
                  <c:v>30.380156725600674</c:v>
                </c:pt>
                <c:pt idx="3">
                  <c:v>6.6089157095581079</c:v>
                </c:pt>
                <c:pt idx="4">
                  <c:v>113.23281232749237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8E-4FA2-A26E-2756A546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31464"/>
        <c:axId val="497137344"/>
      </c:barChart>
      <c:catAx>
        <c:axId val="497131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3734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146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3.30.2g. Tasa de paro según género. España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872962367998315E-3"/>
          <c:y val="1.5625062824593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73462214411256E-3"/>
          <c:y val="0.16875000000000001"/>
          <c:w val="0.93848857644991213"/>
          <c:h val="0.5687499999999999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'3.30'!$B$11:$B$34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'3.30'!$F$11:$F$34</c:f>
              <c:numCache>
                <c:formatCode>#,##0.0</c:formatCode>
                <c:ptCount val="24"/>
                <c:pt idx="0">
                  <c:v>20.422818627536753</c:v>
                </c:pt>
                <c:pt idx="1">
                  <c:v>15.219773615853958</c:v>
                </c:pt>
                <c:pt idx="2">
                  <c:v>16.365650821619742</c:v>
                </c:pt>
                <c:pt idx="3">
                  <c:v>16.005070237327566</c:v>
                </c:pt>
                <c:pt idx="4">
                  <c:v>15.011655433968645</c:v>
                </c:pt>
                <c:pt idx="5">
                  <c:v>12.157063727150854</c:v>
                </c:pt>
                <c:pt idx="6">
                  <c:v>11.34</c:v>
                </c:pt>
                <c:pt idx="7">
                  <c:v>10.7</c:v>
                </c:pt>
                <c:pt idx="8">
                  <c:v>12.84</c:v>
                </c:pt>
                <c:pt idx="9">
                  <c:v>18.13</c:v>
                </c:pt>
                <c:pt idx="10">
                  <c:v>20.22</c:v>
                </c:pt>
                <c:pt idx="11">
                  <c:v>21.81</c:v>
                </c:pt>
                <c:pt idx="12">
                  <c:v>25.03</c:v>
                </c:pt>
                <c:pt idx="13">
                  <c:v>26.67</c:v>
                </c:pt>
                <c:pt idx="14">
                  <c:v>25.43</c:v>
                </c:pt>
                <c:pt idx="15">
                  <c:v>23.55</c:v>
                </c:pt>
                <c:pt idx="16">
                  <c:v>21.38</c:v>
                </c:pt>
                <c:pt idx="17">
                  <c:v>19.03</c:v>
                </c:pt>
                <c:pt idx="18">
                  <c:v>17.02</c:v>
                </c:pt>
                <c:pt idx="19">
                  <c:v>15.99</c:v>
                </c:pt>
                <c:pt idx="20">
                  <c:v>17.43</c:v>
                </c:pt>
                <c:pt idx="21">
                  <c:v>16.829999999999998</c:v>
                </c:pt>
                <c:pt idx="22">
                  <c:v>14.89</c:v>
                </c:pt>
                <c:pt idx="23">
                  <c:v>13.87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'3.30'!#REF!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142-4D43-9C55-D852EF798019}"/>
            </c:ext>
          </c:extLst>
        </c:ser>
        <c:ser>
          <c:idx val="1"/>
          <c:order val="1"/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'3.30'!$B$11:$B$34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'3.30'!$G$11:$G$34</c:f>
              <c:numCache>
                <c:formatCode>#,##0.0</c:formatCode>
                <c:ptCount val="24"/>
                <c:pt idx="0">
                  <c:v>9.5539700190862984</c:v>
                </c:pt>
                <c:pt idx="1">
                  <c:v>7.5426283861330221</c:v>
                </c:pt>
                <c:pt idx="2">
                  <c:v>8.228432294837031</c:v>
                </c:pt>
                <c:pt idx="3">
                  <c:v>8.3958552787153078</c:v>
                </c:pt>
                <c:pt idx="4">
                  <c:v>8.1542784184929147</c:v>
                </c:pt>
                <c:pt idx="5">
                  <c:v>7.0427392284696912</c:v>
                </c:pt>
                <c:pt idx="6">
                  <c:v>6.35</c:v>
                </c:pt>
                <c:pt idx="7">
                  <c:v>6.41</c:v>
                </c:pt>
                <c:pt idx="8">
                  <c:v>10.050000000000001</c:v>
                </c:pt>
                <c:pt idx="9">
                  <c:v>17.64</c:v>
                </c:pt>
                <c:pt idx="10">
                  <c:v>19.57</c:v>
                </c:pt>
                <c:pt idx="11">
                  <c:v>21.04</c:v>
                </c:pt>
                <c:pt idx="12">
                  <c:v>24.58</c:v>
                </c:pt>
                <c:pt idx="13">
                  <c:v>25.6</c:v>
                </c:pt>
                <c:pt idx="14">
                  <c:v>23.6</c:v>
                </c:pt>
                <c:pt idx="15">
                  <c:v>20.77</c:v>
                </c:pt>
                <c:pt idx="16">
                  <c:v>18.12</c:v>
                </c:pt>
                <c:pt idx="17">
                  <c:v>15.66</c:v>
                </c:pt>
                <c:pt idx="18">
                  <c:v>13.72</c:v>
                </c:pt>
                <c:pt idx="19">
                  <c:v>12.45</c:v>
                </c:pt>
                <c:pt idx="20">
                  <c:v>13.87</c:v>
                </c:pt>
                <c:pt idx="21">
                  <c:v>13.22</c:v>
                </c:pt>
                <c:pt idx="22">
                  <c:v>11.39</c:v>
                </c:pt>
                <c:pt idx="23">
                  <c:v>10.66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'3.30'!#REF!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142-4D43-9C55-D852EF798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29896"/>
        <c:axId val="497139304"/>
      </c:lineChart>
      <c:catAx>
        <c:axId val="49712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4059814429550821E-2"/>
              <c:y val="0.93889629753727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9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39304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2989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18509642816387"/>
          <c:y val="0.8382992125984251"/>
          <c:w val="0.51728087500768094"/>
          <c:h val="7.4468085106382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3.30.1g. Tasa de paro según género. Comunidad de Madrid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718990582747319E-3"/>
          <c:y val="1.557620445749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19448532498166E-3"/>
          <c:y val="0.22429974779664316"/>
          <c:w val="0.93859809929773041"/>
          <c:h val="0.54205772384188766"/>
        </c:manualLayout>
      </c:layout>
      <c:lineChart>
        <c:grouping val="standard"/>
        <c:varyColors val="0"/>
        <c:ser>
          <c:idx val="0"/>
          <c:order val="0"/>
          <c:tx>
            <c:strRef>
              <c:f>'3.30'!$C$9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'3.30'!$B$11:$B$34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'3.30'!$C$11:$C$34</c:f>
              <c:numCache>
                <c:formatCode>#,##0.0</c:formatCode>
                <c:ptCount val="24"/>
                <c:pt idx="0">
                  <c:v>16.712978488957024</c:v>
                </c:pt>
                <c:pt idx="1">
                  <c:v>10.540426132355018</c:v>
                </c:pt>
                <c:pt idx="2">
                  <c:v>10.461301332158978</c:v>
                </c:pt>
                <c:pt idx="3">
                  <c:v>10.102725188895491</c:v>
                </c:pt>
                <c:pt idx="4">
                  <c:v>8.3265028687951048</c:v>
                </c:pt>
                <c:pt idx="5">
                  <c:v>7.6842337863219532</c:v>
                </c:pt>
                <c:pt idx="6">
                  <c:v>8.32</c:v>
                </c:pt>
                <c:pt idx="7">
                  <c:v>7.84</c:v>
                </c:pt>
                <c:pt idx="8">
                  <c:v>9.51</c:v>
                </c:pt>
                <c:pt idx="9">
                  <c:v>13.79</c:v>
                </c:pt>
                <c:pt idx="10">
                  <c:v>16.14</c:v>
                </c:pt>
                <c:pt idx="11">
                  <c:v>16.27</c:v>
                </c:pt>
                <c:pt idx="12">
                  <c:v>17.91</c:v>
                </c:pt>
                <c:pt idx="13">
                  <c:v>20.34</c:v>
                </c:pt>
                <c:pt idx="14">
                  <c:v>19.59</c:v>
                </c:pt>
                <c:pt idx="15">
                  <c:v>17.329999999999998</c:v>
                </c:pt>
                <c:pt idx="16">
                  <c:v>16.47</c:v>
                </c:pt>
                <c:pt idx="17">
                  <c:v>13.93</c:v>
                </c:pt>
                <c:pt idx="18">
                  <c:v>12.85</c:v>
                </c:pt>
                <c:pt idx="19">
                  <c:v>11.47</c:v>
                </c:pt>
                <c:pt idx="20">
                  <c:v>13.45</c:v>
                </c:pt>
                <c:pt idx="21">
                  <c:v>12.65</c:v>
                </c:pt>
                <c:pt idx="22">
                  <c:v>12.97</c:v>
                </c:pt>
                <c:pt idx="23">
                  <c:v>11.25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5-4955-8BA3-0D4C260C2B81}"/>
            </c:ext>
          </c:extLst>
        </c:ser>
        <c:ser>
          <c:idx val="1"/>
          <c:order val="1"/>
          <c:tx>
            <c:strRef>
              <c:f>'3.30'!$D$9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'3.30'!$B$11:$B$34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'3.30'!$D$11:$D$34</c:f>
              <c:numCache>
                <c:formatCode>#,##0.0</c:formatCode>
                <c:ptCount val="24"/>
                <c:pt idx="0">
                  <c:v>7.8700447707429202</c:v>
                </c:pt>
                <c:pt idx="1">
                  <c:v>5.4504466894881851</c:v>
                </c:pt>
                <c:pt idx="2">
                  <c:v>4.9302580291853237</c:v>
                </c:pt>
                <c:pt idx="3">
                  <c:v>5.3353753828842896</c:v>
                </c:pt>
                <c:pt idx="4">
                  <c:v>5.4860121844027523</c:v>
                </c:pt>
                <c:pt idx="5">
                  <c:v>6.1041581379028012</c:v>
                </c:pt>
                <c:pt idx="6">
                  <c:v>4.6399999999999997</c:v>
                </c:pt>
                <c:pt idx="7">
                  <c:v>4.92</c:v>
                </c:pt>
                <c:pt idx="8">
                  <c:v>7.85</c:v>
                </c:pt>
                <c:pt idx="9">
                  <c:v>13.91</c:v>
                </c:pt>
                <c:pt idx="10">
                  <c:v>15.57</c:v>
                </c:pt>
                <c:pt idx="11">
                  <c:v>16.399999999999999</c:v>
                </c:pt>
                <c:pt idx="12">
                  <c:v>19.100000000000001</c:v>
                </c:pt>
                <c:pt idx="13">
                  <c:v>19.22</c:v>
                </c:pt>
                <c:pt idx="14">
                  <c:v>17.95</c:v>
                </c:pt>
                <c:pt idx="15">
                  <c:v>16.809999999999999</c:v>
                </c:pt>
                <c:pt idx="16">
                  <c:v>15.01</c:v>
                </c:pt>
                <c:pt idx="17">
                  <c:v>12.79</c:v>
                </c:pt>
                <c:pt idx="18">
                  <c:v>11.62</c:v>
                </c:pt>
                <c:pt idx="19">
                  <c:v>9.81</c:v>
                </c:pt>
                <c:pt idx="20">
                  <c:v>11.57</c:v>
                </c:pt>
                <c:pt idx="21">
                  <c:v>10.75</c:v>
                </c:pt>
                <c:pt idx="22">
                  <c:v>9.5299999999999994</c:v>
                </c:pt>
                <c:pt idx="23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5-4955-8BA3-0D4C260C2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32248"/>
        <c:axId val="497140480"/>
      </c:lineChart>
      <c:catAx>
        <c:axId val="497132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7718990582747319E-3"/>
              <c:y val="0.93907046576805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40480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2248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826333233958228"/>
          <c:y val="0.85593453890297611"/>
          <c:w val="0.51670483839854098"/>
          <c:h val="7.41528760176164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3.31.1g. Tasa de paro de la población de 16 a 64 años según género.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976578564622098E-3"/>
          <c:y val="1.3623959256748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71992818671455E-2"/>
          <c:y val="0.20529210338773879"/>
          <c:w val="0.93716337522441651"/>
          <c:h val="0.50043072430515723"/>
        </c:manualLayout>
      </c:layout>
      <c:lineChart>
        <c:grouping val="standard"/>
        <c:varyColors val="0"/>
        <c:ser>
          <c:idx val="0"/>
          <c:order val="0"/>
          <c:tx>
            <c:strRef>
              <c:f>'3.31'!$C$9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'3.31'!$B$17:$B$31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'3.31'!$C$17:$C$31</c:f>
              <c:numCache>
                <c:formatCode>#,##0.0</c:formatCode>
                <c:ptCount val="15"/>
                <c:pt idx="0">
                  <c:v>8.35</c:v>
                </c:pt>
                <c:pt idx="1">
                  <c:v>7.88</c:v>
                </c:pt>
                <c:pt idx="2">
                  <c:v>9.58</c:v>
                </c:pt>
                <c:pt idx="3">
                  <c:v>13.87</c:v>
                </c:pt>
                <c:pt idx="4">
                  <c:v>16.239999999999998</c:v>
                </c:pt>
                <c:pt idx="5">
                  <c:v>16.36</c:v>
                </c:pt>
                <c:pt idx="6">
                  <c:v>18.02</c:v>
                </c:pt>
                <c:pt idx="7">
                  <c:v>20.37</c:v>
                </c:pt>
                <c:pt idx="8">
                  <c:v>19.670000000000002</c:v>
                </c:pt>
                <c:pt idx="9">
                  <c:v>17.46</c:v>
                </c:pt>
                <c:pt idx="10">
                  <c:v>16.559999999999999</c:v>
                </c:pt>
                <c:pt idx="11">
                  <c:v>14.02</c:v>
                </c:pt>
                <c:pt idx="12">
                  <c:v>12.96</c:v>
                </c:pt>
                <c:pt idx="13">
                  <c:v>11.55</c:v>
                </c:pt>
                <c:pt idx="14">
                  <c:v>13.47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E-45B4-9BFE-68BA85C70E67}"/>
            </c:ext>
          </c:extLst>
        </c:ser>
        <c:ser>
          <c:idx val="1"/>
          <c:order val="1"/>
          <c:tx>
            <c:strRef>
              <c:f>'3.31'!$D$9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'3.31'!$B$17:$B$31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'3.31'!$D$18:$D$31</c:f>
              <c:numCache>
                <c:formatCode>#,##0.0</c:formatCode>
                <c:ptCount val="14"/>
                <c:pt idx="0">
                  <c:v>4.97</c:v>
                </c:pt>
                <c:pt idx="1">
                  <c:v>7.9</c:v>
                </c:pt>
                <c:pt idx="2">
                  <c:v>14.03</c:v>
                </c:pt>
                <c:pt idx="3">
                  <c:v>15.7</c:v>
                </c:pt>
                <c:pt idx="4">
                  <c:v>16.5</c:v>
                </c:pt>
                <c:pt idx="5">
                  <c:v>19.29</c:v>
                </c:pt>
                <c:pt idx="6">
                  <c:v>19.3</c:v>
                </c:pt>
                <c:pt idx="7">
                  <c:v>18.05</c:v>
                </c:pt>
                <c:pt idx="8">
                  <c:v>16.920000000000002</c:v>
                </c:pt>
                <c:pt idx="9">
                  <c:v>15.09</c:v>
                </c:pt>
                <c:pt idx="10">
                  <c:v>12.85</c:v>
                </c:pt>
                <c:pt idx="11">
                  <c:v>11.62</c:v>
                </c:pt>
                <c:pt idx="12">
                  <c:v>9.8699999999999992</c:v>
                </c:pt>
                <c:pt idx="13">
                  <c:v>11.61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E-45B4-9BFE-68BA85C70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46360"/>
        <c:axId val="497152632"/>
      </c:lineChart>
      <c:catAx>
        <c:axId val="49714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Fuente: Encuesta de Población Activa. INE.</a:t>
                </a:r>
                <a:b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</a:b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             Dirección General de Economía de la Comunidad de Madrid </a:t>
                </a:r>
              </a:p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</a:t>
                </a:r>
              </a:p>
            </c:rich>
          </c:tx>
          <c:layout>
            <c:manualLayout>
              <c:xMode val="edge"/>
              <c:yMode val="edge"/>
              <c:x val="7.2894570666391725E-3"/>
              <c:y val="0.82779220779220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2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52632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6360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42606312142016"/>
          <c:y val="0.78099367630859617"/>
          <c:w val="0.52738893625557948"/>
          <c:h val="8.70588030800785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3.31.2g. Tasa de paro de la población de 16 a 64 años según género. España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9604484458648808E-3"/>
          <c:y val="1.35870925012878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52706990484624E-2"/>
          <c:y val="0.23019020349729011"/>
          <c:w val="0.93727762600390974"/>
          <c:h val="0.47904898251354944"/>
        </c:manualLayout>
      </c:layout>
      <c:lineChart>
        <c:grouping val="standard"/>
        <c:varyColors val="0"/>
        <c:ser>
          <c:idx val="0"/>
          <c:order val="0"/>
          <c:tx>
            <c:strRef>
              <c:f>'3.31'!$F$9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'3.31'!$F$11:$F$34</c:f>
              <c:numCache>
                <c:formatCode>#,##0.0</c:formatCode>
                <c:ptCount val="24"/>
                <c:pt idx="0">
                  <c:v>20.503647735027396</c:v>
                </c:pt>
                <c:pt idx="1">
                  <c:v>15.277274503534761</c:v>
                </c:pt>
                <c:pt idx="2">
                  <c:v>16.437699305553227</c:v>
                </c:pt>
                <c:pt idx="3">
                  <c:v>16.06961902674405</c:v>
                </c:pt>
                <c:pt idx="4">
                  <c:v>15.073900893000729</c:v>
                </c:pt>
                <c:pt idx="5">
                  <c:v>12.202549039015784</c:v>
                </c:pt>
                <c:pt idx="6">
                  <c:v>11.39</c:v>
                </c:pt>
                <c:pt idx="7">
                  <c:v>10.74</c:v>
                </c:pt>
                <c:pt idx="8">
                  <c:v>12.89</c:v>
                </c:pt>
                <c:pt idx="9">
                  <c:v>18.22</c:v>
                </c:pt>
                <c:pt idx="10">
                  <c:v>20.34</c:v>
                </c:pt>
                <c:pt idx="11">
                  <c:v>21.94</c:v>
                </c:pt>
                <c:pt idx="12">
                  <c:v>25.17</c:v>
                </c:pt>
                <c:pt idx="13">
                  <c:v>26.79</c:v>
                </c:pt>
                <c:pt idx="14">
                  <c:v>25.53</c:v>
                </c:pt>
                <c:pt idx="15">
                  <c:v>23.67</c:v>
                </c:pt>
                <c:pt idx="16">
                  <c:v>21.49</c:v>
                </c:pt>
                <c:pt idx="17">
                  <c:v>19.13</c:v>
                </c:pt>
                <c:pt idx="18">
                  <c:v>17.12</c:v>
                </c:pt>
                <c:pt idx="19">
                  <c:v>16.079999999999998</c:v>
                </c:pt>
                <c:pt idx="20">
                  <c:v>17.54</c:v>
                </c:pt>
                <c:pt idx="21">
                  <c:v>16.96</c:v>
                </c:pt>
                <c:pt idx="22">
                  <c:v>15</c:v>
                </c:pt>
                <c:pt idx="23">
                  <c:v>13.95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E-4D06-A8DA-FECE4A708DDC}"/>
            </c:ext>
          </c:extLst>
        </c:ser>
        <c:ser>
          <c:idx val="1"/>
          <c:order val="1"/>
          <c:tx>
            <c:strRef>
              <c:f>'3.31'!$G$9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</a:ln>
          </c:spPr>
          <c:marker>
            <c:symbol val="none"/>
          </c:marker>
          <c:cat>
            <c:numRef>
              <c:f>'3.31'!$B$11:$B$34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'3.31'!$G$11:$G$34</c:f>
              <c:numCache>
                <c:formatCode>#,##0.0</c:formatCode>
                <c:ptCount val="24"/>
                <c:pt idx="0">
                  <c:v>9.6128662913457568</c:v>
                </c:pt>
                <c:pt idx="1">
                  <c:v>7.5897421789387289</c:v>
                </c:pt>
                <c:pt idx="2">
                  <c:v>8.270711858064919</c:v>
                </c:pt>
                <c:pt idx="3">
                  <c:v>8.4391580741519441</c:v>
                </c:pt>
                <c:pt idx="4">
                  <c:v>8.1974277940207205</c:v>
                </c:pt>
                <c:pt idx="5">
                  <c:v>7.0839469202734611</c:v>
                </c:pt>
                <c:pt idx="6">
                  <c:v>6.39</c:v>
                </c:pt>
                <c:pt idx="7">
                  <c:v>6.45</c:v>
                </c:pt>
                <c:pt idx="8">
                  <c:v>10.119999999999999</c:v>
                </c:pt>
                <c:pt idx="9">
                  <c:v>17.75</c:v>
                </c:pt>
                <c:pt idx="10">
                  <c:v>19.68</c:v>
                </c:pt>
                <c:pt idx="11">
                  <c:v>21.17</c:v>
                </c:pt>
                <c:pt idx="12">
                  <c:v>24.73</c:v>
                </c:pt>
                <c:pt idx="13">
                  <c:v>25.73</c:v>
                </c:pt>
                <c:pt idx="14">
                  <c:v>23.73</c:v>
                </c:pt>
                <c:pt idx="15">
                  <c:v>20.89</c:v>
                </c:pt>
                <c:pt idx="16">
                  <c:v>18.23</c:v>
                </c:pt>
                <c:pt idx="17">
                  <c:v>15.76</c:v>
                </c:pt>
                <c:pt idx="18">
                  <c:v>13.81</c:v>
                </c:pt>
                <c:pt idx="19">
                  <c:v>12.53</c:v>
                </c:pt>
                <c:pt idx="20">
                  <c:v>13.99</c:v>
                </c:pt>
                <c:pt idx="21">
                  <c:v>13.33</c:v>
                </c:pt>
                <c:pt idx="22">
                  <c:v>11.49</c:v>
                </c:pt>
                <c:pt idx="23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E-4D06-A8DA-FECE4A708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45576"/>
        <c:axId val="497142832"/>
      </c:lineChart>
      <c:catAx>
        <c:axId val="497145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648703963220985E-2"/>
              <c:y val="0.909723673559496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42832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5576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974428227175892"/>
          <c:y val="0.81546253464776408"/>
          <c:w val="0.49423936604595364"/>
          <c:h val="7.80142026639193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3.31.1g. Tasa de paro de la población de 16 a 64 años según género.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8.9767366778469321E-3"/>
          <c:y val="1.3623946357354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71992818671455E-2"/>
          <c:y val="0.17438715299721266"/>
          <c:w val="0.93716337522441651"/>
          <c:h val="0.53133585678838235"/>
        </c:manualLayout>
      </c:layout>
      <c:lineChart>
        <c:grouping val="standard"/>
        <c:varyColors val="0"/>
        <c:ser>
          <c:idx val="0"/>
          <c:order val="0"/>
          <c:tx>
            <c:strRef>
              <c:f>'3.31'!$C$9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'3.31'!$C$11:$C$34</c:f>
              <c:numCache>
                <c:formatCode>#,##0.0</c:formatCode>
                <c:ptCount val="24"/>
                <c:pt idx="0">
                  <c:v>16.797557900806474</c:v>
                </c:pt>
                <c:pt idx="1">
                  <c:v>10.571420808278591</c:v>
                </c:pt>
                <c:pt idx="2">
                  <c:v>10.488041795415494</c:v>
                </c:pt>
                <c:pt idx="3">
                  <c:v>10.137950335707105</c:v>
                </c:pt>
                <c:pt idx="4">
                  <c:v>8.3509933616548579</c:v>
                </c:pt>
                <c:pt idx="5">
                  <c:v>7.7058475491856537</c:v>
                </c:pt>
                <c:pt idx="6">
                  <c:v>8.35</c:v>
                </c:pt>
                <c:pt idx="7">
                  <c:v>7.88</c:v>
                </c:pt>
                <c:pt idx="8">
                  <c:v>9.58</c:v>
                </c:pt>
                <c:pt idx="9">
                  <c:v>13.87</c:v>
                </c:pt>
                <c:pt idx="10">
                  <c:v>16.239999999999998</c:v>
                </c:pt>
                <c:pt idx="11">
                  <c:v>16.36</c:v>
                </c:pt>
                <c:pt idx="12">
                  <c:v>18.02</c:v>
                </c:pt>
                <c:pt idx="13">
                  <c:v>20.37</c:v>
                </c:pt>
                <c:pt idx="14">
                  <c:v>19.670000000000002</c:v>
                </c:pt>
                <c:pt idx="15">
                  <c:v>17.46</c:v>
                </c:pt>
                <c:pt idx="16">
                  <c:v>16.559999999999999</c:v>
                </c:pt>
                <c:pt idx="17">
                  <c:v>14.02</c:v>
                </c:pt>
                <c:pt idx="18">
                  <c:v>12.96</c:v>
                </c:pt>
                <c:pt idx="19">
                  <c:v>11.55</c:v>
                </c:pt>
                <c:pt idx="20">
                  <c:v>13.47</c:v>
                </c:pt>
                <c:pt idx="21">
                  <c:v>12.72</c:v>
                </c:pt>
                <c:pt idx="22">
                  <c:v>13.11</c:v>
                </c:pt>
                <c:pt idx="23">
                  <c:v>11.33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0-454F-BCE8-67E4B32DA482}"/>
            </c:ext>
          </c:extLst>
        </c:ser>
        <c:ser>
          <c:idx val="1"/>
          <c:order val="1"/>
          <c:tx>
            <c:strRef>
              <c:f>'3.31'!$D$9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'3.31'!$B$11:$B$34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'3.31'!$D$11:$D$34</c:f>
              <c:numCache>
                <c:formatCode>#,##0.0</c:formatCode>
                <c:ptCount val="24"/>
                <c:pt idx="0">
                  <c:v>7.9226644210204897</c:v>
                </c:pt>
                <c:pt idx="1">
                  <c:v>5.4849951187020176</c:v>
                </c:pt>
                <c:pt idx="2">
                  <c:v>4.9614599552882765</c:v>
                </c:pt>
                <c:pt idx="3">
                  <c:v>5.3563962591091627</c:v>
                </c:pt>
                <c:pt idx="4">
                  <c:v>5.5147432903536124</c:v>
                </c:pt>
                <c:pt idx="5">
                  <c:v>6.122935095274415</c:v>
                </c:pt>
                <c:pt idx="6">
                  <c:v>4.67</c:v>
                </c:pt>
                <c:pt idx="7">
                  <c:v>4.97</c:v>
                </c:pt>
                <c:pt idx="8">
                  <c:v>7.9</c:v>
                </c:pt>
                <c:pt idx="9">
                  <c:v>14.03</c:v>
                </c:pt>
                <c:pt idx="10">
                  <c:v>15.7</c:v>
                </c:pt>
                <c:pt idx="11">
                  <c:v>16.5</c:v>
                </c:pt>
                <c:pt idx="12">
                  <c:v>19.29</c:v>
                </c:pt>
                <c:pt idx="13">
                  <c:v>19.3</c:v>
                </c:pt>
                <c:pt idx="14">
                  <c:v>18.05</c:v>
                </c:pt>
                <c:pt idx="15">
                  <c:v>16.920000000000002</c:v>
                </c:pt>
                <c:pt idx="16">
                  <c:v>15.09</c:v>
                </c:pt>
                <c:pt idx="17">
                  <c:v>12.85</c:v>
                </c:pt>
                <c:pt idx="18">
                  <c:v>11.62</c:v>
                </c:pt>
                <c:pt idx="19">
                  <c:v>9.8699999999999992</c:v>
                </c:pt>
                <c:pt idx="20">
                  <c:v>11.61</c:v>
                </c:pt>
                <c:pt idx="21">
                  <c:v>10.83</c:v>
                </c:pt>
                <c:pt idx="22">
                  <c:v>9.6300000000000008</c:v>
                </c:pt>
                <c:pt idx="23">
                  <c:v>8.7899999999999991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0-454F-BCE8-67E4B32DA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36168"/>
        <c:axId val="497136560"/>
      </c:lineChart>
      <c:catAx>
        <c:axId val="497136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             Dirección General de Economía de la Comunidad de Madrid.</a:t>
                </a:r>
                <a:endParaRPr lang="es-ES">
                  <a:effectLst/>
                </a:endParaRP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8.9767366778469321E-3"/>
              <c:y val="0.886511913283566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36560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36168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590013093465822"/>
          <c:y val="0.7847866419294991"/>
          <c:w val="0.52847470091295534"/>
          <c:h val="9.09090909090909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3.32.1g. Tasa de paro por nivel de formación alcanzado según género. Comunidad de Madrid. 2013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4339016975396057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49056603773585E-2"/>
          <c:y val="0.19565217391304349"/>
          <c:w val="0.93396226415094341"/>
          <c:h val="0.55706521739130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'3.32'!$C$114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'3.32'!$B$164:$B$166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'3.32'!$C$164:$C$166</c:f>
              <c:numCache>
                <c:formatCode>#,##0.0</c:formatCode>
                <c:ptCount val="3"/>
                <c:pt idx="0">
                  <c:v>28.761257351337349</c:v>
                </c:pt>
                <c:pt idx="1">
                  <c:v>27.331290464855762</c:v>
                </c:pt>
                <c:pt idx="2">
                  <c:v>13.652498868676297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4-4846-8A1B-9AA79438C68E}"/>
            </c:ext>
          </c:extLst>
        </c:ser>
        <c:ser>
          <c:idx val="1"/>
          <c:order val="1"/>
          <c:tx>
            <c:strRef>
              <c:f>'3.32'!$D$114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'3.32'!$B$164:$B$166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'3.32'!$D$164:$D$166</c:f>
              <c:numCache>
                <c:formatCode>#,##0.0</c:formatCode>
                <c:ptCount val="3"/>
                <c:pt idx="0">
                  <c:v>37.507629278611255</c:v>
                </c:pt>
                <c:pt idx="1">
                  <c:v>25.100132875814996</c:v>
                </c:pt>
                <c:pt idx="2">
                  <c:v>11.511725791054573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74-4846-8A1B-9AA79438C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51848"/>
        <c:axId val="497152240"/>
      </c:barChart>
      <c:catAx>
        <c:axId val="497151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4338837897363671E-3"/>
              <c:y val="0.91348537994673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52240"/>
        <c:scaling>
          <c:orientation val="minMax"/>
          <c:max val="3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184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60488302271569"/>
          <c:y val="0.83733913575036023"/>
          <c:w val="0.55635604901905245"/>
          <c:h val="6.09981515711645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3.32.2g. Tasa de paro por nivel de formación alcanzado según género. España. 2013</a:t>
            </a:r>
          </a:p>
        </c:rich>
      </c:tx>
      <c:layout>
        <c:manualLayout>
          <c:xMode val="edge"/>
          <c:yMode val="edge"/>
          <c:x val="9.4875715927547656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721062618595827E-2"/>
          <c:y val="0.15718198779955272"/>
          <c:w val="0.93358633776091082"/>
          <c:h val="0.60704767701896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'3.32'!$F$114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'3.32'!$B$164:$B$166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'3.32'!$F$164:$F$166</c:f>
              <c:numCache>
                <c:formatCode>#,##0.0</c:formatCode>
                <c:ptCount val="3"/>
                <c:pt idx="0">
                  <c:v>40.242478041487573</c:v>
                </c:pt>
                <c:pt idx="1">
                  <c:v>31.678136276189473</c:v>
                </c:pt>
                <c:pt idx="2">
                  <c:v>17.792669830394587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E-477F-A251-6908849E0652}"/>
            </c:ext>
          </c:extLst>
        </c:ser>
        <c:ser>
          <c:idx val="1"/>
          <c:order val="1"/>
          <c:tx>
            <c:strRef>
              <c:f>'3.32'!$G$114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'3.32'!$B$164:$B$166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'3.32'!$G$164:$G$166</c:f>
              <c:numCache>
                <c:formatCode>#,##0.0</c:formatCode>
                <c:ptCount val="3"/>
                <c:pt idx="0">
                  <c:v>40.339336307682281</c:v>
                </c:pt>
                <c:pt idx="1">
                  <c:v>29.147904078619717</c:v>
                </c:pt>
                <c:pt idx="2">
                  <c:v>14.517957228293202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E-477F-A251-6908849E0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45184"/>
        <c:axId val="497143224"/>
      </c:barChart>
      <c:catAx>
        <c:axId val="4971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03077332724714E-2"/>
              <c:y val="0.91001725613027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43224"/>
        <c:scaling>
          <c:orientation val="minMax"/>
          <c:max val="4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518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9234919217728"/>
          <c:y val="0.83425559374139013"/>
          <c:w val="0.5597108745001566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3.32.1g. Tasa de paro por nivel de formación alcanzado según género. Comunidad de Madrid. 2023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9.4339016975396057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49056603773585E-2"/>
          <c:y val="0.19565217391304349"/>
          <c:w val="0.93396226415094341"/>
          <c:h val="0.55706521739130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'3.32'!$C$9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'3.32'!$B$43:$B$45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'3.32'!$C$47:$C$49</c:f>
              <c:numCache>
                <c:formatCode>#,##0.0</c:formatCode>
                <c:ptCount val="3"/>
                <c:pt idx="0">
                  <c:v>23.269689737470166</c:v>
                </c:pt>
                <c:pt idx="1">
                  <c:v>15.909720299086125</c:v>
                </c:pt>
                <c:pt idx="2">
                  <c:v>7.5269892043182729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8-49A8-B72F-CA7BE7712AB2}"/>
            </c:ext>
          </c:extLst>
        </c:ser>
        <c:ser>
          <c:idx val="1"/>
          <c:order val="1"/>
          <c:tx>
            <c:strRef>
              <c:f>'3.32'!$D$9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'3.32'!$B$43:$B$45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'3.32'!$D$47:$D$49</c:f>
              <c:numCache>
                <c:formatCode>#,##0.0</c:formatCode>
                <c:ptCount val="3"/>
                <c:pt idx="0">
                  <c:v>26.3103802672148</c:v>
                </c:pt>
                <c:pt idx="1">
                  <c:v>11.149544563588144</c:v>
                </c:pt>
                <c:pt idx="2">
                  <c:v>4.684181106763555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88-49A8-B72F-CA7BE7712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44008"/>
        <c:axId val="497149496"/>
      </c:barChart>
      <c:catAx>
        <c:axId val="497144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0358201627674245E-3"/>
              <c:y val="0.917182237617710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9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49496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400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4058422553296"/>
          <c:y val="0.83733913575036023"/>
          <c:w val="0.55635604901905245"/>
          <c:h val="5.3604436229205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2017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'3.4'!$C$454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'3.4'!$B$456:$B$462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'3.4'!$C$456:$C$462</c:f>
              <c:numCache>
                <c:formatCode>#,##0.0</c:formatCode>
                <c:ptCount val="7"/>
                <c:pt idx="0">
                  <c:v>58.05</c:v>
                </c:pt>
                <c:pt idx="1">
                  <c:v>34.630000000000003</c:v>
                </c:pt>
                <c:pt idx="2">
                  <c:v>60.57</c:v>
                </c:pt>
                <c:pt idx="3">
                  <c:v>9.82</c:v>
                </c:pt>
                <c:pt idx="4">
                  <c:v>53.72</c:v>
                </c:pt>
                <c:pt idx="5">
                  <c:v>85.93</c:v>
                </c:pt>
                <c:pt idx="6">
                  <c:v>24.44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0-474F-8333-E5431A80B423}"/>
            </c:ext>
          </c:extLst>
        </c:ser>
        <c:ser>
          <c:idx val="1"/>
          <c:order val="1"/>
          <c:tx>
            <c:strRef>
              <c:f>'3.4'!$D$454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'3.4'!$B$456:$B$462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'3.4'!$D$456:$D$462</c:f>
              <c:numCache>
                <c:formatCode>#,##0.0</c:formatCode>
                <c:ptCount val="7"/>
                <c:pt idx="0">
                  <c:v>68.22</c:v>
                </c:pt>
                <c:pt idx="1">
                  <c:v>37.340000000000003</c:v>
                </c:pt>
                <c:pt idx="2">
                  <c:v>72.040000000000006</c:v>
                </c:pt>
                <c:pt idx="3">
                  <c:v>12.49</c:v>
                </c:pt>
                <c:pt idx="4">
                  <c:v>57.5</c:v>
                </c:pt>
                <c:pt idx="5">
                  <c:v>94.33</c:v>
                </c:pt>
                <c:pt idx="6">
                  <c:v>33.47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70-474F-8333-E5431A80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645632"/>
        <c:axId val="476641320"/>
      </c:lineChart>
      <c:catAx>
        <c:axId val="47664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1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641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56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304585989016943"/>
          <c:y val="0.85510898861857509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3.32.2g. Tasa de paro por nivel de formación alcanzado según género. España. 2023</a:t>
            </a:r>
          </a:p>
        </c:rich>
      </c:tx>
      <c:layout>
        <c:manualLayout>
          <c:xMode val="edge"/>
          <c:yMode val="edge"/>
          <c:x val="9.4875715927547656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721062618595827E-2"/>
          <c:y val="0.15718198779955272"/>
          <c:w val="0.93358633776091082"/>
          <c:h val="0.60704767701896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'3.32'!$F$9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'3.32'!$B$43:$B$45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'3.32'!$F$47:$F$49</c:f>
              <c:numCache>
                <c:formatCode>#,##0.0</c:formatCode>
                <c:ptCount val="3"/>
                <c:pt idx="0">
                  <c:v>29.072532699167652</c:v>
                </c:pt>
                <c:pt idx="1">
                  <c:v>18.076377439515358</c:v>
                </c:pt>
                <c:pt idx="2">
                  <c:v>8.4768047190092926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B-476A-A76D-681AE54DCA09}"/>
            </c:ext>
          </c:extLst>
        </c:ser>
        <c:ser>
          <c:idx val="1"/>
          <c:order val="1"/>
          <c:tx>
            <c:strRef>
              <c:f>'3.32'!$G$9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'3.32'!$B$43:$B$45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'3.32'!$G$47:$G$49</c:f>
              <c:numCache>
                <c:formatCode>#,##0.0</c:formatCode>
                <c:ptCount val="3"/>
                <c:pt idx="0">
                  <c:v>23.145057766367138</c:v>
                </c:pt>
                <c:pt idx="1">
                  <c:v>12.407318036239197</c:v>
                </c:pt>
                <c:pt idx="2">
                  <c:v>6.0522528730972702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B-476A-A76D-681AE54D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147144"/>
        <c:axId val="497147536"/>
      </c:barChart>
      <c:catAx>
        <c:axId val="497147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</a:t>
                </a:r>
              </a:p>
            </c:rich>
          </c:tx>
          <c:layout>
            <c:manualLayout>
              <c:xMode val="edge"/>
              <c:yMode val="edge"/>
              <c:x val="9.4875715927547656E-3"/>
              <c:y val="0.91001725613027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47536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714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69862180978886"/>
          <c:y val="0.83241397311523913"/>
          <c:w val="0.55971087450015666"/>
          <c:h val="5.34069981583793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2007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153365444704032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538519323279112E-2"/>
          <c:y val="0.20833389847520203"/>
          <c:w val="0.9326931834934491"/>
          <c:h val="0.48333464446246871"/>
        </c:manualLayout>
      </c:layout>
      <c:lineChart>
        <c:grouping val="standard"/>
        <c:varyColors val="0"/>
        <c:ser>
          <c:idx val="0"/>
          <c:order val="0"/>
          <c:tx>
            <c:strRef>
              <c:f>'3.33'!$C$1184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'3.33'!$B$1186:$B$1192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'3.33'!$C$1186:$C$1192</c:f>
              <c:numCache>
                <c:formatCode>#,##0.0</c:formatCode>
                <c:ptCount val="7"/>
                <c:pt idx="0">
                  <c:v>7.84</c:v>
                </c:pt>
                <c:pt idx="1">
                  <c:v>20.45</c:v>
                </c:pt>
                <c:pt idx="2">
                  <c:v>6.3</c:v>
                </c:pt>
                <c:pt idx="3">
                  <c:v>35.78</c:v>
                </c:pt>
                <c:pt idx="4">
                  <c:v>17.059999999999999</c:v>
                </c:pt>
                <c:pt idx="5">
                  <c:v>6.27</c:v>
                </c:pt>
                <c:pt idx="6">
                  <c:v>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0-4244-97DB-594028BB8FE4}"/>
            </c:ext>
          </c:extLst>
        </c:ser>
        <c:ser>
          <c:idx val="1"/>
          <c:order val="1"/>
          <c:tx>
            <c:strRef>
              <c:f>'3.33'!$D$1184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'3.33'!$B$1186:$B$1192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'3.33'!$D$1186:$D$1192</c:f>
              <c:numCache>
                <c:formatCode>#,##0.0</c:formatCode>
                <c:ptCount val="7"/>
                <c:pt idx="0">
                  <c:v>4.92</c:v>
                </c:pt>
                <c:pt idx="1">
                  <c:v>13.32</c:v>
                </c:pt>
                <c:pt idx="2">
                  <c:v>4.01</c:v>
                </c:pt>
                <c:pt idx="3">
                  <c:v>22.9</c:v>
                </c:pt>
                <c:pt idx="4">
                  <c:v>10.59</c:v>
                </c:pt>
                <c:pt idx="5">
                  <c:v>4.09</c:v>
                </c:pt>
                <c:pt idx="6">
                  <c:v>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0-4244-97DB-594028BB8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41264"/>
        <c:axId val="497147928"/>
      </c:lineChart>
      <c:catAx>
        <c:axId val="49714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365444704032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7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479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12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65323565323565"/>
          <c:y val="0.83176101097003707"/>
          <c:w val="0.56654475882822342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2007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9.5969002656641125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420345489443376E-2"/>
          <c:y val="0.21883686109123568"/>
          <c:w val="0.93282149712092133"/>
          <c:h val="0.50415580656461889"/>
        </c:manualLayout>
      </c:layout>
      <c:lineChart>
        <c:grouping val="standard"/>
        <c:varyColors val="0"/>
        <c:ser>
          <c:idx val="0"/>
          <c:order val="0"/>
          <c:tx>
            <c:strRef>
              <c:f>'3.33'!$C$1184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'3.33'!$B$1186:$B$1192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'3.33'!$F$1186:$F$1192</c:f>
              <c:numCache>
                <c:formatCode>#,##0.0</c:formatCode>
                <c:ptCount val="7"/>
                <c:pt idx="0">
                  <c:v>10.7</c:v>
                </c:pt>
                <c:pt idx="1">
                  <c:v>21.71</c:v>
                </c:pt>
                <c:pt idx="2">
                  <c:v>9.2799999999999994</c:v>
                </c:pt>
                <c:pt idx="3">
                  <c:v>35.92</c:v>
                </c:pt>
                <c:pt idx="4">
                  <c:v>18.05</c:v>
                </c:pt>
                <c:pt idx="5">
                  <c:v>9.49</c:v>
                </c:pt>
                <c:pt idx="6">
                  <c:v>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8-4FF6-B8C3-E16C73766EDA}"/>
            </c:ext>
          </c:extLst>
        </c:ser>
        <c:ser>
          <c:idx val="1"/>
          <c:order val="1"/>
          <c:tx>
            <c:strRef>
              <c:f>'3.33'!$D$1184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'3.33'!$B$1186:$B$1192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'3.33'!$G$1186:$G$1192</c:f>
              <c:numCache>
                <c:formatCode>#,##0.0</c:formatCode>
                <c:ptCount val="7"/>
                <c:pt idx="0">
                  <c:v>6.41</c:v>
                </c:pt>
                <c:pt idx="1">
                  <c:v>15.22</c:v>
                </c:pt>
                <c:pt idx="2">
                  <c:v>5.36</c:v>
                </c:pt>
                <c:pt idx="3">
                  <c:v>23.94</c:v>
                </c:pt>
                <c:pt idx="4">
                  <c:v>12.41</c:v>
                </c:pt>
                <c:pt idx="5">
                  <c:v>5.45</c:v>
                </c:pt>
                <c:pt idx="6">
                  <c:v>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8-4FF6-B8C3-E16C7376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48320"/>
        <c:axId val="497148712"/>
      </c:lineChart>
      <c:catAx>
        <c:axId val="49714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9002656641125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8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487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483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38752433655902"/>
          <c:y val="0.86629031540548962"/>
          <c:w val="0.56516500906327027"/>
          <c:h val="4.33145009416195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153365444704032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538519323279112E-2"/>
          <c:y val="0.2138894691012074"/>
          <c:w val="0.9326931834934491"/>
          <c:h val="0.48333464446246871"/>
        </c:manualLayout>
      </c:layout>
      <c:lineChart>
        <c:grouping val="standard"/>
        <c:varyColors val="0"/>
        <c:ser>
          <c:idx val="0"/>
          <c:order val="0"/>
          <c:tx>
            <c:strRef>
              <c:f>'3.33'!$C$1256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'3.33'!$B$1258:$B$1264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'3.33'!$C$1258:$C$1264</c:f>
              <c:numCache>
                <c:formatCode>#,##0.0</c:formatCode>
                <c:ptCount val="7"/>
                <c:pt idx="0">
                  <c:v>8.32</c:v>
                </c:pt>
                <c:pt idx="1">
                  <c:v>16.09</c:v>
                </c:pt>
                <c:pt idx="2">
                  <c:v>7.3</c:v>
                </c:pt>
                <c:pt idx="3">
                  <c:v>32.64</c:v>
                </c:pt>
                <c:pt idx="4">
                  <c:v>11.86</c:v>
                </c:pt>
                <c:pt idx="5">
                  <c:v>7.37</c:v>
                </c:pt>
                <c:pt idx="6">
                  <c:v>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1-4C5E-9179-7EAA97B7672F}"/>
            </c:ext>
          </c:extLst>
        </c:ser>
        <c:ser>
          <c:idx val="1"/>
          <c:order val="1"/>
          <c:tx>
            <c:strRef>
              <c:f>'3.33'!$D$1256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'3.33'!$B$1258:$B$1264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'3.33'!$D$1258:$D$1264</c:f>
              <c:numCache>
                <c:formatCode>#,##0.0</c:formatCode>
                <c:ptCount val="7"/>
                <c:pt idx="0">
                  <c:v>4.6399999999999997</c:v>
                </c:pt>
                <c:pt idx="1">
                  <c:v>13.32</c:v>
                </c:pt>
                <c:pt idx="2">
                  <c:v>3.7</c:v>
                </c:pt>
                <c:pt idx="3">
                  <c:v>26.83</c:v>
                </c:pt>
                <c:pt idx="4">
                  <c:v>9.56</c:v>
                </c:pt>
                <c:pt idx="5">
                  <c:v>3.75</c:v>
                </c:pt>
                <c:pt idx="6">
                  <c:v>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1-4C5E-9179-7EAA97B76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50672"/>
        <c:axId val="497151456"/>
      </c:lineChart>
      <c:catAx>
        <c:axId val="49715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365444704032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514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06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75824175824176"/>
          <c:y val="0.83743238616912019"/>
          <c:w val="0.5665447588282233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969002656641125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500959692898273E-2"/>
          <c:y val="0.19667616629718648"/>
          <c:w val="0.93282149712092133"/>
          <c:h val="0.52631650135866803"/>
        </c:manualLayout>
      </c:layout>
      <c:lineChart>
        <c:grouping val="standard"/>
        <c:varyColors val="0"/>
        <c:ser>
          <c:idx val="0"/>
          <c:order val="0"/>
          <c:tx>
            <c:strRef>
              <c:f>'3.33'!$F$1256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'3.33'!$B$1258:$B$1264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'3.33'!$F$1258:$F$1264</c:f>
              <c:numCache>
                <c:formatCode>#,##0.0</c:formatCode>
                <c:ptCount val="7"/>
                <c:pt idx="0">
                  <c:v>11.34</c:v>
                </c:pt>
                <c:pt idx="1">
                  <c:v>21.5</c:v>
                </c:pt>
                <c:pt idx="2">
                  <c:v>9.9499999999999993</c:v>
                </c:pt>
                <c:pt idx="3">
                  <c:v>36.659999999999997</c:v>
                </c:pt>
                <c:pt idx="4">
                  <c:v>17.649999999999999</c:v>
                </c:pt>
                <c:pt idx="5">
                  <c:v>10.27</c:v>
                </c:pt>
                <c:pt idx="6">
                  <c:v>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3-4B80-8013-30D021797004}"/>
            </c:ext>
          </c:extLst>
        </c:ser>
        <c:ser>
          <c:idx val="1"/>
          <c:order val="1"/>
          <c:tx>
            <c:strRef>
              <c:f>'3.33'!$G$1256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'3.33'!$B$1258:$B$1264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'3.33'!$G$1258:$G$1264</c:f>
              <c:numCache>
                <c:formatCode>#,##0.0</c:formatCode>
                <c:ptCount val="7"/>
                <c:pt idx="0">
                  <c:v>6.35</c:v>
                </c:pt>
                <c:pt idx="1">
                  <c:v>14.99</c:v>
                </c:pt>
                <c:pt idx="2">
                  <c:v>5.29</c:v>
                </c:pt>
                <c:pt idx="3">
                  <c:v>23.83</c:v>
                </c:pt>
                <c:pt idx="4">
                  <c:v>12.31</c:v>
                </c:pt>
                <c:pt idx="5">
                  <c:v>5.38</c:v>
                </c:pt>
                <c:pt idx="6">
                  <c:v>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3-4B80-8013-30D02179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55768"/>
        <c:axId val="497154984"/>
      </c:lineChart>
      <c:catAx>
        <c:axId val="49715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9002656641125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4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549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5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07936355702189"/>
          <c:y val="0.84180820617761765"/>
          <c:w val="0.5651650090632702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2008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153365444704032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538519323279112E-2"/>
          <c:y val="0.20833389847520203"/>
          <c:w val="0.9326931834934491"/>
          <c:h val="0.48333464446246871"/>
        </c:manualLayout>
      </c:layout>
      <c:lineChart>
        <c:grouping val="standard"/>
        <c:varyColors val="0"/>
        <c:ser>
          <c:idx val="0"/>
          <c:order val="0"/>
          <c:tx>
            <c:strRef>
              <c:f>'3.33'!$C$1112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'3.33'!$B$1114:$B$1120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'3.33'!$C$1114:$C$1120</c:f>
              <c:numCache>
                <c:formatCode>#,##0.0</c:formatCode>
                <c:ptCount val="7"/>
                <c:pt idx="0">
                  <c:v>9.51</c:v>
                </c:pt>
                <c:pt idx="1">
                  <c:v>21.29</c:v>
                </c:pt>
                <c:pt idx="2">
                  <c:v>8.2100000000000009</c:v>
                </c:pt>
                <c:pt idx="3">
                  <c:v>41.63</c:v>
                </c:pt>
                <c:pt idx="4">
                  <c:v>15.58</c:v>
                </c:pt>
                <c:pt idx="5">
                  <c:v>8.16</c:v>
                </c:pt>
                <c:pt idx="6">
                  <c:v>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9-4D33-A943-36BC33C33FB8}"/>
            </c:ext>
          </c:extLst>
        </c:ser>
        <c:ser>
          <c:idx val="1"/>
          <c:order val="1"/>
          <c:tx>
            <c:strRef>
              <c:f>'3.33'!$D$1112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'3.33'!$B$1114:$B$1120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'3.33'!$D$1114:$D$1120</c:f>
              <c:numCache>
                <c:formatCode>#,##0.0</c:formatCode>
                <c:ptCount val="7"/>
                <c:pt idx="0">
                  <c:v>7.85</c:v>
                </c:pt>
                <c:pt idx="1">
                  <c:v>20.27</c:v>
                </c:pt>
                <c:pt idx="2">
                  <c:v>6.56</c:v>
                </c:pt>
                <c:pt idx="3">
                  <c:v>29.71</c:v>
                </c:pt>
                <c:pt idx="4">
                  <c:v>17.899999999999999</c:v>
                </c:pt>
                <c:pt idx="5">
                  <c:v>6.62</c:v>
                </c:pt>
                <c:pt idx="6">
                  <c:v>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9-4D33-A943-36BC33C33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55376"/>
        <c:axId val="497154592"/>
      </c:lineChart>
      <c:catAx>
        <c:axId val="49715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365444704032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545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53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53724053724054"/>
          <c:y val="0.83176101097003707"/>
          <c:w val="0.56654475882822342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2008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969002656641125E-3"/>
          <c:y val="1.3850542267122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420345489443376E-2"/>
          <c:y val="0.21883686109123568"/>
          <c:w val="0.93282149712092133"/>
          <c:h val="0.50415580656461889"/>
        </c:manualLayout>
      </c:layout>
      <c:lineChart>
        <c:grouping val="standard"/>
        <c:varyColors val="0"/>
        <c:ser>
          <c:idx val="0"/>
          <c:order val="0"/>
          <c:tx>
            <c:strRef>
              <c:f>'3.33'!$F$1112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'3.33'!$B$1114:$B$1120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'3.33'!$F$1114:$F$1120</c:f>
              <c:numCache>
                <c:formatCode>#,##0.0</c:formatCode>
                <c:ptCount val="7"/>
                <c:pt idx="0">
                  <c:v>12.84</c:v>
                </c:pt>
                <c:pt idx="1">
                  <c:v>25.52</c:v>
                </c:pt>
                <c:pt idx="2">
                  <c:v>11.28</c:v>
                </c:pt>
                <c:pt idx="3">
                  <c:v>44.4</c:v>
                </c:pt>
                <c:pt idx="4">
                  <c:v>20.53</c:v>
                </c:pt>
                <c:pt idx="5">
                  <c:v>11.58</c:v>
                </c:pt>
                <c:pt idx="6">
                  <c:v>8.69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8-43F7-98E8-24C2BAE78947}"/>
            </c:ext>
          </c:extLst>
        </c:ser>
        <c:ser>
          <c:idx val="1"/>
          <c:order val="1"/>
          <c:tx>
            <c:strRef>
              <c:f>'3.33'!$G$1112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'3.33'!$B$1114:$B$1120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'3.33'!$G$1114:$G$1120</c:f>
              <c:numCache>
                <c:formatCode>#,##0.0</c:formatCode>
                <c:ptCount val="7"/>
                <c:pt idx="0">
                  <c:v>10.059394088216335</c:v>
                </c:pt>
                <c:pt idx="1">
                  <c:v>35.741935483870968</c:v>
                </c:pt>
                <c:pt idx="2">
                  <c:v>20.045067110806308</c:v>
                </c:pt>
                <c:pt idx="3">
                  <c:v>11.133559025881837</c:v>
                </c:pt>
                <c:pt idx="4">
                  <c:v>7.9222720478325872</c:v>
                </c:pt>
                <c:pt idx="5">
                  <c:v>7.2235572612173167</c:v>
                </c:pt>
                <c:pt idx="6">
                  <c:v>6.4193359755701387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8-43F7-98E8-24C2BAE78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54200"/>
        <c:axId val="497102848"/>
      </c:lineChart>
      <c:catAx>
        <c:axId val="497154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9002656641125E-3"/>
              <c:y val="0.93074907146040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028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542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82357792973808"/>
          <c:y val="0.86226415094339626"/>
          <c:w val="0.56516500906327027"/>
          <c:h val="4.3396226415094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2009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969002656641125E-3"/>
          <c:y val="1.3850542267122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420345489443376E-2"/>
          <c:y val="0.20775651369421108"/>
          <c:w val="0.93282149712092133"/>
          <c:h val="0.48476519861982587"/>
        </c:manualLayout>
      </c:layout>
      <c:lineChart>
        <c:grouping val="standard"/>
        <c:varyColors val="0"/>
        <c:ser>
          <c:idx val="0"/>
          <c:order val="0"/>
          <c:tx>
            <c:strRef>
              <c:f>'3.33'!$C$1041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'3.33'!$B$1043:$B$1049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'3.33'!$C$1043:$C$1049</c:f>
              <c:numCache>
                <c:formatCode>#,##0.0</c:formatCode>
                <c:ptCount val="7"/>
                <c:pt idx="0">
                  <c:v>13.79</c:v>
                </c:pt>
                <c:pt idx="1">
                  <c:v>31.88</c:v>
                </c:pt>
                <c:pt idx="2">
                  <c:v>12.04</c:v>
                </c:pt>
                <c:pt idx="3">
                  <c:v>51.08</c:v>
                </c:pt>
                <c:pt idx="4">
                  <c:v>28.44</c:v>
                </c:pt>
                <c:pt idx="5">
                  <c:v>11.76</c:v>
                </c:pt>
                <c:pt idx="6">
                  <c:v>14.41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9-48BC-955C-52AEB3494A1A}"/>
            </c:ext>
          </c:extLst>
        </c:ser>
        <c:ser>
          <c:idx val="1"/>
          <c:order val="1"/>
          <c:tx>
            <c:strRef>
              <c:f>'3.33'!$D$1041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'3.33'!$B$1043:$B$1049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'3.33'!$D$1043:$D$1049</c:f>
              <c:numCache>
                <c:formatCode>#,##0.0</c:formatCode>
                <c:ptCount val="7"/>
                <c:pt idx="0">
                  <c:v>13.91</c:v>
                </c:pt>
                <c:pt idx="1">
                  <c:v>36.229999999999997</c:v>
                </c:pt>
                <c:pt idx="2">
                  <c:v>11.8</c:v>
                </c:pt>
                <c:pt idx="3">
                  <c:v>53.27</c:v>
                </c:pt>
                <c:pt idx="4">
                  <c:v>31.64</c:v>
                </c:pt>
                <c:pt idx="5">
                  <c:v>12.25</c:v>
                </c:pt>
                <c:pt idx="6">
                  <c:v>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9-48BC-955C-52AEB349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00104"/>
        <c:axId val="497091088"/>
      </c:lineChart>
      <c:catAx>
        <c:axId val="497100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9002656641125E-3"/>
              <c:y val="0.93074907146040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910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01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1694975399695"/>
          <c:y val="0.83207547169811324"/>
          <c:w val="0.56516500906327027"/>
          <c:h val="9.24528301886792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2009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785198383048845E-3"/>
          <c:y val="1.381217591703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4E-2"/>
          <c:y val="0.21823204419889503"/>
          <c:w val="0.93295193694612244"/>
          <c:h val="0.50552486187845302"/>
        </c:manualLayout>
      </c:layout>
      <c:lineChart>
        <c:grouping val="standard"/>
        <c:varyColors val="0"/>
        <c:ser>
          <c:idx val="0"/>
          <c:order val="0"/>
          <c:tx>
            <c:strRef>
              <c:f>'3.33'!$F$1041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'3.33'!$B$1043:$B$1049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'3.33'!$F$1043:$F$1049</c:f>
              <c:numCache>
                <c:formatCode>#,##0.0</c:formatCode>
                <c:ptCount val="7"/>
                <c:pt idx="0">
                  <c:v>18.13</c:v>
                </c:pt>
                <c:pt idx="1">
                  <c:v>36.119999999999997</c:v>
                </c:pt>
                <c:pt idx="2">
                  <c:v>16.14</c:v>
                </c:pt>
                <c:pt idx="3">
                  <c:v>55.94</c:v>
                </c:pt>
                <c:pt idx="4">
                  <c:v>31.79</c:v>
                </c:pt>
                <c:pt idx="5">
                  <c:v>16.579999999999998</c:v>
                </c:pt>
                <c:pt idx="6">
                  <c:v>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A-442D-9688-DADB6A9A9156}"/>
            </c:ext>
          </c:extLst>
        </c:ser>
        <c:ser>
          <c:idx val="1"/>
          <c:order val="1"/>
          <c:tx>
            <c:strRef>
              <c:f>'3.33'!$G$1041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'3.33'!$B$1043:$B$1049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'3.33'!$G$1043:$G$1049</c:f>
              <c:numCache>
                <c:formatCode>#,##0.0</c:formatCode>
                <c:ptCount val="7"/>
                <c:pt idx="0">
                  <c:v>17.64</c:v>
                </c:pt>
                <c:pt idx="1">
                  <c:v>39.06</c:v>
                </c:pt>
                <c:pt idx="2">
                  <c:v>15.42</c:v>
                </c:pt>
                <c:pt idx="3">
                  <c:v>54.76</c:v>
                </c:pt>
                <c:pt idx="4">
                  <c:v>34.54</c:v>
                </c:pt>
                <c:pt idx="5">
                  <c:v>16.149999999999999</c:v>
                </c:pt>
                <c:pt idx="6">
                  <c:v>10.87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A-442D-9688-DADB6A9A9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00496"/>
        <c:axId val="497098144"/>
      </c:lineChart>
      <c:catAx>
        <c:axId val="49710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120414826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981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04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0928405847079"/>
          <c:y val="0.86491675407365809"/>
          <c:w val="0.56447765197233557"/>
          <c:h val="4.3151969981238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4E-2"/>
          <c:y val="0.20718232044198895"/>
          <c:w val="0.93295193694612244"/>
          <c:h val="0.51381215469613262"/>
        </c:manualLayout>
      </c:layout>
      <c:lineChart>
        <c:grouping val="standard"/>
        <c:varyColors val="0"/>
        <c:ser>
          <c:idx val="0"/>
          <c:order val="0"/>
          <c:tx>
            <c:strRef>
              <c:f>'3.33'!$C$969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'3.33'!$B$971:$B$977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'3.33'!$C$971:$C$977</c:f>
              <c:numCache>
                <c:formatCode>#,##0.0</c:formatCode>
                <c:ptCount val="7"/>
                <c:pt idx="0">
                  <c:v>16.14</c:v>
                </c:pt>
                <c:pt idx="1">
                  <c:v>35.200000000000003</c:v>
                </c:pt>
                <c:pt idx="2">
                  <c:v>14.47</c:v>
                </c:pt>
                <c:pt idx="3">
                  <c:v>56.42</c:v>
                </c:pt>
                <c:pt idx="4">
                  <c:v>31.3</c:v>
                </c:pt>
                <c:pt idx="5">
                  <c:v>15.04</c:v>
                </c:pt>
                <c:pt idx="6">
                  <c:v>10.06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B-4E60-BDE7-1400FFBF7F57}"/>
            </c:ext>
          </c:extLst>
        </c:ser>
        <c:ser>
          <c:idx val="1"/>
          <c:order val="1"/>
          <c:tx>
            <c:strRef>
              <c:f>'3.33'!$D$969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'3.33'!$B$971:$B$977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'3.33'!$D$971:$D$977</c:f>
              <c:numCache>
                <c:formatCode>#,##0.0</c:formatCode>
                <c:ptCount val="7"/>
                <c:pt idx="0">
                  <c:v>15.57</c:v>
                </c:pt>
                <c:pt idx="1">
                  <c:v>38.81</c:v>
                </c:pt>
                <c:pt idx="2">
                  <c:v>13.58</c:v>
                </c:pt>
                <c:pt idx="3">
                  <c:v>60.44</c:v>
                </c:pt>
                <c:pt idx="4">
                  <c:v>34.26</c:v>
                </c:pt>
                <c:pt idx="5">
                  <c:v>14.12</c:v>
                </c:pt>
                <c:pt idx="6">
                  <c:v>10.220000000000001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B-4E60-BDE7-1400FFBF7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90696"/>
        <c:axId val="497102456"/>
      </c:lineChart>
      <c:catAx>
        <c:axId val="497090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2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024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06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7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3.2.1g. Tasa de actividad de la población de 16 a 64 años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74412056108880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89292196007259E-2"/>
          <c:y val="0.19667616629718648"/>
          <c:w val="0.92377495462794923"/>
          <c:h val="0.53462676190643654"/>
        </c:manualLayout>
      </c:layout>
      <c:lineChart>
        <c:grouping val="standard"/>
        <c:varyColors val="0"/>
        <c:ser>
          <c:idx val="0"/>
          <c:order val="0"/>
          <c:tx>
            <c:strRef>
              <c:f>'3.2'!$C$9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'3.2'!$B$11:$B$34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'3.2'!$C$12:$C$34</c:f>
              <c:numCache>
                <c:formatCode>#,##0.0</c:formatCode>
                <c:ptCount val="23"/>
                <c:pt idx="0">
                  <c:v>55.811138108234545</c:v>
                </c:pt>
                <c:pt idx="1">
                  <c:v>57.917171678258377</c:v>
                </c:pt>
                <c:pt idx="2">
                  <c:v>58.879463746196286</c:v>
                </c:pt>
                <c:pt idx="3">
                  <c:v>61.42197672279007</c:v>
                </c:pt>
                <c:pt idx="4">
                  <c:v>65.494384776669605</c:v>
                </c:pt>
                <c:pt idx="5">
                  <c:v>68.349999999999994</c:v>
                </c:pt>
                <c:pt idx="6">
                  <c:v>69.23</c:v>
                </c:pt>
                <c:pt idx="7">
                  <c:v>70.489999999999995</c:v>
                </c:pt>
                <c:pt idx="8">
                  <c:v>72.08</c:v>
                </c:pt>
                <c:pt idx="9">
                  <c:v>73.83</c:v>
                </c:pt>
                <c:pt idx="10">
                  <c:v>73.239999999999995</c:v>
                </c:pt>
                <c:pt idx="11">
                  <c:v>74.53</c:v>
                </c:pt>
                <c:pt idx="12">
                  <c:v>74.56</c:v>
                </c:pt>
                <c:pt idx="13">
                  <c:v>74.2</c:v>
                </c:pt>
                <c:pt idx="14">
                  <c:v>75.27</c:v>
                </c:pt>
                <c:pt idx="15">
                  <c:v>75.209999999999994</c:v>
                </c:pt>
                <c:pt idx="16">
                  <c:v>74.459999999999994</c:v>
                </c:pt>
                <c:pt idx="17">
                  <c:v>74.260000000000005</c:v>
                </c:pt>
                <c:pt idx="18">
                  <c:v>74.84</c:v>
                </c:pt>
                <c:pt idx="19">
                  <c:v>74.58</c:v>
                </c:pt>
                <c:pt idx="20">
                  <c:v>76.45</c:v>
                </c:pt>
                <c:pt idx="21">
                  <c:v>75.900000000000006</c:v>
                </c:pt>
                <c:pt idx="22">
                  <c:v>76.45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B-420D-9023-E0641E7D44C1}"/>
            </c:ext>
          </c:extLst>
        </c:ser>
        <c:ser>
          <c:idx val="1"/>
          <c:order val="1"/>
          <c:tx>
            <c:strRef>
              <c:f>'3.2'!$D$9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'3.2'!$B$11:$B$34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'3.2'!$D$11:$D$34</c:f>
              <c:numCache>
                <c:formatCode>#,##0.0</c:formatCode>
                <c:ptCount val="24"/>
                <c:pt idx="0">
                  <c:v>81.216456348536866</c:v>
                </c:pt>
                <c:pt idx="1">
                  <c:v>81.325972761334938</c:v>
                </c:pt>
                <c:pt idx="2">
                  <c:v>81.720878949489915</c:v>
                </c:pt>
                <c:pt idx="3">
                  <c:v>82.182457660331693</c:v>
                </c:pt>
                <c:pt idx="4">
                  <c:v>82.880263109247494</c:v>
                </c:pt>
                <c:pt idx="5">
                  <c:v>84.107731199864673</c:v>
                </c:pt>
                <c:pt idx="6">
                  <c:v>84.74</c:v>
                </c:pt>
                <c:pt idx="7">
                  <c:v>85.27</c:v>
                </c:pt>
                <c:pt idx="8">
                  <c:v>85.36</c:v>
                </c:pt>
                <c:pt idx="9">
                  <c:v>85.12</c:v>
                </c:pt>
                <c:pt idx="10">
                  <c:v>85.05</c:v>
                </c:pt>
                <c:pt idx="11">
                  <c:v>84.48</c:v>
                </c:pt>
                <c:pt idx="12">
                  <c:v>83.66</c:v>
                </c:pt>
                <c:pt idx="13">
                  <c:v>83.36</c:v>
                </c:pt>
                <c:pt idx="14">
                  <c:v>83.55</c:v>
                </c:pt>
                <c:pt idx="15">
                  <c:v>84.76</c:v>
                </c:pt>
                <c:pt idx="16">
                  <c:v>83.5</c:v>
                </c:pt>
                <c:pt idx="17">
                  <c:v>82.8</c:v>
                </c:pt>
                <c:pt idx="18">
                  <c:v>83.08</c:v>
                </c:pt>
                <c:pt idx="19">
                  <c:v>82.3</c:v>
                </c:pt>
                <c:pt idx="20">
                  <c:v>80.67</c:v>
                </c:pt>
                <c:pt idx="21">
                  <c:v>82.23</c:v>
                </c:pt>
                <c:pt idx="22">
                  <c:v>82.59</c:v>
                </c:pt>
                <c:pt idx="23">
                  <c:v>82.09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B-420D-9023-E0641E7D4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443832"/>
        <c:axId val="473443048"/>
      </c:lineChart>
      <c:catAx>
        <c:axId val="473443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Dirección General de Economía de la Comunidad de Madrid.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</a:t>
                </a:r>
              </a:p>
            </c:rich>
          </c:tx>
          <c:layout>
            <c:manualLayout>
              <c:xMode val="edge"/>
              <c:yMode val="edge"/>
              <c:x val="1.3538301089847212E-2"/>
              <c:y val="0.91179678811335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43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44304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4383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940397350993377"/>
          <c:y val="0.80790990109287186"/>
          <c:w val="0.53245033112582785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2017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'3.4'!$F$454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'3.4'!$B$456:$B$462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'3.4'!$F$456:$F$462</c:f>
              <c:numCache>
                <c:formatCode>#,##0.0</c:formatCode>
                <c:ptCount val="7"/>
                <c:pt idx="0">
                  <c:v>53.24</c:v>
                </c:pt>
                <c:pt idx="1">
                  <c:v>35.229999999999997</c:v>
                </c:pt>
                <c:pt idx="2">
                  <c:v>55.22</c:v>
                </c:pt>
                <c:pt idx="3">
                  <c:v>12.42</c:v>
                </c:pt>
                <c:pt idx="4">
                  <c:v>53.1</c:v>
                </c:pt>
                <c:pt idx="5">
                  <c:v>82.01</c:v>
                </c:pt>
                <c:pt idx="6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6-4C61-970B-8AD96A59645B}"/>
            </c:ext>
          </c:extLst>
        </c:ser>
        <c:ser>
          <c:idx val="1"/>
          <c:order val="1"/>
          <c:tx>
            <c:strRef>
              <c:f>'3.4'!$G$454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'3.4'!$B$456:$B$462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'3.4'!$G$456:$G$462</c:f>
              <c:numCache>
                <c:formatCode>#,##0.0</c:formatCode>
                <c:ptCount val="7"/>
                <c:pt idx="0">
                  <c:v>64.73</c:v>
                </c:pt>
                <c:pt idx="1">
                  <c:v>39.32</c:v>
                </c:pt>
                <c:pt idx="2">
                  <c:v>67.849999999999994</c:v>
                </c:pt>
                <c:pt idx="3">
                  <c:v>16.62</c:v>
                </c:pt>
                <c:pt idx="4">
                  <c:v>57.62</c:v>
                </c:pt>
                <c:pt idx="5">
                  <c:v>91.99</c:v>
                </c:pt>
                <c:pt idx="6">
                  <c:v>30.85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6-4C61-970B-8AD96A59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646808"/>
        <c:axId val="476644848"/>
      </c:lineChart>
      <c:catAx>
        <c:axId val="47664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6448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6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6885634051"/>
          <c:y val="0.84416262588586344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126E-2"/>
          <c:y val="0.20661212608720214"/>
          <c:w val="0.93307926501933058"/>
          <c:h val="0.54545601287021372"/>
        </c:manualLayout>
      </c:layout>
      <c:lineChart>
        <c:grouping val="standard"/>
        <c:varyColors val="0"/>
        <c:ser>
          <c:idx val="0"/>
          <c:order val="0"/>
          <c:tx>
            <c:strRef>
              <c:f>'3.33'!$F$969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'3.33'!$B$971:$B$977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'3.33'!$F$971:$F$977</c:f>
              <c:numCache>
                <c:formatCode>#,##0.0</c:formatCode>
                <c:ptCount val="7"/>
                <c:pt idx="0">
                  <c:v>20.22</c:v>
                </c:pt>
                <c:pt idx="1">
                  <c:v>39.61</c:v>
                </c:pt>
                <c:pt idx="2">
                  <c:v>18.27</c:v>
                </c:pt>
                <c:pt idx="3">
                  <c:v>62.89</c:v>
                </c:pt>
                <c:pt idx="4">
                  <c:v>34.86</c:v>
                </c:pt>
                <c:pt idx="5">
                  <c:v>18.920000000000002</c:v>
                </c:pt>
                <c:pt idx="6">
                  <c:v>13.11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F-4A51-AF6D-662E32A89DA9}"/>
            </c:ext>
          </c:extLst>
        </c:ser>
        <c:ser>
          <c:idx val="1"/>
          <c:order val="1"/>
          <c:tx>
            <c:strRef>
              <c:f>'3.33'!$G$969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'3.33'!$B$971:$B$977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'3.33'!$G$971:$G$977</c:f>
              <c:numCache>
                <c:formatCode>#,##0.0</c:formatCode>
                <c:ptCount val="7"/>
                <c:pt idx="0">
                  <c:v>19.57</c:v>
                </c:pt>
                <c:pt idx="1">
                  <c:v>43.08</c:v>
                </c:pt>
                <c:pt idx="2">
                  <c:v>17.350000000000001</c:v>
                </c:pt>
                <c:pt idx="3">
                  <c:v>60.12</c:v>
                </c:pt>
                <c:pt idx="4">
                  <c:v>38.67</c:v>
                </c:pt>
                <c:pt idx="5">
                  <c:v>17.920000000000002</c:v>
                </c:pt>
                <c:pt idx="6">
                  <c:v>13.82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F-4A51-AF6D-662E32A89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91480"/>
        <c:axId val="497098928"/>
      </c:lineChart>
      <c:catAx>
        <c:axId val="497091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989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14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82789229997936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61E-2"/>
          <c:y val="0.20718232044198895"/>
          <c:w val="0.93295193694612266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'3.33'!$C$896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'3.33'!$B$898:$B$904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'3.33'!$C$898:$C$904</c:f>
              <c:numCache>
                <c:formatCode>#,##0.0</c:formatCode>
                <c:ptCount val="7"/>
                <c:pt idx="0">
                  <c:v>16.27</c:v>
                </c:pt>
                <c:pt idx="1">
                  <c:v>39.33</c:v>
                </c:pt>
                <c:pt idx="2">
                  <c:v>14.42</c:v>
                </c:pt>
                <c:pt idx="3">
                  <c:v>66.7</c:v>
                </c:pt>
                <c:pt idx="4">
                  <c:v>33.92</c:v>
                </c:pt>
                <c:pt idx="5">
                  <c:v>14.87</c:v>
                </c:pt>
                <c:pt idx="6">
                  <c:v>11.15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1-4AE0-B58F-954A692029C3}"/>
            </c:ext>
          </c:extLst>
        </c:ser>
        <c:ser>
          <c:idx val="1"/>
          <c:order val="1"/>
          <c:tx>
            <c:strRef>
              <c:f>'3.33'!$D$896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'3.33'!$B$898:$B$904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'3.33'!$D$898:$D$904</c:f>
              <c:numCache>
                <c:formatCode>#,##0.0</c:formatCode>
                <c:ptCount val="7"/>
                <c:pt idx="0">
                  <c:v>16.399999999999999</c:v>
                </c:pt>
                <c:pt idx="1">
                  <c:v>42.26</c:v>
                </c:pt>
                <c:pt idx="2">
                  <c:v>14.42</c:v>
                </c:pt>
                <c:pt idx="3">
                  <c:v>59.18</c:v>
                </c:pt>
                <c:pt idx="4">
                  <c:v>38.880000000000003</c:v>
                </c:pt>
                <c:pt idx="5">
                  <c:v>14.9</c:v>
                </c:pt>
                <c:pt idx="6">
                  <c:v>11.49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1-4AE0-B58F-954A6920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92264"/>
        <c:axId val="497096184"/>
      </c:lineChart>
      <c:catAx>
        <c:axId val="49709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6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961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22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22646895415445"/>
          <c:y val="0.857143745189745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161E-2"/>
          <c:y val="0.20661212608720222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'3.33'!$F$896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'3.33'!$B$898:$B$904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'3.33'!$F$898:$F$904</c:f>
              <c:numCache>
                <c:formatCode>#,##0.0</c:formatCode>
                <c:ptCount val="7"/>
                <c:pt idx="0">
                  <c:v>21.81</c:v>
                </c:pt>
                <c:pt idx="1">
                  <c:v>43.99</c:v>
                </c:pt>
                <c:pt idx="2">
                  <c:v>19.72</c:v>
                </c:pt>
                <c:pt idx="3">
                  <c:v>63.5</c:v>
                </c:pt>
                <c:pt idx="4">
                  <c:v>40.200000000000003</c:v>
                </c:pt>
                <c:pt idx="5">
                  <c:v>20.5</c:v>
                </c:pt>
                <c:pt idx="6">
                  <c:v>13.99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F-4FE5-9D42-42FD8BDFCFAD}"/>
            </c:ext>
          </c:extLst>
        </c:ser>
        <c:ser>
          <c:idx val="1"/>
          <c:order val="1"/>
          <c:tx>
            <c:strRef>
              <c:f>'3.33'!$G$896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'3.33'!$B$898:$B$904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'3.33'!$G$898:$G$904</c:f>
              <c:numCache>
                <c:formatCode>#,##0.0</c:formatCode>
                <c:ptCount val="7"/>
                <c:pt idx="0">
                  <c:v>21.04</c:v>
                </c:pt>
                <c:pt idx="1">
                  <c:v>48.15</c:v>
                </c:pt>
                <c:pt idx="2">
                  <c:v>18.7</c:v>
                </c:pt>
                <c:pt idx="3">
                  <c:v>64.41</c:v>
                </c:pt>
                <c:pt idx="4">
                  <c:v>44.29</c:v>
                </c:pt>
                <c:pt idx="5">
                  <c:v>19.36</c:v>
                </c:pt>
                <c:pt idx="6">
                  <c:v>14.67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F-4FE5-9D42-42FD8BDFC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92656"/>
        <c:axId val="497100888"/>
      </c:lineChart>
      <c:catAx>
        <c:axId val="49709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10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1008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26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078828629567373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75E-2"/>
          <c:y val="0.20718232044198895"/>
          <c:w val="0.93295193694612288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'3.33'!$C$823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'3.33'!$B$825:$B$831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'3.33'!$C$825:$C$831</c:f>
              <c:numCache>
                <c:formatCode>#,##0.0</c:formatCode>
                <c:ptCount val="7"/>
                <c:pt idx="0">
                  <c:v>17.91</c:v>
                </c:pt>
                <c:pt idx="1">
                  <c:v>43.47</c:v>
                </c:pt>
                <c:pt idx="2">
                  <c:v>16.059999999999999</c:v>
                </c:pt>
                <c:pt idx="3">
                  <c:v>74.56</c:v>
                </c:pt>
                <c:pt idx="4">
                  <c:v>38.22</c:v>
                </c:pt>
                <c:pt idx="5">
                  <c:v>16.38</c:v>
                </c:pt>
                <c:pt idx="6">
                  <c:v>13.99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5-46EA-97AE-62DEAB6C6799}"/>
            </c:ext>
          </c:extLst>
        </c:ser>
        <c:ser>
          <c:idx val="1"/>
          <c:order val="1"/>
          <c:tx>
            <c:strRef>
              <c:f>'3.33'!$D$823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'3.33'!$B$825:$B$831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'3.33'!$D$825:$D$831</c:f>
              <c:numCache>
                <c:formatCode>#,##0.0</c:formatCode>
                <c:ptCount val="7"/>
                <c:pt idx="0">
                  <c:v>19.100000000000001</c:v>
                </c:pt>
                <c:pt idx="1">
                  <c:v>52.33</c:v>
                </c:pt>
                <c:pt idx="2">
                  <c:v>16.72</c:v>
                </c:pt>
                <c:pt idx="3">
                  <c:v>80.349999999999994</c:v>
                </c:pt>
                <c:pt idx="4">
                  <c:v>46.87</c:v>
                </c:pt>
                <c:pt idx="5">
                  <c:v>17.39</c:v>
                </c:pt>
                <c:pt idx="6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6EA-97AE-62DEAB6C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94616"/>
        <c:axId val="497095792"/>
      </c:lineChart>
      <c:catAx>
        <c:axId val="497094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957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46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92719888116175"/>
          <c:y val="0.85338434669350538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196E-2"/>
          <c:y val="0.20661212608720228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'3.33'!$F$823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'3.33'!$B$825:$B$831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'3.33'!$F$825:$F$831</c:f>
              <c:numCache>
                <c:formatCode>#,##0.0</c:formatCode>
                <c:ptCount val="7"/>
                <c:pt idx="0">
                  <c:v>25.03</c:v>
                </c:pt>
                <c:pt idx="1">
                  <c:v>51.44</c:v>
                </c:pt>
                <c:pt idx="2">
                  <c:v>22.75</c:v>
                </c:pt>
                <c:pt idx="3">
                  <c:v>73.209999999999994</c:v>
                </c:pt>
                <c:pt idx="4">
                  <c:v>47.37</c:v>
                </c:pt>
                <c:pt idx="5">
                  <c:v>23.56</c:v>
                </c:pt>
                <c:pt idx="6">
                  <c:v>17.13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1-4ABF-95D8-661755649080}"/>
            </c:ext>
          </c:extLst>
        </c:ser>
        <c:ser>
          <c:idx val="1"/>
          <c:order val="1"/>
          <c:tx>
            <c:strRef>
              <c:f>'3.33'!$G$823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'3.33'!$B$825:$B$831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'3.33'!$G$825:$G$831</c:f>
              <c:numCache>
                <c:formatCode>#,##0.0</c:formatCode>
                <c:ptCount val="7"/>
                <c:pt idx="0">
                  <c:v>24.58</c:v>
                </c:pt>
                <c:pt idx="1">
                  <c:v>54.12</c:v>
                </c:pt>
                <c:pt idx="2">
                  <c:v>22.18</c:v>
                </c:pt>
                <c:pt idx="3">
                  <c:v>72.03</c:v>
                </c:pt>
                <c:pt idx="4">
                  <c:v>50.21</c:v>
                </c:pt>
                <c:pt idx="5">
                  <c:v>23.01</c:v>
                </c:pt>
                <c:pt idx="6">
                  <c:v>17.34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1-4ABF-95D8-661755649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96576"/>
        <c:axId val="497093048"/>
      </c:lineChart>
      <c:catAx>
        <c:axId val="49709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3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930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65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60464773366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'3.33'!$C$751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'3.33'!$B$753:$B$759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'3.33'!$C$753:$C$759</c:f>
              <c:numCache>
                <c:formatCode>#,##0.0</c:formatCode>
                <c:ptCount val="7"/>
                <c:pt idx="0">
                  <c:v>20.831218983688828</c:v>
                </c:pt>
                <c:pt idx="1">
                  <c:v>76.303590964260906</c:v>
                </c:pt>
                <c:pt idx="2">
                  <c:v>45.282346238145621</c:v>
                </c:pt>
                <c:pt idx="3">
                  <c:v>20.1705827402137</c:v>
                </c:pt>
                <c:pt idx="4">
                  <c:v>18.653300062869938</c:v>
                </c:pt>
                <c:pt idx="5">
                  <c:v>17.872434988227077</c:v>
                </c:pt>
                <c:pt idx="6">
                  <c:v>18.129893761297801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B72-80D8-B4F4B4BF8221}"/>
            </c:ext>
          </c:extLst>
        </c:ser>
        <c:ser>
          <c:idx val="1"/>
          <c:order val="1"/>
          <c:tx>
            <c:strRef>
              <c:f>'3.33'!$D$751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'3.33'!$B$753:$B$759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'3.33'!$D$753:$D$759</c:f>
              <c:numCache>
                <c:formatCode>#,##0.0</c:formatCode>
                <c:ptCount val="7"/>
                <c:pt idx="0">
                  <c:v>19.693008296627426</c:v>
                </c:pt>
                <c:pt idx="1">
                  <c:v>71.821084291345286</c:v>
                </c:pt>
                <c:pt idx="2">
                  <c:v>44.012887248601537</c:v>
                </c:pt>
                <c:pt idx="3">
                  <c:v>22.110643823639613</c:v>
                </c:pt>
                <c:pt idx="4">
                  <c:v>15.814775859345643</c:v>
                </c:pt>
                <c:pt idx="5">
                  <c:v>16.369995047095134</c:v>
                </c:pt>
                <c:pt idx="6">
                  <c:v>16.33116342951762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2-4B72-80D8-B4F4B4BF8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93832"/>
        <c:axId val="497094224"/>
      </c:lineChart>
      <c:catAx>
        <c:axId val="497093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942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38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22646895415445"/>
          <c:y val="0.85150464744538512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'3.33'!$F$751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'3.33'!$B$753:$B$759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'3.33'!$F$753:$F$759</c:f>
              <c:numCache>
                <c:formatCode>#,##0.0</c:formatCode>
                <c:ptCount val="7"/>
                <c:pt idx="0">
                  <c:v>26.67</c:v>
                </c:pt>
                <c:pt idx="1">
                  <c:v>54.62</c:v>
                </c:pt>
                <c:pt idx="2">
                  <c:v>24.41</c:v>
                </c:pt>
                <c:pt idx="3">
                  <c:v>76.260000000000005</c:v>
                </c:pt>
                <c:pt idx="4">
                  <c:v>50.74</c:v>
                </c:pt>
                <c:pt idx="5">
                  <c:v>25.22</c:v>
                </c:pt>
                <c:pt idx="6">
                  <c:v>19.05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F-402E-A436-69CEBD60EFCC}"/>
            </c:ext>
          </c:extLst>
        </c:ser>
        <c:ser>
          <c:idx val="1"/>
          <c:order val="1"/>
          <c:tx>
            <c:strRef>
              <c:f>'3.33'!$G$751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'3.33'!$B$753:$B$759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'3.33'!$G$753:$G$759</c:f>
              <c:numCache>
                <c:formatCode>#,##0.0</c:formatCode>
                <c:ptCount val="7"/>
                <c:pt idx="0">
                  <c:v>20.34</c:v>
                </c:pt>
                <c:pt idx="1">
                  <c:v>48.54</c:v>
                </c:pt>
                <c:pt idx="2">
                  <c:v>18.32</c:v>
                </c:pt>
                <c:pt idx="3">
                  <c:v>76.64</c:v>
                </c:pt>
                <c:pt idx="4">
                  <c:v>45.09</c:v>
                </c:pt>
                <c:pt idx="5">
                  <c:v>18.36</c:v>
                </c:pt>
                <c:pt idx="6">
                  <c:v>18.04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F-402E-A436-69CEBD60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096968"/>
        <c:axId val="497095400"/>
      </c:lineChart>
      <c:catAx>
        <c:axId val="49709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5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0954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0969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60464773366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2014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'3.33'!$C$678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'3.33'!$B$680:$B$686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'3.33'!$C$680:$C$686</c:f>
              <c:numCache>
                <c:formatCode>#,##0.0</c:formatCode>
                <c:ptCount val="7"/>
                <c:pt idx="0">
                  <c:v>19.59</c:v>
                </c:pt>
                <c:pt idx="1">
                  <c:v>51.03</c:v>
                </c:pt>
                <c:pt idx="2">
                  <c:v>17.32</c:v>
                </c:pt>
                <c:pt idx="3">
                  <c:v>78.55</c:v>
                </c:pt>
                <c:pt idx="4">
                  <c:v>46.05</c:v>
                </c:pt>
                <c:pt idx="5">
                  <c:v>17.29</c:v>
                </c:pt>
                <c:pt idx="6">
                  <c:v>17.48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8-4181-A866-A8AA7D897F1E}"/>
            </c:ext>
          </c:extLst>
        </c:ser>
        <c:ser>
          <c:idx val="1"/>
          <c:order val="1"/>
          <c:tx>
            <c:strRef>
              <c:f>'3.33'!$D$678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'3.33'!$B$680:$B$686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'3.33'!$D$680:$D$686</c:f>
              <c:numCache>
                <c:formatCode>#,##0.0</c:formatCode>
                <c:ptCount val="7"/>
                <c:pt idx="0">
                  <c:v>17.95</c:v>
                </c:pt>
                <c:pt idx="1">
                  <c:v>46.91</c:v>
                </c:pt>
                <c:pt idx="2">
                  <c:v>16.05</c:v>
                </c:pt>
                <c:pt idx="3">
                  <c:v>58.59</c:v>
                </c:pt>
                <c:pt idx="4">
                  <c:v>44.85</c:v>
                </c:pt>
                <c:pt idx="5">
                  <c:v>16.239999999999998</c:v>
                </c:pt>
                <c:pt idx="6">
                  <c:v>14.95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8-4181-A866-A8AA7D897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6104"/>
        <c:axId val="501459048"/>
      </c:lineChart>
      <c:catAx>
        <c:axId val="501466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90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61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84219406784677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2014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'3.33'!$F$678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'3.33'!$B$680:$B$686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'3.33'!$F$680:$F$686</c:f>
              <c:numCache>
                <c:formatCode>#,##0.0</c:formatCode>
                <c:ptCount val="7"/>
                <c:pt idx="0">
                  <c:v>25.43</c:v>
                </c:pt>
                <c:pt idx="1">
                  <c:v>52.93</c:v>
                </c:pt>
                <c:pt idx="2">
                  <c:v>23.35</c:v>
                </c:pt>
                <c:pt idx="3">
                  <c:v>72.180000000000007</c:v>
                </c:pt>
                <c:pt idx="4">
                  <c:v>49.58</c:v>
                </c:pt>
                <c:pt idx="5">
                  <c:v>24.06</c:v>
                </c:pt>
                <c:pt idx="6">
                  <c:v>18.829999999999998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2-4530-89D7-A27AE76C1159}"/>
            </c:ext>
          </c:extLst>
        </c:ser>
        <c:ser>
          <c:idx val="1"/>
          <c:order val="1"/>
          <c:tx>
            <c:strRef>
              <c:f>'3.33'!$G$678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'3.33'!$B$680:$B$686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'3.33'!$G$680:$G$686</c:f>
              <c:numCache>
                <c:formatCode>#,##0.0</c:formatCode>
                <c:ptCount val="7"/>
                <c:pt idx="0">
                  <c:v>23.6</c:v>
                </c:pt>
                <c:pt idx="1">
                  <c:v>53.43</c:v>
                </c:pt>
                <c:pt idx="2">
                  <c:v>21.38</c:v>
                </c:pt>
                <c:pt idx="3">
                  <c:v>65.75</c:v>
                </c:pt>
                <c:pt idx="4">
                  <c:v>50.97</c:v>
                </c:pt>
                <c:pt idx="5">
                  <c:v>21.7</c:v>
                </c:pt>
                <c:pt idx="6">
                  <c:v>19.670000000000002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2-4530-89D7-A27AE76C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1792"/>
        <c:axId val="501467280"/>
      </c:lineChart>
      <c:catAx>
        <c:axId val="50146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672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1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640626382376363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2015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'3.33'!$C$603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'3.33'!$B$605:$B$611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'3.33'!$C$605:$C$611</c:f>
              <c:numCache>
                <c:formatCode>#,##0.0</c:formatCode>
                <c:ptCount val="7"/>
                <c:pt idx="0">
                  <c:v>17.329999999999998</c:v>
                </c:pt>
                <c:pt idx="1">
                  <c:v>41.91</c:v>
                </c:pt>
                <c:pt idx="2">
                  <c:v>15.64</c:v>
                </c:pt>
                <c:pt idx="3">
                  <c:v>70.03</c:v>
                </c:pt>
                <c:pt idx="4">
                  <c:v>37.36</c:v>
                </c:pt>
                <c:pt idx="5">
                  <c:v>15.99</c:v>
                </c:pt>
                <c:pt idx="6">
                  <c:v>13.61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E-4AF7-B5E0-F9D1154907E6}"/>
            </c:ext>
          </c:extLst>
        </c:ser>
        <c:ser>
          <c:idx val="1"/>
          <c:order val="1"/>
          <c:tx>
            <c:strRef>
              <c:f>'3.33'!$D$603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'3.33'!$B$605:$B$611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'3.33'!$D$605:$D$611</c:f>
              <c:numCache>
                <c:formatCode>#,##0.0</c:formatCode>
                <c:ptCount val="7"/>
                <c:pt idx="0">
                  <c:v>16.809999999999999</c:v>
                </c:pt>
                <c:pt idx="1">
                  <c:v>46.23</c:v>
                </c:pt>
                <c:pt idx="2">
                  <c:v>14.75</c:v>
                </c:pt>
                <c:pt idx="3">
                  <c:v>67.37</c:v>
                </c:pt>
                <c:pt idx="4">
                  <c:v>42.58</c:v>
                </c:pt>
                <c:pt idx="5">
                  <c:v>15.13</c:v>
                </c:pt>
                <c:pt idx="6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E-4AF7-B5E0-F9D115490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6496"/>
        <c:axId val="501469240"/>
      </c:lineChart>
      <c:catAx>
        <c:axId val="5014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9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692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64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84219406784677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2018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'3.4'!$C$379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'3.4'!$B$381:$B$387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'3.4'!$C$381:$C$387</c:f>
              <c:numCache>
                <c:formatCode>#,##0.0</c:formatCode>
                <c:ptCount val="7"/>
                <c:pt idx="0">
                  <c:v>57.93</c:v>
                </c:pt>
                <c:pt idx="1">
                  <c:v>36.26</c:v>
                </c:pt>
                <c:pt idx="2">
                  <c:v>60.31</c:v>
                </c:pt>
                <c:pt idx="3">
                  <c:v>11.07</c:v>
                </c:pt>
                <c:pt idx="4">
                  <c:v>55.92</c:v>
                </c:pt>
                <c:pt idx="5">
                  <c:v>85.87</c:v>
                </c:pt>
                <c:pt idx="6">
                  <c:v>24.53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1-459F-B084-19EB64939BBF}"/>
            </c:ext>
          </c:extLst>
        </c:ser>
        <c:ser>
          <c:idx val="1"/>
          <c:order val="1"/>
          <c:tx>
            <c:strRef>
              <c:f>'3.4'!$D$379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'3.4'!$B$381:$B$387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'3.4'!$D$381:$D$387</c:f>
              <c:numCache>
                <c:formatCode>#,##0.0</c:formatCode>
                <c:ptCount val="7"/>
                <c:pt idx="0">
                  <c:v>68.41</c:v>
                </c:pt>
                <c:pt idx="1">
                  <c:v>38.04</c:v>
                </c:pt>
                <c:pt idx="2">
                  <c:v>72.25</c:v>
                </c:pt>
                <c:pt idx="3">
                  <c:v>12.17</c:v>
                </c:pt>
                <c:pt idx="4">
                  <c:v>59.3</c:v>
                </c:pt>
                <c:pt idx="5">
                  <c:v>94.24</c:v>
                </c:pt>
                <c:pt idx="6">
                  <c:v>35.01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1-459F-B084-19EB64939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640536"/>
        <c:axId val="476641712"/>
      </c:lineChart>
      <c:catAx>
        <c:axId val="476640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6417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0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2015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'3.33'!$F$603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'3.33'!$B$605:$B$611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'3.33'!$F$605:$F$611</c:f>
              <c:numCache>
                <c:formatCode>#,##0.0</c:formatCode>
                <c:ptCount val="7"/>
                <c:pt idx="0">
                  <c:v>23.55</c:v>
                </c:pt>
                <c:pt idx="1">
                  <c:v>47.97</c:v>
                </c:pt>
                <c:pt idx="2">
                  <c:v>21.76</c:v>
                </c:pt>
                <c:pt idx="3">
                  <c:v>70.709999999999994</c:v>
                </c:pt>
                <c:pt idx="4">
                  <c:v>43.93</c:v>
                </c:pt>
                <c:pt idx="5">
                  <c:v>22.41</c:v>
                </c:pt>
                <c:pt idx="6">
                  <c:v>18.04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3-472A-8F61-02D5DBBB1656}"/>
            </c:ext>
          </c:extLst>
        </c:ser>
        <c:ser>
          <c:idx val="1"/>
          <c:order val="1"/>
          <c:tx>
            <c:strRef>
              <c:f>'3.33'!$G$603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'3.33'!$B$605:$B$611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'3.33'!$G$605:$G$611</c:f>
              <c:numCache>
                <c:formatCode>#,##0.0</c:formatCode>
                <c:ptCount val="7"/>
                <c:pt idx="0">
                  <c:v>20.77</c:v>
                </c:pt>
                <c:pt idx="1">
                  <c:v>48.65</c:v>
                </c:pt>
                <c:pt idx="2">
                  <c:v>18.760000000000002</c:v>
                </c:pt>
                <c:pt idx="3">
                  <c:v>64.72</c:v>
                </c:pt>
                <c:pt idx="4">
                  <c:v>45.19</c:v>
                </c:pt>
                <c:pt idx="5">
                  <c:v>18.940000000000001</c:v>
                </c:pt>
                <c:pt idx="6">
                  <c:v>17.829999999999998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3-472A-8F61-02D5DBBB1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4536"/>
        <c:axId val="501459832"/>
      </c:lineChart>
      <c:catAx>
        <c:axId val="501464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98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4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857692647969566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2016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'3.33'!$C$529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'3.33'!$B$531:$B$537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'3.33'!$C$531:$C$537</c:f>
              <c:numCache>
                <c:formatCode>#,##0.0</c:formatCode>
                <c:ptCount val="7"/>
                <c:pt idx="0">
                  <c:v>16.47</c:v>
                </c:pt>
                <c:pt idx="1">
                  <c:v>39.92</c:v>
                </c:pt>
                <c:pt idx="2">
                  <c:v>14.96</c:v>
                </c:pt>
                <c:pt idx="3">
                  <c:v>53.82</c:v>
                </c:pt>
                <c:pt idx="4">
                  <c:v>37.549999999999997</c:v>
                </c:pt>
                <c:pt idx="5">
                  <c:v>14.97</c:v>
                </c:pt>
                <c:pt idx="6">
                  <c:v>14.88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C-45B9-BAD5-AF623B40B5EE}"/>
            </c:ext>
          </c:extLst>
        </c:ser>
        <c:ser>
          <c:idx val="1"/>
          <c:order val="1"/>
          <c:tx>
            <c:strRef>
              <c:f>'3.33'!$D$529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'3.33'!$B$531:$B$537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'3.33'!$D$531:$D$537</c:f>
              <c:numCache>
                <c:formatCode>#,##0.0</c:formatCode>
                <c:ptCount val="7"/>
                <c:pt idx="0">
                  <c:v>15.01</c:v>
                </c:pt>
                <c:pt idx="1">
                  <c:v>41.36</c:v>
                </c:pt>
                <c:pt idx="2">
                  <c:v>13.35</c:v>
                </c:pt>
                <c:pt idx="3">
                  <c:v>64.569999999999993</c:v>
                </c:pt>
                <c:pt idx="4">
                  <c:v>36.869999999999997</c:v>
                </c:pt>
                <c:pt idx="5">
                  <c:v>13.16</c:v>
                </c:pt>
                <c:pt idx="6">
                  <c:v>14.33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7C-45B9-BAD5-AF623B40B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8064"/>
        <c:axId val="501468456"/>
      </c:lineChart>
      <c:catAx>
        <c:axId val="50146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8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684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8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84219406784677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2016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'3.33'!$F$529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'3.33'!$B$531:$B$537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'3.33'!$F$531:$F$537</c:f>
              <c:numCache>
                <c:formatCode>#,##0.0</c:formatCode>
                <c:ptCount val="7"/>
                <c:pt idx="0">
                  <c:v>21.38</c:v>
                </c:pt>
                <c:pt idx="1">
                  <c:v>44.9</c:v>
                </c:pt>
                <c:pt idx="2">
                  <c:v>19.77</c:v>
                </c:pt>
                <c:pt idx="3">
                  <c:v>61.64</c:v>
                </c:pt>
                <c:pt idx="4">
                  <c:v>41.96</c:v>
                </c:pt>
                <c:pt idx="5">
                  <c:v>20.34</c:v>
                </c:pt>
                <c:pt idx="6">
                  <c:v>16.72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0-470C-9665-4C137A331630}"/>
            </c:ext>
          </c:extLst>
        </c:ser>
        <c:ser>
          <c:idx val="1"/>
          <c:order val="1"/>
          <c:tx>
            <c:strRef>
              <c:f>'3.33'!$G$529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'3.33'!$B$531:$B$537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'3.33'!$G$531:$G$537</c:f>
              <c:numCache>
                <c:formatCode>#,##0.0</c:formatCode>
                <c:ptCount val="7"/>
                <c:pt idx="0">
                  <c:v>18.12</c:v>
                </c:pt>
                <c:pt idx="1">
                  <c:v>44.04</c:v>
                </c:pt>
                <c:pt idx="2">
                  <c:v>16.309999999999999</c:v>
                </c:pt>
                <c:pt idx="3">
                  <c:v>58.81</c:v>
                </c:pt>
                <c:pt idx="4">
                  <c:v>40.94</c:v>
                </c:pt>
                <c:pt idx="5">
                  <c:v>16.34</c:v>
                </c:pt>
                <c:pt idx="6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0-470C-9665-4C137A331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1400"/>
        <c:axId val="501458656"/>
      </c:lineChart>
      <c:catAx>
        <c:axId val="501461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86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14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857692647969566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'3.33'!$C$455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'3.33'!$B$457:$B$463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'3.33'!$C$457:$C$463</c:f>
              <c:numCache>
                <c:formatCode>#,##0.0</c:formatCode>
                <c:ptCount val="7"/>
                <c:pt idx="0">
                  <c:v>13.93</c:v>
                </c:pt>
                <c:pt idx="1">
                  <c:v>31.38</c:v>
                </c:pt>
                <c:pt idx="2">
                  <c:v>12.86</c:v>
                </c:pt>
                <c:pt idx="3">
                  <c:v>59.18</c:v>
                </c:pt>
                <c:pt idx="4">
                  <c:v>27.47</c:v>
                </c:pt>
                <c:pt idx="5">
                  <c:v>13.05</c:v>
                </c:pt>
                <c:pt idx="6">
                  <c:v>11.87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C-4370-B88A-BF032D5BDD36}"/>
            </c:ext>
          </c:extLst>
        </c:ser>
        <c:ser>
          <c:idx val="1"/>
          <c:order val="1"/>
          <c:tx>
            <c:strRef>
              <c:f>'3.33'!$D$455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'3.33'!$B$457:$B$463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'3.33'!$D$457:$D$463</c:f>
              <c:numCache>
                <c:formatCode>#,##0.0</c:formatCode>
                <c:ptCount val="7"/>
                <c:pt idx="0">
                  <c:v>12.79</c:v>
                </c:pt>
                <c:pt idx="1">
                  <c:v>37.64</c:v>
                </c:pt>
                <c:pt idx="2">
                  <c:v>11.2</c:v>
                </c:pt>
                <c:pt idx="3">
                  <c:v>61.22</c:v>
                </c:pt>
                <c:pt idx="4">
                  <c:v>33.49</c:v>
                </c:pt>
                <c:pt idx="5">
                  <c:v>11.21</c:v>
                </c:pt>
                <c:pt idx="6">
                  <c:v>11.13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C-4370-B88A-BF032D5BD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4928"/>
        <c:axId val="501457480"/>
      </c:lineChart>
      <c:catAx>
        <c:axId val="50146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74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49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84219406784677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'3.33'!$F$455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'3.33'!$B$457:$B$463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'3.33'!$F$457:$F$463</c:f>
              <c:numCache>
                <c:formatCode>#,##0.0</c:formatCode>
                <c:ptCount val="7"/>
                <c:pt idx="0">
                  <c:v>19.03</c:v>
                </c:pt>
                <c:pt idx="1">
                  <c:v>37.42</c:v>
                </c:pt>
                <c:pt idx="2">
                  <c:v>17.739999999999998</c:v>
                </c:pt>
                <c:pt idx="3">
                  <c:v>55.12</c:v>
                </c:pt>
                <c:pt idx="4">
                  <c:v>34.17</c:v>
                </c:pt>
                <c:pt idx="5">
                  <c:v>18.2</c:v>
                </c:pt>
                <c:pt idx="6">
                  <c:v>15.38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A-47F4-9496-CF26A7FAEA2B}"/>
            </c:ext>
          </c:extLst>
        </c:ser>
        <c:ser>
          <c:idx val="1"/>
          <c:order val="1"/>
          <c:tx>
            <c:strRef>
              <c:f>'3.33'!$G$455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'3.33'!$B$457:$B$463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'3.33'!$G$457:$G$463</c:f>
              <c:numCache>
                <c:formatCode>#,##0.0</c:formatCode>
                <c:ptCount val="7"/>
                <c:pt idx="0">
                  <c:v>15.66</c:v>
                </c:pt>
                <c:pt idx="1">
                  <c:v>39.549999999999997</c:v>
                </c:pt>
                <c:pt idx="2">
                  <c:v>13.96</c:v>
                </c:pt>
                <c:pt idx="3">
                  <c:v>54.14</c:v>
                </c:pt>
                <c:pt idx="4">
                  <c:v>36.159999999999997</c:v>
                </c:pt>
                <c:pt idx="5">
                  <c:v>13.89</c:v>
                </c:pt>
                <c:pt idx="6">
                  <c:v>14.26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A-47F4-9496-CF26A7FAE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2576"/>
        <c:axId val="501462968"/>
      </c:lineChart>
      <c:catAx>
        <c:axId val="50146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6296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25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857692647969566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'3.33'!$C$380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'3.33'!$B$382:$B$388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'3.33'!$C$382:$C$388</c:f>
              <c:numCache>
                <c:formatCode>#,##0.0</c:formatCode>
                <c:ptCount val="7"/>
                <c:pt idx="0">
                  <c:v>12.85</c:v>
                </c:pt>
                <c:pt idx="1">
                  <c:v>24.65</c:v>
                </c:pt>
                <c:pt idx="2">
                  <c:v>12.07</c:v>
                </c:pt>
                <c:pt idx="3">
                  <c:v>50.68</c:v>
                </c:pt>
                <c:pt idx="4">
                  <c:v>20.63</c:v>
                </c:pt>
                <c:pt idx="5">
                  <c:v>12.03</c:v>
                </c:pt>
                <c:pt idx="6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B-430F-8B3E-66209094F374}"/>
            </c:ext>
          </c:extLst>
        </c:ser>
        <c:ser>
          <c:idx val="1"/>
          <c:order val="1"/>
          <c:tx>
            <c:strRef>
              <c:f>'3.33'!$D$380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'3.33'!$B$382:$B$388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'3.33'!$D$382:$D$388</c:f>
              <c:numCache>
                <c:formatCode>#,##0.0</c:formatCode>
                <c:ptCount val="7"/>
                <c:pt idx="0">
                  <c:v>11.62</c:v>
                </c:pt>
                <c:pt idx="1">
                  <c:v>30.14</c:v>
                </c:pt>
                <c:pt idx="2">
                  <c:v>10.39</c:v>
                </c:pt>
                <c:pt idx="3">
                  <c:v>52.09</c:v>
                </c:pt>
                <c:pt idx="4">
                  <c:v>26.44</c:v>
                </c:pt>
                <c:pt idx="5">
                  <c:v>10.5</c:v>
                </c:pt>
                <c:pt idx="6">
                  <c:v>9.8800000000000008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B-430F-8B3E-66209094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0616"/>
        <c:axId val="501463360"/>
      </c:lineChart>
      <c:catAx>
        <c:axId val="501460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 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633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06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'3.33'!$F$380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'3.33'!$B$382:$B$388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'3.33'!$F$382:$F$388</c:f>
              <c:numCache>
                <c:formatCode>#,##0.0</c:formatCode>
                <c:ptCount val="7"/>
                <c:pt idx="0">
                  <c:v>13.72</c:v>
                </c:pt>
                <c:pt idx="1">
                  <c:v>35.25</c:v>
                </c:pt>
                <c:pt idx="2">
                  <c:v>12.17</c:v>
                </c:pt>
                <c:pt idx="3">
                  <c:v>49.72</c:v>
                </c:pt>
                <c:pt idx="4">
                  <c:v>31.97</c:v>
                </c:pt>
                <c:pt idx="5">
                  <c:v>12.15</c:v>
                </c:pt>
                <c:pt idx="6">
                  <c:v>12.26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3-4BD9-97B7-69B26AA129C9}"/>
            </c:ext>
          </c:extLst>
        </c:ser>
        <c:ser>
          <c:idx val="1"/>
          <c:order val="1"/>
          <c:tx>
            <c:strRef>
              <c:f>'3.33'!$G$380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'3.33'!$B$382:$B$388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'3.33'!$G$382:$G$388</c:f>
              <c:numCache>
                <c:formatCode>#,##0.0</c:formatCode>
                <c:ptCount val="7"/>
                <c:pt idx="0">
                  <c:v>13.718920247409166</c:v>
                </c:pt>
                <c:pt idx="1">
                  <c:v>49.702577660277591</c:v>
                </c:pt>
                <c:pt idx="2">
                  <c:v>31.971261787157605</c:v>
                </c:pt>
                <c:pt idx="3">
                  <c:v>16.095904765896805</c:v>
                </c:pt>
                <c:pt idx="4">
                  <c:v>10.309511684490463</c:v>
                </c:pt>
                <c:pt idx="5">
                  <c:v>11.281469991647775</c:v>
                </c:pt>
                <c:pt idx="6">
                  <c:v>12.705328525641024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3-4BD9-97B7-69B26AA1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63752"/>
        <c:axId val="501465712"/>
      </c:lineChart>
      <c:catAx>
        <c:axId val="501463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657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37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'3.33'!$C$306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'3.33'!$B$308:$B$314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'3.33'!$C$308:$C$314</c:f>
              <c:numCache>
                <c:formatCode>#,##0.0</c:formatCode>
                <c:ptCount val="7"/>
                <c:pt idx="0">
                  <c:v>11.47</c:v>
                </c:pt>
                <c:pt idx="1">
                  <c:v>29.75</c:v>
                </c:pt>
                <c:pt idx="2">
                  <c:v>10.3</c:v>
                </c:pt>
                <c:pt idx="3">
                  <c:v>51.26</c:v>
                </c:pt>
                <c:pt idx="4">
                  <c:v>25.73</c:v>
                </c:pt>
                <c:pt idx="5">
                  <c:v>9.9600000000000009</c:v>
                </c:pt>
                <c:pt idx="6">
                  <c:v>11.84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E-4030-889A-D89C950E7F1A}"/>
            </c:ext>
          </c:extLst>
        </c:ser>
        <c:ser>
          <c:idx val="1"/>
          <c:order val="1"/>
          <c:tx>
            <c:strRef>
              <c:f>'3.33'!$D$306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'3.33'!$B$308:$B$314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'3.33'!$D$308:$D$314</c:f>
              <c:numCache>
                <c:formatCode>#,##0.0</c:formatCode>
                <c:ptCount val="7"/>
                <c:pt idx="0">
                  <c:v>9.81</c:v>
                </c:pt>
                <c:pt idx="1">
                  <c:v>28.35</c:v>
                </c:pt>
                <c:pt idx="2">
                  <c:v>8.6199999999999992</c:v>
                </c:pt>
                <c:pt idx="3">
                  <c:v>41.3</c:v>
                </c:pt>
                <c:pt idx="4">
                  <c:v>26.05</c:v>
                </c:pt>
                <c:pt idx="5">
                  <c:v>8.34</c:v>
                </c:pt>
                <c:pt idx="6">
                  <c:v>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E-4030-889A-D89C950E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59440"/>
        <c:axId val="501465320"/>
      </c:lineChart>
      <c:catAx>
        <c:axId val="50145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  <a:r>
                  <a:rPr lang="es-ES" sz="800" b="0" i="1" u="none" strike="noStrike" baseline="0">
                    <a:effectLst/>
                  </a:rPr>
                  <a:t>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65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65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94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'3.33'!$F$306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'3.33'!$B$308:$B$314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'3.33'!$F$308:$F$314</c:f>
              <c:numCache>
                <c:formatCode>#,##0.0</c:formatCode>
                <c:ptCount val="7"/>
                <c:pt idx="0">
                  <c:v>15.99</c:v>
                </c:pt>
                <c:pt idx="1">
                  <c:v>34.47</c:v>
                </c:pt>
                <c:pt idx="2">
                  <c:v>14.71</c:v>
                </c:pt>
                <c:pt idx="3">
                  <c:v>48.47</c:v>
                </c:pt>
                <c:pt idx="4">
                  <c:v>31.65</c:v>
                </c:pt>
                <c:pt idx="5">
                  <c:v>14.99</c:v>
                </c:pt>
                <c:pt idx="6">
                  <c:v>13.45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8-44D3-A36F-5E13153F8ED3}"/>
            </c:ext>
          </c:extLst>
        </c:ser>
        <c:ser>
          <c:idx val="1"/>
          <c:order val="1"/>
          <c:tx>
            <c:strRef>
              <c:f>'3.33'!$G$306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'3.33'!$B$308:$B$314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'3.33'!$G$308:$G$314</c:f>
              <c:numCache>
                <c:formatCode>#,##0.0</c:formatCode>
                <c:ptCount val="7"/>
                <c:pt idx="0">
                  <c:v>12.45</c:v>
                </c:pt>
                <c:pt idx="1">
                  <c:v>30.92</c:v>
                </c:pt>
                <c:pt idx="2">
                  <c:v>11.09</c:v>
                </c:pt>
                <c:pt idx="3">
                  <c:v>42.82</c:v>
                </c:pt>
                <c:pt idx="4">
                  <c:v>28.18</c:v>
                </c:pt>
                <c:pt idx="5">
                  <c:v>11.05</c:v>
                </c:pt>
                <c:pt idx="6">
                  <c:v>11.26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8-44D3-A36F-5E13153F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78648"/>
        <c:axId val="501475904"/>
      </c:lineChart>
      <c:catAx>
        <c:axId val="50147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59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86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2020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'3.33'!$C$232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'3.33'!$B$234:$B$240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'3.33'!$C$234:$C$240</c:f>
              <c:numCache>
                <c:formatCode>#,##0.0</c:formatCode>
                <c:ptCount val="7"/>
                <c:pt idx="0">
                  <c:v>13.45</c:v>
                </c:pt>
                <c:pt idx="1">
                  <c:v>33.200000000000003</c:v>
                </c:pt>
                <c:pt idx="2">
                  <c:v>12.27</c:v>
                </c:pt>
                <c:pt idx="3">
                  <c:v>49.52</c:v>
                </c:pt>
                <c:pt idx="4">
                  <c:v>30.96</c:v>
                </c:pt>
                <c:pt idx="5">
                  <c:v>12.51</c:v>
                </c:pt>
                <c:pt idx="6">
                  <c:v>11.24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E-4030-889A-D89C950E7F1A}"/>
            </c:ext>
          </c:extLst>
        </c:ser>
        <c:ser>
          <c:idx val="1"/>
          <c:order val="1"/>
          <c:tx>
            <c:strRef>
              <c:f>'3.33'!$D$232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'3.33'!$B$234:$B$240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'3.33'!$D$234:$D$240</c:f>
              <c:numCache>
                <c:formatCode>#,##0.0</c:formatCode>
                <c:ptCount val="7"/>
                <c:pt idx="0">
                  <c:v>11.571113446834786</c:v>
                </c:pt>
                <c:pt idx="1">
                  <c:v>46.560958053193524</c:v>
                </c:pt>
                <c:pt idx="2">
                  <c:v>27.103176618169204</c:v>
                </c:pt>
                <c:pt idx="3">
                  <c:v>15.116611319799347</c:v>
                </c:pt>
                <c:pt idx="4">
                  <c:v>9.9549647455017087</c:v>
                </c:pt>
                <c:pt idx="5">
                  <c:v>7.855048385600476</c:v>
                </c:pt>
                <c:pt idx="6">
                  <c:v>10.104169087333098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E-4030-889A-D89C950E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72376"/>
        <c:axId val="501471592"/>
      </c:lineChart>
      <c:catAx>
        <c:axId val="501472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  <a:r>
                  <a:rPr lang="es-ES" sz="800" b="0" i="1" u="none" strike="noStrike" baseline="0">
                    <a:effectLst/>
                  </a:rPr>
                  <a:t>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1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15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23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2018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'3.4'!$F$379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'3.4'!$B$381:$B$387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'3.4'!$F$381:$F$387</c:f>
              <c:numCache>
                <c:formatCode>#,##0.0</c:formatCode>
                <c:ptCount val="7"/>
                <c:pt idx="0">
                  <c:v>53.06</c:v>
                </c:pt>
                <c:pt idx="1">
                  <c:v>34.520000000000003</c:v>
                </c:pt>
                <c:pt idx="2">
                  <c:v>55.11</c:v>
                </c:pt>
                <c:pt idx="3">
                  <c:v>13.06</c:v>
                </c:pt>
                <c:pt idx="4">
                  <c:v>51.61</c:v>
                </c:pt>
                <c:pt idx="5">
                  <c:v>81.790000000000006</c:v>
                </c:pt>
                <c:pt idx="6">
                  <c:v>21.38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7-414C-9C7D-42263AF52D35}"/>
            </c:ext>
          </c:extLst>
        </c:ser>
        <c:ser>
          <c:idx val="1"/>
          <c:order val="1"/>
          <c:tx>
            <c:strRef>
              <c:f>'3.4'!$G$379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'3.4'!$B$381:$B$387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'3.4'!$G$381:$G$387</c:f>
              <c:numCache>
                <c:formatCode>#,##0.0</c:formatCode>
                <c:ptCount val="7"/>
                <c:pt idx="0">
                  <c:v>64.55</c:v>
                </c:pt>
                <c:pt idx="1">
                  <c:v>39.270000000000003</c:v>
                </c:pt>
                <c:pt idx="2">
                  <c:v>67.69</c:v>
                </c:pt>
                <c:pt idx="3">
                  <c:v>16.11</c:v>
                </c:pt>
                <c:pt idx="4">
                  <c:v>58.21</c:v>
                </c:pt>
                <c:pt idx="5">
                  <c:v>91.92</c:v>
                </c:pt>
                <c:pt idx="6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7-414C-9C7D-42263AF5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643672"/>
        <c:axId val="476642496"/>
      </c:lineChart>
      <c:catAx>
        <c:axId val="476643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6424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36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79319106090759"/>
          <c:y val="0.8328253354753631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2020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'3.33'!$F$232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'3.33'!$B$234:$B$240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'3.33'!$F$234:$F$240</c:f>
              <c:numCache>
                <c:formatCode>#,##0.0</c:formatCode>
                <c:ptCount val="7"/>
                <c:pt idx="0">
                  <c:v>17.43</c:v>
                </c:pt>
                <c:pt idx="1">
                  <c:v>39.72</c:v>
                </c:pt>
                <c:pt idx="2">
                  <c:v>16</c:v>
                </c:pt>
                <c:pt idx="3">
                  <c:v>60.97</c:v>
                </c:pt>
                <c:pt idx="4">
                  <c:v>36.22</c:v>
                </c:pt>
                <c:pt idx="5">
                  <c:v>16.63</c:v>
                </c:pt>
                <c:pt idx="6">
                  <c:v>13.34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8-44D3-A36F-5E13153F8ED3}"/>
            </c:ext>
          </c:extLst>
        </c:ser>
        <c:ser>
          <c:idx val="1"/>
          <c:order val="1"/>
          <c:tx>
            <c:strRef>
              <c:f>'3.33'!$G$232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'3.33'!$B$234:$B$240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'3.33'!$G$234:$G$240</c:f>
              <c:numCache>
                <c:formatCode>#,##0.0</c:formatCode>
                <c:ptCount val="7"/>
                <c:pt idx="0">
                  <c:v>13.87</c:v>
                </c:pt>
                <c:pt idx="1">
                  <c:v>37.090000000000003</c:v>
                </c:pt>
                <c:pt idx="2">
                  <c:v>12.24</c:v>
                </c:pt>
                <c:pt idx="3">
                  <c:v>50.11</c:v>
                </c:pt>
                <c:pt idx="4">
                  <c:v>34.229999999999997</c:v>
                </c:pt>
                <c:pt idx="5">
                  <c:v>12.56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8-44D3-A36F-5E13153F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81392"/>
        <c:axId val="501481784"/>
      </c:lineChart>
      <c:catAx>
        <c:axId val="50148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1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817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13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2021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'3.33'!$C$158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'3.33'!$B$160:$B$166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'3.33'!$C$160:$C$166</c:f>
              <c:numCache>
                <c:formatCode>#,##0.0</c:formatCode>
                <c:ptCount val="7"/>
                <c:pt idx="0">
                  <c:v>12.65</c:v>
                </c:pt>
                <c:pt idx="1">
                  <c:v>28.7</c:v>
                </c:pt>
                <c:pt idx="2">
                  <c:v>11.5</c:v>
                </c:pt>
                <c:pt idx="3">
                  <c:v>50.89</c:v>
                </c:pt>
                <c:pt idx="4">
                  <c:v>24.57</c:v>
                </c:pt>
                <c:pt idx="5">
                  <c:v>11.32</c:v>
                </c:pt>
                <c:pt idx="6">
                  <c:v>12.23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E-4030-889A-D89C950E7F1A}"/>
            </c:ext>
          </c:extLst>
        </c:ser>
        <c:ser>
          <c:idx val="1"/>
          <c:order val="1"/>
          <c:tx>
            <c:strRef>
              <c:f>'3.33'!$D$158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'3.33'!$B$160:$B$166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'3.33'!$D$160:$D$166</c:f>
              <c:numCache>
                <c:formatCode>#,##0.0</c:formatCode>
                <c:ptCount val="7"/>
                <c:pt idx="0">
                  <c:v>10.75</c:v>
                </c:pt>
                <c:pt idx="1">
                  <c:v>30.37</c:v>
                </c:pt>
                <c:pt idx="2">
                  <c:v>9.43</c:v>
                </c:pt>
                <c:pt idx="3">
                  <c:v>54.33</c:v>
                </c:pt>
                <c:pt idx="4">
                  <c:v>25.52</c:v>
                </c:pt>
                <c:pt idx="5">
                  <c:v>9.2799999999999994</c:v>
                </c:pt>
                <c:pt idx="6">
                  <c:v>10.039999999999999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E-4030-889A-D89C950E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74728"/>
        <c:axId val="501476688"/>
      </c:lineChart>
      <c:catAx>
        <c:axId val="50147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Activa.INE..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66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4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2021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'3.33'!$F$158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'3.33'!$B$160:$B$166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'3.33'!$F$160:$F$166</c:f>
              <c:numCache>
                <c:formatCode>#,##0.0</c:formatCode>
                <c:ptCount val="7"/>
                <c:pt idx="0">
                  <c:v>16.829999999999998</c:v>
                </c:pt>
                <c:pt idx="1">
                  <c:v>36.18</c:v>
                </c:pt>
                <c:pt idx="2">
                  <c:v>15.52</c:v>
                </c:pt>
                <c:pt idx="3">
                  <c:v>52.38</c:v>
                </c:pt>
                <c:pt idx="4">
                  <c:v>33.020000000000003</c:v>
                </c:pt>
                <c:pt idx="5">
                  <c:v>15.71</c:v>
                </c:pt>
                <c:pt idx="6">
                  <c:v>14.75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8-44D3-A36F-5E13153F8ED3}"/>
            </c:ext>
          </c:extLst>
        </c:ser>
        <c:ser>
          <c:idx val="1"/>
          <c:order val="1"/>
          <c:tx>
            <c:strRef>
              <c:f>'3.33'!$G$158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'3.33'!$B$160:$B$166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'3.33'!$G$160:$G$166</c:f>
              <c:numCache>
                <c:formatCode>#,##0.0</c:formatCode>
                <c:ptCount val="7"/>
                <c:pt idx="0">
                  <c:v>13.22</c:v>
                </c:pt>
                <c:pt idx="1">
                  <c:v>34.01</c:v>
                </c:pt>
                <c:pt idx="2">
                  <c:v>11.74</c:v>
                </c:pt>
                <c:pt idx="3">
                  <c:v>49.64</c:v>
                </c:pt>
                <c:pt idx="4">
                  <c:v>30.67</c:v>
                </c:pt>
                <c:pt idx="5">
                  <c:v>11.87</c:v>
                </c:pt>
                <c:pt idx="6">
                  <c:v>11.26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8-44D3-A36F-5E13153F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82176"/>
        <c:axId val="501471200"/>
      </c:lineChart>
      <c:catAx>
        <c:axId val="501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12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2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2022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4657967754030748E-2"/>
          <c:y val="1.3812112195652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'3.33'!$C$84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'3.33'!$B$86:$B$92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'3.33'!$C$86:$C$92</c:f>
              <c:numCache>
                <c:formatCode>#,##0.0</c:formatCode>
                <c:ptCount val="7"/>
                <c:pt idx="0">
                  <c:v>12.97</c:v>
                </c:pt>
                <c:pt idx="1">
                  <c:v>26.2</c:v>
                </c:pt>
                <c:pt idx="2">
                  <c:v>12.03</c:v>
                </c:pt>
                <c:pt idx="3">
                  <c:v>40.840000000000003</c:v>
                </c:pt>
                <c:pt idx="4">
                  <c:v>23.65</c:v>
                </c:pt>
                <c:pt idx="5">
                  <c:v>12.17</c:v>
                </c:pt>
                <c:pt idx="6">
                  <c:v>11.51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4-44CA-A0FA-33B196FE0134}"/>
            </c:ext>
          </c:extLst>
        </c:ser>
        <c:ser>
          <c:idx val="1"/>
          <c:order val="1"/>
          <c:tx>
            <c:strRef>
              <c:f>'3.33'!$D$84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'3.33'!$B$86:$B$92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'3.33'!$D$86:$D$92</c:f>
              <c:numCache>
                <c:formatCode>#,##0.0</c:formatCode>
                <c:ptCount val="7"/>
                <c:pt idx="0">
                  <c:v>9.5299999999999994</c:v>
                </c:pt>
                <c:pt idx="1">
                  <c:v>29.36</c:v>
                </c:pt>
                <c:pt idx="2">
                  <c:v>8.07</c:v>
                </c:pt>
                <c:pt idx="3">
                  <c:v>55.26</c:v>
                </c:pt>
                <c:pt idx="4">
                  <c:v>24.55</c:v>
                </c:pt>
                <c:pt idx="5">
                  <c:v>8.0399999999999991</c:v>
                </c:pt>
                <c:pt idx="6">
                  <c:v>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4-44CA-A0FA-33B196FE0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74728"/>
        <c:axId val="501476688"/>
      </c:lineChart>
      <c:catAx>
        <c:axId val="50147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66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4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2022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'3.33'!$F$84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'3.33'!$B$86:$B$92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'3.33'!$F$86:$F$92</c:f>
              <c:numCache>
                <c:formatCode>#,##0.0</c:formatCode>
                <c:ptCount val="7"/>
                <c:pt idx="0">
                  <c:v>14.89</c:v>
                </c:pt>
                <c:pt idx="1">
                  <c:v>30.88</c:v>
                </c:pt>
                <c:pt idx="2">
                  <c:v>13.75</c:v>
                </c:pt>
                <c:pt idx="3">
                  <c:v>44.46</c:v>
                </c:pt>
                <c:pt idx="4">
                  <c:v>28.05</c:v>
                </c:pt>
                <c:pt idx="5">
                  <c:v>13.95</c:v>
                </c:pt>
                <c:pt idx="6">
                  <c:v>13.01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D-4AD3-877D-5336B14C43A1}"/>
            </c:ext>
          </c:extLst>
        </c:ser>
        <c:ser>
          <c:idx val="1"/>
          <c:order val="1"/>
          <c:tx>
            <c:strRef>
              <c:f>'3.33'!$G$84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'3.33'!$B$86:$B$92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'3.33'!$G$86:$G$92</c:f>
              <c:numCache>
                <c:formatCode>#,##0.0</c:formatCode>
                <c:ptCount val="7"/>
                <c:pt idx="0">
                  <c:v>11.39</c:v>
                </c:pt>
                <c:pt idx="1">
                  <c:v>28.65</c:v>
                </c:pt>
                <c:pt idx="2">
                  <c:v>10.1</c:v>
                </c:pt>
                <c:pt idx="3">
                  <c:v>45.36</c:v>
                </c:pt>
                <c:pt idx="4">
                  <c:v>24.9</c:v>
                </c:pt>
                <c:pt idx="5">
                  <c:v>10.119999999999999</c:v>
                </c:pt>
                <c:pt idx="6">
                  <c:v>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D-4AD3-877D-5336B14C4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82176"/>
        <c:axId val="501471200"/>
      </c:lineChart>
      <c:catAx>
        <c:axId val="501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12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2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2023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4657967754030748E-2"/>
          <c:y val="1.3812112195652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'3.33'!$C$84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'3.33'!$B$86:$B$92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'3.33'!$C$86:$C$92</c:f>
              <c:numCache>
                <c:formatCode>#,##0.0</c:formatCode>
                <c:ptCount val="7"/>
                <c:pt idx="0">
                  <c:v>12.97</c:v>
                </c:pt>
                <c:pt idx="1">
                  <c:v>26.2</c:v>
                </c:pt>
                <c:pt idx="2">
                  <c:v>12.03</c:v>
                </c:pt>
                <c:pt idx="3">
                  <c:v>40.840000000000003</c:v>
                </c:pt>
                <c:pt idx="4">
                  <c:v>23.65</c:v>
                </c:pt>
                <c:pt idx="5">
                  <c:v>12.17</c:v>
                </c:pt>
                <c:pt idx="6">
                  <c:v>11.51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6-4221-8042-E2097A506944}"/>
            </c:ext>
          </c:extLst>
        </c:ser>
        <c:ser>
          <c:idx val="1"/>
          <c:order val="1"/>
          <c:tx>
            <c:strRef>
              <c:f>'3.33'!$D$84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'3.33'!$B$86:$B$92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'3.33'!$D$86:$D$92</c:f>
              <c:numCache>
                <c:formatCode>#,##0.0</c:formatCode>
                <c:ptCount val="7"/>
                <c:pt idx="0">
                  <c:v>9.5299999999999994</c:v>
                </c:pt>
                <c:pt idx="1">
                  <c:v>29.36</c:v>
                </c:pt>
                <c:pt idx="2">
                  <c:v>8.07</c:v>
                </c:pt>
                <c:pt idx="3">
                  <c:v>55.26</c:v>
                </c:pt>
                <c:pt idx="4">
                  <c:v>24.55</c:v>
                </c:pt>
                <c:pt idx="5">
                  <c:v>8.0399999999999991</c:v>
                </c:pt>
                <c:pt idx="6">
                  <c:v>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6-4221-8042-E2097A506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74728"/>
        <c:axId val="501476688"/>
      </c:lineChart>
      <c:catAx>
        <c:axId val="50147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66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4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2023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'3.33'!$F$84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'3.33'!$B$86:$B$92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'3.33'!$F$86:$F$92</c:f>
              <c:numCache>
                <c:formatCode>#,##0.0</c:formatCode>
                <c:ptCount val="7"/>
                <c:pt idx="0">
                  <c:v>14.89</c:v>
                </c:pt>
                <c:pt idx="1">
                  <c:v>30.88</c:v>
                </c:pt>
                <c:pt idx="2">
                  <c:v>13.75</c:v>
                </c:pt>
                <c:pt idx="3">
                  <c:v>44.46</c:v>
                </c:pt>
                <c:pt idx="4">
                  <c:v>28.05</c:v>
                </c:pt>
                <c:pt idx="5">
                  <c:v>13.95</c:v>
                </c:pt>
                <c:pt idx="6">
                  <c:v>13.01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9-44F9-89D1-763B1FFE5ED5}"/>
            </c:ext>
          </c:extLst>
        </c:ser>
        <c:ser>
          <c:idx val="1"/>
          <c:order val="1"/>
          <c:tx>
            <c:strRef>
              <c:f>'3.33'!$G$84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'3.33'!$B$86:$B$92</c:f>
              <c:strCache>
                <c:ptCount val="7"/>
                <c:pt idx="0">
                  <c:v>    Total</c:v>
                </c:pt>
                <c:pt idx="1">
                  <c:v>    Menores de 25 años</c:v>
                </c:pt>
                <c:pt idx="2">
                  <c:v>    25 y más años</c:v>
                </c:pt>
                <c:pt idx="3">
                  <c:v>    De 16 a 19 años</c:v>
                </c:pt>
                <c:pt idx="4">
                  <c:v>    De 20 a 24 años</c:v>
                </c:pt>
                <c:pt idx="5">
                  <c:v>    De 25 a 54 años</c:v>
                </c:pt>
                <c:pt idx="6">
                  <c:v>    55 y más años</c:v>
                </c:pt>
              </c:strCache>
            </c:strRef>
          </c:cat>
          <c:val>
            <c:numRef>
              <c:f>'3.33'!$G$86:$G$92</c:f>
              <c:numCache>
                <c:formatCode>#,##0.0</c:formatCode>
                <c:ptCount val="7"/>
                <c:pt idx="0">
                  <c:v>11.39</c:v>
                </c:pt>
                <c:pt idx="1">
                  <c:v>28.65</c:v>
                </c:pt>
                <c:pt idx="2">
                  <c:v>10.1</c:v>
                </c:pt>
                <c:pt idx="3">
                  <c:v>45.36</c:v>
                </c:pt>
                <c:pt idx="4">
                  <c:v>24.9</c:v>
                </c:pt>
                <c:pt idx="5">
                  <c:v>10.119999999999999</c:v>
                </c:pt>
                <c:pt idx="6">
                  <c:v>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9-44F9-89D1-763B1FFE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482176"/>
        <c:axId val="501471200"/>
      </c:lineChart>
      <c:catAx>
        <c:axId val="501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12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2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3.34.g. Población parada.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4047588313755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63365140039682E-3"/>
          <c:y val="0.20107264927615157"/>
          <c:w val="0.92795961081522937"/>
          <c:h val="0.49329823289082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'3.34'!$B$11:$B$34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'3.34'!$E$11:$E$34</c:f>
              <c:numCache>
                <c:formatCode>#,##0</c:formatCode>
                <c:ptCount val="24"/>
                <c:pt idx="0">
                  <c:v>152.07061900610287</c:v>
                </c:pt>
                <c:pt idx="1">
                  <c:v>137.31617647058826</c:v>
                </c:pt>
                <c:pt idx="2">
                  <c:v>155.2107154524665</c:v>
                </c:pt>
                <c:pt idx="3">
                  <c:v>139.4258933801992</c:v>
                </c:pt>
                <c:pt idx="4">
                  <c:v>115.05524861878453</c:v>
                </c:pt>
                <c:pt idx="5">
                  <c:v>99.952095808383234</c:v>
                </c:pt>
                <c:pt idx="6">
                  <c:v>152.4135783245095</c:v>
                </c:pt>
                <c:pt idx="7">
                  <c:v>132.10702341137124</c:v>
                </c:pt>
                <c:pt idx="8">
                  <c:v>102.47083047357586</c:v>
                </c:pt>
                <c:pt idx="9">
                  <c:v>86.101432442895856</c:v>
                </c:pt>
                <c:pt idx="10">
                  <c:v>92.891986062717777</c:v>
                </c:pt>
                <c:pt idx="11">
                  <c:v>89.268947015425894</c:v>
                </c:pt>
                <c:pt idx="12">
                  <c:v>86.909620991253661</c:v>
                </c:pt>
                <c:pt idx="13">
                  <c:v>98.841698841698843</c:v>
                </c:pt>
                <c:pt idx="14">
                  <c:v>101.67471819645732</c:v>
                </c:pt>
                <c:pt idx="15">
                  <c:v>96.067796610169481</c:v>
                </c:pt>
                <c:pt idx="16">
                  <c:v>103.85505011565149</c:v>
                </c:pt>
                <c:pt idx="17">
                  <c:v>102.90117860380779</c:v>
                </c:pt>
                <c:pt idx="18">
                  <c:v>104.11966650318783</c:v>
                </c:pt>
                <c:pt idx="19">
                  <c:v>111.85270425776754</c:v>
                </c:pt>
                <c:pt idx="20">
                  <c:v>112.72015655577299</c:v>
                </c:pt>
                <c:pt idx="21">
                  <c:v>114.74987106756059</c:v>
                </c:pt>
                <c:pt idx="22">
                  <c:v>130.81725312145289</c:v>
                </c:pt>
                <c:pt idx="23">
                  <c:v>125.56713672593501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E-41F6-A0E3-D1137CEB8D2B}"/>
            </c:ext>
          </c:extLst>
        </c:ser>
        <c:ser>
          <c:idx val="1"/>
          <c:order val="1"/>
          <c:tx>
            <c:strRef>
              <c:f>'3.34'!$F$8:$H$8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'3.34'!$B$11:$B$34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'3.34'!$H$11:$H$34</c:f>
              <c:numCache>
                <c:formatCode>#,##0</c:formatCode>
                <c:ptCount val="24"/>
                <c:pt idx="0">
                  <c:v>140.63185290502929</c:v>
                </c:pt>
                <c:pt idx="1">
                  <c:v>129.98218760377983</c:v>
                </c:pt>
                <c:pt idx="2">
                  <c:v>131.92015925108947</c:v>
                </c:pt>
                <c:pt idx="3">
                  <c:v>129.64537191140698</c:v>
                </c:pt>
                <c:pt idx="4">
                  <c:v>128.02915196621257</c:v>
                </c:pt>
                <c:pt idx="5">
                  <c:v>121.64918583763114</c:v>
                </c:pt>
                <c:pt idx="6">
                  <c:v>132.10991787744791</c:v>
                </c:pt>
                <c:pt idx="7">
                  <c:v>123.39060987415296</c:v>
                </c:pt>
                <c:pt idx="8">
                  <c:v>96.718702637162778</c:v>
                </c:pt>
                <c:pt idx="9">
                  <c:v>80.622716994259875</c:v>
                </c:pt>
                <c:pt idx="10">
                  <c:v>82.990890089521642</c:v>
                </c:pt>
                <c:pt idx="11">
                  <c:v>85.250748364684583</c:v>
                </c:pt>
                <c:pt idx="12">
                  <c:v>85.571948649166501</c:v>
                </c:pt>
                <c:pt idx="13">
                  <c:v>88.766533566259042</c:v>
                </c:pt>
                <c:pt idx="14">
                  <c:v>92.367563860792046</c:v>
                </c:pt>
                <c:pt idx="15">
                  <c:v>97.554018676981968</c:v>
                </c:pt>
                <c:pt idx="16">
                  <c:v>102.49435155896971</c:v>
                </c:pt>
                <c:pt idx="17">
                  <c:v>105.52523874488404</c:v>
                </c:pt>
                <c:pt idx="18">
                  <c:v>107.75707631673237</c:v>
                </c:pt>
                <c:pt idx="19">
                  <c:v>112.5801806519178</c:v>
                </c:pt>
                <c:pt idx="20">
                  <c:v>110.26022747573394</c:v>
                </c:pt>
                <c:pt idx="21">
                  <c:v>112.6820017129573</c:v>
                </c:pt>
                <c:pt idx="22">
                  <c:v>115.43412859441685</c:v>
                </c:pt>
                <c:pt idx="23">
                  <c:v>116.29482365068847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E-41F6-A0E3-D1137CEB8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77080"/>
        <c:axId val="501479432"/>
      </c:barChart>
      <c:catAx>
        <c:axId val="501477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3297706639129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9432"/>
        <c:scaling>
          <c:orientation val="minMax"/>
          <c:max val="16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7080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56709192634923"/>
          <c:y val="0.79235001362534596"/>
          <c:w val="0.47442889823755713"/>
          <c:h val="6.01092896174862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2007. Número de mujeres por cada 100 hombres</a:t>
            </a:r>
          </a:p>
        </c:rich>
      </c:tx>
      <c:layout>
        <c:manualLayout>
          <c:xMode val="edge"/>
          <c:yMode val="edge"/>
          <c:x val="9.920663326175137E-3"/>
          <c:y val="1.47930100286759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96971487807482E-2"/>
          <c:y val="0.17159763313609466"/>
          <c:w val="0.91468431199682232"/>
          <c:h val="0.517751479289940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'3.35'!$C$843:$E$843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'3.35'!$B$846:$B$852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'3.35'!$E$846:$E$852</c:f>
              <c:numCache>
                <c:formatCode>#,##0</c:formatCode>
                <c:ptCount val="7"/>
                <c:pt idx="0">
                  <c:v>132.10702341137124</c:v>
                </c:pt>
                <c:pt idx="1">
                  <c:v>118.88888888888889</c:v>
                </c:pt>
                <c:pt idx="2">
                  <c:v>156.46258503401361</c:v>
                </c:pt>
                <c:pt idx="3">
                  <c:v>119.86531986531986</c:v>
                </c:pt>
                <c:pt idx="4">
                  <c:v>135.55555555555554</c:v>
                </c:pt>
                <c:pt idx="5">
                  <c:v>158.252427184466</c:v>
                </c:pt>
                <c:pt idx="6">
                  <c:v>108.86075949367088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C-48B5-ACBC-ED5E8B440630}"/>
            </c:ext>
          </c:extLst>
        </c:ser>
        <c:ser>
          <c:idx val="1"/>
          <c:order val="1"/>
          <c:tx>
            <c:strRef>
              <c:f>'3.35'!$F$843:$H$843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'3.35'!$B$846:$B$852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'3.35'!$H$846:$H$852</c:f>
              <c:numCache>
                <c:formatCode>#,##0</c:formatCode>
                <c:ptCount val="7"/>
                <c:pt idx="0">
                  <c:v>123.39060987415296</c:v>
                </c:pt>
                <c:pt idx="1">
                  <c:v>99.625935162094777</c:v>
                </c:pt>
                <c:pt idx="2">
                  <c:v>121.13442113442115</c:v>
                </c:pt>
                <c:pt idx="3">
                  <c:v>127.2765246449457</c:v>
                </c:pt>
                <c:pt idx="4">
                  <c:v>142.24872231686541</c:v>
                </c:pt>
                <c:pt idx="5">
                  <c:v>129.88235294117646</c:v>
                </c:pt>
                <c:pt idx="6">
                  <c:v>84.697986577181211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C-48B5-ACBC-ED5E8B440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80216"/>
        <c:axId val="501470808"/>
      </c:barChart>
      <c:catAx>
        <c:axId val="501480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920663326175137E-3"/>
              <c:y val="0.926035583580221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0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0808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0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4708376241702166"/>
          <c:w val="0.51010120893979161"/>
          <c:h val="6.23742454728369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2006. Número de mujeres por cada 100 hombres</a:t>
            </a:r>
          </a:p>
        </c:rich>
      </c:tx>
      <c:layout>
        <c:manualLayout>
          <c:xMode val="edge"/>
          <c:yMode val="edge"/>
          <c:x val="9.920663326175137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381102316433983E-2"/>
          <c:y val="0.16666711878016163"/>
          <c:w val="0.91468431199682232"/>
          <c:h val="0.50277914165348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'3.35'!$C$893:$E$893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'3.35'!$B$896:$B$902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'3.35'!$E$896:$E$902</c:f>
              <c:numCache>
                <c:formatCode>#,##0</c:formatCode>
                <c:ptCount val="7"/>
                <c:pt idx="0">
                  <c:v>147.44525547445255</c:v>
                </c:pt>
                <c:pt idx="1">
                  <c:v>109.80392156862746</c:v>
                </c:pt>
                <c:pt idx="2">
                  <c:v>123.07692307692308</c:v>
                </c:pt>
                <c:pt idx="3">
                  <c:v>139.13043478260869</c:v>
                </c:pt>
                <c:pt idx="4">
                  <c:v>163.35403726708074</c:v>
                </c:pt>
                <c:pt idx="5">
                  <c:v>325.45454545454544</c:v>
                </c:pt>
                <c:pt idx="6">
                  <c:v>107.89473684210526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C-4FA5-99BC-959C7A23B324}"/>
            </c:ext>
          </c:extLst>
        </c:ser>
        <c:ser>
          <c:idx val="1"/>
          <c:order val="1"/>
          <c:tx>
            <c:strRef>
              <c:f>'3.35'!$F$893:$H$893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'3.35'!$B$896:$B$902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'3.35'!$H$896:$H$902</c:f>
              <c:numCache>
                <c:formatCode>#,##0</c:formatCode>
                <c:ptCount val="7"/>
                <c:pt idx="0">
                  <c:v>129.94004496627528</c:v>
                </c:pt>
                <c:pt idx="1">
                  <c:v>107.58169934640523</c:v>
                </c:pt>
                <c:pt idx="2">
                  <c:v>119.64696853415195</c:v>
                </c:pt>
                <c:pt idx="3">
                  <c:v>137.22716248989491</c:v>
                </c:pt>
                <c:pt idx="4">
                  <c:v>149.34601664684899</c:v>
                </c:pt>
                <c:pt idx="5">
                  <c:v>147.68211920529802</c:v>
                </c:pt>
                <c:pt idx="6">
                  <c:v>76.308539944903586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C-4FA5-99BC-959C7A23B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70024"/>
        <c:axId val="501473944"/>
      </c:barChart>
      <c:catAx>
        <c:axId val="501470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920663326175137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3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3944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00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365137013827906"/>
          <c:w val="0.51010120893979161"/>
          <c:h val="5.86014319098581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2019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'3.4'!$C$304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'3.4'!$B$306:$B$312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'3.4'!$C$306:$C$312</c:f>
              <c:numCache>
                <c:formatCode>#,##0.0</c:formatCode>
                <c:ptCount val="7"/>
                <c:pt idx="0">
                  <c:v>58.36</c:v>
                </c:pt>
                <c:pt idx="1">
                  <c:v>34.74</c:v>
                </c:pt>
                <c:pt idx="2">
                  <c:v>61.02</c:v>
                </c:pt>
                <c:pt idx="3">
                  <c:v>12.41</c:v>
                </c:pt>
                <c:pt idx="4">
                  <c:v>52.35</c:v>
                </c:pt>
                <c:pt idx="5">
                  <c:v>86.62</c:v>
                </c:pt>
                <c:pt idx="6">
                  <c:v>25.82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D54-9FE3-7CE9171E2EF4}"/>
            </c:ext>
          </c:extLst>
        </c:ser>
        <c:ser>
          <c:idx val="1"/>
          <c:order val="1"/>
          <c:tx>
            <c:strRef>
              <c:f>'3.4'!$D$304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'3.4'!$B$306:$B$312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'3.4'!$D$306:$D$312</c:f>
              <c:numCache>
                <c:formatCode>#,##0.0</c:formatCode>
                <c:ptCount val="7"/>
                <c:pt idx="0">
                  <c:v>67.8</c:v>
                </c:pt>
                <c:pt idx="1">
                  <c:v>35.54</c:v>
                </c:pt>
                <c:pt idx="2">
                  <c:v>71.989999999999995</c:v>
                </c:pt>
                <c:pt idx="3">
                  <c:v>11.82</c:v>
                </c:pt>
                <c:pt idx="4">
                  <c:v>55.17</c:v>
                </c:pt>
                <c:pt idx="5">
                  <c:v>93.68</c:v>
                </c:pt>
                <c:pt idx="6">
                  <c:v>36.020000000000003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4-4D54-9FE3-7CE9171E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644064"/>
        <c:axId val="476643280"/>
      </c:lineChart>
      <c:catAx>
        <c:axId val="47664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6432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644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2008. Número de mujeres por cada 100 hombres</a:t>
            </a:r>
          </a:p>
        </c:rich>
      </c:tx>
      <c:layout>
        <c:manualLayout>
          <c:xMode val="edge"/>
          <c:yMode val="edge"/>
          <c:x val="9.920663326175137E-3"/>
          <c:y val="1.30890800571636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96971487807482E-2"/>
          <c:y val="0.16230387238203584"/>
          <c:w val="0.91468431199682232"/>
          <c:h val="0.56021014015734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'3.35'!$C$791:$E$791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'3.35'!$B$794:$B$800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'3.35'!$E$794:$E$800</c:f>
              <c:numCache>
                <c:formatCode>#,##0</c:formatCode>
                <c:ptCount val="7"/>
                <c:pt idx="0">
                  <c:v>102.47083047357586</c:v>
                </c:pt>
                <c:pt idx="1">
                  <c:v>137.5</c:v>
                </c:pt>
                <c:pt idx="2">
                  <c:v>76.400000000000006</c:v>
                </c:pt>
                <c:pt idx="3">
                  <c:v>93.081761006289298</c:v>
                </c:pt>
                <c:pt idx="4">
                  <c:v>123.95833333333334</c:v>
                </c:pt>
                <c:pt idx="5">
                  <c:v>119.48717948717949</c:v>
                </c:pt>
                <c:pt idx="6">
                  <c:v>86.805555555555557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1-4988-BBBC-202FE03DEA22}"/>
            </c:ext>
          </c:extLst>
        </c:ser>
        <c:ser>
          <c:idx val="1"/>
          <c:order val="1"/>
          <c:tx>
            <c:strRef>
              <c:f>'3.35'!$F$791:$H$791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'3.35'!$B$794:$B$800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'3.35'!$H$794:$H$800</c:f>
              <c:numCache>
                <c:formatCode>#,##0</c:formatCode>
                <c:ptCount val="7"/>
                <c:pt idx="0">
                  <c:v>96.718702637162778</c:v>
                </c:pt>
                <c:pt idx="1">
                  <c:v>89.459698848538522</c:v>
                </c:pt>
                <c:pt idx="2">
                  <c:v>86.751717369970549</c:v>
                </c:pt>
                <c:pt idx="3">
                  <c:v>95.965346534653463</c:v>
                </c:pt>
                <c:pt idx="4">
                  <c:v>112.8634964078002</c:v>
                </c:pt>
                <c:pt idx="5">
                  <c:v>97.811284046692606</c:v>
                </c:pt>
                <c:pt idx="6">
                  <c:v>78.931750741839764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1-4988-BBBC-202FE03D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71984"/>
        <c:axId val="501473160"/>
      </c:barChart>
      <c:catAx>
        <c:axId val="50147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920663326175137E-3"/>
              <c:y val="0.93455600078459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3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73160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19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21212121212122"/>
          <c:y val="0.8683293636338163"/>
          <c:w val="0.51010120893979161"/>
          <c:h val="5.5160142348754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2009. Número de mujeres por cada 100 hombres</a:t>
            </a:r>
          </a:p>
        </c:rich>
      </c:tx>
      <c:layout>
        <c:manualLayout>
          <c:xMode val="edge"/>
          <c:yMode val="edge"/>
          <c:x val="9.9010293738471603E-3"/>
          <c:y val="1.30549505779862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4759750889301E-2"/>
          <c:y val="0.16187989556135771"/>
          <c:w val="0.91485236971338346"/>
          <c:h val="0.56135770234986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'3.35'!$C$739:$E$739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'3.35'!$B$742:$B$748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'3.35'!$E$742:$E$748</c:f>
              <c:numCache>
                <c:formatCode>#,##0</c:formatCode>
                <c:ptCount val="7"/>
                <c:pt idx="0">
                  <c:v>86.101432442895856</c:v>
                </c:pt>
                <c:pt idx="1">
                  <c:v>60.439560439560445</c:v>
                </c:pt>
                <c:pt idx="2">
                  <c:v>85.536159600997493</c:v>
                </c:pt>
                <c:pt idx="3">
                  <c:v>86.284289276807982</c:v>
                </c:pt>
                <c:pt idx="4">
                  <c:v>70.516717325227972</c:v>
                </c:pt>
                <c:pt idx="5">
                  <c:v>117.57575757575756</c:v>
                </c:pt>
                <c:pt idx="6">
                  <c:v>106.60377358490567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5-4994-81D4-DDDDB1B6280D}"/>
            </c:ext>
          </c:extLst>
        </c:ser>
        <c:ser>
          <c:idx val="1"/>
          <c:order val="1"/>
          <c:tx>
            <c:strRef>
              <c:f>'3.35'!$F$739:$H$739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'3.35'!$B$742:$B$748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'3.35'!$H$742:$H$748</c:f>
              <c:numCache>
                <c:formatCode>#,##0</c:formatCode>
                <c:ptCount val="7"/>
                <c:pt idx="0">
                  <c:v>80.622716994259875</c:v>
                </c:pt>
                <c:pt idx="1">
                  <c:v>67.686170212765958</c:v>
                </c:pt>
                <c:pt idx="2">
                  <c:v>80.473732159125419</c:v>
                </c:pt>
                <c:pt idx="3">
                  <c:v>79.297752808988761</c:v>
                </c:pt>
                <c:pt idx="4">
                  <c:v>84.558434690639885</c:v>
                </c:pt>
                <c:pt idx="5">
                  <c:v>87.158996968861956</c:v>
                </c:pt>
                <c:pt idx="6">
                  <c:v>71.28378378378379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5-4994-81D4-DDDDB1B62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74336"/>
        <c:axId val="501490016"/>
      </c:barChart>
      <c:catAx>
        <c:axId val="50147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881235248616593E-2"/>
              <c:y val="0.934725805550901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90016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74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85158372835636"/>
          <c:y val="0.867023789579494"/>
          <c:w val="0.50881651758265733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2010.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09E-2"/>
          <c:y val="0.16145874394415269"/>
          <c:w val="0.91501976284584985"/>
          <c:h val="0.562501430515112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'3.35'!$C$687:$E$687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'3.35'!$B$690:$B$696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'3.35'!$E$690:$E$696</c:f>
              <c:numCache>
                <c:formatCode>#,##0</c:formatCode>
                <c:ptCount val="7"/>
                <c:pt idx="0">
                  <c:v>92.891986062717777</c:v>
                </c:pt>
                <c:pt idx="1">
                  <c:v>76.470588235294116</c:v>
                </c:pt>
                <c:pt idx="2">
                  <c:v>85.024154589371989</c:v>
                </c:pt>
                <c:pt idx="3">
                  <c:v>104.30622009569379</c:v>
                </c:pt>
                <c:pt idx="4">
                  <c:v>83.501259445843829</c:v>
                </c:pt>
                <c:pt idx="5">
                  <c:v>113.22505800464037</c:v>
                </c:pt>
                <c:pt idx="6">
                  <c:v>71.900826446280988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697-AFA6-186B293F2F5F}"/>
            </c:ext>
          </c:extLst>
        </c:ser>
        <c:ser>
          <c:idx val="1"/>
          <c:order val="1"/>
          <c:tx>
            <c:strRef>
              <c:f>'3.35'!$F$687:$H$687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'3.35'!$B$690:$B$696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'3.35'!$H$690:$H$696</c:f>
              <c:numCache>
                <c:formatCode>#,##0</c:formatCode>
                <c:ptCount val="7"/>
                <c:pt idx="0">
                  <c:v>82.990890089521642</c:v>
                </c:pt>
                <c:pt idx="1">
                  <c:v>73.550724637681157</c:v>
                </c:pt>
                <c:pt idx="2">
                  <c:v>80.455075845974321</c:v>
                </c:pt>
                <c:pt idx="3">
                  <c:v>83.468374281233665</c:v>
                </c:pt>
                <c:pt idx="4">
                  <c:v>90.430774121761246</c:v>
                </c:pt>
                <c:pt idx="5">
                  <c:v>88.15911193339501</c:v>
                </c:pt>
                <c:pt idx="6">
                  <c:v>60.57818659658345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697-AFA6-186B293F2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3544"/>
        <c:axId val="501482568"/>
      </c:barChart>
      <c:catAx>
        <c:axId val="501493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2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8256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3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54127668003761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2011.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36E-2"/>
          <c:y val="0.16145874394415269"/>
          <c:w val="0.91501976284584963"/>
          <c:h val="0.56250143051511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'3.35'!$C$635:$E$635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'3.35'!$B$638:$B$644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'3.35'!$E$638:$E$644</c:f>
              <c:numCache>
                <c:formatCode>#,##0</c:formatCode>
                <c:ptCount val="7"/>
                <c:pt idx="0">
                  <c:v>89.268947015425894</c:v>
                </c:pt>
                <c:pt idx="1">
                  <c:v>105.51181102362206</c:v>
                </c:pt>
                <c:pt idx="2">
                  <c:v>82.296650717703358</c:v>
                </c:pt>
                <c:pt idx="3">
                  <c:v>89.861751152073737</c:v>
                </c:pt>
                <c:pt idx="4">
                  <c:v>92.220828105395228</c:v>
                </c:pt>
                <c:pt idx="5">
                  <c:v>93.939393939393938</c:v>
                </c:pt>
                <c:pt idx="6">
                  <c:v>74.545454545454547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8-4EA7-A81E-18B82E79C0E6}"/>
            </c:ext>
          </c:extLst>
        </c:ser>
        <c:ser>
          <c:idx val="1"/>
          <c:order val="1"/>
          <c:tx>
            <c:strRef>
              <c:f>'3.35'!$F$635:$H$635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'3.35'!$B$638:$B$644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'3.35'!$H$638:$H$644</c:f>
              <c:numCache>
                <c:formatCode>#,##0</c:formatCode>
                <c:ptCount val="7"/>
                <c:pt idx="0">
                  <c:v>85.250748364684583</c:v>
                </c:pt>
                <c:pt idx="1">
                  <c:v>74.132492113564666</c:v>
                </c:pt>
                <c:pt idx="2">
                  <c:v>83.687943262411338</c:v>
                </c:pt>
                <c:pt idx="3">
                  <c:v>86.534300623647695</c:v>
                </c:pt>
                <c:pt idx="4">
                  <c:v>91.747288185282898</c:v>
                </c:pt>
                <c:pt idx="5">
                  <c:v>87.665198237885463</c:v>
                </c:pt>
                <c:pt idx="6">
                  <c:v>66.163880962087248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88-4EA7-A81E-18B82E79C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83744"/>
        <c:axId val="501486488"/>
      </c:barChart>
      <c:catAx>
        <c:axId val="50148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6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8648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37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54126201602466"/>
          <c:y val="0.86018005713887535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2012.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64E-2"/>
          <c:y val="0.16145874394415269"/>
          <c:w val="0.91501976284584952"/>
          <c:h val="0.56250143051511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'3.35'!$C$583:$E$583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'3.35'!$B$586:$B$592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'3.35'!$E$586:$E$592</c:f>
              <c:numCache>
                <c:formatCode>#,##0</c:formatCode>
                <c:ptCount val="7"/>
                <c:pt idx="0">
                  <c:v>86.909620991253661</c:v>
                </c:pt>
                <c:pt idx="1">
                  <c:v>77.070063694267517</c:v>
                </c:pt>
                <c:pt idx="2">
                  <c:v>78.131634819532891</c:v>
                </c:pt>
                <c:pt idx="3">
                  <c:v>72.188755020080336</c:v>
                </c:pt>
                <c:pt idx="4">
                  <c:v>102.53012048192771</c:v>
                </c:pt>
                <c:pt idx="5">
                  <c:v>94.728915662650593</c:v>
                </c:pt>
                <c:pt idx="6">
                  <c:v>93.910256410256409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E-4D72-B631-CEC1306D0F72}"/>
            </c:ext>
          </c:extLst>
        </c:ser>
        <c:ser>
          <c:idx val="1"/>
          <c:order val="1"/>
          <c:tx>
            <c:strRef>
              <c:f>'3.35'!$F$583:$H$583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'3.35'!$B$586:$B$592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'3.35'!$H$586:$H$592</c:f>
              <c:numCache>
                <c:formatCode>#,##0</c:formatCode>
                <c:ptCount val="7"/>
                <c:pt idx="0">
                  <c:v>85.571948649166501</c:v>
                </c:pt>
                <c:pt idx="1">
                  <c:v>79.757085020242911</c:v>
                </c:pt>
                <c:pt idx="2">
                  <c:v>86.534552845528452</c:v>
                </c:pt>
                <c:pt idx="3">
                  <c:v>82.501104728236854</c:v>
                </c:pt>
                <c:pt idx="4">
                  <c:v>93.772196854388639</c:v>
                </c:pt>
                <c:pt idx="5">
                  <c:v>86.898652982681199</c:v>
                </c:pt>
                <c:pt idx="6">
                  <c:v>71.558397845843146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E-4D72-B631-CEC1306D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1192"/>
        <c:axId val="501482960"/>
      </c:barChart>
      <c:catAx>
        <c:axId val="50149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8296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1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54126201602466"/>
          <c:y val="0.85310041112117607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2013.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'3.35'!$C$531:$E$531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'3.35'!$B$534:$B$540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'3.35'!$E$534:$E$540</c:f>
              <c:numCache>
                <c:formatCode>#,##0</c:formatCode>
                <c:ptCount val="7"/>
                <c:pt idx="0">
                  <c:v>98.841698841698843</c:v>
                </c:pt>
                <c:pt idx="1">
                  <c:v>63.448275862068961</c:v>
                </c:pt>
                <c:pt idx="2">
                  <c:v>105.75539568345323</c:v>
                </c:pt>
                <c:pt idx="3">
                  <c:v>90.66059225512528</c:v>
                </c:pt>
                <c:pt idx="4">
                  <c:v>109.28319623971798</c:v>
                </c:pt>
                <c:pt idx="5">
                  <c:v>98.575498575498571</c:v>
                </c:pt>
                <c:pt idx="6">
                  <c:v>100.80213903743316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C-46D7-A6B0-355AA14A1359}"/>
            </c:ext>
          </c:extLst>
        </c:ser>
        <c:ser>
          <c:idx val="1"/>
          <c:order val="1"/>
          <c:tx>
            <c:strRef>
              <c:f>'3.35'!$F$531:$H$531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'3.35'!$B$534:$B$540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'3.35'!$H$534:$H$540</c:f>
              <c:numCache>
                <c:formatCode>#,##0</c:formatCode>
                <c:ptCount val="7"/>
                <c:pt idx="0">
                  <c:v>88.766533566259042</c:v>
                </c:pt>
                <c:pt idx="1">
                  <c:v>77.731092436974791</c:v>
                </c:pt>
                <c:pt idx="2">
                  <c:v>86.626293212212971</c:v>
                </c:pt>
                <c:pt idx="3">
                  <c:v>90.353920888272029</c:v>
                </c:pt>
                <c:pt idx="4">
                  <c:v>96.502718734552644</c:v>
                </c:pt>
                <c:pt idx="5">
                  <c:v>88.7791212031849</c:v>
                </c:pt>
                <c:pt idx="6">
                  <c:v>72.598285545373926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C-46D7-A6B0-355AA14A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2760"/>
        <c:axId val="501486880"/>
      </c:barChart>
      <c:catAx>
        <c:axId val="501492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8688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2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54127668003761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2014.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'3.35'!$C$479:$E$479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'3.35'!$B$482:$B$488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'3.35'!$E$482:$E$488</c:f>
              <c:numCache>
                <c:formatCode>#,##0</c:formatCode>
                <c:ptCount val="7"/>
                <c:pt idx="0">
                  <c:v>101.67471819645732</c:v>
                </c:pt>
                <c:pt idx="1">
                  <c:v>140.86021505376343</c:v>
                </c:pt>
                <c:pt idx="2">
                  <c:v>104.69135802469135</c:v>
                </c:pt>
                <c:pt idx="3">
                  <c:v>92.688971499380415</c:v>
                </c:pt>
                <c:pt idx="4">
                  <c:v>101.86104218362284</c:v>
                </c:pt>
                <c:pt idx="5">
                  <c:v>103.78548895899054</c:v>
                </c:pt>
                <c:pt idx="6">
                  <c:v>104.16666666666667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D-4F9C-B23C-777434A384D6}"/>
            </c:ext>
          </c:extLst>
        </c:ser>
        <c:ser>
          <c:idx val="1"/>
          <c:order val="1"/>
          <c:tx>
            <c:strRef>
              <c:f>'3.35'!$F$479:$H$479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'3.35'!$B$482:$B$488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'3.35'!$H$482:$H$488</c:f>
              <c:numCache>
                <c:formatCode>#,##0</c:formatCode>
                <c:ptCount val="7"/>
                <c:pt idx="0">
                  <c:v>92.367563860792046</c:v>
                </c:pt>
                <c:pt idx="1">
                  <c:v>85.331905781584581</c:v>
                </c:pt>
                <c:pt idx="2">
                  <c:v>86.591409691629963</c:v>
                </c:pt>
                <c:pt idx="3">
                  <c:v>96.104961049610495</c:v>
                </c:pt>
                <c:pt idx="4">
                  <c:v>101.62280103641075</c:v>
                </c:pt>
                <c:pt idx="5">
                  <c:v>92.478287841191062</c:v>
                </c:pt>
                <c:pt idx="6">
                  <c:v>72.807769208797481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D-4F9C-B23C-777434A3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4720"/>
        <c:axId val="501493936"/>
      </c:barChart>
      <c:catAx>
        <c:axId val="50149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93936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47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2862209663"/>
          <c:y val="0.86371988014772494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2015.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'3.35'!$C$427:$E$427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'3.35'!$B$430:$B$436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'3.35'!$E$430:$E$436</c:f>
              <c:numCache>
                <c:formatCode>#,##0</c:formatCode>
                <c:ptCount val="7"/>
                <c:pt idx="0">
                  <c:v>96.067796610169481</c:v>
                </c:pt>
                <c:pt idx="1">
                  <c:v>90.350877192982452</c:v>
                </c:pt>
                <c:pt idx="2">
                  <c:v>81.249999999999986</c:v>
                </c:pt>
                <c:pt idx="3">
                  <c:v>95.006747638326601</c:v>
                </c:pt>
                <c:pt idx="4">
                  <c:v>100.86083213773314</c:v>
                </c:pt>
                <c:pt idx="5">
                  <c:v>105.43478260869566</c:v>
                </c:pt>
                <c:pt idx="6">
                  <c:v>90.828402366863912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6-4511-A34F-5FD00BD6BAA7}"/>
            </c:ext>
          </c:extLst>
        </c:ser>
        <c:ser>
          <c:idx val="1"/>
          <c:order val="1"/>
          <c:tx>
            <c:strRef>
              <c:f>'3.35'!$F$427:$H$427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'3.35'!$B$430:$B$436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'3.35'!$H$430:$H$436</c:f>
              <c:numCache>
                <c:formatCode>#,##0</c:formatCode>
                <c:ptCount val="7"/>
                <c:pt idx="0">
                  <c:v>97.554018676981968</c:v>
                </c:pt>
                <c:pt idx="1">
                  <c:v>81.072555205047308</c:v>
                </c:pt>
                <c:pt idx="2">
                  <c:v>87.249190938511333</c:v>
                </c:pt>
                <c:pt idx="3">
                  <c:v>98.418722327640737</c:v>
                </c:pt>
                <c:pt idx="4">
                  <c:v>110.66710161474474</c:v>
                </c:pt>
                <c:pt idx="5">
                  <c:v>101.86281337047355</c:v>
                </c:pt>
                <c:pt idx="6">
                  <c:v>78.729116945107393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6-4511-A34F-5FD00BD6B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0800"/>
        <c:axId val="501488840"/>
      </c:barChart>
      <c:catAx>
        <c:axId val="50149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8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8884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08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2862209663"/>
          <c:y val="0.86018005713887535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2016.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'3.35'!$C$375:$E$375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'3.35'!$B$378:$B$384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'3.35'!$E$378:$E$384</c:f>
              <c:numCache>
                <c:formatCode>#,##0</c:formatCode>
                <c:ptCount val="7"/>
                <c:pt idx="0">
                  <c:v>103.85505011565149</c:v>
                </c:pt>
                <c:pt idx="1">
                  <c:v>72.897196261682254</c:v>
                </c:pt>
                <c:pt idx="2">
                  <c:v>100.63291139240506</c:v>
                </c:pt>
                <c:pt idx="3">
                  <c:v>106.75453047775947</c:v>
                </c:pt>
                <c:pt idx="4">
                  <c:v>112.5</c:v>
                </c:pt>
                <c:pt idx="5">
                  <c:v>107.20887245841035</c:v>
                </c:pt>
                <c:pt idx="6">
                  <c:v>91.64490861618799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2-4688-B6F7-6159D49AA1AD}"/>
            </c:ext>
          </c:extLst>
        </c:ser>
        <c:ser>
          <c:idx val="1"/>
          <c:order val="1"/>
          <c:tx>
            <c:strRef>
              <c:f>'3.35'!$F$375:$H$375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'3.35'!$B$378:$B$384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'3.35'!$H$378:$H$384</c:f>
              <c:numCache>
                <c:formatCode>#,##0</c:formatCode>
                <c:ptCount val="7"/>
                <c:pt idx="0">
                  <c:v>102.49435155896971</c:v>
                </c:pt>
                <c:pt idx="1">
                  <c:v>77.311960542540078</c:v>
                </c:pt>
                <c:pt idx="2">
                  <c:v>90.304606240713227</c:v>
                </c:pt>
                <c:pt idx="3">
                  <c:v>105.04798464491361</c:v>
                </c:pt>
                <c:pt idx="4">
                  <c:v>115.67996973709097</c:v>
                </c:pt>
                <c:pt idx="5">
                  <c:v>108.9094940536182</c:v>
                </c:pt>
                <c:pt idx="6">
                  <c:v>82.996845425867519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2-4688-B6F7-6159D49AA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1976"/>
        <c:axId val="501485312"/>
      </c:barChart>
      <c:catAx>
        <c:axId val="501491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8531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19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2862209663"/>
          <c:y val="0.85664023413002566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2017.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'3.35'!$C$323:$E$323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'3.35'!$B$326:$B$332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'3.35'!$E$326:$E$332</c:f>
              <c:numCache>
                <c:formatCode>#,##0</c:formatCode>
                <c:ptCount val="7"/>
                <c:pt idx="0">
                  <c:v>102.90117860380779</c:v>
                </c:pt>
                <c:pt idx="1">
                  <c:v>72.631578947368425</c:v>
                </c:pt>
                <c:pt idx="2">
                  <c:v>77.027027027027017</c:v>
                </c:pt>
                <c:pt idx="3">
                  <c:v>110.42944785276075</c:v>
                </c:pt>
                <c:pt idx="4">
                  <c:v>111.1328125</c:v>
                </c:pt>
                <c:pt idx="5">
                  <c:v>110.84812623274161</c:v>
                </c:pt>
                <c:pt idx="6">
                  <c:v>98.697068403908801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7-41E0-A849-3E2DC7047E15}"/>
            </c:ext>
          </c:extLst>
        </c:ser>
        <c:ser>
          <c:idx val="1"/>
          <c:order val="1"/>
          <c:tx>
            <c:strRef>
              <c:f>'3.35'!$F$323:$H$323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'3.35'!$B$326:$B$332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'3.35'!$H$326:$H$332</c:f>
              <c:numCache>
                <c:formatCode>#,##0</c:formatCode>
                <c:ptCount val="7"/>
                <c:pt idx="0">
                  <c:v>105.52523874488404</c:v>
                </c:pt>
                <c:pt idx="1">
                  <c:v>71.515151515151516</c:v>
                </c:pt>
                <c:pt idx="2">
                  <c:v>84.339383706205155</c:v>
                </c:pt>
                <c:pt idx="3">
                  <c:v>106.04072398190046</c:v>
                </c:pt>
                <c:pt idx="4">
                  <c:v>129.28860337853914</c:v>
                </c:pt>
                <c:pt idx="5">
                  <c:v>113.46109443546524</c:v>
                </c:pt>
                <c:pt idx="6">
                  <c:v>85.463917525773198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F7-41E0-A849-3E2DC7047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88448"/>
        <c:axId val="501486096"/>
      </c:barChart>
      <c:catAx>
        <c:axId val="50148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86096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84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3831525774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2019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'3.4'!$F$304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'3.4'!$B$306:$B$312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'3.4'!$F$306:$F$312</c:f>
              <c:numCache>
                <c:formatCode>#,##0.0</c:formatCode>
                <c:ptCount val="7"/>
                <c:pt idx="0">
                  <c:v>53.3</c:v>
                </c:pt>
                <c:pt idx="1">
                  <c:v>34.29</c:v>
                </c:pt>
                <c:pt idx="2">
                  <c:v>55.44</c:v>
                </c:pt>
                <c:pt idx="3">
                  <c:v>12.9</c:v>
                </c:pt>
                <c:pt idx="4">
                  <c:v>51.49</c:v>
                </c:pt>
                <c:pt idx="5">
                  <c:v>82.25</c:v>
                </c:pt>
                <c:pt idx="6">
                  <c:v>22.3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A-468C-AB0F-C21391858B49}"/>
            </c:ext>
          </c:extLst>
        </c:ser>
        <c:ser>
          <c:idx val="1"/>
          <c:order val="1"/>
          <c:tx>
            <c:strRef>
              <c:f>'3.4'!$G$304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'3.4'!$B$306:$B$312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'3.4'!$G$306:$G$312</c:f>
              <c:numCache>
                <c:formatCode>#,##0.0</c:formatCode>
                <c:ptCount val="7"/>
                <c:pt idx="0">
                  <c:v>64.28</c:v>
                </c:pt>
                <c:pt idx="1">
                  <c:v>39.29</c:v>
                </c:pt>
                <c:pt idx="2">
                  <c:v>67.430000000000007</c:v>
                </c:pt>
                <c:pt idx="3">
                  <c:v>16.28</c:v>
                </c:pt>
                <c:pt idx="4">
                  <c:v>58.28</c:v>
                </c:pt>
                <c:pt idx="5">
                  <c:v>91.69</c:v>
                </c:pt>
                <c:pt idx="6">
                  <c:v>32.049999999999997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A-468C-AB0F-C2139185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69848"/>
        <c:axId val="477072592"/>
      </c:lineChart>
      <c:catAx>
        <c:axId val="47706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725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698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76044373762"/>
          <c:y val="0.8477452489491444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2018.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'3.35'!$C$270:$E$270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'3.35'!$B$273:$B$279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'3.35'!$E$273:$E$279</c:f>
              <c:numCache>
                <c:formatCode>#,##0</c:formatCode>
                <c:ptCount val="7"/>
                <c:pt idx="0">
                  <c:v>104.11966650318783</c:v>
                </c:pt>
                <c:pt idx="1">
                  <c:v>85.365853658536594</c:v>
                </c:pt>
                <c:pt idx="2">
                  <c:v>73.790322580645153</c:v>
                </c:pt>
                <c:pt idx="3">
                  <c:v>136.51960784313727</c:v>
                </c:pt>
                <c:pt idx="4">
                  <c:v>90.92526690391459</c:v>
                </c:pt>
                <c:pt idx="5">
                  <c:v>107.15883668903803</c:v>
                </c:pt>
                <c:pt idx="6">
                  <c:v>110.61643835616437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DD2-A30A-9E61DA732417}"/>
            </c:ext>
          </c:extLst>
        </c:ser>
        <c:ser>
          <c:idx val="1"/>
          <c:order val="1"/>
          <c:tx>
            <c:strRef>
              <c:f>'3.35'!$F$270:$H$270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'3.35'!$B$273:$B$279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'3.35'!$H$273:$H$279</c:f>
              <c:numCache>
                <c:formatCode>#,##0</c:formatCode>
                <c:ptCount val="7"/>
                <c:pt idx="0">
                  <c:v>107.75707631673237</c:v>
                </c:pt>
                <c:pt idx="1">
                  <c:v>76.329787234042556</c:v>
                </c:pt>
                <c:pt idx="2">
                  <c:v>80.149812734082403</c:v>
                </c:pt>
                <c:pt idx="3">
                  <c:v>109.94532673782868</c:v>
                </c:pt>
                <c:pt idx="4">
                  <c:v>127.11306256860594</c:v>
                </c:pt>
                <c:pt idx="5">
                  <c:v>117.21766728378735</c:v>
                </c:pt>
                <c:pt idx="6">
                  <c:v>95.370370370370381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F-4DD2-A30A-9E61DA73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3152"/>
        <c:axId val="501489232"/>
      </c:barChart>
      <c:catAx>
        <c:axId val="5014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8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8923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31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28341504481749"/>
          <c:y val="0.84602076510347712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2019.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'3.35'!$C$217:$E$217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'3.35'!$B$220:$B$226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'3.35'!$E$220:$E$226</c:f>
              <c:numCache>
                <c:formatCode>#,##0</c:formatCode>
                <c:ptCount val="7"/>
                <c:pt idx="0">
                  <c:v>111.85270425776754</c:v>
                </c:pt>
                <c:pt idx="1">
                  <c:v>124.24242424242424</c:v>
                </c:pt>
                <c:pt idx="2">
                  <c:v>93.644067796610159</c:v>
                </c:pt>
                <c:pt idx="3">
                  <c:v>117.23237597911228</c:v>
                </c:pt>
                <c:pt idx="4">
                  <c:v>109.28571428571429</c:v>
                </c:pt>
                <c:pt idx="5">
                  <c:v>122.15384615384617</c:v>
                </c:pt>
                <c:pt idx="6">
                  <c:v>109.09090909090909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8-47DF-8929-F573D4491B5F}"/>
            </c:ext>
          </c:extLst>
        </c:ser>
        <c:ser>
          <c:idx val="1"/>
          <c:order val="1"/>
          <c:tx>
            <c:strRef>
              <c:f>'3.35'!$F$217:$H$217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'3.35'!$B$220:$B$226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'3.35'!$H$220:$H$226</c:f>
              <c:numCache>
                <c:formatCode>#,##0</c:formatCode>
                <c:ptCount val="7"/>
                <c:pt idx="0">
                  <c:v>112.5801806519178</c:v>
                </c:pt>
                <c:pt idx="1">
                  <c:v>84</c:v>
                </c:pt>
                <c:pt idx="2">
                  <c:v>95.381421899325389</c:v>
                </c:pt>
                <c:pt idx="3">
                  <c:v>108.29350576328368</c:v>
                </c:pt>
                <c:pt idx="4">
                  <c:v>131.2192118226601</c:v>
                </c:pt>
                <c:pt idx="5">
                  <c:v>125.53946201596216</c:v>
                </c:pt>
                <c:pt idx="6">
                  <c:v>97.828709288299166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8-47DF-8929-F573D449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1584"/>
        <c:axId val="501490408"/>
      </c:barChart>
      <c:catAx>
        <c:axId val="50149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0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9040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15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2862209663"/>
          <c:y val="0.84602076510347712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2020.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'3.35'!$C$165:$E$165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'3.35'!$B$168:$B$174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'3.35'!$E$168:$E$174</c:f>
              <c:numCache>
                <c:formatCode>#,##0</c:formatCode>
                <c:ptCount val="7"/>
                <c:pt idx="0">
                  <c:v>112.72015655577299</c:v>
                </c:pt>
                <c:pt idx="1">
                  <c:v>70.731707317073173</c:v>
                </c:pt>
                <c:pt idx="2">
                  <c:v>113.36206896551724</c:v>
                </c:pt>
                <c:pt idx="3">
                  <c:v>108.22179732313576</c:v>
                </c:pt>
                <c:pt idx="4">
                  <c:v>121.03092783505154</c:v>
                </c:pt>
                <c:pt idx="5">
                  <c:v>122.08121827411168</c:v>
                </c:pt>
                <c:pt idx="6">
                  <c:v>106.68693009118542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8-47DF-8929-F573D4491B5F}"/>
            </c:ext>
          </c:extLst>
        </c:ser>
        <c:ser>
          <c:idx val="1"/>
          <c:order val="1"/>
          <c:tx>
            <c:strRef>
              <c:f>'3.35'!$F$165:$H$165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'3.35'!$B$168:$B$174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'3.35'!$H$168:$H$174</c:f>
              <c:numCache>
                <c:formatCode>#,##0</c:formatCode>
                <c:ptCount val="7"/>
                <c:pt idx="0">
                  <c:v>110.26022747573394</c:v>
                </c:pt>
                <c:pt idx="1">
                  <c:v>77.41935483870968</c:v>
                </c:pt>
                <c:pt idx="2">
                  <c:v>89.433453237410063</c:v>
                </c:pt>
                <c:pt idx="3">
                  <c:v>107.11406212947594</c:v>
                </c:pt>
                <c:pt idx="4">
                  <c:v>130.58923033549479</c:v>
                </c:pt>
                <c:pt idx="5">
                  <c:v>120.07309530503234</c:v>
                </c:pt>
                <c:pt idx="6">
                  <c:v>100.86819258089976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8-47DF-8929-F573D449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5112"/>
        <c:axId val="501496288"/>
      </c:barChart>
      <c:catAx>
        <c:axId val="501495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9628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51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3831525774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2021.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'3.35'!$C$112:$E$112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'3.35'!$B$115:$B$121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'3.35'!$E$115:$E$121</c:f>
              <c:numCache>
                <c:formatCode>#,##0</c:formatCode>
                <c:ptCount val="7"/>
                <c:pt idx="0">
                  <c:v>114.74987106756059</c:v>
                </c:pt>
                <c:pt idx="1">
                  <c:v>90.384615384615387</c:v>
                </c:pt>
                <c:pt idx="2">
                  <c:v>100.8298755186722</c:v>
                </c:pt>
                <c:pt idx="3">
                  <c:v>102.42825607064019</c:v>
                </c:pt>
                <c:pt idx="4">
                  <c:v>124.70308788598574</c:v>
                </c:pt>
                <c:pt idx="5">
                  <c:v>133.86666666666667</c:v>
                </c:pt>
                <c:pt idx="6">
                  <c:v>115.3623188405797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8-47DF-8929-F573D4491B5F}"/>
            </c:ext>
          </c:extLst>
        </c:ser>
        <c:ser>
          <c:idx val="1"/>
          <c:order val="1"/>
          <c:tx>
            <c:strRef>
              <c:f>'3.35'!$F$112:$H$112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'3.35'!$B$115:$B$121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'3.35'!$H$115:$H$121</c:f>
              <c:numCache>
                <c:formatCode>#,##0</c:formatCode>
                <c:ptCount val="7"/>
                <c:pt idx="0">
                  <c:v>112.6820017129573</c:v>
                </c:pt>
                <c:pt idx="1">
                  <c:v>83.053221288515402</c:v>
                </c:pt>
                <c:pt idx="2">
                  <c:v>92.940038684719525</c:v>
                </c:pt>
                <c:pt idx="3">
                  <c:v>98.299401197604794</c:v>
                </c:pt>
                <c:pt idx="4">
                  <c:v>127.15645449137419</c:v>
                </c:pt>
                <c:pt idx="5">
                  <c:v>136.02785346654557</c:v>
                </c:pt>
                <c:pt idx="6">
                  <c:v>111.23348017621146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8-47DF-8929-F573D449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7072"/>
        <c:axId val="501495896"/>
      </c:barChart>
      <c:catAx>
        <c:axId val="50149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5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95896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70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3831525774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2022.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'3.35'!$B$63:$B$69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'3.35'!$E$63:$E$69</c:f>
              <c:numCache>
                <c:formatCode>#,##0</c:formatCode>
                <c:ptCount val="7"/>
                <c:pt idx="0">
                  <c:v>130.81725312145289</c:v>
                </c:pt>
                <c:pt idx="1">
                  <c:v>64.545454545454547</c:v>
                </c:pt>
                <c:pt idx="2">
                  <c:v>90.49429657794677</c:v>
                </c:pt>
                <c:pt idx="3">
                  <c:v>129.080118694362</c:v>
                </c:pt>
                <c:pt idx="4">
                  <c:v>193.10344827586206</c:v>
                </c:pt>
                <c:pt idx="5">
                  <c:v>126.89655172413794</c:v>
                </c:pt>
                <c:pt idx="6">
                  <c:v>131.54362416107384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1-4F74-B129-999E2C8D23C6}"/>
            </c:ext>
          </c:extLst>
        </c:ser>
        <c:ser>
          <c:idx val="1"/>
          <c:order val="1"/>
          <c:tx>
            <c:strRef>
              <c:f>'3.35'!$F$60:$H$60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'3.35'!$B$63:$B$69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'3.35'!$H$63:$H$69</c:f>
              <c:numCache>
                <c:formatCode>#,##0</c:formatCode>
                <c:ptCount val="7"/>
                <c:pt idx="0">
                  <c:v>115.43412859441685</c:v>
                </c:pt>
                <c:pt idx="1">
                  <c:v>77.017783857729142</c:v>
                </c:pt>
                <c:pt idx="2">
                  <c:v>95.294117647058826</c:v>
                </c:pt>
                <c:pt idx="3">
                  <c:v>104.28219346888477</c:v>
                </c:pt>
                <c:pt idx="4">
                  <c:v>134.26475724764234</c:v>
                </c:pt>
                <c:pt idx="5">
                  <c:v>133.89453621346885</c:v>
                </c:pt>
                <c:pt idx="6">
                  <c:v>110.7936507936508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1-4F74-B129-999E2C8D2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7072"/>
        <c:axId val="501495896"/>
      </c:barChart>
      <c:catAx>
        <c:axId val="50149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5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9589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70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3831525774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2023.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'3.35'!$B$11:$B$17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'3.35'!$E$11:$E$17</c:f>
              <c:numCache>
                <c:formatCode>#,##0</c:formatCode>
                <c:ptCount val="7"/>
                <c:pt idx="0">
                  <c:v>125.56713672593501</c:v>
                </c:pt>
                <c:pt idx="1">
                  <c:v>60.22727272727272</c:v>
                </c:pt>
                <c:pt idx="2">
                  <c:v>90</c:v>
                </c:pt>
                <c:pt idx="3">
                  <c:v>132.69230769230771</c:v>
                </c:pt>
                <c:pt idx="4">
                  <c:v>134.81228668941978</c:v>
                </c:pt>
                <c:pt idx="5">
                  <c:v>162.90322580645162</c:v>
                </c:pt>
                <c:pt idx="6">
                  <c:v>122.03389830508475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9-4C0A-8B15-226A72EEE465}"/>
            </c:ext>
          </c:extLst>
        </c:ser>
        <c:ser>
          <c:idx val="1"/>
          <c:order val="1"/>
          <c:tx>
            <c:strRef>
              <c:f>'3.35'!$F$8:$H$8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'3.35'!$B$11:$B$17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'3.35'!$H$11:$H$17</c:f>
              <c:numCache>
                <c:formatCode>#,##0</c:formatCode>
                <c:ptCount val="7"/>
                <c:pt idx="0">
                  <c:v>116.29482365068847</c:v>
                </c:pt>
                <c:pt idx="1">
                  <c:v>75.138121546961315</c:v>
                </c:pt>
                <c:pt idx="2">
                  <c:v>84.884318766066841</c:v>
                </c:pt>
                <c:pt idx="3">
                  <c:v>108.1850533807829</c:v>
                </c:pt>
                <c:pt idx="4">
                  <c:v>134.12175261729354</c:v>
                </c:pt>
                <c:pt idx="5">
                  <c:v>139.78260869565219</c:v>
                </c:pt>
                <c:pt idx="6">
                  <c:v>118.33199033037873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9-4C0A-8B15-226A72EEE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7072"/>
        <c:axId val="501495896"/>
      </c:barChart>
      <c:catAx>
        <c:axId val="50149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5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95896"/>
        <c:scaling>
          <c:orientation val="minMax"/>
          <c:max val="19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70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3831525774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3.36.g. Población parada de larga duración que ha trabajado anteriormente. Número de mujeres por cada 100 hombres</a:t>
            </a:r>
          </a:p>
        </c:rich>
      </c:tx>
      <c:layout>
        <c:manualLayout>
          <c:xMode val="edge"/>
          <c:yMode val="edge"/>
          <c:x val="8.3611995309096996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12108405058203E-3"/>
          <c:y val="0.18421105232048474"/>
          <c:w val="0.92976664546424725"/>
          <c:h val="0.53801323217411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'3.36'!$C$8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'3.36'!$B$10:$B$18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'3.36'!$E$10:$E$18</c:f>
              <c:numCache>
                <c:formatCode>#,##0</c:formatCode>
                <c:ptCount val="9"/>
                <c:pt idx="0">
                  <c:v>103.42097221862969</c:v>
                </c:pt>
                <c:pt idx="1">
                  <c:v>95.251708189085662</c:v>
                </c:pt>
                <c:pt idx="2">
                  <c:v>101.08216944106202</c:v>
                </c:pt>
                <c:pt idx="3">
                  <c:v>110.18228673868245</c:v>
                </c:pt>
                <c:pt idx="4">
                  <c:v>96.133975961453757</c:v>
                </c:pt>
                <c:pt idx="5">
                  <c:v>133.37271691654018</c:v>
                </c:pt>
                <c:pt idx="6">
                  <c:v>124.82159845712161</c:v>
                </c:pt>
                <c:pt idx="7">
                  <c:v>108.96363510799264</c:v>
                </c:pt>
                <c:pt idx="8">
                  <c:v>134.2346015886354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7-40F5-81CB-72F339939A18}"/>
            </c:ext>
          </c:extLst>
        </c:ser>
        <c:ser>
          <c:idx val="1"/>
          <c:order val="1"/>
          <c:tx>
            <c:strRef>
              <c:f>'3.36'!$F$8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'3.36'!$B$10:$B$18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'3.36'!$H$10:$H$18</c:f>
              <c:numCache>
                <c:formatCode>#,##0</c:formatCode>
                <c:ptCount val="9"/>
                <c:pt idx="0">
                  <c:v>88.562522479319028</c:v>
                </c:pt>
                <c:pt idx="1">
                  <c:v>96.651123357354805</c:v>
                </c:pt>
                <c:pt idx="2">
                  <c:v>103.75854214123007</c:v>
                </c:pt>
                <c:pt idx="3">
                  <c:v>108.22564333071132</c:v>
                </c:pt>
                <c:pt idx="4">
                  <c:v>111.47293212420996</c:v>
                </c:pt>
                <c:pt idx="5">
                  <c:v>125.33031988873434</c:v>
                </c:pt>
                <c:pt idx="6">
                  <c:v>126.87880205896113</c:v>
                </c:pt>
                <c:pt idx="7">
                  <c:v>129.36847843015107</c:v>
                </c:pt>
                <c:pt idx="8">
                  <c:v>129.10152571105669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57-40F5-81CB-72F339939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97464"/>
        <c:axId val="501439448"/>
      </c:barChart>
      <c:catAx>
        <c:axId val="501497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
             EPA.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 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4.1035445649166063E-3"/>
              <c:y val="0.898948044019348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3944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974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36203719215948"/>
          <c:y val="0.80119284294234594"/>
          <c:w val="0.45531981906517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3.36.g. Población parada de larga duración que ha trabajado anteriormente. Número de mujeres por cada 100 hombres</a:t>
            </a:r>
          </a:p>
        </c:rich>
      </c:tx>
      <c:layout>
        <c:manualLayout>
          <c:xMode val="edge"/>
          <c:yMode val="edge"/>
          <c:x val="8.3611995309096996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12108405058203E-3"/>
          <c:y val="0.18421105232048474"/>
          <c:w val="0.92976664546424725"/>
          <c:h val="0.53801323217411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'3.36'!$C$60:$E$60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'3.36'!$B$63:$B$71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cat>
          <c:val>
            <c:numRef>
              <c:f>'3.36'!$E$63:$E$71</c:f>
              <c:numCache>
                <c:formatCode>#,##0</c:formatCode>
                <c:ptCount val="9"/>
                <c:pt idx="0">
                  <c:v>106.85031035157103</c:v>
                </c:pt>
                <c:pt idx="1">
                  <c:v>208.63656706036934</c:v>
                </c:pt>
                <c:pt idx="2">
                  <c:v>154.763093502413</c:v>
                </c:pt>
                <c:pt idx="3">
                  <c:v>174.79634751885158</c:v>
                </c:pt>
                <c:pt idx="4">
                  <c:v>109.73801339283959</c:v>
                </c:pt>
                <c:pt idx="5">
                  <c:v>84.103176403159949</c:v>
                </c:pt>
                <c:pt idx="6">
                  <c:v>80.520404481504357</c:v>
                </c:pt>
                <c:pt idx="7">
                  <c:v>86.771162900035961</c:v>
                </c:pt>
                <c:pt idx="8">
                  <c:v>92.615108074846958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8-4EF0-B31B-4F1D1855A94C}"/>
            </c:ext>
          </c:extLst>
        </c:ser>
        <c:ser>
          <c:idx val="1"/>
          <c:order val="1"/>
          <c:tx>
            <c:strRef>
              <c:f>'3.36'!$F$60:$H$60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'3.36'!$B$63:$B$71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cat>
          <c:val>
            <c:numRef>
              <c:f>'3.36'!$H$63:$H$71</c:f>
              <c:numCache>
                <c:formatCode>#,##0</c:formatCode>
                <c:ptCount val="9"/>
                <c:pt idx="0">
                  <c:v>153.05240410588871</c:v>
                </c:pt>
                <c:pt idx="1">
                  <c:v>165.12687052700068</c:v>
                </c:pt>
                <c:pt idx="2">
                  <c:v>161.61754626456477</c:v>
                </c:pt>
                <c:pt idx="3">
                  <c:v>143.94618834080717</c:v>
                </c:pt>
                <c:pt idx="4">
                  <c:v>98.841698841698843</c:v>
                </c:pt>
                <c:pt idx="5">
                  <c:v>81.650919940328194</c:v>
                </c:pt>
                <c:pt idx="6">
                  <c:v>83.981350428773624</c:v>
                </c:pt>
                <c:pt idx="7">
                  <c:v>83.034354934798458</c:v>
                </c:pt>
                <c:pt idx="8">
                  <c:v>85.358381502890168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8-4EF0-B31B-4F1D1855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37880"/>
        <c:axId val="501434744"/>
      </c:barChart>
      <c:catAx>
        <c:axId val="50143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
             EPA.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3611995309096996E-3"/>
              <c:y val="0.883043471454736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34744"/>
        <c:scaling>
          <c:orientation val="minMax"/>
          <c:max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788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36203719215948"/>
          <c:y val="0.80119284294234594"/>
          <c:w val="0.45531981906517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3.37.g. Población inactiva. Número de mujeres por cada 100 hombres</a:t>
            </a:r>
          </a:p>
        </c:rich>
      </c:tx>
      <c:layout>
        <c:manualLayout>
          <c:xMode val="edge"/>
          <c:yMode val="edge"/>
          <c:x val="8.6355159552424371E-3"/>
          <c:y val="1.5337399109036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55931488712161E-3"/>
          <c:y val="0.15950920245398773"/>
          <c:w val="0.92746270418876864"/>
          <c:h val="0.585889570552147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'3.37'!$B$11:$B$34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'3.37'!$E$11:$E$34</c:f>
              <c:numCache>
                <c:formatCode>#,##0</c:formatCode>
                <c:ptCount val="24"/>
                <c:pt idx="0">
                  <c:v>201.92284484492541</c:v>
                </c:pt>
                <c:pt idx="1">
                  <c:v>201.90044187228716</c:v>
                </c:pt>
                <c:pt idx="2">
                  <c:v>196.1825630815178</c:v>
                </c:pt>
                <c:pt idx="3">
                  <c:v>194.47459671340269</c:v>
                </c:pt>
                <c:pt idx="4">
                  <c:v>190.46757846350928</c:v>
                </c:pt>
                <c:pt idx="5">
                  <c:v>184.81163658752453</c:v>
                </c:pt>
                <c:pt idx="6">
                  <c:v>181.81961030798237</c:v>
                </c:pt>
                <c:pt idx="7">
                  <c:v>181.140625</c:v>
                </c:pt>
                <c:pt idx="8">
                  <c:v>176.17953431372547</c:v>
                </c:pt>
                <c:pt idx="9">
                  <c:v>169.44776119402985</c:v>
                </c:pt>
                <c:pt idx="10">
                  <c:v>162.08357685563999</c:v>
                </c:pt>
                <c:pt idx="11">
                  <c:v>160.2176370830978</c:v>
                </c:pt>
                <c:pt idx="12">
                  <c:v>153.41520629225886</c:v>
                </c:pt>
                <c:pt idx="13">
                  <c:v>150.96089235317834</c:v>
                </c:pt>
                <c:pt idx="14">
                  <c:v>151.54982040707728</c:v>
                </c:pt>
                <c:pt idx="15">
                  <c:v>153.15818132316906</c:v>
                </c:pt>
                <c:pt idx="16">
                  <c:v>147.11254019292605</c:v>
                </c:pt>
                <c:pt idx="17">
                  <c:v>146.607743059878</c:v>
                </c:pt>
                <c:pt idx="18">
                  <c:v>148.08095766999878</c:v>
                </c:pt>
                <c:pt idx="19">
                  <c:v>143.74851438079392</c:v>
                </c:pt>
                <c:pt idx="20">
                  <c:v>139.31836135876313</c:v>
                </c:pt>
                <c:pt idx="21">
                  <c:v>140.79131652661064</c:v>
                </c:pt>
                <c:pt idx="22">
                  <c:v>144.61126629422719</c:v>
                </c:pt>
                <c:pt idx="23">
                  <c:v>140.24608501118567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E-4FBC-8306-C3FF09F4383B}"/>
            </c:ext>
          </c:extLst>
        </c:ser>
        <c:ser>
          <c:idx val="1"/>
          <c:order val="1"/>
          <c:tx>
            <c:strRef>
              <c:f>'3.37'!$F$8:$H$8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'3.37'!$B$11:$B$34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'3.37'!$H$11:$H$34</c:f>
              <c:numCache>
                <c:formatCode>#,##0</c:formatCode>
                <c:ptCount val="24"/>
                <c:pt idx="0">
                  <c:v>187.74815392036808</c:v>
                </c:pt>
                <c:pt idx="1">
                  <c:v>187.40690771721535</c:v>
                </c:pt>
                <c:pt idx="2">
                  <c:v>184.34641242011759</c:v>
                </c:pt>
                <c:pt idx="3">
                  <c:v>182.71013290534327</c:v>
                </c:pt>
                <c:pt idx="4">
                  <c:v>179.88868091813615</c:v>
                </c:pt>
                <c:pt idx="5">
                  <c:v>179.27995971802619</c:v>
                </c:pt>
                <c:pt idx="6">
                  <c:v>57.46866063283484</c:v>
                </c:pt>
                <c:pt idx="7">
                  <c:v>58.487033627189781</c:v>
                </c:pt>
                <c:pt idx="8">
                  <c:v>60.018586778326558</c:v>
                </c:pt>
                <c:pt idx="9">
                  <c:v>63.08611755730044</c:v>
                </c:pt>
                <c:pt idx="10">
                  <c:v>64.851697183852664</c:v>
                </c:pt>
                <c:pt idx="11">
                  <c:v>66.861233241645181</c:v>
                </c:pt>
                <c:pt idx="12">
                  <c:v>68.454448815877441</c:v>
                </c:pt>
                <c:pt idx="13">
                  <c:v>69.59862989636396</c:v>
                </c:pt>
                <c:pt idx="14">
                  <c:v>70.153203494920547</c:v>
                </c:pt>
                <c:pt idx="15">
                  <c:v>70.374867368927681</c:v>
                </c:pt>
                <c:pt idx="16">
                  <c:v>71.334460380651137</c:v>
                </c:pt>
                <c:pt idx="17">
                  <c:v>71.443963195207616</c:v>
                </c:pt>
                <c:pt idx="18">
                  <c:v>71.469550102903696</c:v>
                </c:pt>
                <c:pt idx="19">
                  <c:v>72.40131194871087</c:v>
                </c:pt>
                <c:pt idx="20">
                  <c:v>73.441441441441441</c:v>
                </c:pt>
                <c:pt idx="21">
                  <c:v>73.612446190496101</c:v>
                </c:pt>
                <c:pt idx="22">
                  <c:v>73.224614811518919</c:v>
                </c:pt>
                <c:pt idx="23">
                  <c:v>74.139782725432681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E-4FBC-8306-C3FF09F43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40232"/>
        <c:axId val="501435136"/>
      </c:barChart>
      <c:catAx>
        <c:axId val="501440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4425334991020863E-3"/>
              <c:y val="0.93583910048822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35136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0232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13175162315237"/>
          <c:y val="0.8434251146581625"/>
          <c:w val="0.47807069346594833"/>
          <c:h val="6.8893528183716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2007.Número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16944490409316432"/>
          <c:w val="0.91732371636214738"/>
          <c:h val="0.500001356340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'3.38'!$C$828:$E$828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'3.38'!$B$831:$B$838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'3.38'!$E$831:$E$838</c:f>
              <c:numCache>
                <c:formatCode>#,##0</c:formatCode>
                <c:ptCount val="8"/>
                <c:pt idx="0">
                  <c:v>181.140625</c:v>
                </c:pt>
                <c:pt idx="1">
                  <c:v>105.16206482593037</c:v>
                </c:pt>
                <c:pt idx="2">
                  <c:v>102.07253886010363</c:v>
                </c:pt>
                <c:pt idx="3">
                  <c:v>204.98753117206982</c:v>
                </c:pt>
                <c:pt idx="4">
                  <c:v>585.88235294117646</c:v>
                </c:pt>
                <c:pt idx="5">
                  <c:v>527.46781115879821</c:v>
                </c:pt>
                <c:pt idx="6">
                  <c:v>240.62153163152055</c:v>
                </c:pt>
                <c:pt idx="7">
                  <c:v>149.67997561718988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6-4DD6-A2B7-3B876797DC61}"/>
            </c:ext>
          </c:extLst>
        </c:ser>
        <c:ser>
          <c:idx val="1"/>
          <c:order val="1"/>
          <c:tx>
            <c:strRef>
              <c:f>'3.38'!$F$828:$H$828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'3.38'!$B$831:$B$838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'3.38'!$H$831:$H$838</c:f>
              <c:numCache>
                <c:formatCode>#,##0</c:formatCode>
                <c:ptCount val="8"/>
                <c:pt idx="0">
                  <c:v>170.97806778408989</c:v>
                </c:pt>
                <c:pt idx="1">
                  <c:v>109.49711723254325</c:v>
                </c:pt>
                <c:pt idx="2">
                  <c:v>129.40145254194843</c:v>
                </c:pt>
                <c:pt idx="3">
                  <c:v>243.79240162822251</c:v>
                </c:pt>
                <c:pt idx="4">
                  <c:v>429.4970548255551</c:v>
                </c:pt>
                <c:pt idx="5">
                  <c:v>380.97544102386718</c:v>
                </c:pt>
                <c:pt idx="6">
                  <c:v>190.35784144517316</c:v>
                </c:pt>
                <c:pt idx="7">
                  <c:v>137.14696827733903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6-4DD6-A2B7-3B876797D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33960"/>
        <c:axId val="501444152"/>
      </c:barChart>
      <c:catAx>
        <c:axId val="50143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4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4152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39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60209579065775"/>
          <c:y val="0.85255525951505584"/>
          <c:w val="0.51879817654372151"/>
          <c:h val="5.86014319098581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2020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'3.4'!$C$231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'3.4'!$B$233:$B$239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'3.4'!$C$233:$C$239</c:f>
              <c:numCache>
                <c:formatCode>#,##0.0</c:formatCode>
                <c:ptCount val="7"/>
                <c:pt idx="0">
                  <c:v>58.13</c:v>
                </c:pt>
                <c:pt idx="1">
                  <c:v>31.71</c:v>
                </c:pt>
                <c:pt idx="2">
                  <c:v>61.17</c:v>
                </c:pt>
                <c:pt idx="3">
                  <c:v>8.67</c:v>
                </c:pt>
                <c:pt idx="4">
                  <c:v>49.85</c:v>
                </c:pt>
                <c:pt idx="5">
                  <c:v>85.94</c:v>
                </c:pt>
                <c:pt idx="6">
                  <c:v>27.73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D54-9FE3-7CE9171E2EF4}"/>
            </c:ext>
          </c:extLst>
        </c:ser>
        <c:ser>
          <c:idx val="1"/>
          <c:order val="1"/>
          <c:tx>
            <c:strRef>
              <c:f>'3.4'!$D$231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'3.4'!$B$233:$B$239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'3.4'!$D$233:$D$239</c:f>
              <c:numCache>
                <c:formatCode>#,##0.0</c:formatCode>
                <c:ptCount val="7"/>
                <c:pt idx="0">
                  <c:v>66.599999999999994</c:v>
                </c:pt>
                <c:pt idx="1">
                  <c:v>33.06</c:v>
                </c:pt>
                <c:pt idx="2">
                  <c:v>71.069999999999993</c:v>
                </c:pt>
                <c:pt idx="3">
                  <c:v>12.41</c:v>
                </c:pt>
                <c:pt idx="4">
                  <c:v>50.1</c:v>
                </c:pt>
                <c:pt idx="5">
                  <c:v>92.11</c:v>
                </c:pt>
                <c:pt idx="6">
                  <c:v>36.92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4-4D54-9FE3-7CE9171E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69456"/>
        <c:axId val="477070240"/>
      </c:lineChart>
      <c:catAx>
        <c:axId val="47706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 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702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694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2006.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16666711878016163"/>
          <c:w val="0.91732371636214738"/>
          <c:h val="0.500001356340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'3.38'!$C$879:$E$879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'3.38'!$B$882:$B$889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'3.38'!$E$882:$E$889</c:f>
              <c:numCache>
                <c:formatCode>#,##0</c:formatCode>
                <c:ptCount val="8"/>
                <c:pt idx="0">
                  <c:v>181.81961030798237</c:v>
                </c:pt>
                <c:pt idx="1">
                  <c:v>97.517730496453908</c:v>
                </c:pt>
                <c:pt idx="2">
                  <c:v>97.402597402597394</c:v>
                </c:pt>
                <c:pt idx="3">
                  <c:v>217.50663129973472</c:v>
                </c:pt>
                <c:pt idx="4">
                  <c:v>447.3451327433628</c:v>
                </c:pt>
                <c:pt idx="5">
                  <c:v>601.78571428571445</c:v>
                </c:pt>
                <c:pt idx="6">
                  <c:v>244.95944380069525</c:v>
                </c:pt>
                <c:pt idx="7">
                  <c:v>151.02739726027397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A-45FF-8569-6E2A5222B1EF}"/>
            </c:ext>
          </c:extLst>
        </c:ser>
        <c:ser>
          <c:idx val="1"/>
          <c:order val="1"/>
          <c:tx>
            <c:strRef>
              <c:f>'3.38'!$F$879:$H$879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'3.38'!$B$882:$B$889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'3.38'!$H$882:$H$889</c:f>
              <c:numCache>
                <c:formatCode>#,##0</c:formatCode>
                <c:ptCount val="8"/>
                <c:pt idx="0">
                  <c:v>174.00788342518771</c:v>
                </c:pt>
                <c:pt idx="1">
                  <c:v>107.27673649393606</c:v>
                </c:pt>
                <c:pt idx="2">
                  <c:v>128.19745699326853</c:v>
                </c:pt>
                <c:pt idx="3">
                  <c:v>246.68452779638309</c:v>
                </c:pt>
                <c:pt idx="4">
                  <c:v>456.2207670720299</c:v>
                </c:pt>
                <c:pt idx="5">
                  <c:v>410.94812164579599</c:v>
                </c:pt>
                <c:pt idx="6">
                  <c:v>197.60644695694012</c:v>
                </c:pt>
                <c:pt idx="7">
                  <c:v>137.65564037319763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A-45FF-8569-6E2A5222B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43368"/>
        <c:axId val="501435528"/>
      </c:barChart>
      <c:catAx>
        <c:axId val="501443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35528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33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1788526434196"/>
          <c:y val="0.83554172930652093"/>
          <c:w val="0.50877311388707991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2008.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16944490409316432"/>
          <c:w val="0.91732371636214738"/>
          <c:h val="0.500001356340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'3.38'!$C$777:$E$777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'3.38'!$B$780:$B$787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'3.38'!$E$780:$E$787</c:f>
              <c:numCache>
                <c:formatCode>#,##0</c:formatCode>
                <c:ptCount val="8"/>
                <c:pt idx="0">
                  <c:v>176.17953431372547</c:v>
                </c:pt>
                <c:pt idx="1">
                  <c:v>94.994311717861194</c:v>
                </c:pt>
                <c:pt idx="2">
                  <c:v>128.9473684210526</c:v>
                </c:pt>
                <c:pt idx="3">
                  <c:v>196.32768361581921</c:v>
                </c:pt>
                <c:pt idx="4">
                  <c:v>450</c:v>
                </c:pt>
                <c:pt idx="5">
                  <c:v>438.64541832669318</c:v>
                </c:pt>
                <c:pt idx="6">
                  <c:v>238.0952380952381</c:v>
                </c:pt>
                <c:pt idx="7">
                  <c:v>147.62892708950801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9-4521-807B-4A264C03FDD2}"/>
            </c:ext>
          </c:extLst>
        </c:ser>
        <c:ser>
          <c:idx val="1"/>
          <c:order val="1"/>
          <c:tx>
            <c:strRef>
              <c:f>'3.38'!$F$777:$H$777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'3.38'!$B$780:$B$787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'3.38'!$H$780:$H$787</c:f>
              <c:numCache>
                <c:formatCode>#,##0</c:formatCode>
                <c:ptCount val="8"/>
                <c:pt idx="0">
                  <c:v>166.61505271582172</c:v>
                </c:pt>
                <c:pt idx="1">
                  <c:v>105.1847252406085</c:v>
                </c:pt>
                <c:pt idx="2">
                  <c:v>128.77492877492875</c:v>
                </c:pt>
                <c:pt idx="3">
                  <c:v>221.67235494880546</c:v>
                </c:pt>
                <c:pt idx="4">
                  <c:v>381.35665529010237</c:v>
                </c:pt>
                <c:pt idx="5">
                  <c:v>354.15834996673311</c:v>
                </c:pt>
                <c:pt idx="6">
                  <c:v>195.8283953543494</c:v>
                </c:pt>
                <c:pt idx="7">
                  <c:v>135.97412830783372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9-4521-807B-4A264C03F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35920"/>
        <c:axId val="501438664"/>
      </c:barChart>
      <c:catAx>
        <c:axId val="50143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8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3866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59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60209579065775"/>
          <c:y val="0.85255525951505584"/>
          <c:w val="0.51879817654372151"/>
          <c:h val="5.86014319098581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2009. Número de mujeres por cada 100 hombres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656188605108059E-2"/>
          <c:y val="0.16897529780462503"/>
          <c:w val="0.91748526522593321"/>
          <c:h val="0.50138571971536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'3.38'!$C$726:$E$726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'3.38'!$B$729:$B$736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'3.38'!$E$729:$E$736</c:f>
              <c:numCache>
                <c:formatCode>#,##0</c:formatCode>
                <c:ptCount val="8"/>
                <c:pt idx="0">
                  <c:v>169.44776119402985</c:v>
                </c:pt>
                <c:pt idx="1">
                  <c:v>108.98748577929464</c:v>
                </c:pt>
                <c:pt idx="2">
                  <c:v>111.09185441941072</c:v>
                </c:pt>
                <c:pt idx="3">
                  <c:v>191.15044247787611</c:v>
                </c:pt>
                <c:pt idx="4">
                  <c:v>333.94833948339482</c:v>
                </c:pt>
                <c:pt idx="5">
                  <c:v>424.78991596638656</c:v>
                </c:pt>
                <c:pt idx="6">
                  <c:v>224.94505494505495</c:v>
                </c:pt>
                <c:pt idx="7">
                  <c:v>147.57532281205164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6-40E6-A983-09F4B8CB56F9}"/>
            </c:ext>
          </c:extLst>
        </c:ser>
        <c:ser>
          <c:idx val="1"/>
          <c:order val="1"/>
          <c:tx>
            <c:strRef>
              <c:f>'3.38'!$F$726:$H$726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'3.38'!$B$729:$B$736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'3.38'!$H$729:$H$736</c:f>
              <c:numCache>
                <c:formatCode>#,##0</c:formatCode>
                <c:ptCount val="8"/>
                <c:pt idx="0">
                  <c:v>158.51347946586043</c:v>
                </c:pt>
                <c:pt idx="1">
                  <c:v>105.70415250480271</c:v>
                </c:pt>
                <c:pt idx="2">
                  <c:v>118.01016702977486</c:v>
                </c:pt>
                <c:pt idx="3">
                  <c:v>198.8219895287958</c:v>
                </c:pt>
                <c:pt idx="4">
                  <c:v>325.35612535612535</c:v>
                </c:pt>
                <c:pt idx="5">
                  <c:v>325.84053794428434</c:v>
                </c:pt>
                <c:pt idx="6">
                  <c:v>181.68518938534817</c:v>
                </c:pt>
                <c:pt idx="7">
                  <c:v>134.94002950420116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66-40E6-A983-09F4B8CB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44544"/>
        <c:axId val="501436704"/>
      </c:barChart>
      <c:catAx>
        <c:axId val="50144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36704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45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4999999999999"/>
          <c:y val="0.85122440203449146"/>
          <c:w val="0.51749999999999996"/>
          <c:h val="5.8380414312617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2010.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228"/>
          <c:h val="0.4957996755724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'3.38'!$C$675:$E$675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'3.38'!$B$678:$B$685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'3.38'!$E$678:$E$685</c:f>
              <c:numCache>
                <c:formatCode>#,##0</c:formatCode>
                <c:ptCount val="8"/>
                <c:pt idx="0">
                  <c:v>162.08357685563999</c:v>
                </c:pt>
                <c:pt idx="1">
                  <c:v>100</c:v>
                </c:pt>
                <c:pt idx="2">
                  <c:v>118.51851851851852</c:v>
                </c:pt>
                <c:pt idx="3">
                  <c:v>148.53801169590642</c:v>
                </c:pt>
                <c:pt idx="4">
                  <c:v>347.01195219123503</c:v>
                </c:pt>
                <c:pt idx="5">
                  <c:v>403.98230088495575</c:v>
                </c:pt>
                <c:pt idx="6">
                  <c:v>214.50719822812846</c:v>
                </c:pt>
                <c:pt idx="7">
                  <c:v>145.2617079889807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5-4708-8920-31EFB6FAEF7A}"/>
            </c:ext>
          </c:extLst>
        </c:ser>
        <c:ser>
          <c:idx val="1"/>
          <c:order val="1"/>
          <c:tx>
            <c:strRef>
              <c:f>'3.38'!$F$675:$H$675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'3.38'!$B$678:$B$685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'3.38'!$H$678:$H$685</c:f>
              <c:numCache>
                <c:formatCode>#,##0</c:formatCode>
                <c:ptCount val="8"/>
                <c:pt idx="0">
                  <c:v>154.19796912408157</c:v>
                </c:pt>
                <c:pt idx="1">
                  <c:v>101.8953323903819</c:v>
                </c:pt>
                <c:pt idx="2">
                  <c:v>113.82284382284382</c:v>
                </c:pt>
                <c:pt idx="3">
                  <c:v>188.4072927416581</c:v>
                </c:pt>
                <c:pt idx="4">
                  <c:v>350.25125628140705</c:v>
                </c:pt>
                <c:pt idx="5">
                  <c:v>293.00893132121962</c:v>
                </c:pt>
                <c:pt idx="6">
                  <c:v>177.80394795872587</c:v>
                </c:pt>
                <c:pt idx="7">
                  <c:v>133.95523556112067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5-4708-8920-31EFB6FAE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39056"/>
        <c:axId val="501441800"/>
      </c:barChart>
      <c:catAx>
        <c:axId val="50143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180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90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4952530933633297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2011.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284"/>
          <c:h val="0.49579967557246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'3.38'!$C$624:$E$624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'3.38'!$B$627:$B$634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'3.38'!$E$627:$E$634</c:f>
              <c:numCache>
                <c:formatCode>#,##0</c:formatCode>
                <c:ptCount val="8"/>
                <c:pt idx="0">
                  <c:v>160.2176370830978</c:v>
                </c:pt>
                <c:pt idx="1">
                  <c:v>96.505652620760543</c:v>
                </c:pt>
                <c:pt idx="2">
                  <c:v>114.57286432160805</c:v>
                </c:pt>
                <c:pt idx="3">
                  <c:v>169.05444126074499</c:v>
                </c:pt>
                <c:pt idx="4">
                  <c:v>325.2100840336135</c:v>
                </c:pt>
                <c:pt idx="5">
                  <c:v>415.95330739299612</c:v>
                </c:pt>
                <c:pt idx="6">
                  <c:v>208.97009966777409</c:v>
                </c:pt>
                <c:pt idx="7">
                  <c:v>143.4840425531915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F-4CC0-A841-D52707C6F2B3}"/>
            </c:ext>
          </c:extLst>
        </c:ser>
        <c:ser>
          <c:idx val="1"/>
          <c:order val="1"/>
          <c:tx>
            <c:strRef>
              <c:f>'3.38'!$F$624:$H$624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'3.38'!$B$627:$B$634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'3.38'!$H$627:$H$634</c:f>
              <c:numCache>
                <c:formatCode>#,##0</c:formatCode>
                <c:ptCount val="8"/>
                <c:pt idx="0">
                  <c:v>149.56349913347697</c:v>
                </c:pt>
                <c:pt idx="1">
                  <c:v>99.267955801104975</c:v>
                </c:pt>
                <c:pt idx="2">
                  <c:v>107.32633459906188</c:v>
                </c:pt>
                <c:pt idx="3">
                  <c:v>187.27534148094895</c:v>
                </c:pt>
                <c:pt idx="4">
                  <c:v>326.48945921173237</c:v>
                </c:pt>
                <c:pt idx="5">
                  <c:v>283.29777506857664</c:v>
                </c:pt>
                <c:pt idx="6">
                  <c:v>167.26353949247502</c:v>
                </c:pt>
                <c:pt idx="7">
                  <c:v>133.11400153022188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F-4CC0-A841-D52707C6F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41016"/>
        <c:axId val="501442584"/>
      </c:barChart>
      <c:catAx>
        <c:axId val="50144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2584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10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4952530933633297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2012.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39"/>
          <c:h val="0.49579967557246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'3.38'!$C$573:$E$573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'3.38'!$B$576:$B$583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'3.38'!$E$576:$E$583</c:f>
              <c:numCache>
                <c:formatCode>#,##0</c:formatCode>
                <c:ptCount val="8"/>
                <c:pt idx="0">
                  <c:v>153.41520629225886</c:v>
                </c:pt>
                <c:pt idx="1">
                  <c:v>98.564102564102569</c:v>
                </c:pt>
                <c:pt idx="2">
                  <c:v>111.85064935064936</c:v>
                </c:pt>
                <c:pt idx="3">
                  <c:v>208.62068965517241</c:v>
                </c:pt>
                <c:pt idx="4">
                  <c:v>280.32786885245906</c:v>
                </c:pt>
                <c:pt idx="5">
                  <c:v>295.32710280373828</c:v>
                </c:pt>
                <c:pt idx="6">
                  <c:v>172.36971484759096</c:v>
                </c:pt>
                <c:pt idx="7">
                  <c:v>144.76744186046511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C-4582-90DA-E38644F6684C}"/>
            </c:ext>
          </c:extLst>
        </c:ser>
        <c:ser>
          <c:idx val="1"/>
          <c:order val="1"/>
          <c:tx>
            <c:strRef>
              <c:f>'3.38'!$F$573:$H$573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'3.38'!$B$576:$B$583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'3.38'!$H$576:$H$583</c:f>
              <c:numCache>
                <c:formatCode>#,##0</c:formatCode>
                <c:ptCount val="8"/>
                <c:pt idx="0">
                  <c:v>146.08254354508199</c:v>
                </c:pt>
                <c:pt idx="1">
                  <c:v>98.017771701982227</c:v>
                </c:pt>
                <c:pt idx="2">
                  <c:v>107.57509795385286</c:v>
                </c:pt>
                <c:pt idx="3">
                  <c:v>196.62921348314609</c:v>
                </c:pt>
                <c:pt idx="4">
                  <c:v>280.62554300608167</c:v>
                </c:pt>
                <c:pt idx="5">
                  <c:v>267.13586291309667</c:v>
                </c:pt>
                <c:pt idx="6">
                  <c:v>161.52021563342319</c:v>
                </c:pt>
                <c:pt idx="7">
                  <c:v>132.65797633741761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C-4582-90DA-E38644F66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37096"/>
        <c:axId val="501437488"/>
      </c:barChart>
      <c:catAx>
        <c:axId val="50143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37488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370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1904911886014253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2013.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'3.38'!$C$522:$E$522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'3.38'!$B$525:$B$532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'3.38'!$E$525:$E$532</c:f>
              <c:numCache>
                <c:formatCode>#,##0</c:formatCode>
                <c:ptCount val="8"/>
                <c:pt idx="0">
                  <c:v>150.96089235317834</c:v>
                </c:pt>
                <c:pt idx="1">
                  <c:v>103.56768100734523</c:v>
                </c:pt>
                <c:pt idx="2">
                  <c:v>98.07692307692308</c:v>
                </c:pt>
                <c:pt idx="3">
                  <c:v>167.64705882352939</c:v>
                </c:pt>
                <c:pt idx="4">
                  <c:v>360.09615384615387</c:v>
                </c:pt>
                <c:pt idx="5">
                  <c:v>312.95681063122925</c:v>
                </c:pt>
                <c:pt idx="6">
                  <c:v>162.96641791044775</c:v>
                </c:pt>
                <c:pt idx="7">
                  <c:v>142.89665577068141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2-41A9-82F8-38609A2A9CB6}"/>
            </c:ext>
          </c:extLst>
        </c:ser>
        <c:ser>
          <c:idx val="1"/>
          <c:order val="1"/>
          <c:tx>
            <c:strRef>
              <c:f>'3.38'!$F$522:$H$522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'3.38'!$B$525:$B$532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'3.38'!$H$525:$H$532</c:f>
              <c:numCache>
                <c:formatCode>#,##0</c:formatCode>
                <c:ptCount val="8"/>
                <c:pt idx="0">
                  <c:v>143.68098933686665</c:v>
                </c:pt>
                <c:pt idx="1">
                  <c:v>99.153952843273231</c:v>
                </c:pt>
                <c:pt idx="2">
                  <c:v>109.81889591970325</c:v>
                </c:pt>
                <c:pt idx="3">
                  <c:v>177.90744466800805</c:v>
                </c:pt>
                <c:pt idx="4">
                  <c:v>274.39999999999998</c:v>
                </c:pt>
                <c:pt idx="5">
                  <c:v>255.65217391304347</c:v>
                </c:pt>
                <c:pt idx="6">
                  <c:v>156.47095959595961</c:v>
                </c:pt>
                <c:pt idx="7">
                  <c:v>131.98742249257984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2-41A9-82F8-38609A2A9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48856"/>
        <c:axId val="501447680"/>
      </c:barChart>
      <c:catAx>
        <c:axId val="50144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768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88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2857292838395202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2014.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'3.38'!$C$471:$E$471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'3.38'!$B$474:$B$481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'3.38'!$E$474:$E$481</c:f>
              <c:numCache>
                <c:formatCode>#,##0</c:formatCode>
                <c:ptCount val="8"/>
                <c:pt idx="0">
                  <c:v>151.55012955731937</c:v>
                </c:pt>
                <c:pt idx="1">
                  <c:v>94.446016375014182</c:v>
                </c:pt>
                <c:pt idx="2">
                  <c:v>100.27405759784497</c:v>
                </c:pt>
                <c:pt idx="3">
                  <c:v>205.528359565415</c:v>
                </c:pt>
                <c:pt idx="4">
                  <c:v>442.54555484413163</c:v>
                </c:pt>
                <c:pt idx="5">
                  <c:v>331.81438436969898</c:v>
                </c:pt>
                <c:pt idx="6">
                  <c:v>167.94113040409349</c:v>
                </c:pt>
                <c:pt idx="7">
                  <c:v>140.77546624617142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D-4F00-B51A-5DB5B06AC169}"/>
            </c:ext>
          </c:extLst>
        </c:ser>
        <c:ser>
          <c:idx val="1"/>
          <c:order val="1"/>
          <c:tx>
            <c:strRef>
              <c:f>'3.38'!$F$471:$H$471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'3.38'!$B$474:$B$481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'3.38'!$H$474:$H$481</c:f>
              <c:numCache>
                <c:formatCode>#,##0</c:formatCode>
                <c:ptCount val="8"/>
                <c:pt idx="0">
                  <c:v>142.5436648039468</c:v>
                </c:pt>
                <c:pt idx="1">
                  <c:v>97.784412852441207</c:v>
                </c:pt>
                <c:pt idx="2">
                  <c:v>109.7285188543389</c:v>
                </c:pt>
                <c:pt idx="3">
                  <c:v>177.640080499947</c:v>
                </c:pt>
                <c:pt idx="4">
                  <c:v>280.89940274036769</c:v>
                </c:pt>
                <c:pt idx="5">
                  <c:v>254.23334084591698</c:v>
                </c:pt>
                <c:pt idx="6">
                  <c:v>155.42749648941526</c:v>
                </c:pt>
                <c:pt idx="7">
                  <c:v>131.41190315590066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D-4F00-B51A-5DB5B06A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46112"/>
        <c:axId val="501444936"/>
      </c:barChart>
      <c:catAx>
        <c:axId val="50144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4936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61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4000149981252348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2015.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'3.38'!$C$420:$E$420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'3.38'!$B$423:$B$430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'3.38'!$E$423:$E$430</c:f>
              <c:numCache>
                <c:formatCode>#,##0</c:formatCode>
                <c:ptCount val="8"/>
                <c:pt idx="0">
                  <c:v>160.30200695086236</c:v>
                </c:pt>
                <c:pt idx="1">
                  <c:v>97.06983344497047</c:v>
                </c:pt>
                <c:pt idx="2">
                  <c:v>115.89571374534368</c:v>
                </c:pt>
                <c:pt idx="3">
                  <c:v>213.74270889504857</c:v>
                </c:pt>
                <c:pt idx="4">
                  <c:v>329.88870635247662</c:v>
                </c:pt>
                <c:pt idx="5">
                  <c:v>356.78853490755813</c:v>
                </c:pt>
                <c:pt idx="6">
                  <c:v>191.86890373736367</c:v>
                </c:pt>
                <c:pt idx="7">
                  <c:v>134.16387415879171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5-4A1D-B2B7-C68E00985568}"/>
            </c:ext>
          </c:extLst>
        </c:ser>
        <c:ser>
          <c:idx val="1"/>
          <c:order val="1"/>
          <c:tx>
            <c:strRef>
              <c:f>'3.38'!$F$420:$H$420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'3.38'!$B$423:$B$430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'3.38'!$H$423:$H$430</c:f>
              <c:numCache>
                <c:formatCode>#,##0</c:formatCode>
                <c:ptCount val="8"/>
                <c:pt idx="0">
                  <c:v>142.09413748751686</c:v>
                </c:pt>
                <c:pt idx="1">
                  <c:v>98.613042151310651</c:v>
                </c:pt>
                <c:pt idx="2">
                  <c:v>107.24941114891389</c:v>
                </c:pt>
                <c:pt idx="3">
                  <c:v>178.8730932862924</c:v>
                </c:pt>
                <c:pt idx="4">
                  <c:v>291.5594059405941</c:v>
                </c:pt>
                <c:pt idx="5">
                  <c:v>252.8909733968938</c:v>
                </c:pt>
                <c:pt idx="6">
                  <c:v>156.67141370433262</c:v>
                </c:pt>
                <c:pt idx="7">
                  <c:v>130.87636733655557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5-4A1D-B2B7-C68E00985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55128"/>
        <c:axId val="501451992"/>
      </c:barChart>
      <c:catAx>
        <c:axId val="50145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1992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51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3809673790776162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2016.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'3.38'!$C$368:$E$368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'3.38'!$B$371:$B$378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'3.38'!$E$371:$E$378</c:f>
              <c:numCache>
                <c:formatCode>#,##0</c:formatCode>
                <c:ptCount val="8"/>
                <c:pt idx="0">
                  <c:v>147.95021630849175</c:v>
                </c:pt>
                <c:pt idx="1">
                  <c:v>96.542544726342769</c:v>
                </c:pt>
                <c:pt idx="2">
                  <c:v>102.05365801494894</c:v>
                </c:pt>
                <c:pt idx="3">
                  <c:v>176.5800484791138</c:v>
                </c:pt>
                <c:pt idx="4">
                  <c:v>250.71724017611083</c:v>
                </c:pt>
                <c:pt idx="5">
                  <c:v>372.50319700823502</c:v>
                </c:pt>
                <c:pt idx="6">
                  <c:v>184.29467453523603</c:v>
                </c:pt>
                <c:pt idx="7">
                  <c:v>121.14463379505665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D-4982-9930-5962613C4132}"/>
            </c:ext>
          </c:extLst>
        </c:ser>
        <c:ser>
          <c:idx val="1"/>
          <c:order val="1"/>
          <c:tx>
            <c:strRef>
              <c:f>'3.38'!$F$368:$H$368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'3.38'!$B$371:$B$378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'3.38'!$H$371:$H$378</c:f>
              <c:numCache>
                <c:formatCode>#,##0</c:formatCode>
                <c:ptCount val="8"/>
                <c:pt idx="0">
                  <c:v>140.18539046672527</c:v>
                </c:pt>
                <c:pt idx="1">
                  <c:v>98.157470470174061</c:v>
                </c:pt>
                <c:pt idx="2">
                  <c:v>108.38683169842331</c:v>
                </c:pt>
                <c:pt idx="3">
                  <c:v>180.23976849937989</c:v>
                </c:pt>
                <c:pt idx="4">
                  <c:v>273.01567398119124</c:v>
                </c:pt>
                <c:pt idx="5">
                  <c:v>247.17353365202214</c:v>
                </c:pt>
                <c:pt idx="6">
                  <c:v>152.97657952069716</c:v>
                </c:pt>
                <c:pt idx="7">
                  <c:v>130.26782989819412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D-4982-9930-5962613C4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49248"/>
        <c:axId val="501445720"/>
      </c:barChart>
      <c:catAx>
        <c:axId val="50144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5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572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92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3809673790776162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2020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'3.4'!$F$231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'3.4'!$B$233:$B$239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'3.4'!$F$233:$F$239</c:f>
              <c:numCache>
                <c:formatCode>#,##0.0</c:formatCode>
                <c:ptCount val="7"/>
                <c:pt idx="0">
                  <c:v>52.24</c:v>
                </c:pt>
                <c:pt idx="1">
                  <c:v>30.72</c:v>
                </c:pt>
                <c:pt idx="2">
                  <c:v>54.7</c:v>
                </c:pt>
                <c:pt idx="3">
                  <c:v>9.75</c:v>
                </c:pt>
                <c:pt idx="4">
                  <c:v>47.59</c:v>
                </c:pt>
                <c:pt idx="5">
                  <c:v>80.819999999999993</c:v>
                </c:pt>
                <c:pt idx="6">
                  <c:v>23.16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A-468C-AB0F-C21391858B49}"/>
            </c:ext>
          </c:extLst>
        </c:ser>
        <c:ser>
          <c:idx val="1"/>
          <c:order val="1"/>
          <c:tx>
            <c:strRef>
              <c:f>'3.4'!$G$231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'3.4'!$B$233:$B$239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'3.4'!$G$233:$G$239</c:f>
              <c:numCache>
                <c:formatCode>#,##0.0</c:formatCode>
                <c:ptCount val="7"/>
                <c:pt idx="0">
                  <c:v>62.93</c:v>
                </c:pt>
                <c:pt idx="1">
                  <c:v>36.049999999999997</c:v>
                </c:pt>
                <c:pt idx="2">
                  <c:v>66.39</c:v>
                </c:pt>
                <c:pt idx="3">
                  <c:v>14.35</c:v>
                </c:pt>
                <c:pt idx="4">
                  <c:v>53.91</c:v>
                </c:pt>
                <c:pt idx="5">
                  <c:v>90.13</c:v>
                </c:pt>
                <c:pt idx="6">
                  <c:v>32.69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A-468C-AB0F-C2139185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74160"/>
        <c:axId val="477068672"/>
      </c:lineChart>
      <c:catAx>
        <c:axId val="47707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6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68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4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76044373762"/>
          <c:y val="0.8477452489491444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2017.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'3.38'!$C$317:$E$317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'3.38'!$B$320:$B$327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'3.38'!$E$320:$E$327</c:f>
              <c:numCache>
                <c:formatCode>#,##0</c:formatCode>
                <c:ptCount val="8"/>
                <c:pt idx="0">
                  <c:v>150.98534644690062</c:v>
                </c:pt>
                <c:pt idx="1">
                  <c:v>98.116267225126151</c:v>
                </c:pt>
                <c:pt idx="2">
                  <c:v>109.30053021067093</c:v>
                </c:pt>
                <c:pt idx="3">
                  <c:v>154.40833367012033</c:v>
                </c:pt>
                <c:pt idx="4">
                  <c:v>272.69750698862003</c:v>
                </c:pt>
                <c:pt idx="5">
                  <c:v>398.90312268346338</c:v>
                </c:pt>
                <c:pt idx="6">
                  <c:v>167.45009314122547</c:v>
                </c:pt>
                <c:pt idx="7">
                  <c:v>134.97235667655377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3-422F-99EB-D1E4BAD827CF}"/>
            </c:ext>
          </c:extLst>
        </c:ser>
        <c:ser>
          <c:idx val="1"/>
          <c:order val="1"/>
          <c:tx>
            <c:strRef>
              <c:f>'3.38'!$F$317:$H$317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'3.38'!$B$320:$B$327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'3.38'!$H$320:$H$327</c:f>
              <c:numCache>
                <c:formatCode>#,##0</c:formatCode>
                <c:ptCount val="8"/>
                <c:pt idx="0">
                  <c:v>139.97217582765606</c:v>
                </c:pt>
                <c:pt idx="1">
                  <c:v>98.858469891734543</c:v>
                </c:pt>
                <c:pt idx="2">
                  <c:v>107.14730290456433</c:v>
                </c:pt>
                <c:pt idx="3">
                  <c:v>168.74760260836209</c:v>
                </c:pt>
                <c:pt idx="4">
                  <c:v>261.26040428061827</c:v>
                </c:pt>
                <c:pt idx="5">
                  <c:v>241.69359576968273</c:v>
                </c:pt>
                <c:pt idx="6">
                  <c:v>156.87747575467833</c:v>
                </c:pt>
                <c:pt idx="7">
                  <c:v>130.17119425935419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3-422F-99EB-D1E4BAD82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54736"/>
        <c:axId val="501451600"/>
      </c:barChart>
      <c:catAx>
        <c:axId val="50145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160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473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3809673790776162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2018.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'3.38'!$C$265:$E$265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'3.38'!$B$268:$B$275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'3.38'!$E$268:$E$275</c:f>
              <c:numCache>
                <c:formatCode>#,##0</c:formatCode>
                <c:ptCount val="8"/>
                <c:pt idx="0">
                  <c:v>148.09286728959677</c:v>
                </c:pt>
                <c:pt idx="1">
                  <c:v>96.650037770954455</c:v>
                </c:pt>
                <c:pt idx="2">
                  <c:v>108.82275586073571</c:v>
                </c:pt>
                <c:pt idx="3">
                  <c:v>172.97900224165267</c:v>
                </c:pt>
                <c:pt idx="4">
                  <c:v>318.91470030201265</c:v>
                </c:pt>
                <c:pt idx="5">
                  <c:v>289.3416910282005</c:v>
                </c:pt>
                <c:pt idx="6">
                  <c:v>188.19105461055983</c:v>
                </c:pt>
                <c:pt idx="7">
                  <c:v>138.63284121138517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7-4D3F-9CC3-AA47432EE3A1}"/>
            </c:ext>
          </c:extLst>
        </c:ser>
        <c:ser>
          <c:idx val="1"/>
          <c:order val="1"/>
          <c:tx>
            <c:strRef>
              <c:f>'3.38'!$F$265:$H$265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'3.38'!$B$268:$B$275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'3.38'!$H$268:$H$275</c:f>
              <c:numCache>
                <c:formatCode>#,##0</c:formatCode>
                <c:ptCount val="8"/>
                <c:pt idx="0">
                  <c:v>139.91972785055654</c:v>
                </c:pt>
                <c:pt idx="1">
                  <c:v>97.448267106766536</c:v>
                </c:pt>
                <c:pt idx="2">
                  <c:v>111.82235195996662</c:v>
                </c:pt>
                <c:pt idx="3">
                  <c:v>172.42562929061782</c:v>
                </c:pt>
                <c:pt idx="4">
                  <c:v>268.57142857142856</c:v>
                </c:pt>
                <c:pt idx="5">
                  <c:v>236.92038495188103</c:v>
                </c:pt>
                <c:pt idx="6">
                  <c:v>156.32808256382401</c:v>
                </c:pt>
                <c:pt idx="7">
                  <c:v>129.91674775651418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7-4D3F-9CC3-AA47432EE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46896"/>
        <c:axId val="501446504"/>
      </c:barChart>
      <c:catAx>
        <c:axId val="50144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.</a:t>
                </a:r>
              </a:p>
            </c:rich>
          </c:tx>
          <c:layout>
            <c:manualLayout>
              <c:xMode val="edge"/>
              <c:yMode val="edge"/>
              <c:x val="1.2300765775064634E-2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6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650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68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2019.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'3.38'!$C$213:$E$213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'3.38'!$B$216:$B$223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'3.38'!$E$216:$E$223</c:f>
              <c:numCache>
                <c:formatCode>#,##0</c:formatCode>
                <c:ptCount val="8"/>
                <c:pt idx="0">
                  <c:v>143.74434735749418</c:v>
                </c:pt>
                <c:pt idx="1">
                  <c:v>94.787595857746425</c:v>
                </c:pt>
                <c:pt idx="2">
                  <c:v>106.37732200463168</c:v>
                </c:pt>
                <c:pt idx="3">
                  <c:v>148.12288889970611</c:v>
                </c:pt>
                <c:pt idx="4">
                  <c:v>226.62710357577225</c:v>
                </c:pt>
                <c:pt idx="5">
                  <c:v>293.08884902074806</c:v>
                </c:pt>
                <c:pt idx="6">
                  <c:v>184.51823881626248</c:v>
                </c:pt>
                <c:pt idx="7">
                  <c:v>138.88601586143059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5-4C67-B395-FBBB3C57DAC3}"/>
            </c:ext>
          </c:extLst>
        </c:ser>
        <c:ser>
          <c:idx val="1"/>
          <c:order val="1"/>
          <c:tx>
            <c:strRef>
              <c:f>'3.38'!$F$213:$H$213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'3.38'!$B$216:$B$223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'3.38'!$H$216:$H$223</c:f>
              <c:numCache>
                <c:formatCode>#,##0</c:formatCode>
                <c:ptCount val="8"/>
                <c:pt idx="0">
                  <c:v>138.11904412842691</c:v>
                </c:pt>
                <c:pt idx="1">
                  <c:v>97.483345669874168</c:v>
                </c:pt>
                <c:pt idx="2">
                  <c:v>111.72146211966511</c:v>
                </c:pt>
                <c:pt idx="3">
                  <c:v>168.36095764272559</c:v>
                </c:pt>
                <c:pt idx="4">
                  <c:v>244.46912483340731</c:v>
                </c:pt>
                <c:pt idx="5">
                  <c:v>227.72861356932154</c:v>
                </c:pt>
                <c:pt idx="6">
                  <c:v>154.74830225288349</c:v>
                </c:pt>
                <c:pt idx="7">
                  <c:v>129.57206727698531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5-4C67-B395-FBBB3C57D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52384"/>
        <c:axId val="501455520"/>
      </c:barChart>
      <c:catAx>
        <c:axId val="50145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552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238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2020.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'3.38'!$C$163:$E$163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'3.38'!$B$166:$B$173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'3.38'!$E$166:$E$173</c:f>
              <c:numCache>
                <c:formatCode>#,##0</c:formatCode>
                <c:ptCount val="8"/>
                <c:pt idx="0">
                  <c:v>139.31954267128253</c:v>
                </c:pt>
                <c:pt idx="1">
                  <c:v>99.161232976922264</c:v>
                </c:pt>
                <c:pt idx="2">
                  <c:v>100.19669890198179</c:v>
                </c:pt>
                <c:pt idx="3">
                  <c:v>104.83305021406669</c:v>
                </c:pt>
                <c:pt idx="4">
                  <c:v>211.64846655621616</c:v>
                </c:pt>
                <c:pt idx="5">
                  <c:v>281.96005575951909</c:v>
                </c:pt>
                <c:pt idx="6">
                  <c:v>165.77188108812959</c:v>
                </c:pt>
                <c:pt idx="7">
                  <c:v>140.10834070864271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5-4C67-B395-FBBB3C57DAC3}"/>
            </c:ext>
          </c:extLst>
        </c:ser>
        <c:ser>
          <c:idx val="1"/>
          <c:order val="1"/>
          <c:tx>
            <c:strRef>
              <c:f>'3.38'!$F$163:$H$163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'3.38'!$B$166:$B$173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'3.38'!$H$166:$H$173</c:f>
              <c:numCache>
                <c:formatCode>#,##0</c:formatCode>
                <c:ptCount val="8"/>
                <c:pt idx="0">
                  <c:v>136.16255432496845</c:v>
                </c:pt>
                <c:pt idx="1">
                  <c:v>98.57592608938711</c:v>
                </c:pt>
                <c:pt idx="2">
                  <c:v>108.88098667626933</c:v>
                </c:pt>
                <c:pt idx="3">
                  <c:v>139.87028130010208</c:v>
                </c:pt>
                <c:pt idx="4">
                  <c:v>224.06959434313364</c:v>
                </c:pt>
                <c:pt idx="5">
                  <c:v>221.83816183816185</c:v>
                </c:pt>
                <c:pt idx="6">
                  <c:v>152.77748245800552</c:v>
                </c:pt>
                <c:pt idx="7">
                  <c:v>129.42805641808326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5-4C67-B395-FBBB3C57D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48072"/>
        <c:axId val="501455912"/>
      </c:barChart>
      <c:catAx>
        <c:axId val="501448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..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591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80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2021.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'3.38'!$C$112:$E$112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'3.38'!$B$115:$B$122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'3.38'!$E$115:$E$122</c:f>
              <c:numCache>
                <c:formatCode>#,##0</c:formatCode>
                <c:ptCount val="8"/>
                <c:pt idx="0">
                  <c:v>140.79131652661064</c:v>
                </c:pt>
                <c:pt idx="1">
                  <c:v>95.553691275167779</c:v>
                </c:pt>
                <c:pt idx="2">
                  <c:v>91.071428571428569</c:v>
                </c:pt>
                <c:pt idx="3">
                  <c:v>135.61253561253559</c:v>
                </c:pt>
                <c:pt idx="4">
                  <c:v>194.89795918367349</c:v>
                </c:pt>
                <c:pt idx="5">
                  <c:v>265.3250773993808</c:v>
                </c:pt>
                <c:pt idx="6">
                  <c:v>176.9832402234637</c:v>
                </c:pt>
                <c:pt idx="7">
                  <c:v>142.07188160676532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5-4C67-B395-FBBB3C57DAC3}"/>
            </c:ext>
          </c:extLst>
        </c:ser>
        <c:ser>
          <c:idx val="1"/>
          <c:order val="1"/>
          <c:tx>
            <c:strRef>
              <c:f>'3.38'!$F$112:$H$112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'3.38'!$B$115:$B$122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'3.38'!$H$115:$H$122</c:f>
              <c:numCache>
                <c:formatCode>#,##0</c:formatCode>
                <c:ptCount val="8"/>
                <c:pt idx="0">
                  <c:v>135.84659276397028</c:v>
                </c:pt>
                <c:pt idx="1">
                  <c:v>97.940966436562718</c:v>
                </c:pt>
                <c:pt idx="2">
                  <c:v>105.23897058823529</c:v>
                </c:pt>
                <c:pt idx="3">
                  <c:v>135.67741935483872</c:v>
                </c:pt>
                <c:pt idx="4">
                  <c:v>219.53157674613132</c:v>
                </c:pt>
                <c:pt idx="5">
                  <c:v>222.88773148148147</c:v>
                </c:pt>
                <c:pt idx="6">
                  <c:v>151.55584670815591</c:v>
                </c:pt>
                <c:pt idx="7">
                  <c:v>131.71276457602912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5-4C67-B395-FBBB3C57D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56696"/>
        <c:axId val="501448464"/>
      </c:barChart>
      <c:catAx>
        <c:axId val="50145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846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66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2022.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'3.38'!$E$65:$E$72</c:f>
              <c:numCache>
                <c:formatCode>#,##0</c:formatCode>
                <c:ptCount val="8"/>
                <c:pt idx="0">
                  <c:v>144.61126629422719</c:v>
                </c:pt>
                <c:pt idx="1">
                  <c:v>96.349206349206355</c:v>
                </c:pt>
                <c:pt idx="2">
                  <c:v>105.26315789473685</c:v>
                </c:pt>
                <c:pt idx="3">
                  <c:v>149.44134078212292</c:v>
                </c:pt>
                <c:pt idx="4">
                  <c:v>234.83146067415731</c:v>
                </c:pt>
                <c:pt idx="5">
                  <c:v>275.41528239202654</c:v>
                </c:pt>
                <c:pt idx="6">
                  <c:v>175.81187010078389</c:v>
                </c:pt>
                <c:pt idx="7">
                  <c:v>143.99496960804862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E-45F7-8EAD-D23A410A7F69}"/>
            </c:ext>
          </c:extLst>
        </c:ser>
        <c:ser>
          <c:idx val="1"/>
          <c:order val="1"/>
          <c:tx>
            <c:strRef>
              <c:f>'3.38'!$F$62:$H$62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'3.38'!$H$65:$H$72</c:f>
              <c:numCache>
                <c:formatCode>#,##0</c:formatCode>
                <c:ptCount val="8"/>
                <c:pt idx="0">
                  <c:v>136.56609906026992</c:v>
                </c:pt>
                <c:pt idx="1">
                  <c:v>97.818987637042227</c:v>
                </c:pt>
                <c:pt idx="2">
                  <c:v>107.585052983826</c:v>
                </c:pt>
                <c:pt idx="3">
                  <c:v>150.01703577512777</c:v>
                </c:pt>
                <c:pt idx="4">
                  <c:v>233.15484158857655</c:v>
                </c:pt>
                <c:pt idx="5">
                  <c:v>219.60608773500445</c:v>
                </c:pt>
                <c:pt idx="6">
                  <c:v>154.67258601553829</c:v>
                </c:pt>
                <c:pt idx="7">
                  <c:v>131.23870146403564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E-45F7-8EAD-D23A410A7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56696"/>
        <c:axId val="501448464"/>
      </c:barChart>
      <c:catAx>
        <c:axId val="50145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846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66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2023.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'3.38'!$E$11:$E$18</c:f>
              <c:numCache>
                <c:formatCode>#,##0</c:formatCode>
                <c:ptCount val="8"/>
                <c:pt idx="0">
                  <c:v>134.88035211856143</c:v>
                </c:pt>
                <c:pt idx="1">
                  <c:v>97.656960873521385</c:v>
                </c:pt>
                <c:pt idx="2">
                  <c:v>108.11801356056441</c:v>
                </c:pt>
                <c:pt idx="3">
                  <c:v>149.57446808510639</c:v>
                </c:pt>
                <c:pt idx="4">
                  <c:v>228.1722400366468</c:v>
                </c:pt>
                <c:pt idx="5">
                  <c:v>196.27363737486095</c:v>
                </c:pt>
                <c:pt idx="6">
                  <c:v>153.74800637958535</c:v>
                </c:pt>
                <c:pt idx="7">
                  <c:v>130.93679205357364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F-40E4-8343-47C2BC41DA1B}"/>
            </c:ext>
          </c:extLst>
        </c:ser>
        <c:ser>
          <c:idx val="1"/>
          <c:order val="1"/>
          <c:tx>
            <c:strRef>
              <c:f>'3.38'!$F$8:$H$8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'3.38'!$H$11:$H$18</c:f>
              <c:numCache>
                <c:formatCode>#,##0</c:formatCode>
                <c:ptCount val="8"/>
                <c:pt idx="0">
                  <c:v>140.24608501118567</c:v>
                </c:pt>
                <c:pt idx="1">
                  <c:v>90.778533635676482</c:v>
                </c:pt>
                <c:pt idx="2">
                  <c:v>106.65024630541872</c:v>
                </c:pt>
                <c:pt idx="3">
                  <c:v>193.56913183279741</c:v>
                </c:pt>
                <c:pt idx="4">
                  <c:v>188.30188679245282</c:v>
                </c:pt>
                <c:pt idx="5">
                  <c:v>211.62162162162161</c:v>
                </c:pt>
                <c:pt idx="6">
                  <c:v>167.37967914438502</c:v>
                </c:pt>
                <c:pt idx="7">
                  <c:v>142.60763606823721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F-40E4-8343-47C2BC41D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56696"/>
        <c:axId val="501448464"/>
      </c:barChart>
      <c:catAx>
        <c:axId val="50145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4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4846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66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3.39.1g. Población inactiva por situación de inactividad según género. Comunidad de Madrid. 2023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1824372275353993E-2"/>
          <c:y val="1.57231307625008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189242132438151E-2"/>
          <c:y val="0.24213910837727368"/>
          <c:w val="0.89358181810683635"/>
          <c:h val="0.3962276318900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'3.39'!$C$9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'3.39'!$B$127:$B$130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'3.39'!$C$127:$C$130</c:f>
              <c:numCache>
                <c:formatCode>#,##0.0</c:formatCode>
                <c:ptCount val="4"/>
                <c:pt idx="0">
                  <c:v>251.6</c:v>
                </c:pt>
                <c:pt idx="1">
                  <c:v>561.70000000000005</c:v>
                </c:pt>
                <c:pt idx="2">
                  <c:v>381.8</c:v>
                </c:pt>
                <c:pt idx="3">
                  <c:v>58.6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A-4EDD-91D2-A7CF34D96342}"/>
            </c:ext>
          </c:extLst>
        </c:ser>
        <c:ser>
          <c:idx val="1"/>
          <c:order val="1"/>
          <c:tx>
            <c:strRef>
              <c:f>'3.39'!$D$9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'3.39'!$B$127:$B$130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'3.39'!$D$127:$D$130</c:f>
              <c:numCache>
                <c:formatCode>#,##0.0</c:formatCode>
                <c:ptCount val="4"/>
                <c:pt idx="0">
                  <c:v>234.1</c:v>
                </c:pt>
                <c:pt idx="1">
                  <c:v>530.1</c:v>
                </c:pt>
                <c:pt idx="2">
                  <c:v>49.6</c:v>
                </c:pt>
                <c:pt idx="3">
                  <c:v>80.3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A-4EDD-91D2-A7CF34D96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50424"/>
        <c:axId val="501457088"/>
      </c:barChart>
      <c:catAx>
        <c:axId val="501450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446031756928379E-3"/>
              <c:y val="0.902522359593849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7088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042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29664424994084"/>
          <c:y val="0.78205161854768157"/>
          <c:w val="0.34334814639586358"/>
          <c:h val="7.0512820512820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3.39.2g. Población inactiva por situación de inactividad según género. España. 2023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8.4746107490062134E-3"/>
          <c:y val="1.59235777346013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50847457627114E-2"/>
          <c:y val="0.27070063694267515"/>
          <c:w val="0.87627118644067792"/>
          <c:h val="0.35031847133757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'3.39'!$F$9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'3.39'!$B$127:$B$130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'3.39'!$F$127:$F$130</c:f>
              <c:numCache>
                <c:formatCode>#,##0.0</c:formatCode>
                <c:ptCount val="4"/>
                <c:pt idx="0">
                  <c:v>1746</c:v>
                </c:pt>
                <c:pt idx="1">
                  <c:v>4361.8</c:v>
                </c:pt>
                <c:pt idx="2">
                  <c:v>2971.2</c:v>
                </c:pt>
                <c:pt idx="3">
                  <c:v>604.6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D-461C-A4F3-D06A18901E43}"/>
            </c:ext>
          </c:extLst>
        </c:ser>
        <c:ser>
          <c:idx val="1"/>
          <c:order val="1"/>
          <c:tx>
            <c:strRef>
              <c:f>'3.39'!$G$9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'3.39'!$B$127:$B$130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'3.39'!$G$127:$G$130</c:f>
              <c:numCache>
                <c:formatCode>#,##0.0</c:formatCode>
                <c:ptCount val="4"/>
                <c:pt idx="0">
                  <c:v>1536.8</c:v>
                </c:pt>
                <c:pt idx="1">
                  <c:v>4395.9000000000005</c:v>
                </c:pt>
                <c:pt idx="2">
                  <c:v>447.8</c:v>
                </c:pt>
                <c:pt idx="3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D-461C-A4F3-D06A1890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450816"/>
        <c:axId val="501453952"/>
      </c:barChart>
      <c:catAx>
        <c:axId val="50145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4745966999040922E-3"/>
              <c:y val="0.89724183183998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5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145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85162269140466"/>
          <c:y val="0.78571599004669879"/>
          <c:w val="0.34445674376816993"/>
          <c:h val="7.1428571428571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3.40.1g. Ganancia Media Anual según género.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0743495772705827E-3"/>
          <c:y val="1.87969470568097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63339382940109"/>
          <c:y val="0.22180451127819548"/>
          <c:w val="0.89110707803992739"/>
          <c:h val="0.443609022556390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'3.40'!$C$9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('3.40'!$C$8,'3.40'!$F$8)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('3.40'!$C$17,'3.40'!$F$17)</c:f>
              <c:numCache>
                <c:formatCode>#,##0.0</c:formatCode>
                <c:ptCount val="2"/>
                <c:pt idx="0">
                  <c:v>28123.47</c:v>
                </c:pt>
                <c:pt idx="1">
                  <c:v>24359.82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7-49E7-8A6B-33069D7C4D53}"/>
            </c:ext>
          </c:extLst>
        </c:ser>
        <c:ser>
          <c:idx val="1"/>
          <c:order val="1"/>
          <c:tx>
            <c:strRef>
              <c:f>'3.40'!$D$9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('3.40'!$C$8,'3.40'!$F$8)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('3.40'!$D$17,'3.40'!$G$17)</c:f>
              <c:numCache>
                <c:formatCode>#,##0.0</c:formatCode>
                <c:ptCount val="2"/>
                <c:pt idx="0">
                  <c:v>34113.4</c:v>
                </c:pt>
                <c:pt idx="1">
                  <c:v>29381.84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7-49E7-8A6B-33069D7C4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21176"/>
        <c:axId val="506227056"/>
      </c:barChart>
      <c:catAx>
        <c:axId val="506221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9.0743495772705827E-3"/>
              <c:y val="0.90601486195299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2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1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73769004680864"/>
          <c:y val="0.76726584368769768"/>
          <c:w val="0.4447010051162959"/>
          <c:h val="8.43993797450510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2021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'3.4'!$C$158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'3.4'!$B$160:$B$166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'3.4'!$C$160:$C$166</c:f>
              <c:numCache>
                <c:formatCode>#,##0.0</c:formatCode>
                <c:ptCount val="7"/>
                <c:pt idx="0">
                  <c:v>59.32</c:v>
                </c:pt>
                <c:pt idx="1">
                  <c:v>38.729999999999997</c:v>
                </c:pt>
                <c:pt idx="2">
                  <c:v>61.66</c:v>
                </c:pt>
                <c:pt idx="3">
                  <c:v>13.9</c:v>
                </c:pt>
                <c:pt idx="4">
                  <c:v>58.04</c:v>
                </c:pt>
                <c:pt idx="5">
                  <c:v>87.35</c:v>
                </c:pt>
                <c:pt idx="6">
                  <c:v>28.16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D54-9FE3-7CE9171E2EF4}"/>
            </c:ext>
          </c:extLst>
        </c:ser>
        <c:ser>
          <c:idx val="1"/>
          <c:order val="1"/>
          <c:tx>
            <c:strRef>
              <c:f>'3.4'!$D$158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'3.4'!$B$160:$B$166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'3.4'!$D$160:$D$166</c:f>
              <c:numCache>
                <c:formatCode>#,##0.0</c:formatCode>
                <c:ptCount val="7"/>
                <c:pt idx="0">
                  <c:v>67.8</c:v>
                </c:pt>
                <c:pt idx="1">
                  <c:v>36.520000000000003</c:v>
                </c:pt>
                <c:pt idx="2">
                  <c:v>71.94</c:v>
                </c:pt>
                <c:pt idx="3">
                  <c:v>13.84</c:v>
                </c:pt>
                <c:pt idx="4">
                  <c:v>54.66</c:v>
                </c:pt>
                <c:pt idx="5">
                  <c:v>93.29</c:v>
                </c:pt>
                <c:pt idx="6">
                  <c:v>37.97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4-4D54-9FE3-7CE9171E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69064"/>
        <c:axId val="477070632"/>
      </c:lineChart>
      <c:catAx>
        <c:axId val="47706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706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69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3.40.2g. Evolución Ganancia Media Anual según género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9606120054105867E-3"/>
          <c:y val="1.557620445749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52706990484624E-2"/>
          <c:y val="0.18380118222224925"/>
          <c:w val="0.86200867707051743"/>
          <c:h val="0.4454842213183329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'3.40'!$B$11:$B$17</c:f>
              <c:numCache>
                <c:formatCode>General</c:formatCode>
                <c:ptCount val="7"/>
                <c:pt idx="0">
                  <c:v>1995</c:v>
                </c:pt>
                <c:pt idx="1">
                  <c:v>2002</c:v>
                </c:pt>
                <c:pt idx="2">
                  <c:v>2006</c:v>
                </c:pt>
                <c:pt idx="3">
                  <c:v>2010</c:v>
                </c:pt>
                <c:pt idx="4">
                  <c:v>2014</c:v>
                </c:pt>
                <c:pt idx="5">
                  <c:v>2018</c:v>
                </c:pt>
                <c:pt idx="6">
                  <c:v>2022</c:v>
                </c:pt>
              </c:numCache>
            </c:numRef>
          </c:cat>
          <c:val>
            <c:numRef>
              <c:f>'3.40'!$C$11:$C$17</c:f>
              <c:numCache>
                <c:formatCode>#,##0.0</c:formatCode>
                <c:ptCount val="7"/>
                <c:pt idx="0">
                  <c:v>15616.7</c:v>
                </c:pt>
                <c:pt idx="1">
                  <c:v>18348.830000000002</c:v>
                </c:pt>
                <c:pt idx="2">
                  <c:v>19240.29</c:v>
                </c:pt>
                <c:pt idx="3">
                  <c:v>22721.17</c:v>
                </c:pt>
                <c:pt idx="4">
                  <c:v>23326.94</c:v>
                </c:pt>
                <c:pt idx="5">
                  <c:v>23925.99</c:v>
                </c:pt>
                <c:pt idx="6">
                  <c:v>28123.47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0-46D9-B227-53760943F441}"/>
            </c:ext>
          </c:extLst>
        </c:ser>
        <c:ser>
          <c:idx val="1"/>
          <c:order val="1"/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'3.40'!$B$11:$B$17</c:f>
              <c:numCache>
                <c:formatCode>General</c:formatCode>
                <c:ptCount val="7"/>
                <c:pt idx="0">
                  <c:v>1995</c:v>
                </c:pt>
                <c:pt idx="1">
                  <c:v>2002</c:v>
                </c:pt>
                <c:pt idx="2">
                  <c:v>2006</c:v>
                </c:pt>
                <c:pt idx="3">
                  <c:v>2010</c:v>
                </c:pt>
                <c:pt idx="4">
                  <c:v>2014</c:v>
                </c:pt>
                <c:pt idx="5">
                  <c:v>2018</c:v>
                </c:pt>
                <c:pt idx="6">
                  <c:v>2022</c:v>
                </c:pt>
              </c:numCache>
            </c:numRef>
          </c:cat>
          <c:val>
            <c:numRef>
              <c:f>'3.40'!$D$11:$D$17</c:f>
              <c:numCache>
                <c:formatCode>#,##0.0</c:formatCode>
                <c:ptCount val="7"/>
                <c:pt idx="0">
                  <c:v>22518.12</c:v>
                </c:pt>
                <c:pt idx="1">
                  <c:v>26538.04</c:v>
                </c:pt>
                <c:pt idx="2">
                  <c:v>27041.88</c:v>
                </c:pt>
                <c:pt idx="3">
                  <c:v>29016.28</c:v>
                </c:pt>
                <c:pt idx="4">
                  <c:v>29734.23</c:v>
                </c:pt>
                <c:pt idx="5">
                  <c:v>29816.34</c:v>
                </c:pt>
                <c:pt idx="6">
                  <c:v>34113.4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0-46D9-B227-53760943F441}"/>
            </c:ext>
          </c:extLst>
        </c:ser>
        <c:ser>
          <c:idx val="2"/>
          <c:order val="2"/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'3.40'!$B$11:$B$17</c:f>
              <c:numCache>
                <c:formatCode>General</c:formatCode>
                <c:ptCount val="7"/>
                <c:pt idx="0">
                  <c:v>1995</c:v>
                </c:pt>
                <c:pt idx="1">
                  <c:v>2002</c:v>
                </c:pt>
                <c:pt idx="2">
                  <c:v>2006</c:v>
                </c:pt>
                <c:pt idx="3">
                  <c:v>2010</c:v>
                </c:pt>
                <c:pt idx="4">
                  <c:v>2014</c:v>
                </c:pt>
                <c:pt idx="5">
                  <c:v>2018</c:v>
                </c:pt>
                <c:pt idx="6">
                  <c:v>2022</c:v>
                </c:pt>
              </c:numCache>
            </c:numRef>
          </c:cat>
          <c:val>
            <c:numRef>
              <c:f>'3.40'!$F$11:$F$17</c:f>
              <c:numCache>
                <c:formatCode>#,##0.0</c:formatCode>
                <c:ptCount val="7"/>
                <c:pt idx="0">
                  <c:v>12237.21</c:v>
                </c:pt>
                <c:pt idx="1">
                  <c:v>15767.56</c:v>
                </c:pt>
                <c:pt idx="2">
                  <c:v>16245.17</c:v>
                </c:pt>
                <c:pt idx="3">
                  <c:v>19735.22</c:v>
                </c:pt>
                <c:pt idx="4">
                  <c:v>19744.82</c:v>
                </c:pt>
                <c:pt idx="5">
                  <c:v>21011.89</c:v>
                </c:pt>
                <c:pt idx="6">
                  <c:v>24359.82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0-46D9-B227-53760943F441}"/>
            </c:ext>
          </c:extLst>
        </c:ser>
        <c:ser>
          <c:idx val="3"/>
          <c:order val="3"/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'3.40'!$B$11:$B$17</c:f>
              <c:numCache>
                <c:formatCode>General</c:formatCode>
                <c:ptCount val="7"/>
                <c:pt idx="0">
                  <c:v>1995</c:v>
                </c:pt>
                <c:pt idx="1">
                  <c:v>2002</c:v>
                </c:pt>
                <c:pt idx="2">
                  <c:v>2006</c:v>
                </c:pt>
                <c:pt idx="3">
                  <c:v>2010</c:v>
                </c:pt>
                <c:pt idx="4">
                  <c:v>2014</c:v>
                </c:pt>
                <c:pt idx="5">
                  <c:v>2018</c:v>
                </c:pt>
                <c:pt idx="6">
                  <c:v>2022</c:v>
                </c:pt>
              </c:numCache>
            </c:numRef>
          </c:cat>
          <c:val>
            <c:numRef>
              <c:f>'3.40'!$G$11:$G$17</c:f>
              <c:numCache>
                <c:formatCode>#,##0.0</c:formatCode>
                <c:ptCount val="7"/>
                <c:pt idx="0">
                  <c:v>18223.29</c:v>
                </c:pt>
                <c:pt idx="1">
                  <c:v>22169.16</c:v>
                </c:pt>
                <c:pt idx="2">
                  <c:v>22051.08</c:v>
                </c:pt>
                <c:pt idx="3">
                  <c:v>25479.74</c:v>
                </c:pt>
                <c:pt idx="4">
                  <c:v>25727.24</c:v>
                </c:pt>
                <c:pt idx="5">
                  <c:v>26738.19</c:v>
                </c:pt>
                <c:pt idx="6">
                  <c:v>29381.84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D0-46D9-B227-53760943F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225880"/>
        <c:axId val="506228232"/>
      </c:lineChart>
      <c:catAx>
        <c:axId val="506225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9606120054105867E-3"/>
              <c:y val="0.92212131322567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8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28232"/>
        <c:scaling>
          <c:orientation val="minMax"/>
          <c:min val="1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5880"/>
        <c:crosses val="max"/>
        <c:crossBetween val="between"/>
        <c:majorUnit val="5000"/>
        <c:minorUnit val="2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1194718407639318E-2"/>
          <c:y val="0.7521206459362072"/>
          <c:w val="0.81911424041278114"/>
          <c:h val="0.103813892966769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3.41.g. Ganancia Media Anual de las personas con jornada a tiempo parcial según género.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0909421541706826E-3"/>
          <c:y val="1.8867756915001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1827221082405"/>
          <c:y val="0.28301938940777827"/>
          <c:w val="0.85454621319798751"/>
          <c:h val="0.38867996145334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'3.41'!$C$9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('3.41'!$C$8,'3.41'!$F$8)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('3.41'!$C$16,'3.41'!$F$16)</c:f>
              <c:numCache>
                <c:formatCode>#,##0.0</c:formatCode>
                <c:ptCount val="2"/>
                <c:pt idx="0">
                  <c:v>11029.47</c:v>
                </c:pt>
                <c:pt idx="1">
                  <c:v>10580.42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F-4D66-AC91-87E6515F27FF}"/>
            </c:ext>
          </c:extLst>
        </c:ser>
        <c:ser>
          <c:idx val="1"/>
          <c:order val="1"/>
          <c:tx>
            <c:strRef>
              <c:f>'3.41'!$D$9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('3.41'!$C$8,'3.41'!$F$8)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('3.41'!$D$16,'3.41'!$G$16)</c:f>
              <c:numCache>
                <c:formatCode>#,##0.0</c:formatCode>
                <c:ptCount val="2"/>
                <c:pt idx="0">
                  <c:v>11767.61</c:v>
                </c:pt>
                <c:pt idx="1">
                  <c:v>12344.73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F-4D66-AC91-87E6515F2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2936"/>
        <c:axId val="506229016"/>
      </c:barChart>
      <c:catAx>
        <c:axId val="506232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9.0909421541706826E-3"/>
              <c:y val="0.905662023016353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9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29016"/>
        <c:scaling>
          <c:orientation val="minMax"/>
          <c:max val="1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2936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833754614391442"/>
          <c:y val="0.76923278820916619"/>
          <c:w val="0.46882253459657031"/>
          <c:h val="8.46157884110639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3.42.g. Ganancia Media Anual de las personas con jornada a tiempo completo según género.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1408005553830132E-3"/>
          <c:y val="1.8939443136618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3766910212407"/>
          <c:y val="0.29924353117428376"/>
          <c:w val="0.89031158084543249"/>
          <c:h val="0.38257717276712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'3.42'!$C$9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('3.42'!$C$8,'3.42'!$F$8)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('3.42'!$C$16,'3.42'!$F$16)</c:f>
              <c:numCache>
                <c:formatCode>#,##0.0</c:formatCode>
                <c:ptCount val="2"/>
                <c:pt idx="0">
                  <c:v>28825.93</c:v>
                </c:pt>
                <c:pt idx="1">
                  <c:v>26274.06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47-4840-8B81-604ED617E841}"/>
            </c:ext>
          </c:extLst>
        </c:ser>
        <c:ser>
          <c:idx val="1"/>
          <c:order val="1"/>
          <c:tx>
            <c:strRef>
              <c:f>'3.42'!$D$9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('3.42'!$C$8,'3.42'!$F$8)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('3.42'!$D$16,'3.42'!$G$16)</c:f>
              <c:numCache>
                <c:formatCode>#,##0.0</c:formatCode>
                <c:ptCount val="2"/>
                <c:pt idx="0">
                  <c:v>32573.26</c:v>
                </c:pt>
                <c:pt idx="1">
                  <c:v>29354.53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47-4840-8B81-604ED617E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23136"/>
        <c:axId val="506233328"/>
      </c:barChart>
      <c:catAx>
        <c:axId val="50622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9.1408005553830132E-3"/>
              <c:y val="0.905306031333712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3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3136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5459743866123"/>
          <c:y val="0.79639256433152039"/>
          <c:w val="0.41299395290205893"/>
          <c:h val="8.50515463917526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453939875614E-3"/>
          <c:y val="1.4969931202591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578306989907175"/>
          <c:y val="0.23952130824480178"/>
          <c:w val="0.51700766137805154"/>
          <c:h val="0.505988763667143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'3.43'!$C$205:$E$205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'3.43'!$B$208:$B$215</c:f>
              <c:strCache>
                <c:ptCount val="8"/>
                <c:pt idx="0">
                  <c:v>I. Sin estudios</c:v>
                </c:pt>
                <c:pt idx="1">
                  <c:v>II. Educación primaria</c:v>
                </c:pt>
                <c:pt idx="2">
                  <c:v>III. Educación secundaria I</c:v>
                </c:pt>
                <c:pt idx="3">
                  <c:v>IV. Educación secundaria II</c:v>
                </c:pt>
                <c:pt idx="4">
                  <c:v>V. Formación profesional de grado medio</c:v>
                </c:pt>
                <c:pt idx="5">
                  <c:v>VI. Formación profesional de grado superior</c:v>
                </c:pt>
                <c:pt idx="6">
                  <c:v>VII. Diplomados universitarios o equivalente</c:v>
                </c:pt>
                <c:pt idx="7">
                  <c:v>VIII. Licenciados, ingenieros superiores y doctores</c:v>
                </c:pt>
              </c:strCache>
            </c:strRef>
          </c:cat>
          <c:val>
            <c:numRef>
              <c:f>'3.43'!$E$208:$E$215</c:f>
              <c:numCache>
                <c:formatCode>#,##0</c:formatCode>
                <c:ptCount val="8"/>
                <c:pt idx="0">
                  <c:v>62.458626038671689</c:v>
                </c:pt>
                <c:pt idx="1">
                  <c:v>68.531207136813435</c:v>
                </c:pt>
                <c:pt idx="2">
                  <c:v>72.749759269762961</c:v>
                </c:pt>
                <c:pt idx="3">
                  <c:v>74.029783708558099</c:v>
                </c:pt>
                <c:pt idx="4">
                  <c:v>70.491958352596782</c:v>
                </c:pt>
                <c:pt idx="5">
                  <c:v>67.458814827805767</c:v>
                </c:pt>
                <c:pt idx="6">
                  <c:v>60.723733971425638</c:v>
                </c:pt>
                <c:pt idx="7">
                  <c:v>62.13990606935625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3-40DB-BB44-793565ABD98E}"/>
            </c:ext>
          </c:extLst>
        </c:ser>
        <c:ser>
          <c:idx val="1"/>
          <c:order val="1"/>
          <c:tx>
            <c:strRef>
              <c:f>'3.43'!$F$205:$H$205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'3.43'!$H$208:$H$215</c:f>
              <c:numCache>
                <c:formatCode>#,##0</c:formatCode>
                <c:ptCount val="8"/>
                <c:pt idx="0">
                  <c:v>69.760104522537674</c:v>
                </c:pt>
                <c:pt idx="1">
                  <c:v>66.489314346508081</c:v>
                </c:pt>
                <c:pt idx="2">
                  <c:v>69.978677942111005</c:v>
                </c:pt>
                <c:pt idx="3">
                  <c:v>67.697273070904572</c:v>
                </c:pt>
                <c:pt idx="4">
                  <c:v>68.475089729965745</c:v>
                </c:pt>
                <c:pt idx="5">
                  <c:v>67.07500938287491</c:v>
                </c:pt>
                <c:pt idx="6">
                  <c:v>69.639446835487902</c:v>
                </c:pt>
                <c:pt idx="7">
                  <c:v>65.912597906221436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3-40DB-BB44-793565ABD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23920"/>
        <c:axId val="506224312"/>
      </c:barChart>
      <c:catAx>
        <c:axId val="506223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243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5034453939875614E-3"/>
              <c:y val="0.92515098545472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3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306029644317354"/>
          <c:y val="0.83910643552448005"/>
          <c:w val="0.42872090260309553"/>
          <c:h val="9.16500152348573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2002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90556904685978E-3"/>
          <c:y val="1.4925492325629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500886616688951"/>
          <c:y val="0.23283582089552238"/>
          <c:w val="0.51782725440634814"/>
          <c:h val="0.50746268656716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'3.43'!$C$255:$E$255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'3.43'!$B$258:$B$265</c:f>
              <c:strCache>
                <c:ptCount val="8"/>
                <c:pt idx="0">
                  <c:v>I. Sin estudios</c:v>
                </c:pt>
                <c:pt idx="1">
                  <c:v>II. Educación primaria</c:v>
                </c:pt>
                <c:pt idx="2">
                  <c:v>III. Educación secundaria I</c:v>
                </c:pt>
                <c:pt idx="3">
                  <c:v>IV. Educación secundaria II</c:v>
                </c:pt>
                <c:pt idx="4">
                  <c:v>V. Formación profesional de grado medio</c:v>
                </c:pt>
                <c:pt idx="5">
                  <c:v>VI. Formación profesional de grado superior</c:v>
                </c:pt>
                <c:pt idx="6">
                  <c:v>VII. Diplomados universitarios o equivalente</c:v>
                </c:pt>
                <c:pt idx="7">
                  <c:v>VIII. Licenciados, ingenieros superiores y doctores</c:v>
                </c:pt>
              </c:strCache>
            </c:strRef>
          </c:cat>
          <c:val>
            <c:numRef>
              <c:f>'3.43'!$E$258:$E$265</c:f>
              <c:numCache>
                <c:formatCode>#,##0</c:formatCode>
                <c:ptCount val="8"/>
                <c:pt idx="0">
                  <c:v>57.113802915264799</c:v>
                </c:pt>
                <c:pt idx="1">
                  <c:v>61.359218459020447</c:v>
                </c:pt>
                <c:pt idx="2">
                  <c:v>66.513811011519039</c:v>
                </c:pt>
                <c:pt idx="3">
                  <c:v>65.088280507447564</c:v>
                </c:pt>
                <c:pt idx="4">
                  <c:v>67.57910976628439</c:v>
                </c:pt>
                <c:pt idx="5">
                  <c:v>68.58831011806879</c:v>
                </c:pt>
                <c:pt idx="6">
                  <c:v>68.768743188728465</c:v>
                </c:pt>
                <c:pt idx="7">
                  <c:v>66.24191837151389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1-4ED7-AB0E-ED049036F526}"/>
            </c:ext>
          </c:extLst>
        </c:ser>
        <c:ser>
          <c:idx val="1"/>
          <c:order val="1"/>
          <c:tx>
            <c:strRef>
              <c:f>'3.43'!$F$255:$H$255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'3.43'!$B$258:$B$265</c:f>
              <c:strCache>
                <c:ptCount val="8"/>
                <c:pt idx="0">
                  <c:v>I. Sin estudios</c:v>
                </c:pt>
                <c:pt idx="1">
                  <c:v>II. Educación primaria</c:v>
                </c:pt>
                <c:pt idx="2">
                  <c:v>III. Educación secundaria I</c:v>
                </c:pt>
                <c:pt idx="3">
                  <c:v>IV. Educación secundaria II</c:v>
                </c:pt>
                <c:pt idx="4">
                  <c:v>V. Formación profesional de grado medio</c:v>
                </c:pt>
                <c:pt idx="5">
                  <c:v>VI. Formación profesional de grado superior</c:v>
                </c:pt>
                <c:pt idx="6">
                  <c:v>VII. Diplomados universitarios o equivalente</c:v>
                </c:pt>
                <c:pt idx="7">
                  <c:v>VIII. Licenciados, ingenieros superiores y doctores</c:v>
                </c:pt>
              </c:strCache>
            </c:strRef>
          </c:cat>
          <c:val>
            <c:numRef>
              <c:f>'3.43'!$H$258:$H$265</c:f>
              <c:numCache>
                <c:formatCode>#,##0</c:formatCode>
                <c:ptCount val="8"/>
                <c:pt idx="0">
                  <c:v>48.079895753850444</c:v>
                </c:pt>
                <c:pt idx="1">
                  <c:v>59.077259722993091</c:v>
                </c:pt>
                <c:pt idx="2">
                  <c:v>68.744256318318875</c:v>
                </c:pt>
                <c:pt idx="3">
                  <c:v>69.187750871601253</c:v>
                </c:pt>
                <c:pt idx="4">
                  <c:v>67.741719300069192</c:v>
                </c:pt>
                <c:pt idx="5">
                  <c:v>70.529125483159589</c:v>
                </c:pt>
                <c:pt idx="6">
                  <c:v>63.224985048324733</c:v>
                </c:pt>
                <c:pt idx="7">
                  <c:v>64.010976864935216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1-4ED7-AB0E-ED049036F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21568"/>
        <c:axId val="506224704"/>
      </c:barChart>
      <c:catAx>
        <c:axId val="506221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2470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4890556904685978E-3"/>
              <c:y val="0.925373177237226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1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367617599201968"/>
          <c:y val="0.84381658175081053"/>
          <c:w val="0.4278298623886968"/>
          <c:h val="9.127820989921897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2010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453939875614E-3"/>
          <c:y val="1.4969931202591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626841243862522"/>
          <c:y val="0.23952095808383234"/>
          <c:w val="0.49099836333878888"/>
          <c:h val="0.508982035928143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'3.43'!$C$154:$E$154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'3.43'!$B$208:$B$215</c:f>
              <c:strCache>
                <c:ptCount val="8"/>
                <c:pt idx="0">
                  <c:v>I. Sin estudios</c:v>
                </c:pt>
                <c:pt idx="1">
                  <c:v>II. Educación primaria</c:v>
                </c:pt>
                <c:pt idx="2">
                  <c:v>III. Educación secundaria I</c:v>
                </c:pt>
                <c:pt idx="3">
                  <c:v>IV. Educación secundaria II</c:v>
                </c:pt>
                <c:pt idx="4">
                  <c:v>V. Formación profesional de grado medio</c:v>
                </c:pt>
                <c:pt idx="5">
                  <c:v>VI. Formación profesional de grado superior</c:v>
                </c:pt>
                <c:pt idx="6">
                  <c:v>VII. Diplomados universitarios o equivalente</c:v>
                </c:pt>
                <c:pt idx="7">
                  <c:v>VIII. Licenciados, ingenieros superiores y doctores</c:v>
                </c:pt>
              </c:strCache>
            </c:strRef>
          </c:cat>
          <c:val>
            <c:numRef>
              <c:f>'3.43'!$E$157:$E$164</c:f>
              <c:numCache>
                <c:formatCode>#,##0</c:formatCode>
                <c:ptCount val="8"/>
                <c:pt idx="0">
                  <c:v>64.22664149948163</c:v>
                </c:pt>
                <c:pt idx="1">
                  <c:v>73.046091552736172</c:v>
                </c:pt>
                <c:pt idx="2">
                  <c:v>72.35228544655007</c:v>
                </c:pt>
                <c:pt idx="3">
                  <c:v>78.729070478680327</c:v>
                </c:pt>
                <c:pt idx="4">
                  <c:v>73.584927045483767</c:v>
                </c:pt>
                <c:pt idx="5">
                  <c:v>73.950707149098292</c:v>
                </c:pt>
                <c:pt idx="6">
                  <c:v>71.091023919617683</c:v>
                </c:pt>
                <c:pt idx="7">
                  <c:v>76.837390055569102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5-4472-B3CF-6075E0BDAF26}"/>
            </c:ext>
          </c:extLst>
        </c:ser>
        <c:ser>
          <c:idx val="1"/>
          <c:order val="1"/>
          <c:tx>
            <c:strRef>
              <c:f>'3.43'!$F$154:$H$154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'3.43'!$H$157:$H$164</c:f>
              <c:numCache>
                <c:formatCode>#,##0</c:formatCode>
                <c:ptCount val="8"/>
                <c:pt idx="0">
                  <c:v>64.858481970794131</c:v>
                </c:pt>
                <c:pt idx="1">
                  <c:v>68.399412034834242</c:v>
                </c:pt>
                <c:pt idx="2">
                  <c:v>69.545571933435383</c:v>
                </c:pt>
                <c:pt idx="3">
                  <c:v>72.101652001074896</c:v>
                </c:pt>
                <c:pt idx="4">
                  <c:v>70.385205054652829</c:v>
                </c:pt>
                <c:pt idx="5">
                  <c:v>69.4324865814324</c:v>
                </c:pt>
                <c:pt idx="6">
                  <c:v>75.954571404121424</c:v>
                </c:pt>
                <c:pt idx="7">
                  <c:v>77.922125064233995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5-4472-B3CF-6075E0BDA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26272"/>
        <c:axId val="506226664"/>
      </c:barChart>
      <c:catAx>
        <c:axId val="506226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6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2666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5034453939875614E-3"/>
              <c:y val="0.92515098545472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6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247740624513508"/>
          <c:y val="0.83910643552448005"/>
          <c:w val="0.42872090260309559"/>
          <c:h val="9.16500152348573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2014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453939875614E-3"/>
          <c:y val="1.4969931202591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626841243862522"/>
          <c:y val="0.23952095808383234"/>
          <c:w val="0.49099836333878888"/>
          <c:h val="0.508982035928143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'3.43'!$C$104:$E$104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'3.43'!$Q$124:$Q$130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'3.43'!$E$107:$E$113</c:f>
              <c:numCache>
                <c:formatCode>#,##0</c:formatCode>
                <c:ptCount val="7"/>
                <c:pt idx="0">
                  <c:v>55.031050616256216</c:v>
                </c:pt>
                <c:pt idx="1">
                  <c:v>71.929364258053326</c:v>
                </c:pt>
                <c:pt idx="2">
                  <c:v>73.686992854932342</c:v>
                </c:pt>
                <c:pt idx="3">
                  <c:v>76.113127496503878</c:v>
                </c:pt>
                <c:pt idx="4">
                  <c:v>79.943624154611641</c:v>
                </c:pt>
                <c:pt idx="5">
                  <c:v>76.964044459108322</c:v>
                </c:pt>
                <c:pt idx="6">
                  <c:v>74.860993641792078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A-49C2-B7D0-D745D3B77BC6}"/>
            </c:ext>
          </c:extLst>
        </c:ser>
        <c:ser>
          <c:idx val="1"/>
          <c:order val="1"/>
          <c:tx>
            <c:strRef>
              <c:f>'3.43'!$F$104:$H$104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'3.43'!$Q$124:$Q$130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'3.43'!$H$107:$H$113</c:f>
              <c:numCache>
                <c:formatCode>#,##0</c:formatCode>
                <c:ptCount val="7"/>
                <c:pt idx="0">
                  <c:v>67.212773251689157</c:v>
                </c:pt>
                <c:pt idx="1">
                  <c:v>64.433862957788619</c:v>
                </c:pt>
                <c:pt idx="2">
                  <c:v>69.499565339736066</c:v>
                </c:pt>
                <c:pt idx="3">
                  <c:v>71.251003211078825</c:v>
                </c:pt>
                <c:pt idx="4">
                  <c:v>71.129775968283994</c:v>
                </c:pt>
                <c:pt idx="5">
                  <c:v>77.54965030029885</c:v>
                </c:pt>
                <c:pt idx="6">
                  <c:v>76.556614313101718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A-49C2-B7D0-D745D3B77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29408"/>
        <c:axId val="506229800"/>
      </c:barChart>
      <c:catAx>
        <c:axId val="506229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9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298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5034453939875614E-3"/>
              <c:y val="0.92515098545472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9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519332716084789"/>
          <c:y val="0.83910643552448005"/>
          <c:w val="0.42872090260309559"/>
          <c:h val="9.16500152348573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453939875614E-3"/>
          <c:y val="1.4969931202591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626841243862522"/>
          <c:y val="0.23952095808383234"/>
          <c:w val="0.49099836333878888"/>
          <c:h val="0.508982035928143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'3.43'!$C$54:$E$54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'3.43'!$Q$124:$Q$130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'3.43'!$E$57:$E$63</c:f>
              <c:numCache>
                <c:formatCode>#,##0</c:formatCode>
                <c:ptCount val="7"/>
                <c:pt idx="0">
                  <c:v>64.320703879520266</c:v>
                </c:pt>
                <c:pt idx="1">
                  <c:v>70.713776729385884</c:v>
                </c:pt>
                <c:pt idx="2">
                  <c:v>76.252254112718532</c:v>
                </c:pt>
                <c:pt idx="3">
                  <c:v>71.902810753274252</c:v>
                </c:pt>
                <c:pt idx="4">
                  <c:v>75.854599054539946</c:v>
                </c:pt>
                <c:pt idx="5">
                  <c:v>73.233478464833155</c:v>
                </c:pt>
                <c:pt idx="6">
                  <c:v>79.421536230316875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2-4D1D-BA94-99C5269DB015}"/>
            </c:ext>
          </c:extLst>
        </c:ser>
        <c:ser>
          <c:idx val="1"/>
          <c:order val="1"/>
          <c:tx>
            <c:strRef>
              <c:f>'3.43'!$F$54:$H$54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'3.43'!$Q$124:$Q$130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'3.43'!$H$57:$H$63</c:f>
              <c:numCache>
                <c:formatCode>#,##0</c:formatCode>
                <c:ptCount val="7"/>
                <c:pt idx="0">
                  <c:v>66.24444253284679</c:v>
                </c:pt>
                <c:pt idx="1">
                  <c:v>65.476626324543147</c:v>
                </c:pt>
                <c:pt idx="2">
                  <c:v>71.415575505603201</c:v>
                </c:pt>
                <c:pt idx="3">
                  <c:v>70.40439537053021</c:v>
                </c:pt>
                <c:pt idx="4">
                  <c:v>68.086829297383161</c:v>
                </c:pt>
                <c:pt idx="5">
                  <c:v>80.0489916697735</c:v>
                </c:pt>
                <c:pt idx="6">
                  <c:v>79.601549756069105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2-4D1D-BA94-99C5269DB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0584"/>
        <c:axId val="506238032"/>
      </c:barChart>
      <c:catAx>
        <c:axId val="506230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3803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5034453939875614E-3"/>
              <c:y val="0.92515098545472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0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519332716084789"/>
          <c:y val="0.83910643552448005"/>
          <c:w val="0.42872090260309559"/>
          <c:h val="6.31367769456516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453939875614E-3"/>
          <c:y val="1.4969931202591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626841243862522"/>
          <c:y val="0.23952095808383234"/>
          <c:w val="0.49099836333878888"/>
          <c:h val="0.508982035928143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'3.43'!$Q$124:$Q$130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'3.43'!$E$11:$E$17</c:f>
              <c:numCache>
                <c:formatCode>#,##0</c:formatCode>
                <c:ptCount val="7"/>
                <c:pt idx="0">
                  <c:v>0</c:v>
                </c:pt>
                <c:pt idx="1">
                  <c:v>74.936517542147556</c:v>
                </c:pt>
                <c:pt idx="2">
                  <c:v>79.253538629101982</c:v>
                </c:pt>
                <c:pt idx="3">
                  <c:v>75.793346998246619</c:v>
                </c:pt>
                <c:pt idx="4">
                  <c:v>70.372186299163204</c:v>
                </c:pt>
                <c:pt idx="5">
                  <c:v>81.584205205726718</c:v>
                </c:pt>
                <c:pt idx="6">
                  <c:v>79.254716305076485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7-419A-98AF-45EDBBFAB805}"/>
            </c:ext>
          </c:extLst>
        </c:ser>
        <c:ser>
          <c:idx val="1"/>
          <c:order val="1"/>
          <c:tx>
            <c:strRef>
              <c:f>'3.43'!$F$8:$H$8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'3.43'!$Q$124:$Q$130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'3.43'!$H$11:$H$17</c:f>
              <c:numCache>
                <c:formatCode>#,##0</c:formatCode>
                <c:ptCount val="7"/>
                <c:pt idx="0">
                  <c:v>71.971144412199067</c:v>
                </c:pt>
                <c:pt idx="1">
                  <c:v>70.528618072189204</c:v>
                </c:pt>
                <c:pt idx="2">
                  <c:v>72.624609828082441</c:v>
                </c:pt>
                <c:pt idx="3">
                  <c:v>73.881399578376843</c:v>
                </c:pt>
                <c:pt idx="4">
                  <c:v>70.11400885887258</c:v>
                </c:pt>
                <c:pt idx="5">
                  <c:v>83.31139589607605</c:v>
                </c:pt>
                <c:pt idx="6">
                  <c:v>82.771371681496689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7-419A-98AF-45EDBBFAB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0584"/>
        <c:axId val="506238032"/>
      </c:barChart>
      <c:catAx>
        <c:axId val="506230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3803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5034453939875614E-3"/>
              <c:y val="0.92515098545472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0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519332716084789"/>
          <c:y val="0.83910643552448005"/>
          <c:w val="0.42872090260309559"/>
          <c:h val="6.31367769456516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y por edad según género. Comunidad de Madrid. 2006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095E-2"/>
          <c:y val="0.20630401356556338"/>
          <c:w val="0.90630323679727431"/>
          <c:h val="0.47278003108774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'3.45'!$C$290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'3.45'!$B$292:$B$298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'3.45'!$C$292:$C$298</c:f>
              <c:numCache>
                <c:formatCode>#,##0.0</c:formatCode>
                <c:ptCount val="7"/>
                <c:pt idx="0">
                  <c:v>10.11</c:v>
                </c:pt>
                <c:pt idx="1">
                  <c:v>5.29</c:v>
                </c:pt>
                <c:pt idx="2">
                  <c:v>7.89</c:v>
                </c:pt>
                <c:pt idx="3">
                  <c:v>10.53</c:v>
                </c:pt>
                <c:pt idx="4">
                  <c:v>11.24</c:v>
                </c:pt>
                <c:pt idx="5">
                  <c:v>11.37</c:v>
                </c:pt>
                <c:pt idx="6">
                  <c:v>12.27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F-42BA-B1E6-299ACF9C538B}"/>
            </c:ext>
          </c:extLst>
        </c:ser>
        <c:ser>
          <c:idx val="1"/>
          <c:order val="1"/>
          <c:tx>
            <c:strRef>
              <c:f>'3.45'!$D$290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'3.45'!$B$292:$B$298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'3.45'!$D$292:$D$298</c:f>
              <c:numCache>
                <c:formatCode>#,##0.0</c:formatCode>
                <c:ptCount val="7"/>
                <c:pt idx="0">
                  <c:v>12.67</c:v>
                </c:pt>
                <c:pt idx="1">
                  <c:v>6.19</c:v>
                </c:pt>
                <c:pt idx="2">
                  <c:v>8.4600000000000009</c:v>
                </c:pt>
                <c:pt idx="3">
                  <c:v>12.21</c:v>
                </c:pt>
                <c:pt idx="4">
                  <c:v>14.54</c:v>
                </c:pt>
                <c:pt idx="5">
                  <c:v>15.95</c:v>
                </c:pt>
                <c:pt idx="6">
                  <c:v>16.309999999999999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BF-42BA-B1E6-299ACF9C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42344"/>
        <c:axId val="506238424"/>
      </c:barChart>
      <c:catAx>
        <c:axId val="50624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178405494344255E-3"/>
              <c:y val="0.927569217011590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38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234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9429540839497"/>
          <c:y val="0.80506853310002913"/>
          <c:w val="0.44178471978271483"/>
          <c:h val="0.118908382066276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2021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'3.4'!$F$158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'3.4'!$B$160:$B$166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'3.4'!$F$160:$F$166</c:f>
              <c:numCache>
                <c:formatCode>#,##0.0</c:formatCode>
                <c:ptCount val="7"/>
                <c:pt idx="0">
                  <c:v>53.34</c:v>
                </c:pt>
                <c:pt idx="1">
                  <c:v>33.26</c:v>
                </c:pt>
                <c:pt idx="2">
                  <c:v>55.62</c:v>
                </c:pt>
                <c:pt idx="3">
                  <c:v>12.1</c:v>
                </c:pt>
                <c:pt idx="4">
                  <c:v>50.41</c:v>
                </c:pt>
                <c:pt idx="5">
                  <c:v>82.68</c:v>
                </c:pt>
                <c:pt idx="6">
                  <c:v>24.13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A-468C-AB0F-C21391858B49}"/>
            </c:ext>
          </c:extLst>
        </c:ser>
        <c:ser>
          <c:idx val="1"/>
          <c:order val="1"/>
          <c:tx>
            <c:strRef>
              <c:f>'3.4'!$G$158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'3.4'!$B$160:$B$166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'3.4'!$G$160:$G$166</c:f>
              <c:numCache>
                <c:formatCode>#,##0.0</c:formatCode>
                <c:ptCount val="7"/>
                <c:pt idx="0">
                  <c:v>63.71</c:v>
                </c:pt>
                <c:pt idx="1">
                  <c:v>37.15</c:v>
                </c:pt>
                <c:pt idx="2">
                  <c:v>67.11</c:v>
                </c:pt>
                <c:pt idx="3">
                  <c:v>14.61</c:v>
                </c:pt>
                <c:pt idx="4">
                  <c:v>55.35</c:v>
                </c:pt>
                <c:pt idx="5">
                  <c:v>91.07</c:v>
                </c:pt>
                <c:pt idx="6">
                  <c:v>33.67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A-468C-AB0F-C2139185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71024"/>
        <c:axId val="477072200"/>
      </c:lineChart>
      <c:catAx>
        <c:axId val="47707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722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10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76044373762"/>
          <c:y val="0.8477452489491444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y por edad según género. España.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24591478979788E-2"/>
          <c:y val="0.23142857142857143"/>
          <c:w val="0.90646409050822851"/>
          <c:h val="0.50285714285714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'3.45'!$C$290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'3.45'!$B$292:$B$298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'3.45'!$F$292:$F$298</c:f>
              <c:numCache>
                <c:formatCode>#,##0.0</c:formatCode>
                <c:ptCount val="7"/>
                <c:pt idx="0">
                  <c:v>8.8699999999999992</c:v>
                </c:pt>
                <c:pt idx="1">
                  <c:v>5.65</c:v>
                </c:pt>
                <c:pt idx="2">
                  <c:v>7.33</c:v>
                </c:pt>
                <c:pt idx="3">
                  <c:v>9.23</c:v>
                </c:pt>
                <c:pt idx="4">
                  <c:v>9.65</c:v>
                </c:pt>
                <c:pt idx="5">
                  <c:v>9.9499999999999993</c:v>
                </c:pt>
                <c:pt idx="6">
                  <c:v>9.7799999999999994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F-4DF8-91C9-818F4C039AFF}"/>
            </c:ext>
          </c:extLst>
        </c:ser>
        <c:ser>
          <c:idx val="1"/>
          <c:order val="1"/>
          <c:tx>
            <c:strRef>
              <c:f>'3.45'!$D$290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'3.45'!$B$292:$B$298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'3.45'!$G$292:$G$298</c:f>
              <c:numCache>
                <c:formatCode>#,##0.0</c:formatCode>
                <c:ptCount val="7"/>
                <c:pt idx="0">
                  <c:v>10.6</c:v>
                </c:pt>
                <c:pt idx="1">
                  <c:v>6.3</c:v>
                </c:pt>
                <c:pt idx="2">
                  <c:v>7.99</c:v>
                </c:pt>
                <c:pt idx="3">
                  <c:v>10.199999999999999</c:v>
                </c:pt>
                <c:pt idx="4">
                  <c:v>11.79</c:v>
                </c:pt>
                <c:pt idx="5">
                  <c:v>13.11</c:v>
                </c:pt>
                <c:pt idx="6">
                  <c:v>12.83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F-4DF8-91C9-818F4C039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4896"/>
        <c:axId val="506236856"/>
      </c:barChart>
      <c:catAx>
        <c:axId val="50623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204074653534758E-2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36856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4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04485880632995"/>
          <c:y val="0.82912743674031031"/>
          <c:w val="0.44082570297605311"/>
          <c:h val="0.11844690772876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por edad según género. Comunidad de Madrid.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095E-2"/>
          <c:y val="0.20630401356556338"/>
          <c:w val="0.90630323679727431"/>
          <c:h val="0.47278003108774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'3.45'!$C$361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'3.45'!$B$363:$B$369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'3.45'!$C$363:$C$369</c:f>
              <c:numCache>
                <c:formatCode>#,##0.0</c:formatCode>
                <c:ptCount val="7"/>
                <c:pt idx="0">
                  <c:v>8.43</c:v>
                </c:pt>
                <c:pt idx="1">
                  <c:v>4.42</c:v>
                </c:pt>
                <c:pt idx="2">
                  <c:v>6.57</c:v>
                </c:pt>
                <c:pt idx="3">
                  <c:v>8.9499999999999993</c:v>
                </c:pt>
                <c:pt idx="4">
                  <c:v>10.050000000000001</c:v>
                </c:pt>
                <c:pt idx="5">
                  <c:v>9.52</c:v>
                </c:pt>
                <c:pt idx="6">
                  <c:v>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5-480D-96D2-ABFCF54EA749}"/>
            </c:ext>
          </c:extLst>
        </c:ser>
        <c:ser>
          <c:idx val="1"/>
          <c:order val="1"/>
          <c:tx>
            <c:strRef>
              <c:f>'3.45'!$D$361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'3.45'!$B$363:$B$369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'3.45'!$D$363:$D$369</c:f>
              <c:numCache>
                <c:formatCode>#,##0.0</c:formatCode>
                <c:ptCount val="7"/>
                <c:pt idx="0">
                  <c:v>10.88</c:v>
                </c:pt>
                <c:pt idx="1">
                  <c:v>4.53</c:v>
                </c:pt>
                <c:pt idx="2">
                  <c:v>7.27</c:v>
                </c:pt>
                <c:pt idx="3">
                  <c:v>10.42</c:v>
                </c:pt>
                <c:pt idx="4">
                  <c:v>13.33</c:v>
                </c:pt>
                <c:pt idx="5">
                  <c:v>13.95</c:v>
                </c:pt>
                <c:pt idx="6">
                  <c:v>12.78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65-480D-96D2-ABFCF54EA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4112"/>
        <c:axId val="506243520"/>
      </c:barChart>
      <c:catAx>
        <c:axId val="50623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178405494344255E-3"/>
              <c:y val="0.931256532645808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411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9429540839497"/>
          <c:y val="0.79922057988365491"/>
          <c:w val="0.44178471978271483"/>
          <c:h val="0.118908382066276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por edad según género. España.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523908382341464E-2"/>
          <c:y val="0.21142857142857144"/>
          <c:w val="0.90646409050822851"/>
          <c:h val="0.477142857142857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'3.45'!$F$361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'3.45'!$B$363:$B$369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'3.45'!$F$363:$F$369</c:f>
              <c:numCache>
                <c:formatCode>#,##0.0</c:formatCode>
                <c:ptCount val="7"/>
                <c:pt idx="0">
                  <c:v>7.45</c:v>
                </c:pt>
                <c:pt idx="1">
                  <c:v>4.43</c:v>
                </c:pt>
                <c:pt idx="2">
                  <c:v>6.03</c:v>
                </c:pt>
                <c:pt idx="3">
                  <c:v>7.74</c:v>
                </c:pt>
                <c:pt idx="4">
                  <c:v>8.51</c:v>
                </c:pt>
                <c:pt idx="5">
                  <c:v>8.59</c:v>
                </c:pt>
                <c:pt idx="6">
                  <c:v>7.69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D-4649-870F-710B1E6A94F0}"/>
            </c:ext>
          </c:extLst>
        </c:ser>
        <c:ser>
          <c:idx val="1"/>
          <c:order val="1"/>
          <c:tx>
            <c:strRef>
              <c:f>'3.45'!$G$361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'3.45'!$B$363:$B$369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'3.45'!$G$363:$G$369</c:f>
              <c:numCache>
                <c:formatCode>#,##0.0</c:formatCode>
                <c:ptCount val="7"/>
                <c:pt idx="0">
                  <c:v>9.23</c:v>
                </c:pt>
                <c:pt idx="1">
                  <c:v>4.9800000000000004</c:v>
                </c:pt>
                <c:pt idx="2">
                  <c:v>6.7</c:v>
                </c:pt>
                <c:pt idx="3">
                  <c:v>8.7899999999999991</c:v>
                </c:pt>
                <c:pt idx="4">
                  <c:v>10.54</c:v>
                </c:pt>
                <c:pt idx="5">
                  <c:v>11.67</c:v>
                </c:pt>
                <c:pt idx="6">
                  <c:v>11.13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D-4649-870F-710B1E6A9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45088"/>
        <c:axId val="506245480"/>
      </c:barChart>
      <c:catAx>
        <c:axId val="50624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Estructura Salarial. INE</a:t>
                </a:r>
                <a:r>
                  <a:rPr lang="es-ES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17142726091277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548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50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95908247625395"/>
          <c:y val="0.80582646586652396"/>
          <c:w val="0.44082570297605311"/>
          <c:h val="0.11844690772876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y por edad según género. Comunidad de Madrid. 2010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102E-2"/>
          <c:y val="0.20630401356556341"/>
          <c:w val="0.90630323679727431"/>
          <c:h val="0.472780031087749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'3.45'!$C$220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'3.45'!$B$222:$B$227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'3.45'!$C$222:$C$227</c:f>
              <c:numCache>
                <c:formatCode>#,##0.0</c:formatCode>
                <c:ptCount val="6"/>
                <c:pt idx="0">
                  <c:v>11.07</c:v>
                </c:pt>
                <c:pt idx="1">
                  <c:v>6.9</c:v>
                </c:pt>
                <c:pt idx="2">
                  <c:v>9.98</c:v>
                </c:pt>
                <c:pt idx="3">
                  <c:v>11.66</c:v>
                </c:pt>
                <c:pt idx="4">
                  <c:v>12.28</c:v>
                </c:pt>
                <c:pt idx="5">
                  <c:v>12.18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A-4E4A-A01C-9FD74D59EB19}"/>
            </c:ext>
          </c:extLst>
        </c:ser>
        <c:ser>
          <c:idx val="1"/>
          <c:order val="1"/>
          <c:tx>
            <c:strRef>
              <c:f>'3.45'!$D$220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'3.45'!$B$222:$B$227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'3.45'!$D$222:$D$227</c:f>
              <c:numCache>
                <c:formatCode>#,##0.0</c:formatCode>
                <c:ptCount val="6"/>
                <c:pt idx="0">
                  <c:v>13</c:v>
                </c:pt>
                <c:pt idx="1">
                  <c:v>7.4</c:v>
                </c:pt>
                <c:pt idx="2">
                  <c:v>11.03</c:v>
                </c:pt>
                <c:pt idx="3">
                  <c:v>13.6</c:v>
                </c:pt>
                <c:pt idx="4">
                  <c:v>14.75</c:v>
                </c:pt>
                <c:pt idx="5">
                  <c:v>15.09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A-4E4A-A01C-9FD74D59E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5288"/>
        <c:axId val="506243128"/>
      </c:barChart>
      <c:catAx>
        <c:axId val="50623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736119165228569E-2"/>
              <c:y val="0.9460057951826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3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3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52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9429540839497"/>
          <c:y val="0.80506853310002913"/>
          <c:w val="0.44178471978271483"/>
          <c:h val="0.118908382066276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y por edad según género. España. 2010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24591478979774E-2"/>
          <c:y val="0.23142857142857137"/>
          <c:w val="0.90646409050822851"/>
          <c:h val="0.502857142857142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'3.45'!$F$220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'3.45'!$B$222:$B$227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'3.45'!$F$222:$F$227</c:f>
              <c:numCache>
                <c:formatCode>#,##0.0</c:formatCode>
                <c:ptCount val="6"/>
                <c:pt idx="0">
                  <c:v>10.15</c:v>
                </c:pt>
                <c:pt idx="1">
                  <c:v>6.94</c:v>
                </c:pt>
                <c:pt idx="2">
                  <c:v>9.14</c:v>
                </c:pt>
                <c:pt idx="3">
                  <c:v>10.55</c:v>
                </c:pt>
                <c:pt idx="4">
                  <c:v>11.08</c:v>
                </c:pt>
                <c:pt idx="5">
                  <c:v>11.64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A57-BA4A-604CA8C8F9ED}"/>
            </c:ext>
          </c:extLst>
        </c:ser>
        <c:ser>
          <c:idx val="1"/>
          <c:order val="1"/>
          <c:tx>
            <c:strRef>
              <c:f>'3.45'!$G$220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'3.45'!$B$222:$B$227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'3.45'!$G$222:$G$227</c:f>
              <c:numCache>
                <c:formatCode>#,##0.0</c:formatCode>
                <c:ptCount val="6"/>
                <c:pt idx="0">
                  <c:v>11.78</c:v>
                </c:pt>
                <c:pt idx="1">
                  <c:v>7.62</c:v>
                </c:pt>
                <c:pt idx="2">
                  <c:v>10.029999999999999</c:v>
                </c:pt>
                <c:pt idx="3">
                  <c:v>11.87</c:v>
                </c:pt>
                <c:pt idx="4">
                  <c:v>13.19</c:v>
                </c:pt>
                <c:pt idx="5">
                  <c:v>14.41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4-4A57-BA4A-604CA8C8F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9600"/>
        <c:axId val="506244696"/>
      </c:barChart>
      <c:catAx>
        <c:axId val="50623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20415276775662E-2"/>
              <c:y val="0.946940357657350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4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4696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960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87330614617794"/>
          <c:y val="0.82912743674031031"/>
          <c:w val="0.44082570297605311"/>
          <c:h val="0.11844690772876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y por edad según género. Comunidad de Madrid. 2014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102E-2"/>
          <c:y val="0.20630401356556341"/>
          <c:w val="0.90630323679727431"/>
          <c:h val="0.472780031087749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'3.45'!$F$149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'3.45'!$B$151:$B$156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'3.45'!$C$151:$C$156</c:f>
              <c:numCache>
                <c:formatCode>0.0</c:formatCode>
                <c:ptCount val="6"/>
                <c:pt idx="0" formatCode="#,##0.0">
                  <c:v>11.66</c:v>
                </c:pt>
                <c:pt idx="1">
                  <c:v>7.35</c:v>
                </c:pt>
                <c:pt idx="2" formatCode="#,##0.0">
                  <c:v>10.02</c:v>
                </c:pt>
                <c:pt idx="3" formatCode="#,##0.0">
                  <c:v>12.31</c:v>
                </c:pt>
                <c:pt idx="4" formatCode="#,##0.0">
                  <c:v>12.36</c:v>
                </c:pt>
                <c:pt idx="5" formatCode="#,##0.0">
                  <c:v>12.53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3-49E1-AF35-1658E1E849EE}"/>
            </c:ext>
          </c:extLst>
        </c:ser>
        <c:ser>
          <c:idx val="1"/>
          <c:order val="1"/>
          <c:tx>
            <c:strRef>
              <c:f>'3.45'!$D$149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'3.45'!$B$151:$B$156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'3.45'!$D$151:$D$156</c:f>
              <c:numCache>
                <c:formatCode>#,##0.0</c:formatCode>
                <c:ptCount val="6"/>
                <c:pt idx="0">
                  <c:v>13.48</c:v>
                </c:pt>
                <c:pt idx="1">
                  <c:v>7.43</c:v>
                </c:pt>
                <c:pt idx="2">
                  <c:v>10.76</c:v>
                </c:pt>
                <c:pt idx="3">
                  <c:v>13.99</c:v>
                </c:pt>
                <c:pt idx="4">
                  <c:v>14.75</c:v>
                </c:pt>
                <c:pt idx="5">
                  <c:v>16.329999999999998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3-49E1-AF35-1658E1E84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45872"/>
        <c:axId val="506240384"/>
      </c:barChart>
      <c:catAx>
        <c:axId val="50624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178405494344255E-3"/>
              <c:y val="0.931256532645808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587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50615612656686"/>
          <c:y val="0.80506853310002913"/>
          <c:w val="0.44178471978271489"/>
          <c:h val="0.118908382066276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y por edad según género. España. 2014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24591478979774E-2"/>
          <c:y val="0.23142857142857137"/>
          <c:w val="0.90646409050822851"/>
          <c:h val="0.502857142857142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'3.45'!$F$149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'3.45'!$B$151:$B$156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'3.45'!$F$151:$F$156</c:f>
              <c:numCache>
                <c:formatCode>#,##0.0</c:formatCode>
                <c:ptCount val="6"/>
                <c:pt idx="0">
                  <c:v>10.64</c:v>
                </c:pt>
                <c:pt idx="1">
                  <c:v>7.16</c:v>
                </c:pt>
                <c:pt idx="2">
                  <c:v>9.32</c:v>
                </c:pt>
                <c:pt idx="3">
                  <c:v>10.88</c:v>
                </c:pt>
                <c:pt idx="4">
                  <c:v>11.36</c:v>
                </c:pt>
                <c:pt idx="5">
                  <c:v>11.84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A-4E7B-A180-EB8462F4E18A}"/>
            </c:ext>
          </c:extLst>
        </c:ser>
        <c:ser>
          <c:idx val="1"/>
          <c:order val="1"/>
          <c:tx>
            <c:strRef>
              <c:f>'3.45'!$G$149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'3.45'!$B$151:$B$156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'3.45'!$G$151:$G$156</c:f>
              <c:numCache>
                <c:formatCode>#,##0.0</c:formatCode>
                <c:ptCount val="6"/>
                <c:pt idx="0">
                  <c:v>12.23</c:v>
                </c:pt>
                <c:pt idx="1">
                  <c:v>7.64</c:v>
                </c:pt>
                <c:pt idx="2">
                  <c:v>9.99</c:v>
                </c:pt>
                <c:pt idx="3">
                  <c:v>12.18</c:v>
                </c:pt>
                <c:pt idx="4">
                  <c:v>13.34</c:v>
                </c:pt>
                <c:pt idx="5">
                  <c:v>14.51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A-4E7B-A180-EB8462F4E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4504"/>
        <c:axId val="506240776"/>
      </c:barChart>
      <c:catAx>
        <c:axId val="506234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20415276775662E-2"/>
              <c:y val="0.95061412694463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0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0776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450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87330614617794"/>
          <c:y val="0.82912743674031031"/>
          <c:w val="0.44082570297605311"/>
          <c:h val="0.11844690772876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y por edad según género. Comunidad de Madrid. 2018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102E-2"/>
          <c:y val="0.20630401356556341"/>
          <c:w val="0.90630323679727431"/>
          <c:h val="0.47278003108774957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'3.45'!$C$81:$C$86</c:f>
              <c:numCache>
                <c:formatCode>0.0</c:formatCode>
                <c:ptCount val="6"/>
                <c:pt idx="0" formatCode="#,##0.0">
                  <c:v>12.14</c:v>
                </c:pt>
                <c:pt idx="1">
                  <c:v>7.7</c:v>
                </c:pt>
                <c:pt idx="2" formatCode="#,##0.0">
                  <c:v>10.220000000000001</c:v>
                </c:pt>
                <c:pt idx="3" formatCode="#,##0.0">
                  <c:v>12.31</c:v>
                </c:pt>
                <c:pt idx="4" formatCode="#,##0.0">
                  <c:v>13.58</c:v>
                </c:pt>
                <c:pt idx="5" formatCode="#,##0.0">
                  <c:v>12.63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6-4025-95D5-0C98819A0BD4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'3.45'!$D$81:$D$86</c:f>
              <c:numCache>
                <c:formatCode>0.0</c:formatCode>
                <c:ptCount val="6"/>
                <c:pt idx="0" formatCode="#,##0.0">
                  <c:v>13.64</c:v>
                </c:pt>
                <c:pt idx="1">
                  <c:v>7.86</c:v>
                </c:pt>
                <c:pt idx="2" formatCode="#,##0.0">
                  <c:v>11.23</c:v>
                </c:pt>
                <c:pt idx="3" formatCode="#,##0.0">
                  <c:v>13.89</c:v>
                </c:pt>
                <c:pt idx="4" formatCode="#,##0.0">
                  <c:v>14.91</c:v>
                </c:pt>
                <c:pt idx="5" formatCode="#,##0.0">
                  <c:v>15.38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6-4025-95D5-0C98819A0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6464"/>
        <c:axId val="506235680"/>
      </c:barChart>
      <c:catAx>
        <c:axId val="50623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178172097367041E-3"/>
              <c:y val="0.90544519654341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35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64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50615612656686"/>
          <c:y val="0.80506853310002913"/>
          <c:w val="0.44178471978271489"/>
          <c:h val="7.6023391812865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y por edad según género. España.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24591478979774E-2"/>
          <c:y val="0.23142857142857137"/>
          <c:w val="0.90646409050822851"/>
          <c:h val="0.502857142857142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'3.45'!$F$79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'3.45'!$F$81:$F$86</c:f>
              <c:numCache>
                <c:formatCode>#,##0.0</c:formatCode>
                <c:ptCount val="6"/>
                <c:pt idx="0">
                  <c:v>11.24</c:v>
                </c:pt>
                <c:pt idx="1">
                  <c:v>7.7</c:v>
                </c:pt>
                <c:pt idx="2">
                  <c:v>9.6300000000000008</c:v>
                </c:pt>
                <c:pt idx="3">
                  <c:v>11.28</c:v>
                </c:pt>
                <c:pt idx="4">
                  <c:v>11.98</c:v>
                </c:pt>
                <c:pt idx="5">
                  <c:v>12.43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7-475B-816C-5FF9F72AFAF2}"/>
            </c:ext>
          </c:extLst>
        </c:ser>
        <c:ser>
          <c:idx val="1"/>
          <c:order val="1"/>
          <c:tx>
            <c:strRef>
              <c:f>'3.45'!$G$79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'3.45'!$G$81:$G$86</c:f>
              <c:numCache>
                <c:formatCode>#,##0.0</c:formatCode>
                <c:ptCount val="6"/>
                <c:pt idx="0">
                  <c:v>12.53</c:v>
                </c:pt>
                <c:pt idx="1">
                  <c:v>8.0500000000000007</c:v>
                </c:pt>
                <c:pt idx="2">
                  <c:v>10.31</c:v>
                </c:pt>
                <c:pt idx="3">
                  <c:v>12.38</c:v>
                </c:pt>
                <c:pt idx="4">
                  <c:v>13.45</c:v>
                </c:pt>
                <c:pt idx="5">
                  <c:v>14.52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7-475B-816C-5FF9F72AF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6072"/>
        <c:axId val="506237248"/>
      </c:barChart>
      <c:catAx>
        <c:axId val="50623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204074653534758E-2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3724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607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87330614617794"/>
          <c:y val="0.84466141732283462"/>
          <c:w val="0.44082570297605311"/>
          <c:h val="6.01944805443008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y por edad según género. Comunidad de Madrid. 2022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102E-2"/>
          <c:y val="0.20630401356556341"/>
          <c:w val="0.90630323679727431"/>
          <c:h val="0.47278003108774957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'3.45'!$C$11:$C$16</c:f>
              <c:numCache>
                <c:formatCode>0.0</c:formatCode>
                <c:ptCount val="6"/>
                <c:pt idx="0" formatCode="#,##0.0">
                  <c:v>13.88</c:v>
                </c:pt>
                <c:pt idx="1">
                  <c:v>9.08</c:v>
                </c:pt>
                <c:pt idx="2" formatCode="#,##0.0">
                  <c:v>11.97</c:v>
                </c:pt>
                <c:pt idx="3" formatCode="#,##0.0">
                  <c:v>13.8</c:v>
                </c:pt>
                <c:pt idx="4" formatCode="#,##0.0">
                  <c:v>15</c:v>
                </c:pt>
                <c:pt idx="5" formatCode="#,##0.0">
                  <c:v>14.57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C-4594-9EF9-202821F10762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'3.45'!$D$11:$D$16</c:f>
              <c:numCache>
                <c:formatCode>#,##0.0</c:formatCode>
                <c:ptCount val="6"/>
                <c:pt idx="0">
                  <c:v>15.48</c:v>
                </c:pt>
                <c:pt idx="1">
                  <c:v>9.1300000000000008</c:v>
                </c:pt>
                <c:pt idx="2">
                  <c:v>13.04</c:v>
                </c:pt>
                <c:pt idx="3">
                  <c:v>15.41</c:v>
                </c:pt>
                <c:pt idx="4">
                  <c:v>16.95</c:v>
                </c:pt>
                <c:pt idx="5">
                  <c:v>17.329999999999998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C-4594-9EF9-202821F10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6464"/>
        <c:axId val="506235680"/>
      </c:barChart>
      <c:catAx>
        <c:axId val="50623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178172097367041E-3"/>
              <c:y val="0.90544519654341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35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64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50615612656686"/>
          <c:y val="0.80506853310002913"/>
          <c:w val="0.44178471978271489"/>
          <c:h val="7.6023391812865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2022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'3.4'!$C$84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'3.4'!$B$86:$B$92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'3.4'!$C$86:$C$92</c:f>
              <c:numCache>
                <c:formatCode>#,##0.0</c:formatCode>
                <c:ptCount val="7"/>
                <c:pt idx="0">
                  <c:v>58.84</c:v>
                </c:pt>
                <c:pt idx="1">
                  <c:v>37.15</c:v>
                </c:pt>
                <c:pt idx="2">
                  <c:v>61.39</c:v>
                </c:pt>
                <c:pt idx="3">
                  <c:v>12.56</c:v>
                </c:pt>
                <c:pt idx="4">
                  <c:v>56.28</c:v>
                </c:pt>
                <c:pt idx="5">
                  <c:v>86.87</c:v>
                </c:pt>
                <c:pt idx="6">
                  <c:v>28.75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3-4491-B01D-5EA645256151}"/>
            </c:ext>
          </c:extLst>
        </c:ser>
        <c:ser>
          <c:idx val="1"/>
          <c:order val="1"/>
          <c:tx>
            <c:strRef>
              <c:f>'3.4'!$D$84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'3.4'!$B$86:$B$92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'3.4'!$D$86:$D$92</c:f>
              <c:numCache>
                <c:formatCode>#,##0.0</c:formatCode>
                <c:ptCount val="7"/>
                <c:pt idx="0">
                  <c:v>68.27</c:v>
                </c:pt>
                <c:pt idx="1">
                  <c:v>38.83</c:v>
                </c:pt>
                <c:pt idx="2">
                  <c:v>72.319999999999993</c:v>
                </c:pt>
                <c:pt idx="3">
                  <c:v>13.64</c:v>
                </c:pt>
                <c:pt idx="4">
                  <c:v>59.11</c:v>
                </c:pt>
                <c:pt idx="5">
                  <c:v>93.61</c:v>
                </c:pt>
                <c:pt idx="6">
                  <c:v>39.15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3-4491-B01D-5EA645256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69064"/>
        <c:axId val="477070632"/>
      </c:lineChart>
      <c:catAx>
        <c:axId val="47706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706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69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y por edad según género. España.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24591478979774E-2"/>
          <c:y val="0.23142857142857137"/>
          <c:w val="0.90646409050822851"/>
          <c:h val="0.502857142857142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'3.45'!$F$11:$F$16</c:f>
              <c:numCache>
                <c:formatCode>#,##0.0</c:formatCode>
                <c:ptCount val="6"/>
                <c:pt idx="0">
                  <c:v>12.6</c:v>
                </c:pt>
                <c:pt idx="1">
                  <c:v>8.6999999999999993</c:v>
                </c:pt>
                <c:pt idx="2">
                  <c:v>11.04</c:v>
                </c:pt>
                <c:pt idx="3">
                  <c:v>12.38</c:v>
                </c:pt>
                <c:pt idx="4">
                  <c:v>13.24</c:v>
                </c:pt>
                <c:pt idx="5">
                  <c:v>13.89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A-4987-B0A9-5FC30E3EBE01}"/>
            </c:ext>
          </c:extLst>
        </c:ser>
        <c:ser>
          <c:idx val="1"/>
          <c:order val="1"/>
          <c:tx>
            <c:strRef>
              <c:f>'3.45'!$G$9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'3.45'!$G$11:$G$16</c:f>
              <c:numCache>
                <c:formatCode>#,##0.0</c:formatCode>
                <c:ptCount val="6"/>
                <c:pt idx="0">
                  <c:v>13.71</c:v>
                </c:pt>
                <c:pt idx="1">
                  <c:v>9.1199999999999992</c:v>
                </c:pt>
                <c:pt idx="2">
                  <c:v>11.55</c:v>
                </c:pt>
                <c:pt idx="3">
                  <c:v>13.48</c:v>
                </c:pt>
                <c:pt idx="4">
                  <c:v>14.65</c:v>
                </c:pt>
                <c:pt idx="5">
                  <c:v>15.37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A-4987-B0A9-5FC30E3EB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36072"/>
        <c:axId val="506237248"/>
      </c:barChart>
      <c:catAx>
        <c:axId val="50623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204074653534758E-2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3724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3607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87330614617794"/>
          <c:y val="0.84466141732283462"/>
          <c:w val="0.44082570297605311"/>
          <c:h val="6.01944805443008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2006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5E-2"/>
          <c:y val="0.28440451907886288"/>
          <c:w val="0.92644135188866794"/>
          <c:h val="0.4373101744976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'3.46'!$C$283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'3.46'!$B$285:$B$291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'3.46'!$C$285:$C$291</c:f>
              <c:numCache>
                <c:formatCode>#,##0.0</c:formatCode>
                <c:ptCount val="7"/>
                <c:pt idx="0">
                  <c:v>7.79</c:v>
                </c:pt>
                <c:pt idx="1">
                  <c:v>0</c:v>
                </c:pt>
                <c:pt idx="2">
                  <c:v>7.18</c:v>
                </c:pt>
                <c:pt idx="3">
                  <c:v>8.26</c:v>
                </c:pt>
                <c:pt idx="4">
                  <c:v>8.15</c:v>
                </c:pt>
                <c:pt idx="5">
                  <c:v>7.25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3-46AE-88D9-D70CE75F233A}"/>
            </c:ext>
          </c:extLst>
        </c:ser>
        <c:ser>
          <c:idx val="1"/>
          <c:order val="1"/>
          <c:tx>
            <c:strRef>
              <c:f>'3.46'!$D$283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'3.46'!$B$285:$B$291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'3.46'!$D$285:$D$291</c:f>
              <c:numCache>
                <c:formatCode>#,##0.0</c:formatCode>
                <c:ptCount val="7"/>
                <c:pt idx="0">
                  <c:v>9.39</c:v>
                </c:pt>
                <c:pt idx="1">
                  <c:v>0</c:v>
                </c:pt>
                <c:pt idx="2">
                  <c:v>7.43</c:v>
                </c:pt>
                <c:pt idx="3">
                  <c:v>9.77</c:v>
                </c:pt>
                <c:pt idx="4">
                  <c:v>10.19</c:v>
                </c:pt>
                <c:pt idx="5">
                  <c:v>0</c:v>
                </c:pt>
                <c:pt idx="6">
                  <c:v>13.92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3-46AE-88D9-D70CE75F2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4496"/>
        <c:axId val="506246656"/>
      </c:barChart>
      <c:catAx>
        <c:axId val="50625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434036701753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4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4973769035173"/>
          <c:y val="0.83368179809124698"/>
          <c:w val="0.51380646746887737"/>
          <c:h val="0.126819454221029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2006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2.4390172182833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5E-2"/>
          <c:y val="0.29268336253596988"/>
          <c:w val="0.92644135188866794"/>
          <c:h val="0.42073233364545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'3.46'!$C$283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'3.46'!$B$285:$B$291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'3.46'!$F$285:$F$291</c:f>
              <c:numCache>
                <c:formatCode>#,##0.0</c:formatCode>
                <c:ptCount val="7"/>
                <c:pt idx="0">
                  <c:v>7.52</c:v>
                </c:pt>
                <c:pt idx="1">
                  <c:v>5.99</c:v>
                </c:pt>
                <c:pt idx="2">
                  <c:v>7.09</c:v>
                </c:pt>
                <c:pt idx="3">
                  <c:v>8.0299999999999994</c:v>
                </c:pt>
                <c:pt idx="4">
                  <c:v>7.58</c:v>
                </c:pt>
                <c:pt idx="5">
                  <c:v>7.21</c:v>
                </c:pt>
                <c:pt idx="6">
                  <c:v>7.92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7-4E41-B467-7ADFDD41F3B5}"/>
            </c:ext>
          </c:extLst>
        </c:ser>
        <c:ser>
          <c:idx val="1"/>
          <c:order val="1"/>
          <c:tx>
            <c:strRef>
              <c:f>'3.46'!$D$283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'3.46'!$B$285:$B$291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'3.46'!$G$285:$G$291</c:f>
              <c:numCache>
                <c:formatCode>#,##0.0</c:formatCode>
                <c:ptCount val="7"/>
                <c:pt idx="0">
                  <c:v>9.18</c:v>
                </c:pt>
                <c:pt idx="1">
                  <c:v>6.36</c:v>
                </c:pt>
                <c:pt idx="2">
                  <c:v>7.8</c:v>
                </c:pt>
                <c:pt idx="3">
                  <c:v>9.25</c:v>
                </c:pt>
                <c:pt idx="4">
                  <c:v>9.5500000000000007</c:v>
                </c:pt>
                <c:pt idx="5">
                  <c:v>11.26</c:v>
                </c:pt>
                <c:pt idx="6">
                  <c:v>12.71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7-4E41-B467-7ADFDD41F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7632"/>
        <c:axId val="506251752"/>
      </c:barChart>
      <c:catAx>
        <c:axId val="50625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867808017773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1752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763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89833728767096"/>
          <c:y val="0.83402751004672138"/>
          <c:w val="0.51380646746887737"/>
          <c:h val="0.12655634332015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5419250422796448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77099236641215E-2"/>
          <c:y val="0.29357885840398751"/>
          <c:w val="0.89694656488549618"/>
          <c:h val="0.418961495847357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'3.46'!$C$352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'3.46'!$B$354:$B$360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'3.46'!$C$354:$C$360</c:f>
              <c:numCache>
                <c:formatCode>#,##0.0</c:formatCode>
                <c:ptCount val="7"/>
                <c:pt idx="0">
                  <c:v>6.71</c:v>
                </c:pt>
                <c:pt idx="1">
                  <c:v>4.03</c:v>
                </c:pt>
                <c:pt idx="2">
                  <c:v>6.26</c:v>
                </c:pt>
                <c:pt idx="3">
                  <c:v>7.69</c:v>
                </c:pt>
                <c:pt idx="4">
                  <c:v>6.47</c:v>
                </c:pt>
                <c:pt idx="5">
                  <c:v>7.28</c:v>
                </c:pt>
                <c:pt idx="6">
                  <c:v>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E-4A0D-91B9-6CDC5710EADF}"/>
            </c:ext>
          </c:extLst>
        </c:ser>
        <c:ser>
          <c:idx val="1"/>
          <c:order val="1"/>
          <c:tx>
            <c:strRef>
              <c:f>'3.46'!$D$352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'3.46'!$B$354:$B$360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'3.46'!$D$354:$D$360</c:f>
              <c:numCache>
                <c:formatCode>#,##0.0</c:formatCode>
                <c:ptCount val="7"/>
                <c:pt idx="0">
                  <c:v>12.06</c:v>
                </c:pt>
                <c:pt idx="1">
                  <c:v>4.2</c:v>
                </c:pt>
                <c:pt idx="2">
                  <c:v>7.86</c:v>
                </c:pt>
                <c:pt idx="3">
                  <c:v>10.06</c:v>
                </c:pt>
                <c:pt idx="4">
                  <c:v>34.08</c:v>
                </c:pt>
                <c:pt idx="5">
                  <c:v>15.57</c:v>
                </c:pt>
                <c:pt idx="6">
                  <c:v>19.09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E-4A0D-91B9-6CDC5710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4888"/>
        <c:axId val="506253712"/>
      </c:barChart>
      <c:catAx>
        <c:axId val="506254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Estructura Salarial. INE</a:t>
                </a:r>
                <a:r>
                  <a:rPr lang="es-ES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</a:t>
                </a:r>
              </a:p>
            </c:rich>
          </c:tx>
          <c:layout>
            <c:manualLayout>
              <c:xMode val="edge"/>
              <c:yMode val="edge"/>
              <c:x val="5.1526578208865748E-2"/>
              <c:y val="0.93626565390344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4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80396697817614"/>
          <c:y val="0.85239314420416779"/>
          <c:w val="0.49191722281827938"/>
          <c:h val="6.4449391850966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5238354721230781E-3"/>
          <c:y val="1.5243898454601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857259779129052E-2"/>
          <c:y val="0.29268336253596988"/>
          <c:w val="0.89714452593847827"/>
          <c:h val="0.41768354861904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'3.46'!$F$352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'3.46'!$B$354:$B$360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'3.46'!$F$354:$F$360</c:f>
              <c:numCache>
                <c:formatCode>#,##0.0</c:formatCode>
                <c:ptCount val="7"/>
                <c:pt idx="0">
                  <c:v>6.5</c:v>
                </c:pt>
                <c:pt idx="1">
                  <c:v>4.75</c:v>
                </c:pt>
                <c:pt idx="2">
                  <c:v>6.03</c:v>
                </c:pt>
                <c:pt idx="3">
                  <c:v>7.2</c:v>
                </c:pt>
                <c:pt idx="4">
                  <c:v>6.66</c:v>
                </c:pt>
                <c:pt idx="5">
                  <c:v>6.34</c:v>
                </c:pt>
                <c:pt idx="6">
                  <c:v>5.92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0-4527-92E5-86A24495B1A2}"/>
            </c:ext>
          </c:extLst>
        </c:ser>
        <c:ser>
          <c:idx val="1"/>
          <c:order val="1"/>
          <c:tx>
            <c:strRef>
              <c:f>'3.46'!$G$352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'3.46'!$B$354:$B$360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'3.46'!$G$354:$G$360</c:f>
              <c:numCache>
                <c:formatCode>#,##0.0</c:formatCode>
                <c:ptCount val="7"/>
                <c:pt idx="0">
                  <c:v>9.82</c:v>
                </c:pt>
                <c:pt idx="1">
                  <c:v>5.05</c:v>
                </c:pt>
                <c:pt idx="2">
                  <c:v>7.35</c:v>
                </c:pt>
                <c:pt idx="3">
                  <c:v>9.9</c:v>
                </c:pt>
                <c:pt idx="4">
                  <c:v>15.97</c:v>
                </c:pt>
                <c:pt idx="5">
                  <c:v>12.92</c:v>
                </c:pt>
                <c:pt idx="6">
                  <c:v>11.89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0-4527-92E5-86A24495B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3320"/>
        <c:axId val="506250968"/>
      </c:barChart>
      <c:catAx>
        <c:axId val="506253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8571428571428571E-2"/>
              <c:y val="0.944528702584376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0968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3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13530969919082"/>
          <c:y val="0.82365406606331881"/>
          <c:w val="0.49135002588344273"/>
          <c:h val="0.12655634332015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2010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8440451907886305"/>
          <c:w val="0.92644135188866772"/>
          <c:h val="0.43731017449760662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'3.46'!$B$216:$B$221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'3.46'!$C$216:$C$221</c:f>
              <c:numCache>
                <c:formatCode>#,##0.0</c:formatCode>
                <c:ptCount val="6"/>
                <c:pt idx="0">
                  <c:v>8.66</c:v>
                </c:pt>
                <c:pt idx="1">
                  <c:v>6.96</c:v>
                </c:pt>
                <c:pt idx="2">
                  <c:v>8.9499999999999993</c:v>
                </c:pt>
                <c:pt idx="3">
                  <c:v>8.86</c:v>
                </c:pt>
                <c:pt idx="4">
                  <c:v>8.4</c:v>
                </c:pt>
                <c:pt idx="5">
                  <c:v>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5-4B50-9766-359C02B568C9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'3.46'!$B$216:$B$221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'3.46'!$D$216:$D$221</c:f>
              <c:numCache>
                <c:formatCode>#,##0.0</c:formatCode>
                <c:ptCount val="6"/>
                <c:pt idx="0">
                  <c:v>10.29</c:v>
                </c:pt>
                <c:pt idx="1">
                  <c:v>7.03</c:v>
                </c:pt>
                <c:pt idx="2">
                  <c:v>8.7799999999999994</c:v>
                </c:pt>
                <c:pt idx="3">
                  <c:v>10.46</c:v>
                </c:pt>
                <c:pt idx="4">
                  <c:v>12.4</c:v>
                </c:pt>
                <c:pt idx="5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5-4B50-9766-359C02B56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2536"/>
        <c:axId val="506247440"/>
      </c:barChart>
      <c:catAx>
        <c:axId val="506252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3602435870152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2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9689671144047"/>
          <c:y val="0.83160279601224485"/>
          <c:w val="0.51380646746887737"/>
          <c:h val="0.126819454221029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2010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2.4390172182833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9268336253596988"/>
          <c:w val="0.92644135188866772"/>
          <c:h val="0.42073233364545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'3.46'!$F$214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'3.46'!$B$216:$B$221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'3.46'!$F$216:$F$221</c:f>
              <c:numCache>
                <c:formatCode>#,##0.0</c:formatCode>
                <c:ptCount val="6"/>
                <c:pt idx="0">
                  <c:v>8.15</c:v>
                </c:pt>
                <c:pt idx="1">
                  <c:v>7.13</c:v>
                </c:pt>
                <c:pt idx="2">
                  <c:v>8.1999999999999993</c:v>
                </c:pt>
                <c:pt idx="3">
                  <c:v>8.39</c:v>
                </c:pt>
                <c:pt idx="4">
                  <c:v>8</c:v>
                </c:pt>
                <c:pt idx="5">
                  <c:v>8.5299999999999994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0-4982-B03D-041D9B18870E}"/>
            </c:ext>
          </c:extLst>
        </c:ser>
        <c:ser>
          <c:idx val="1"/>
          <c:order val="1"/>
          <c:tx>
            <c:strRef>
              <c:f>'3.46'!$G$214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'3.46'!$B$216:$B$221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'3.46'!$G$216:$G$221</c:f>
              <c:numCache>
                <c:formatCode>#,##0.0</c:formatCode>
                <c:ptCount val="6"/>
                <c:pt idx="0">
                  <c:v>9.9700000000000006</c:v>
                </c:pt>
                <c:pt idx="1">
                  <c:v>7.25</c:v>
                </c:pt>
                <c:pt idx="2">
                  <c:v>8.84</c:v>
                </c:pt>
                <c:pt idx="3">
                  <c:v>9.82</c:v>
                </c:pt>
                <c:pt idx="4">
                  <c:v>10.5</c:v>
                </c:pt>
                <c:pt idx="5">
                  <c:v>15.12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0-4982-B03D-041D9B188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48224"/>
        <c:axId val="506258024"/>
      </c:barChart>
      <c:catAx>
        <c:axId val="50624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867808017773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8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802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822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4973769035173"/>
          <c:y val="0.83402751004672138"/>
          <c:w val="0.51380646746887737"/>
          <c:h val="0.12655634332015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2014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8440451907886305"/>
          <c:w val="0.92644135188866772"/>
          <c:h val="0.43731017449760662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'3.46'!$B$147:$B$152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'3.46'!$C$147:$C$152</c:f>
              <c:numCache>
                <c:formatCode>0.0</c:formatCode>
                <c:ptCount val="6"/>
                <c:pt idx="0" formatCode="#,##0.0">
                  <c:v>8.42</c:v>
                </c:pt>
                <c:pt idx="1">
                  <c:v>7.14</c:v>
                </c:pt>
                <c:pt idx="2" formatCode="#,##0.0">
                  <c:v>8.2100000000000009</c:v>
                </c:pt>
                <c:pt idx="3" formatCode="#,##0.0">
                  <c:v>8.58</c:v>
                </c:pt>
                <c:pt idx="4" formatCode="#,##0.0">
                  <c:v>8.66</c:v>
                </c:pt>
                <c:pt idx="5">
                  <c:v>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0-40D3-8D5B-8C53B94E54AC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'3.46'!$B$147:$B$152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'3.46'!$D$147:$D$152</c:f>
              <c:numCache>
                <c:formatCode>0.0</c:formatCode>
                <c:ptCount val="6"/>
                <c:pt idx="0" formatCode="#,##0.0">
                  <c:v>8.61</c:v>
                </c:pt>
                <c:pt idx="1">
                  <c:v>7.29</c:v>
                </c:pt>
                <c:pt idx="2" formatCode="#,##0.0">
                  <c:v>8.07</c:v>
                </c:pt>
                <c:pt idx="3">
                  <c:v>8.7200000000000006</c:v>
                </c:pt>
                <c:pt idx="4">
                  <c:v>9.11</c:v>
                </c:pt>
                <c:pt idx="5">
                  <c:v>10.86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0-40D3-8D5B-8C53B94E5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49400"/>
        <c:axId val="506254104"/>
      </c:barChart>
      <c:catAx>
        <c:axId val="506249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434036701753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4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9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9689671144047"/>
          <c:y val="0.84407713588815958"/>
          <c:w val="0.51380646746887737"/>
          <c:h val="6.86073960089708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2014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2.4390172182833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9268336253596988"/>
          <c:w val="0.92644135188866772"/>
          <c:h val="0.42073233364545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'3.46'!$F$145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'3.46'!$B$147:$B$152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'3.46'!$F$147:$F$152</c:f>
              <c:numCache>
                <c:formatCode>#,##0.0</c:formatCode>
                <c:ptCount val="6"/>
                <c:pt idx="0">
                  <c:v>8.34</c:v>
                </c:pt>
                <c:pt idx="1">
                  <c:v>7.28</c:v>
                </c:pt>
                <c:pt idx="2">
                  <c:v>8.1</c:v>
                </c:pt>
                <c:pt idx="3">
                  <c:v>8.66</c:v>
                </c:pt>
                <c:pt idx="4">
                  <c:v>8.26</c:v>
                </c:pt>
                <c:pt idx="5">
                  <c:v>8.6300000000000008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D-4054-9B83-619B40CEF70A}"/>
            </c:ext>
          </c:extLst>
        </c:ser>
        <c:ser>
          <c:idx val="1"/>
          <c:order val="1"/>
          <c:tx>
            <c:strRef>
              <c:f>'3.46'!$G$145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'3.46'!$B$147:$B$152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'3.46'!$G$147:$G$152</c:f>
              <c:numCache>
                <c:formatCode>#,##0.0</c:formatCode>
                <c:ptCount val="6"/>
                <c:pt idx="0">
                  <c:v>8.98</c:v>
                </c:pt>
                <c:pt idx="1">
                  <c:v>7.26</c:v>
                </c:pt>
                <c:pt idx="2">
                  <c:v>8.17</c:v>
                </c:pt>
                <c:pt idx="3">
                  <c:v>9.0500000000000007</c:v>
                </c:pt>
                <c:pt idx="4">
                  <c:v>9.5399999999999991</c:v>
                </c:pt>
                <c:pt idx="5">
                  <c:v>11.46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D-4054-9B83-619B40CEF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8416"/>
        <c:axId val="506246264"/>
      </c:barChart>
      <c:catAx>
        <c:axId val="50625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0379324991015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626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841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09881747974779"/>
          <c:y val="0.8506250204201653"/>
          <c:w val="0.51380646746887737"/>
          <c:h val="7.26144346064625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2018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8440451907886305"/>
          <c:w val="0.92644135188866772"/>
          <c:h val="0.43731017449760662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'3.46'!$B$78:$B$83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'3.46'!$C$78:$C$83</c:f>
              <c:numCache>
                <c:formatCode>0.0</c:formatCode>
                <c:ptCount val="6"/>
                <c:pt idx="0" formatCode="#,##0.0">
                  <c:v>9.33</c:v>
                </c:pt>
                <c:pt idx="1">
                  <c:v>7.89</c:v>
                </c:pt>
                <c:pt idx="2" formatCode="#,##0.0">
                  <c:v>9.0500000000000007</c:v>
                </c:pt>
                <c:pt idx="3" formatCode="#,##0.0">
                  <c:v>9.69</c:v>
                </c:pt>
                <c:pt idx="4" formatCode="#,##0.0">
                  <c:v>9.5399999999999991</c:v>
                </c:pt>
                <c:pt idx="5">
                  <c:v>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849-81A0-C35DE80C3976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'3.46'!$B$78:$B$83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'3.46'!$D$78:$D$83</c:f>
              <c:numCache>
                <c:formatCode>0.0</c:formatCode>
                <c:ptCount val="6"/>
                <c:pt idx="0" formatCode="#,##0.0">
                  <c:v>9.98</c:v>
                </c:pt>
                <c:pt idx="1">
                  <c:v>7.43</c:v>
                </c:pt>
                <c:pt idx="2" formatCode="#,##0.0">
                  <c:v>9.0399999999999991</c:v>
                </c:pt>
                <c:pt idx="3">
                  <c:v>10.01</c:v>
                </c:pt>
                <c:pt idx="4">
                  <c:v>10.51</c:v>
                </c:pt>
                <c:pt idx="5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849-81A0-C35DE80C3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5280"/>
        <c:axId val="506256456"/>
      </c:barChart>
      <c:catAx>
        <c:axId val="50625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2991464302258E-2"/>
              <c:y val="0.923550346227511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6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5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9689671144047"/>
          <c:y val="0.84407713588815958"/>
          <c:w val="0.51380646746887737"/>
          <c:h val="6.86073960089708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3.2.2g. Tasa de actividad de la población de 16 a 64 años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579949495487623E-3"/>
          <c:y val="1.38121437749151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5E-3"/>
          <c:y val="0.19613259668508287"/>
          <c:w val="0.9239146780080213"/>
          <c:h val="0.53867403314917128"/>
        </c:manualLayout>
      </c:layout>
      <c:lineChart>
        <c:grouping val="standard"/>
        <c:varyColors val="0"/>
        <c:ser>
          <c:idx val="0"/>
          <c:order val="0"/>
          <c:tx>
            <c:strRef>
              <c:f>'3.2'!$F$9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'3.2'!$B$11:$B$34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'3.2'!$F$11:$F$34</c:f>
              <c:numCache>
                <c:formatCode>#,##0.0</c:formatCode>
                <c:ptCount val="24"/>
                <c:pt idx="0">
                  <c:v>52.867796105852378</c:v>
                </c:pt>
                <c:pt idx="1">
                  <c:v>51.736496570382513</c:v>
                </c:pt>
                <c:pt idx="2">
                  <c:v>53.935427163851948</c:v>
                </c:pt>
                <c:pt idx="3">
                  <c:v>55.989947389202513</c:v>
                </c:pt>
                <c:pt idx="4">
                  <c:v>57.669646716258342</c:v>
                </c:pt>
                <c:pt idx="5">
                  <c:v>59.135677284629445</c:v>
                </c:pt>
                <c:pt idx="6">
                  <c:v>61.56</c:v>
                </c:pt>
                <c:pt idx="7">
                  <c:v>62.79</c:v>
                </c:pt>
                <c:pt idx="8">
                  <c:v>64.52</c:v>
                </c:pt>
                <c:pt idx="9">
                  <c:v>66.03</c:v>
                </c:pt>
                <c:pt idx="10">
                  <c:v>67.14</c:v>
                </c:pt>
                <c:pt idx="11">
                  <c:v>68.27</c:v>
                </c:pt>
                <c:pt idx="12">
                  <c:v>69.260000000000005</c:v>
                </c:pt>
                <c:pt idx="13">
                  <c:v>69.67</c:v>
                </c:pt>
                <c:pt idx="14">
                  <c:v>69.77</c:v>
                </c:pt>
                <c:pt idx="15">
                  <c:v>70.02</c:v>
                </c:pt>
                <c:pt idx="16">
                  <c:v>70.2</c:v>
                </c:pt>
                <c:pt idx="17">
                  <c:v>69.900000000000006</c:v>
                </c:pt>
                <c:pt idx="18">
                  <c:v>69.7</c:v>
                </c:pt>
                <c:pt idx="19">
                  <c:v>70.069999999999993</c:v>
                </c:pt>
                <c:pt idx="20">
                  <c:v>68.680000000000007</c:v>
                </c:pt>
                <c:pt idx="21">
                  <c:v>70.61</c:v>
                </c:pt>
                <c:pt idx="22">
                  <c:v>70.8</c:v>
                </c:pt>
                <c:pt idx="23">
                  <c:v>71.73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5-4621-83D3-4957550EB865}"/>
            </c:ext>
          </c:extLst>
        </c:ser>
        <c:ser>
          <c:idx val="1"/>
          <c:order val="1"/>
          <c:tx>
            <c:strRef>
              <c:f>'3.2'!$G$9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'3.2'!$B$11:$B$34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'3.2'!$G$11:$G$34</c:f>
              <c:numCache>
                <c:formatCode>#,##0.0</c:formatCode>
                <c:ptCount val="24"/>
                <c:pt idx="0">
                  <c:v>79.7859690844233</c:v>
                </c:pt>
                <c:pt idx="1">
                  <c:v>79.529815886490681</c:v>
                </c:pt>
                <c:pt idx="2">
                  <c:v>80.432442115634373</c:v>
                </c:pt>
                <c:pt idx="3">
                  <c:v>81.240214451772076</c:v>
                </c:pt>
                <c:pt idx="4">
                  <c:v>81.618127552894151</c:v>
                </c:pt>
                <c:pt idx="5">
                  <c:v>82.207891898106666</c:v>
                </c:pt>
                <c:pt idx="6">
                  <c:v>82.47</c:v>
                </c:pt>
                <c:pt idx="7">
                  <c:v>82.59</c:v>
                </c:pt>
                <c:pt idx="8">
                  <c:v>82.82</c:v>
                </c:pt>
                <c:pt idx="9">
                  <c:v>82.03</c:v>
                </c:pt>
                <c:pt idx="10">
                  <c:v>81.81</c:v>
                </c:pt>
                <c:pt idx="11">
                  <c:v>81.459999999999994</c:v>
                </c:pt>
                <c:pt idx="12">
                  <c:v>81.22</c:v>
                </c:pt>
                <c:pt idx="13">
                  <c:v>80.900000000000006</c:v>
                </c:pt>
                <c:pt idx="14">
                  <c:v>80.72</c:v>
                </c:pt>
                <c:pt idx="15">
                  <c:v>80.86</c:v>
                </c:pt>
                <c:pt idx="16">
                  <c:v>80.5</c:v>
                </c:pt>
                <c:pt idx="17">
                  <c:v>80.23</c:v>
                </c:pt>
                <c:pt idx="18">
                  <c:v>80.099999999999994</c:v>
                </c:pt>
                <c:pt idx="19">
                  <c:v>79.86</c:v>
                </c:pt>
                <c:pt idx="20">
                  <c:v>78.209999999999994</c:v>
                </c:pt>
                <c:pt idx="21">
                  <c:v>79.239999999999995</c:v>
                </c:pt>
                <c:pt idx="22">
                  <c:v>79.7</c:v>
                </c:pt>
                <c:pt idx="23">
                  <c:v>79.86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5-4621-83D3-4957550EB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444224"/>
        <c:axId val="473449712"/>
      </c:lineChart>
      <c:catAx>
        <c:axId val="47344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1.225414541919775E-2"/>
              <c:y val="0.92393381262124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4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44971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4422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35049492291136"/>
          <c:y val="0.80753236912331561"/>
          <c:w val="0.53315333553535837"/>
          <c:h val="8.9958158995815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98425196850393704" header="0" footer="0"/>
    <c:pageSetup paperSize="9" orientation="landscape" horizontalDpi="1200" verticalDpi="120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2022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'3.4'!$F$84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'3.4'!$B$86:$B$92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'3.4'!$F$86:$F$92</c:f>
              <c:numCache>
                <c:formatCode>#,##0.0</c:formatCode>
                <c:ptCount val="7"/>
                <c:pt idx="0">
                  <c:v>53.42</c:v>
                </c:pt>
                <c:pt idx="1">
                  <c:v>34.090000000000003</c:v>
                </c:pt>
                <c:pt idx="2">
                  <c:v>55.65</c:v>
                </c:pt>
                <c:pt idx="3">
                  <c:v>13.12</c:v>
                </c:pt>
                <c:pt idx="4">
                  <c:v>51.17</c:v>
                </c:pt>
                <c:pt idx="5">
                  <c:v>82.85</c:v>
                </c:pt>
                <c:pt idx="6">
                  <c:v>24.68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2A-4C6E-A934-1311B4AC8C95}"/>
            </c:ext>
          </c:extLst>
        </c:ser>
        <c:ser>
          <c:idx val="1"/>
          <c:order val="1"/>
          <c:tx>
            <c:strRef>
              <c:f>'3.4'!$G$84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'3.4'!$B$86:$B$92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'3.4'!$G$86:$G$92</c:f>
              <c:numCache>
                <c:formatCode>#,##0.0</c:formatCode>
                <c:ptCount val="7"/>
                <c:pt idx="0">
                  <c:v>63.93</c:v>
                </c:pt>
                <c:pt idx="1">
                  <c:v>38.630000000000003</c:v>
                </c:pt>
                <c:pt idx="2">
                  <c:v>67.25</c:v>
                </c:pt>
                <c:pt idx="3">
                  <c:v>15.82</c:v>
                </c:pt>
                <c:pt idx="4">
                  <c:v>57.14</c:v>
                </c:pt>
                <c:pt idx="5">
                  <c:v>91.47</c:v>
                </c:pt>
                <c:pt idx="6">
                  <c:v>34.31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A-4C6E-A934-1311B4AC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71024"/>
        <c:axId val="477072200"/>
      </c:lineChart>
      <c:catAx>
        <c:axId val="47707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722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10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76044373762"/>
          <c:y val="0.8477452489491444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2018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2.4390172182833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9268336253596988"/>
          <c:w val="0.92644135188866772"/>
          <c:h val="0.42073233364545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'3.46'!$F$76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'3.46'!$B$78:$B$83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'3.46'!$F$78:$F$83</c:f>
              <c:numCache>
                <c:formatCode>#,##0.0</c:formatCode>
                <c:ptCount val="6"/>
                <c:pt idx="0">
                  <c:v>8.91</c:v>
                </c:pt>
                <c:pt idx="1">
                  <c:v>7.65</c:v>
                </c:pt>
                <c:pt idx="2">
                  <c:v>8.6300000000000008</c:v>
                </c:pt>
                <c:pt idx="3">
                  <c:v>9.27</c:v>
                </c:pt>
                <c:pt idx="4">
                  <c:v>8.9499999999999993</c:v>
                </c:pt>
                <c:pt idx="5">
                  <c:v>8.9600000000000009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B-4FDD-8A0C-AC0982ABCC25}"/>
            </c:ext>
          </c:extLst>
        </c:ser>
        <c:ser>
          <c:idx val="1"/>
          <c:order val="1"/>
          <c:tx>
            <c:strRef>
              <c:f>'3.46'!$G$76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'3.46'!$B$78:$B$83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'3.46'!$G$78:$G$83</c:f>
              <c:numCache>
                <c:formatCode>#,##0.0</c:formatCode>
                <c:ptCount val="6"/>
                <c:pt idx="0">
                  <c:v>10.19</c:v>
                </c:pt>
                <c:pt idx="1">
                  <c:v>7.76</c:v>
                </c:pt>
                <c:pt idx="2">
                  <c:v>9.1300000000000008</c:v>
                </c:pt>
                <c:pt idx="3">
                  <c:v>10.08</c:v>
                </c:pt>
                <c:pt idx="4">
                  <c:v>10.87</c:v>
                </c:pt>
                <c:pt idx="5">
                  <c:v>12.85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B-4FDD-8A0C-AC0982ABC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49792"/>
        <c:axId val="506247832"/>
      </c:barChart>
      <c:catAx>
        <c:axId val="50624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2991464302258E-2"/>
              <c:y val="0.923781814617571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7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7832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979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09881747974779"/>
          <c:y val="0.85477439801352628"/>
          <c:w val="0.51380646746887737"/>
          <c:h val="5.60169242330186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2022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8440451907886305"/>
          <c:w val="0.92644135188866772"/>
          <c:h val="0.43731017449760662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'3.46'!$C$11:$C$16</c:f>
              <c:numCache>
                <c:formatCode>0.0</c:formatCode>
                <c:ptCount val="6"/>
                <c:pt idx="0" formatCode="#,##0.0">
                  <c:v>10.19</c:v>
                </c:pt>
                <c:pt idx="1">
                  <c:v>8.69</c:v>
                </c:pt>
                <c:pt idx="2" formatCode="#,##0.0">
                  <c:v>9.48</c:v>
                </c:pt>
                <c:pt idx="3" formatCode="#,##0.0">
                  <c:v>10.33</c:v>
                </c:pt>
                <c:pt idx="4" formatCode="#,##0.0">
                  <c:v>10.58</c:v>
                </c:pt>
                <c:pt idx="5">
                  <c:v>10.42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F-42D3-B8BB-34B5ED91F60D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'3.46'!$D$11:$D$16</c:f>
              <c:numCache>
                <c:formatCode>0.0</c:formatCode>
                <c:ptCount val="6"/>
                <c:pt idx="0" formatCode="#,##0.0">
                  <c:v>11.55</c:v>
                </c:pt>
                <c:pt idx="1">
                  <c:v>8.68</c:v>
                </c:pt>
                <c:pt idx="2" formatCode="#,##0.0">
                  <c:v>9.6199999999999992</c:v>
                </c:pt>
                <c:pt idx="3">
                  <c:v>12.03</c:v>
                </c:pt>
                <c:pt idx="4">
                  <c:v>11.92</c:v>
                </c:pt>
                <c:pt idx="5">
                  <c:v>15.69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F-42D3-B8BB-34B5ED91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5280"/>
        <c:axId val="506256456"/>
      </c:barChart>
      <c:catAx>
        <c:axId val="50625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2991464302258E-2"/>
              <c:y val="0.923550346227511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6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5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9689671144047"/>
          <c:y val="0.84407713588815958"/>
          <c:w val="0.51380646746887737"/>
          <c:h val="6.86073960089708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2022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2.4390172182833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9268336253596988"/>
          <c:w val="0.92644135188866772"/>
          <c:h val="0.42073233364545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'3.46'!$F$11:$F$16</c:f>
              <c:strCache>
                <c:ptCount val="6"/>
                <c:pt idx="0">
                  <c:v>9,5</c:v>
                </c:pt>
                <c:pt idx="1">
                  <c:v>8,7</c:v>
                </c:pt>
                <c:pt idx="2">
                  <c:v>9,2</c:v>
                </c:pt>
                <c:pt idx="3">
                  <c:v>9,7</c:v>
                </c:pt>
                <c:pt idx="4">
                  <c:v>9,7</c:v>
                </c:pt>
                <c:pt idx="5">
                  <c:v>9,6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'3.46'!$F$11:$F$16</c:f>
              <c:numCache>
                <c:formatCode>#,##0.0</c:formatCode>
                <c:ptCount val="6"/>
                <c:pt idx="0">
                  <c:v>9.51</c:v>
                </c:pt>
                <c:pt idx="1">
                  <c:v>8.7200000000000006</c:v>
                </c:pt>
                <c:pt idx="2">
                  <c:v>9.2200000000000006</c:v>
                </c:pt>
                <c:pt idx="3">
                  <c:v>9.67</c:v>
                </c:pt>
                <c:pt idx="4">
                  <c:v>9.68</c:v>
                </c:pt>
                <c:pt idx="5">
                  <c:v>9.59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1-4B72-903E-A22CD48197EC}"/>
            </c:ext>
          </c:extLst>
        </c:ser>
        <c:ser>
          <c:idx val="1"/>
          <c:order val="1"/>
          <c:tx>
            <c:strRef>
              <c:f>'3.46'!$G$9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'3.46'!$G$11:$G$16</c:f>
              <c:numCache>
                <c:formatCode>#,##0.0</c:formatCode>
                <c:ptCount val="6"/>
                <c:pt idx="0">
                  <c:v>10.6</c:v>
                </c:pt>
                <c:pt idx="1">
                  <c:v>8.9</c:v>
                </c:pt>
                <c:pt idx="2">
                  <c:v>9.48</c:v>
                </c:pt>
                <c:pt idx="3">
                  <c:v>10.52</c:v>
                </c:pt>
                <c:pt idx="4">
                  <c:v>10.88</c:v>
                </c:pt>
                <c:pt idx="5">
                  <c:v>13.26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1-4B72-903E-A22CD4819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49792"/>
        <c:axId val="506247832"/>
      </c:barChart>
      <c:catAx>
        <c:axId val="50624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2991464302258E-2"/>
              <c:y val="0.923781814617571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7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47832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4979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09881747974779"/>
          <c:y val="0.85477439801352628"/>
          <c:w val="0.51380646746887737"/>
          <c:h val="5.60169242330186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3927463612502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5348189415041783"/>
          <c:w val="0.89022129612122658"/>
          <c:h val="0.4596100278551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'3.47'!$C$295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'3.47'!$B$297:$B$303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'3.47'!$C$297:$C$303</c:f>
              <c:numCache>
                <c:formatCode>#,##0.0</c:formatCode>
                <c:ptCount val="7"/>
                <c:pt idx="0">
                  <c:v>10.58</c:v>
                </c:pt>
                <c:pt idx="1">
                  <c:v>0</c:v>
                </c:pt>
                <c:pt idx="2">
                  <c:v>8.02</c:v>
                </c:pt>
                <c:pt idx="3">
                  <c:v>10.93</c:v>
                </c:pt>
                <c:pt idx="4">
                  <c:v>11.96</c:v>
                </c:pt>
                <c:pt idx="5">
                  <c:v>12.45</c:v>
                </c:pt>
                <c:pt idx="6">
                  <c:v>13.15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3-47B8-8D52-928326A62707}"/>
            </c:ext>
          </c:extLst>
        </c:ser>
        <c:ser>
          <c:idx val="1"/>
          <c:order val="1"/>
          <c:tx>
            <c:strRef>
              <c:f>'3.47'!$D$295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'3.47'!$B$297:$B$303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'3.47'!$D$297:$D$303</c:f>
              <c:numCache>
                <c:formatCode>#,##0.0</c:formatCode>
                <c:ptCount val="7"/>
                <c:pt idx="0">
                  <c:v>12.84</c:v>
                </c:pt>
                <c:pt idx="1">
                  <c:v>6.2</c:v>
                </c:pt>
                <c:pt idx="2">
                  <c:v>8.5500000000000007</c:v>
                </c:pt>
                <c:pt idx="3">
                  <c:v>12.34</c:v>
                </c:pt>
                <c:pt idx="4">
                  <c:v>14.66</c:v>
                </c:pt>
                <c:pt idx="5">
                  <c:v>16.059999999999999</c:v>
                </c:pt>
                <c:pt idx="6">
                  <c:v>16.57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3-47B8-8D52-928326A62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0576"/>
        <c:axId val="506251360"/>
      </c:barChart>
      <c:catAx>
        <c:axId val="50625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2E-2"/>
              <c:y val="0.95308935814841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057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16886443411439"/>
          <c:y val="0.84280571462658072"/>
          <c:w val="0.51566303007304803"/>
          <c:h val="0.115530601288475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2006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5833403410925049"/>
          <c:w val="0.89243114692708359"/>
          <c:h val="0.44722343539343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'3.47'!$C$295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'3.47'!$B$297:$B$303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'3.47'!$F$297:$F$303</c:f>
              <c:numCache>
                <c:formatCode>#,##0.0</c:formatCode>
                <c:ptCount val="7"/>
                <c:pt idx="0">
                  <c:v>9.1999999999999993</c:v>
                </c:pt>
                <c:pt idx="1">
                  <c:v>5.4</c:v>
                </c:pt>
                <c:pt idx="2">
                  <c:v>7.39</c:v>
                </c:pt>
                <c:pt idx="3">
                  <c:v>9.5</c:v>
                </c:pt>
                <c:pt idx="4">
                  <c:v>10.19</c:v>
                </c:pt>
                <c:pt idx="5">
                  <c:v>10.65</c:v>
                </c:pt>
                <c:pt idx="6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E-464A-9787-82F4BB435E8B}"/>
            </c:ext>
          </c:extLst>
        </c:ser>
        <c:ser>
          <c:idx val="1"/>
          <c:order val="1"/>
          <c:tx>
            <c:strRef>
              <c:f>'3.47'!$D$295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'3.47'!$B$297:$B$303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'3.47'!$G$297:$G$303</c:f>
              <c:numCache>
                <c:formatCode>#,##0.0</c:formatCode>
                <c:ptCount val="7"/>
                <c:pt idx="0">
                  <c:v>10.66</c:v>
                </c:pt>
                <c:pt idx="1">
                  <c:v>6.29</c:v>
                </c:pt>
                <c:pt idx="2">
                  <c:v>8.01</c:v>
                </c:pt>
                <c:pt idx="3">
                  <c:v>10.24</c:v>
                </c:pt>
                <c:pt idx="4">
                  <c:v>11.87</c:v>
                </c:pt>
                <c:pt idx="5">
                  <c:v>13.16</c:v>
                </c:pt>
                <c:pt idx="6">
                  <c:v>12.84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4E-464A-9787-82F4BB435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60376"/>
        <c:axId val="506259592"/>
      </c:barChart>
      <c:catAx>
        <c:axId val="506260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1228800726832E-2"/>
              <c:y val="0.94187906700341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9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9592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6037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99076317383403"/>
          <c:y val="0.82075471698113212"/>
          <c:w val="0.51442383403997571"/>
          <c:h val="0.11509433962264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75953604601819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8445747800586513"/>
          <c:w val="0.89022129612122658"/>
          <c:h val="0.42815249266862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'3.47'!$C$367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'3.47'!$B$369:$B$375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'3.47'!$C$369:$C$375</c:f>
              <c:numCache>
                <c:formatCode>#,##0.0</c:formatCode>
                <c:ptCount val="7"/>
                <c:pt idx="0">
                  <c:v>8.67</c:v>
                </c:pt>
                <c:pt idx="1">
                  <c:v>4.53</c:v>
                </c:pt>
                <c:pt idx="2">
                  <c:v>6.61</c:v>
                </c:pt>
                <c:pt idx="3">
                  <c:v>9.09</c:v>
                </c:pt>
                <c:pt idx="4">
                  <c:v>10.48</c:v>
                </c:pt>
                <c:pt idx="5">
                  <c:v>9.9700000000000006</c:v>
                </c:pt>
                <c:pt idx="6">
                  <c:v>8.59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A-4F13-A6E6-0E92EF7AA281}"/>
            </c:ext>
          </c:extLst>
        </c:ser>
        <c:ser>
          <c:idx val="1"/>
          <c:order val="1"/>
          <c:tx>
            <c:strRef>
              <c:f>'3.47'!$D$367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'3.47'!$B$369:$B$375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'3.47'!$D$369:$D$375</c:f>
              <c:numCache>
                <c:formatCode>#,##0.0</c:formatCode>
                <c:ptCount val="7"/>
                <c:pt idx="0">
                  <c:v>10.85</c:v>
                </c:pt>
                <c:pt idx="1">
                  <c:v>4.5599999999999996</c:v>
                </c:pt>
                <c:pt idx="2">
                  <c:v>7.24</c:v>
                </c:pt>
                <c:pt idx="3">
                  <c:v>10.43</c:v>
                </c:pt>
                <c:pt idx="4">
                  <c:v>13.04</c:v>
                </c:pt>
                <c:pt idx="5">
                  <c:v>13.93</c:v>
                </c:pt>
                <c:pt idx="6">
                  <c:v>12.68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A-4F13-A6E6-0E92EF7A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58808"/>
        <c:axId val="506259200"/>
      </c:barChart>
      <c:catAx>
        <c:axId val="506258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2E-2"/>
              <c:y val="0.946646235088877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59200"/>
        <c:scaling>
          <c:orientation val="minMax"/>
          <c:max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5880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373512949435538"/>
          <c:y val="0.81637009445675579"/>
          <c:w val="0.51566303007304803"/>
          <c:h val="0.1217568013579141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43679256889763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6724212924897084"/>
          <c:w val="0.89243114692708359"/>
          <c:h val="0.43103569233704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'3.47'!$F$367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'3.47'!$B$369:$B$375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'3.47'!$F$369:$F$375</c:f>
              <c:numCache>
                <c:formatCode>#,##0.0</c:formatCode>
                <c:ptCount val="7"/>
                <c:pt idx="0">
                  <c:v>7.58</c:v>
                </c:pt>
                <c:pt idx="1">
                  <c:v>4.34</c:v>
                </c:pt>
                <c:pt idx="2">
                  <c:v>6.03</c:v>
                </c:pt>
                <c:pt idx="3">
                  <c:v>7.81</c:v>
                </c:pt>
                <c:pt idx="4">
                  <c:v>8.75</c:v>
                </c:pt>
                <c:pt idx="5">
                  <c:v>8.94</c:v>
                </c:pt>
                <c:pt idx="6">
                  <c:v>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5-44FE-9EBA-48FA52858EFF}"/>
            </c:ext>
          </c:extLst>
        </c:ser>
        <c:ser>
          <c:idx val="1"/>
          <c:order val="1"/>
          <c:tx>
            <c:strRef>
              <c:f>'3.47'!$G$367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'3.47'!$B$369:$B$375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'3.47'!$G$369:$G$375</c:f>
              <c:numCache>
                <c:formatCode>#,##0.0</c:formatCode>
                <c:ptCount val="7"/>
                <c:pt idx="0">
                  <c:v>9.2200000000000006</c:v>
                </c:pt>
                <c:pt idx="1">
                  <c:v>4.9800000000000004</c:v>
                </c:pt>
                <c:pt idx="2">
                  <c:v>6.67</c:v>
                </c:pt>
                <c:pt idx="3">
                  <c:v>8.77</c:v>
                </c:pt>
                <c:pt idx="4">
                  <c:v>10.46</c:v>
                </c:pt>
                <c:pt idx="5">
                  <c:v>11.65</c:v>
                </c:pt>
                <c:pt idx="6">
                  <c:v>11.11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5-44FE-9EBA-48FA52858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1576"/>
        <c:axId val="506197656"/>
      </c:barChart>
      <c:catAx>
        <c:axId val="50620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9508441853422164E-2"/>
              <c:y val="0.9476950049212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197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197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157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40422471229557"/>
          <c:y val="0.853515625"/>
          <c:w val="0.51442383403997582"/>
          <c:h val="0.1191406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2010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3927463612502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5348189415041794"/>
          <c:w val="0.89022129612122669"/>
          <c:h val="0.45961002785515331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'3.47'!$B$224:$B$229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'3.47'!$C$224:$C$229</c:f>
              <c:numCache>
                <c:formatCode>#,##0.0</c:formatCode>
                <c:ptCount val="6"/>
                <c:pt idx="0">
                  <c:v>11.54</c:v>
                </c:pt>
                <c:pt idx="1">
                  <c:v>6.89</c:v>
                </c:pt>
                <c:pt idx="2">
                  <c:v>10.15</c:v>
                </c:pt>
                <c:pt idx="3">
                  <c:v>12.24</c:v>
                </c:pt>
                <c:pt idx="4">
                  <c:v>13.03</c:v>
                </c:pt>
                <c:pt idx="5">
                  <c:v>12.88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8-4FD9-9669-CA8BE6028FCC}"/>
            </c:ext>
          </c:extLst>
        </c:ser>
        <c:ser>
          <c:idx val="1"/>
          <c:order val="1"/>
          <c:tx>
            <c:strRef>
              <c:f>'3.47'!$D$222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'3.47'!$B$224:$B$229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'3.47'!$D$224:$D$229</c:f>
              <c:numCache>
                <c:formatCode>#,##0.0</c:formatCode>
                <c:ptCount val="6"/>
                <c:pt idx="0">
                  <c:v>13.14</c:v>
                </c:pt>
                <c:pt idx="1">
                  <c:v>7.48</c:v>
                </c:pt>
                <c:pt idx="2">
                  <c:v>11.17</c:v>
                </c:pt>
                <c:pt idx="3">
                  <c:v>13.72</c:v>
                </c:pt>
                <c:pt idx="4">
                  <c:v>14.84</c:v>
                </c:pt>
                <c:pt idx="5">
                  <c:v>15.03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8-4FD9-9669-CA8BE6028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3536"/>
        <c:axId val="506200400"/>
      </c:barChart>
      <c:catAx>
        <c:axId val="50620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16E-2"/>
              <c:y val="0.930362085421140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353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6404515700598"/>
          <c:y val="0.84280571462658072"/>
          <c:w val="0.51566303007304803"/>
          <c:h val="0.115530601288475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2010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583340341092506"/>
          <c:w val="0.89243114692708359"/>
          <c:h val="0.44722343539343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'3.47'!$F$222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'3.47'!$B$224:$B$229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'3.47'!$F$224:$F$229</c:f>
              <c:numCache>
                <c:formatCode>#,##0.0</c:formatCode>
                <c:ptCount val="6"/>
                <c:pt idx="0">
                  <c:v>10.65</c:v>
                </c:pt>
                <c:pt idx="1">
                  <c:v>6.84</c:v>
                </c:pt>
                <c:pt idx="2">
                  <c:v>9.3699999999999992</c:v>
                </c:pt>
                <c:pt idx="3">
                  <c:v>11.11</c:v>
                </c:pt>
                <c:pt idx="4">
                  <c:v>11.78</c:v>
                </c:pt>
                <c:pt idx="5">
                  <c:v>12.36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7-4D63-92ED-D3D054CEBBA9}"/>
            </c:ext>
          </c:extLst>
        </c:ser>
        <c:ser>
          <c:idx val="1"/>
          <c:order val="1"/>
          <c:tx>
            <c:strRef>
              <c:f>'3.47'!$G$222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'3.47'!$B$224:$B$229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'3.47'!$G$224:$G$229</c:f>
              <c:numCache>
                <c:formatCode>#,##0.0</c:formatCode>
                <c:ptCount val="6"/>
                <c:pt idx="0">
                  <c:v>11.89</c:v>
                </c:pt>
                <c:pt idx="1">
                  <c:v>7.7</c:v>
                </c:pt>
                <c:pt idx="2">
                  <c:v>10.11</c:v>
                </c:pt>
                <c:pt idx="3">
                  <c:v>11.97</c:v>
                </c:pt>
                <c:pt idx="4">
                  <c:v>13.3</c:v>
                </c:pt>
                <c:pt idx="5">
                  <c:v>14.36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7-4D63-92ED-D3D054CE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196088"/>
        <c:axId val="506201184"/>
      </c:barChart>
      <c:catAx>
        <c:axId val="506196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1228800726832E-2"/>
              <c:y val="0.94187906700341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118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1960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1926862507571"/>
          <c:y val="0.82075471698113212"/>
          <c:w val="0.51442383403997571"/>
          <c:h val="0.11509433962264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2014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3927463612502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5348189415041794"/>
          <c:w val="0.89022129612122669"/>
          <c:h val="0.45961002785515331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'3.47'!$B$152:$B$157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'3.47'!$C$152:$C$157</c:f>
              <c:numCache>
                <c:formatCode>0.0</c:formatCode>
                <c:ptCount val="6"/>
                <c:pt idx="0" formatCode="#,##0.0">
                  <c:v>12.4</c:v>
                </c:pt>
                <c:pt idx="1">
                  <c:v>7.52</c:v>
                </c:pt>
                <c:pt idx="2" formatCode="#,##0.0">
                  <c:v>10.43</c:v>
                </c:pt>
                <c:pt idx="3" formatCode="#,##0.0">
                  <c:v>13.08</c:v>
                </c:pt>
                <c:pt idx="4" formatCode="#,##0.0">
                  <c:v>13.16</c:v>
                </c:pt>
                <c:pt idx="5" formatCode="#,##0.0">
                  <c:v>13.44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5-442B-95FD-5891A0981480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'3.47'!$B$152:$B$157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'3.47'!$D$152:$D$157</c:f>
              <c:numCache>
                <c:formatCode>0.0</c:formatCode>
                <c:ptCount val="6"/>
                <c:pt idx="0" formatCode="#,##0.0">
                  <c:v>13.84</c:v>
                </c:pt>
                <c:pt idx="1">
                  <c:v>7.48</c:v>
                </c:pt>
                <c:pt idx="2" formatCode="#,##0.0">
                  <c:v>11.03</c:v>
                </c:pt>
                <c:pt idx="3" formatCode="#,##0.0">
                  <c:v>14.28</c:v>
                </c:pt>
                <c:pt idx="4" formatCode="#,##0.0">
                  <c:v>15.01</c:v>
                </c:pt>
                <c:pt idx="5" formatCode="#,##0.0">
                  <c:v>16.649999999999999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5-442B-95FD-5891A098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196480"/>
        <c:axId val="506202360"/>
      </c:barChart>
      <c:catAx>
        <c:axId val="50619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2E-2"/>
              <c:y val="0.9493014793605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2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2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19648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6404515700598"/>
          <c:y val="0.83712389644476259"/>
          <c:w val="0.51566303007304803"/>
          <c:h val="8.52275709854449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2023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'3.4'!$B$11:$B$17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'3.4'!$C$11:$C$17</c:f>
              <c:numCache>
                <c:formatCode>#,##0.0</c:formatCode>
                <c:ptCount val="7"/>
                <c:pt idx="0">
                  <c:v>59.22</c:v>
                </c:pt>
                <c:pt idx="1">
                  <c:v>35.950000000000003</c:v>
                </c:pt>
                <c:pt idx="2">
                  <c:v>61.95</c:v>
                </c:pt>
                <c:pt idx="3">
                  <c:v>9.85</c:v>
                </c:pt>
                <c:pt idx="4">
                  <c:v>54.3</c:v>
                </c:pt>
                <c:pt idx="5">
                  <c:v>87.74</c:v>
                </c:pt>
                <c:pt idx="6">
                  <c:v>29.34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5-467F-99B3-3F813BCC37F5}"/>
            </c:ext>
          </c:extLst>
        </c:ser>
        <c:ser>
          <c:idx val="1"/>
          <c:order val="1"/>
          <c:tx>
            <c:strRef>
              <c:f>'3.4'!$D$9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'3.4'!$B$11:$B$17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'3.4'!$D$11:$D$17</c:f>
              <c:numCache>
                <c:formatCode>#,##0.0</c:formatCode>
                <c:ptCount val="7"/>
                <c:pt idx="0">
                  <c:v>67.72</c:v>
                </c:pt>
                <c:pt idx="1">
                  <c:v>37.770000000000003</c:v>
                </c:pt>
                <c:pt idx="2">
                  <c:v>71.95</c:v>
                </c:pt>
                <c:pt idx="3">
                  <c:v>12.43</c:v>
                </c:pt>
                <c:pt idx="4">
                  <c:v>57.71</c:v>
                </c:pt>
                <c:pt idx="5">
                  <c:v>93.56</c:v>
                </c:pt>
                <c:pt idx="6">
                  <c:v>38.82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5-467F-99B3-3F813BCC3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69064"/>
        <c:axId val="477070632"/>
      </c:lineChart>
      <c:catAx>
        <c:axId val="47706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706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69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2014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583340341092506"/>
          <c:w val="0.89243114692708359"/>
          <c:h val="0.44722343539343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'3.47'!$F$150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'3.47'!$B$152:$B$157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'3.47'!$F$152:$F$157</c:f>
              <c:numCache>
                <c:formatCode>#,##0.0</c:formatCode>
                <c:ptCount val="6"/>
                <c:pt idx="0">
                  <c:v>11.31</c:v>
                </c:pt>
                <c:pt idx="1">
                  <c:v>7.07</c:v>
                </c:pt>
                <c:pt idx="2">
                  <c:v>9.7100000000000009</c:v>
                </c:pt>
                <c:pt idx="3">
                  <c:v>11.52</c:v>
                </c:pt>
                <c:pt idx="4">
                  <c:v>12.16</c:v>
                </c:pt>
                <c:pt idx="5">
                  <c:v>12.56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D-4071-BFA7-499B2ECCDFB6}"/>
            </c:ext>
          </c:extLst>
        </c:ser>
        <c:ser>
          <c:idx val="1"/>
          <c:order val="1"/>
          <c:tx>
            <c:strRef>
              <c:f>'3.47'!$G$150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'3.47'!$B$152:$B$157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'3.47'!$G$152:$G$157</c:f>
              <c:numCache>
                <c:formatCode>#,##0.0</c:formatCode>
                <c:ptCount val="6"/>
                <c:pt idx="0">
                  <c:v>12.5</c:v>
                </c:pt>
                <c:pt idx="1">
                  <c:v>7.79</c:v>
                </c:pt>
                <c:pt idx="2">
                  <c:v>10.220000000000001</c:v>
                </c:pt>
                <c:pt idx="3">
                  <c:v>12.4</c:v>
                </c:pt>
                <c:pt idx="4">
                  <c:v>13.54</c:v>
                </c:pt>
                <c:pt idx="5">
                  <c:v>14.73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D-4071-BFA7-499B2ECCD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196872"/>
        <c:axId val="506205888"/>
      </c:barChart>
      <c:catAx>
        <c:axId val="50619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1228800726832E-2"/>
              <c:y val="0.93055831228643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588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19687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59653240460325"/>
          <c:y val="0.82075471698113212"/>
          <c:w val="0.51442383403997571"/>
          <c:h val="0.11509433962264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3927463612502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5348189415041794"/>
          <c:w val="0.89022129612122669"/>
          <c:h val="0.45961002785515331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'3.47'!$C$81:$C$86</c:f>
              <c:numCache>
                <c:formatCode>0.0</c:formatCode>
                <c:ptCount val="6"/>
                <c:pt idx="0" formatCode="#,##0.0">
                  <c:v>12.72</c:v>
                </c:pt>
                <c:pt idx="1">
                  <c:v>7.59</c:v>
                </c:pt>
                <c:pt idx="2" formatCode="#,##0.0">
                  <c:v>10.42</c:v>
                </c:pt>
                <c:pt idx="3" formatCode="#,##0.0">
                  <c:v>12.82</c:v>
                </c:pt>
                <c:pt idx="4" formatCode="#,##0.0">
                  <c:v>14.46</c:v>
                </c:pt>
                <c:pt idx="5" formatCode="#,##0.0">
                  <c:v>13.43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4-49E4-BACF-7D52B2FCAAB7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'3.47'!$D$81:$D$86</c:f>
              <c:numCache>
                <c:formatCode>0.0</c:formatCode>
                <c:ptCount val="6"/>
                <c:pt idx="0" formatCode="#,##0.0">
                  <c:v>13.93</c:v>
                </c:pt>
                <c:pt idx="1">
                  <c:v>8.0399999999999991</c:v>
                </c:pt>
                <c:pt idx="2" formatCode="#,##0.0">
                  <c:v>11.45</c:v>
                </c:pt>
                <c:pt idx="3" formatCode="#,##0.0">
                  <c:v>14.14</c:v>
                </c:pt>
                <c:pt idx="4" formatCode="#,##0.0">
                  <c:v>15.14</c:v>
                </c:pt>
                <c:pt idx="5" formatCode="#,##0.0">
                  <c:v>15.55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4-49E4-BACF-7D52B2FCA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6672"/>
        <c:axId val="506205496"/>
      </c:barChart>
      <c:catAx>
        <c:axId val="50620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16E-2"/>
              <c:y val="0.930362085421140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5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5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667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6404515700598"/>
          <c:y val="0.83712389644476259"/>
          <c:w val="0.51566303007304803"/>
          <c:h val="6.62881770460510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2018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583340341092506"/>
          <c:w val="0.89243114692708359"/>
          <c:h val="0.44722343539343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'3.47'!$F$79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'3.47'!$F$81:$F$86</c:f>
              <c:numCache>
                <c:formatCode>#,##0.0</c:formatCode>
                <c:ptCount val="6"/>
                <c:pt idx="0">
                  <c:v>11.89</c:v>
                </c:pt>
                <c:pt idx="1">
                  <c:v>7.73</c:v>
                </c:pt>
                <c:pt idx="2">
                  <c:v>9.93</c:v>
                </c:pt>
                <c:pt idx="3">
                  <c:v>11.82</c:v>
                </c:pt>
                <c:pt idx="4">
                  <c:v>12.76</c:v>
                </c:pt>
                <c:pt idx="5">
                  <c:v>13.26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A-4D2A-A774-87A3761BF504}"/>
            </c:ext>
          </c:extLst>
        </c:ser>
        <c:ser>
          <c:idx val="1"/>
          <c:order val="1"/>
          <c:tx>
            <c:strRef>
              <c:f>'3.47'!$G$79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'3.47'!$G$81:$G$86</c:f>
              <c:numCache>
                <c:formatCode>#,##0.0</c:formatCode>
                <c:ptCount val="6"/>
                <c:pt idx="0">
                  <c:v>12.75</c:v>
                </c:pt>
                <c:pt idx="1">
                  <c:v>8.15</c:v>
                </c:pt>
                <c:pt idx="2">
                  <c:v>10.47</c:v>
                </c:pt>
                <c:pt idx="3">
                  <c:v>12.57</c:v>
                </c:pt>
                <c:pt idx="4">
                  <c:v>13.63</c:v>
                </c:pt>
                <c:pt idx="5">
                  <c:v>14.66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A-4D2A-A774-87A3761B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2752"/>
        <c:axId val="506203144"/>
      </c:barChart>
      <c:catAx>
        <c:axId val="50620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1228800726832E-2"/>
              <c:y val="0.93055831228643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3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314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27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59653240460325"/>
          <c:y val="0.82075471698113212"/>
          <c:w val="0.51442383403997571"/>
          <c:h val="6.98113207547169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3927463612502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5348189415041794"/>
          <c:w val="0.89022129612122669"/>
          <c:h val="0.45961002785515331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'3.47'!$C$11:$C$16</c:f>
              <c:numCache>
                <c:formatCode>0.0</c:formatCode>
                <c:ptCount val="6"/>
                <c:pt idx="0" formatCode="#,##0.0">
                  <c:v>14.65</c:v>
                </c:pt>
                <c:pt idx="1">
                  <c:v>9.3000000000000007</c:v>
                </c:pt>
                <c:pt idx="2" formatCode="#,##0.0">
                  <c:v>12.44</c:v>
                </c:pt>
                <c:pt idx="3" formatCode="#,##0.0">
                  <c:v>14.47</c:v>
                </c:pt>
                <c:pt idx="4" formatCode="#,##0.0">
                  <c:v>15.9</c:v>
                </c:pt>
                <c:pt idx="5" formatCode="#,##0.0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A-47BD-93BB-5FDB955C4A37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'3.47'!$D$11:$D$16</c:f>
              <c:numCache>
                <c:formatCode>0.0</c:formatCode>
                <c:ptCount val="6"/>
                <c:pt idx="0" formatCode="#,##0.0">
                  <c:v>15.75</c:v>
                </c:pt>
                <c:pt idx="1">
                  <c:v>9.3000000000000007</c:v>
                </c:pt>
                <c:pt idx="2" formatCode="#,##0.0">
                  <c:v>13.33</c:v>
                </c:pt>
                <c:pt idx="3" formatCode="#,##0.0">
                  <c:v>15.61</c:v>
                </c:pt>
                <c:pt idx="4" formatCode="#,##0.0">
                  <c:v>17.18</c:v>
                </c:pt>
                <c:pt idx="5" formatCode="#,##0.0">
                  <c:v>17.43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A-47BD-93BB-5FDB955C4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6672"/>
        <c:axId val="506205496"/>
      </c:barChart>
      <c:catAx>
        <c:axId val="50620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16E-2"/>
              <c:y val="0.930362085421140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5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5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667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6404515700598"/>
          <c:y val="0.83712389644476259"/>
          <c:w val="0.51566303007304803"/>
          <c:h val="6.62881770460510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2022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583340341092506"/>
          <c:w val="0.89243114692708359"/>
          <c:h val="0.44722343539343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'3.47'!$F$11:$F$16</c:f>
              <c:numCache>
                <c:formatCode>#,##0.0</c:formatCode>
                <c:ptCount val="6"/>
                <c:pt idx="0">
                  <c:v>13.51</c:v>
                </c:pt>
                <c:pt idx="1">
                  <c:v>8.68</c:v>
                </c:pt>
                <c:pt idx="2">
                  <c:v>11.6</c:v>
                </c:pt>
                <c:pt idx="3">
                  <c:v>13.2</c:v>
                </c:pt>
                <c:pt idx="4">
                  <c:v>14.16</c:v>
                </c:pt>
                <c:pt idx="5">
                  <c:v>14.95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9-45EC-BDF2-5474380D59D5}"/>
            </c:ext>
          </c:extLst>
        </c:ser>
        <c:ser>
          <c:idx val="1"/>
          <c:order val="1"/>
          <c:tx>
            <c:strRef>
              <c:f>'3.47'!$G$9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'3.47'!$G$11:$G$16</c:f>
              <c:numCache>
                <c:formatCode>#,##0.0</c:formatCode>
                <c:ptCount val="6"/>
                <c:pt idx="0">
                  <c:v>14</c:v>
                </c:pt>
                <c:pt idx="1">
                  <c:v>9.2100000000000009</c:v>
                </c:pt>
                <c:pt idx="2">
                  <c:v>11.83</c:v>
                </c:pt>
                <c:pt idx="3">
                  <c:v>13.73</c:v>
                </c:pt>
                <c:pt idx="4">
                  <c:v>14.88</c:v>
                </c:pt>
                <c:pt idx="5">
                  <c:v>15.53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9-45EC-BDF2-5474380D5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2752"/>
        <c:axId val="506203144"/>
      </c:barChart>
      <c:catAx>
        <c:axId val="50620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1228800726832E-2"/>
              <c:y val="0.93055831228643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3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314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27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59653240460325"/>
          <c:y val="0.82075471698113212"/>
          <c:w val="0.51442383403997571"/>
          <c:h val="6.98113207547169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2006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5"/>
          <c:y val="0.22"/>
          <c:w val="0.8639470130922704"/>
          <c:h val="0.471428571428571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'3.48'!$C$293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'3.48'!$B$295:$B$301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'3.48'!$C$295:$C$301</c:f>
              <c:numCache>
                <c:formatCode>#,##0.00</c:formatCode>
                <c:ptCount val="7"/>
                <c:pt idx="0">
                  <c:v>19240.29</c:v>
                </c:pt>
                <c:pt idx="1">
                  <c:v>8584.7900000000009</c:v>
                </c:pt>
                <c:pt idx="2">
                  <c:v>14854.95</c:v>
                </c:pt>
                <c:pt idx="3">
                  <c:v>20527.13</c:v>
                </c:pt>
                <c:pt idx="4">
                  <c:v>21483.759999999998</c:v>
                </c:pt>
                <c:pt idx="5">
                  <c:v>20564.14</c:v>
                </c:pt>
                <c:pt idx="6">
                  <c:v>20992.25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0-4818-B119-C5BF110D1ACC}"/>
            </c:ext>
          </c:extLst>
        </c:ser>
        <c:ser>
          <c:idx val="1"/>
          <c:order val="1"/>
          <c:tx>
            <c:strRef>
              <c:f>'3.48'!$D$293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'3.48'!$B$295:$B$301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'3.48'!$D$295:$D$301</c:f>
              <c:numCache>
                <c:formatCode>#,##0.00</c:formatCode>
                <c:ptCount val="7"/>
                <c:pt idx="0">
                  <c:v>27041.88</c:v>
                </c:pt>
                <c:pt idx="1">
                  <c:v>11258.53</c:v>
                </c:pt>
                <c:pt idx="2">
                  <c:v>16804.349999999999</c:v>
                </c:pt>
                <c:pt idx="3">
                  <c:v>26085.03</c:v>
                </c:pt>
                <c:pt idx="4">
                  <c:v>32416.18</c:v>
                </c:pt>
                <c:pt idx="5">
                  <c:v>34471.800000000003</c:v>
                </c:pt>
                <c:pt idx="6">
                  <c:v>32095.759999999998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0-4818-B119-C5BF110D1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4320"/>
        <c:axId val="506198832"/>
      </c:barChart>
      <c:catAx>
        <c:axId val="50620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19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198832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4320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13593456157786"/>
          <c:w val="0.44082570297605311"/>
          <c:h val="7.57284611268251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2006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51"/>
          <c:y val="0.22063068117428308"/>
          <c:w val="0.86417728686174167"/>
          <c:h val="0.46991469756600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'3.48'!$C$293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'3.48'!$B$295:$B$301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'3.48'!$F$295:$F$301</c:f>
              <c:numCache>
                <c:formatCode>#,##0.00</c:formatCode>
                <c:ptCount val="7"/>
                <c:pt idx="0">
                  <c:v>16245.17</c:v>
                </c:pt>
                <c:pt idx="1">
                  <c:v>8141.24</c:v>
                </c:pt>
                <c:pt idx="2">
                  <c:v>13345.01</c:v>
                </c:pt>
                <c:pt idx="3">
                  <c:v>17255.759999999998</c:v>
                </c:pt>
                <c:pt idx="4">
                  <c:v>17560.650000000001</c:v>
                </c:pt>
                <c:pt idx="5">
                  <c:v>18041.02</c:v>
                </c:pt>
                <c:pt idx="6">
                  <c:v>16416.8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7-4EF2-9B0B-0C2D18859D76}"/>
            </c:ext>
          </c:extLst>
        </c:ser>
        <c:ser>
          <c:idx val="1"/>
          <c:order val="1"/>
          <c:tx>
            <c:strRef>
              <c:f>'3.48'!$D$293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'3.48'!$B$295:$B$301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'3.48'!$G$295:$G$301</c:f>
              <c:numCache>
                <c:formatCode>#,##0.00</c:formatCode>
                <c:ptCount val="7"/>
                <c:pt idx="0">
                  <c:v>22051.08</c:v>
                </c:pt>
                <c:pt idx="1">
                  <c:v>11359.38</c:v>
                </c:pt>
                <c:pt idx="2">
                  <c:v>15887.61</c:v>
                </c:pt>
                <c:pt idx="3">
                  <c:v>21335.5</c:v>
                </c:pt>
                <c:pt idx="4">
                  <c:v>25177.84</c:v>
                </c:pt>
                <c:pt idx="5">
                  <c:v>27967.81</c:v>
                </c:pt>
                <c:pt idx="6">
                  <c:v>24412.32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97-4EF2-9B0B-0C2D1885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7064"/>
        <c:axId val="506197264"/>
      </c:barChart>
      <c:catAx>
        <c:axId val="506207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36794523491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19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19726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7064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284603459655262"/>
          <c:w val="0.43987067163733456"/>
          <c:h val="6.8226120857699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2004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5"/>
          <c:y val="0.21428571428571427"/>
          <c:w val="0.8639470130922704"/>
          <c:h val="0.471428571428571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'3.48'!$C$364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'3.48'!$B$366:$B$372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'3.48'!$C$366:$C$372</c:f>
              <c:numCache>
                <c:formatCode>#,##0.00</c:formatCode>
                <c:ptCount val="7"/>
                <c:pt idx="0">
                  <c:v>17511.330000000002</c:v>
                </c:pt>
                <c:pt idx="1">
                  <c:v>8484.2099999999991</c:v>
                </c:pt>
                <c:pt idx="2">
                  <c:v>13309.17</c:v>
                </c:pt>
                <c:pt idx="3">
                  <c:v>18550.95</c:v>
                </c:pt>
                <c:pt idx="4">
                  <c:v>20588.53</c:v>
                </c:pt>
                <c:pt idx="5">
                  <c:v>24839.96</c:v>
                </c:pt>
                <c:pt idx="6">
                  <c:v>17603.240000000002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3-4FA3-BBAD-D3731DEF8065}"/>
            </c:ext>
          </c:extLst>
        </c:ser>
        <c:ser>
          <c:idx val="1"/>
          <c:order val="1"/>
          <c:tx>
            <c:strRef>
              <c:f>'3.48'!$D$364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'3.48'!$B$366:$B$372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'3.48'!$D$366:$D$372</c:f>
              <c:numCache>
                <c:formatCode>#,##0.00</c:formatCode>
                <c:ptCount val="7"/>
                <c:pt idx="0">
                  <c:v>25734.55</c:v>
                </c:pt>
                <c:pt idx="1">
                  <c:v>10399.290000000001</c:v>
                </c:pt>
                <c:pt idx="2">
                  <c:v>16835.21</c:v>
                </c:pt>
                <c:pt idx="3">
                  <c:v>25447.63</c:v>
                </c:pt>
                <c:pt idx="4">
                  <c:v>32098.03</c:v>
                </c:pt>
                <c:pt idx="5">
                  <c:v>36014.79</c:v>
                </c:pt>
                <c:pt idx="6">
                  <c:v>31911.29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3-4FA3-BBAD-D3731DEF8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199616"/>
        <c:axId val="506199224"/>
      </c:barChart>
      <c:catAx>
        <c:axId val="50619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199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19922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199616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0388471829370833"/>
          <c:w val="0.44082570297605311"/>
          <c:h val="7.1844965981194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2004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2451149118932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51"/>
          <c:y val="0.21937382972152589"/>
          <c:w val="0.86417728686174167"/>
          <c:h val="0.48148282107711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'3.48'!$F$364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'3.48'!$B$366:$B$372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'3.48'!$F$366:$F$372</c:f>
              <c:numCache>
                <c:formatCode>#,##0.00</c:formatCode>
                <c:ptCount val="7"/>
                <c:pt idx="0">
                  <c:v>14691.84</c:v>
                </c:pt>
                <c:pt idx="1">
                  <c:v>8131.24</c:v>
                </c:pt>
                <c:pt idx="2">
                  <c:v>12200.23</c:v>
                </c:pt>
                <c:pt idx="3">
                  <c:v>15439.33</c:v>
                </c:pt>
                <c:pt idx="4">
                  <c:v>17091.14</c:v>
                </c:pt>
                <c:pt idx="5">
                  <c:v>18156.259999999998</c:v>
                </c:pt>
                <c:pt idx="6">
                  <c:v>15884.61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5-4CB1-B313-3EC13DF1119D}"/>
            </c:ext>
          </c:extLst>
        </c:ser>
        <c:ser>
          <c:idx val="1"/>
          <c:order val="1"/>
          <c:tx>
            <c:strRef>
              <c:f>'3.48'!$G$364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'3.48'!$B$366:$B$372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'3.48'!$G$366:$G$372</c:f>
              <c:numCache>
                <c:formatCode>#,##0.00</c:formatCode>
                <c:ptCount val="7"/>
                <c:pt idx="0">
                  <c:v>20597.71</c:v>
                </c:pt>
                <c:pt idx="1">
                  <c:v>10836.53</c:v>
                </c:pt>
                <c:pt idx="2">
                  <c:v>14985.18</c:v>
                </c:pt>
                <c:pt idx="3">
                  <c:v>20449.689999999999</c:v>
                </c:pt>
                <c:pt idx="4">
                  <c:v>24991.15</c:v>
                </c:pt>
                <c:pt idx="5">
                  <c:v>28832.46</c:v>
                </c:pt>
                <c:pt idx="6">
                  <c:v>25145.24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5-4CB1-B313-3EC13DF11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5104"/>
        <c:axId val="506200008"/>
      </c:barChart>
      <c:catAx>
        <c:axId val="50620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77747148144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0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0008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5104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1624940982957406"/>
          <c:w val="0.43987067163733456"/>
          <c:h val="7.1567035745289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2010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6"/>
          <c:y val="0.22"/>
          <c:w val="0.86394701309227073"/>
          <c:h val="0.471428571428571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'3.48'!$C$223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'3.48'!$B$225:$B$230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'3.48'!$C$225:$C$230</c:f>
              <c:numCache>
                <c:formatCode>#,##0.00</c:formatCode>
                <c:ptCount val="6"/>
                <c:pt idx="0">
                  <c:v>22721.17</c:v>
                </c:pt>
                <c:pt idx="1">
                  <c:v>13308.35</c:v>
                </c:pt>
                <c:pt idx="2">
                  <c:v>20825.93</c:v>
                </c:pt>
                <c:pt idx="3">
                  <c:v>24328.74</c:v>
                </c:pt>
                <c:pt idx="4">
                  <c:v>25055.83</c:v>
                </c:pt>
                <c:pt idx="5">
                  <c:v>23281.84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2A-4C82-821A-C202ACC1E290}"/>
            </c:ext>
          </c:extLst>
        </c:ser>
        <c:ser>
          <c:idx val="1"/>
          <c:order val="1"/>
          <c:tx>
            <c:strRef>
              <c:f>'3.48'!$D$223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'3.48'!$B$225:$B$230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'3.48'!$D$225:$D$230</c:f>
              <c:numCache>
                <c:formatCode>#,##0.00</c:formatCode>
                <c:ptCount val="6"/>
                <c:pt idx="0">
                  <c:v>29016.28</c:v>
                </c:pt>
                <c:pt idx="1">
                  <c:v>14718.96</c:v>
                </c:pt>
                <c:pt idx="2">
                  <c:v>24524.5</c:v>
                </c:pt>
                <c:pt idx="3">
                  <c:v>31186.04</c:v>
                </c:pt>
                <c:pt idx="4">
                  <c:v>33648.79</c:v>
                </c:pt>
                <c:pt idx="5">
                  <c:v>31322.01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2A-4C82-821A-C202ACC1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0200"/>
        <c:axId val="506216472"/>
      </c:barChart>
      <c:catAx>
        <c:axId val="506210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6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6472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0200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2136044644904815"/>
          <c:w val="0.44082570297605311"/>
          <c:h val="7.57284611268251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2023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35706251005E-2"/>
          <c:y val="0.20441977729939248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'3.4'!$B$11:$B$17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'3.4'!$F$11:$F$17</c:f>
              <c:numCache>
                <c:formatCode>#,##0.0</c:formatCode>
                <c:ptCount val="7"/>
                <c:pt idx="0">
                  <c:v>54.04</c:v>
                </c:pt>
                <c:pt idx="1">
                  <c:v>34.72</c:v>
                </c:pt>
                <c:pt idx="2">
                  <c:v>56.31</c:v>
                </c:pt>
                <c:pt idx="3">
                  <c:v>12.89</c:v>
                </c:pt>
                <c:pt idx="4">
                  <c:v>52.17</c:v>
                </c:pt>
                <c:pt idx="5">
                  <c:v>83.68</c:v>
                </c:pt>
                <c:pt idx="6">
                  <c:v>25.64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3-4562-8F27-033DB6EFADEF}"/>
            </c:ext>
          </c:extLst>
        </c:ser>
        <c:ser>
          <c:idx val="1"/>
          <c:order val="1"/>
          <c:tx>
            <c:strRef>
              <c:f>'3.4'!$G$9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'3.4'!$B$11:$B$17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'3.4'!$G$11:$G$17</c:f>
              <c:numCache>
                <c:formatCode>#,##0.0</c:formatCode>
                <c:ptCount val="7"/>
                <c:pt idx="0">
                  <c:v>63.95</c:v>
                </c:pt>
                <c:pt idx="1">
                  <c:v>39.39</c:v>
                </c:pt>
                <c:pt idx="2">
                  <c:v>67.239999999999995</c:v>
                </c:pt>
                <c:pt idx="3">
                  <c:v>15.97</c:v>
                </c:pt>
                <c:pt idx="4">
                  <c:v>58.17</c:v>
                </c:pt>
                <c:pt idx="5">
                  <c:v>91.44</c:v>
                </c:pt>
                <c:pt idx="6">
                  <c:v>34.9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3-4562-8F27-033DB6EFA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71024"/>
        <c:axId val="477072200"/>
      </c:lineChart>
      <c:catAx>
        <c:axId val="47707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722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710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76044373762"/>
          <c:y val="0.8477452489491444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2010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48"/>
          <c:y val="0.22063068117428308"/>
          <c:w val="0.86417728686174167"/>
          <c:h val="0.46991469756600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'3.48'!$F$223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'3.48'!$B$225:$B$230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'3.48'!$F$225:$F$230</c:f>
              <c:numCache>
                <c:formatCode>#,##0.00</c:formatCode>
                <c:ptCount val="6"/>
                <c:pt idx="0">
                  <c:v>19735.22</c:v>
                </c:pt>
                <c:pt idx="1">
                  <c:v>11715.82</c:v>
                </c:pt>
                <c:pt idx="2">
                  <c:v>17975.689999999999</c:v>
                </c:pt>
                <c:pt idx="3">
                  <c:v>20828.12</c:v>
                </c:pt>
                <c:pt idx="4">
                  <c:v>21675.05</c:v>
                </c:pt>
                <c:pt idx="5">
                  <c:v>21912.33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6-4E39-8145-1C42C1414D78}"/>
            </c:ext>
          </c:extLst>
        </c:ser>
        <c:ser>
          <c:idx val="1"/>
          <c:order val="1"/>
          <c:tx>
            <c:strRef>
              <c:f>'3.48'!$G$223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'3.48'!$B$225:$B$230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'3.48'!$G$225:$G$230</c:f>
              <c:numCache>
                <c:formatCode>#,##0.00</c:formatCode>
                <c:ptCount val="6"/>
                <c:pt idx="0">
                  <c:v>25479.74</c:v>
                </c:pt>
                <c:pt idx="1">
                  <c:v>14596.44</c:v>
                </c:pt>
                <c:pt idx="2">
                  <c:v>21542.06</c:v>
                </c:pt>
                <c:pt idx="3">
                  <c:v>26278</c:v>
                </c:pt>
                <c:pt idx="4">
                  <c:v>29352.84</c:v>
                </c:pt>
                <c:pt idx="5">
                  <c:v>29018.26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6-4E39-8145-1C42C1414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6080"/>
        <c:axId val="506216864"/>
      </c:barChart>
      <c:catAx>
        <c:axId val="50621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36794523491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686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6080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1286580405519482"/>
          <c:w val="0.43987067163733456"/>
          <c:h val="6.8226120857699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2014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6"/>
          <c:y val="0.22"/>
          <c:w val="0.86394701309227073"/>
          <c:h val="0.47142857142857153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'3.48'!$B$154:$B$159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'3.48'!$C$154:$C$159</c:f>
              <c:numCache>
                <c:formatCode>#,##0.00</c:formatCode>
                <c:ptCount val="6"/>
                <c:pt idx="0">
                  <c:v>23326.94</c:v>
                </c:pt>
                <c:pt idx="1">
                  <c:v>11147.03</c:v>
                </c:pt>
                <c:pt idx="2">
                  <c:v>20029.72</c:v>
                </c:pt>
                <c:pt idx="3">
                  <c:v>25473.7</c:v>
                </c:pt>
                <c:pt idx="4">
                  <c:v>25060.58</c:v>
                </c:pt>
                <c:pt idx="5">
                  <c:v>23582.47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7-41E7-BE5F-FBE45EDF439A}"/>
            </c:ext>
          </c:extLst>
        </c:ser>
        <c:ser>
          <c:idx val="1"/>
          <c:order val="1"/>
          <c:tx>
            <c:strRef>
              <c:f>'3.48'!$D$152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'3.48'!$B$154:$B$159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'3.48'!$D$154:$D$159</c:f>
              <c:numCache>
                <c:formatCode>#,##0.00</c:formatCode>
                <c:ptCount val="6"/>
                <c:pt idx="0">
                  <c:v>29734.23</c:v>
                </c:pt>
                <c:pt idx="1">
                  <c:v>12642.2</c:v>
                </c:pt>
                <c:pt idx="2">
                  <c:v>23030.47</c:v>
                </c:pt>
                <c:pt idx="3">
                  <c:v>31583.85</c:v>
                </c:pt>
                <c:pt idx="4">
                  <c:v>33605.89</c:v>
                </c:pt>
                <c:pt idx="5">
                  <c:v>35177.72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7-41E7-BE5F-FBE45EDF4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7256"/>
        <c:axId val="506215296"/>
      </c:barChart>
      <c:catAx>
        <c:axId val="506217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5296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7256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13593456157786"/>
          <c:w val="0.44082570297605311"/>
          <c:h val="7.1844965981194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2014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48"/>
          <c:y val="0.22063068117428308"/>
          <c:w val="0.86417728686174167"/>
          <c:h val="0.46991469756600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'3.48'!$F$152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'3.48'!$B$154:$B$159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'3.48'!$F$154:$F$159</c:f>
              <c:numCache>
                <c:formatCode>#,##0.00</c:formatCode>
                <c:ptCount val="6"/>
                <c:pt idx="0">
                  <c:v>19744.82</c:v>
                </c:pt>
                <c:pt idx="1">
                  <c:v>10316.86</c:v>
                </c:pt>
                <c:pt idx="2">
                  <c:v>17071.04</c:v>
                </c:pt>
                <c:pt idx="3">
                  <c:v>20625.07</c:v>
                </c:pt>
                <c:pt idx="4">
                  <c:v>21410.42</c:v>
                </c:pt>
                <c:pt idx="5">
                  <c:v>21621.14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D-4B82-8C5A-CC430E44E50E}"/>
            </c:ext>
          </c:extLst>
        </c:ser>
        <c:ser>
          <c:idx val="1"/>
          <c:order val="1"/>
          <c:tx>
            <c:strRef>
              <c:f>'3.48'!$G$152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'3.48'!$B$154:$B$159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'3.48'!$G$154:$G$159</c:f>
              <c:numCache>
                <c:formatCode>#,##0.00</c:formatCode>
                <c:ptCount val="6"/>
                <c:pt idx="0">
                  <c:v>25727.24</c:v>
                </c:pt>
                <c:pt idx="1">
                  <c:v>12820.34</c:v>
                </c:pt>
                <c:pt idx="2">
                  <c:v>20278.689999999999</c:v>
                </c:pt>
                <c:pt idx="3">
                  <c:v>26205.34</c:v>
                </c:pt>
                <c:pt idx="4">
                  <c:v>29029.78</c:v>
                </c:pt>
                <c:pt idx="5">
                  <c:v>29720.71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D-4B82-8C5A-CC430E44E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08632"/>
        <c:axId val="506209024"/>
      </c:barChart>
      <c:catAx>
        <c:axId val="506208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36794523491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0902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08632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1676443953277766"/>
          <c:w val="0.43987067163733456"/>
          <c:h val="6.82261208576998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2018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6"/>
          <c:y val="0.22"/>
          <c:w val="0.86394701309227073"/>
          <c:h val="0.47142857142857153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'3.48'!$B$83:$B$88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'3.48'!$C$83:$C$88</c:f>
              <c:numCache>
                <c:formatCode>#,##0.00</c:formatCode>
                <c:ptCount val="6"/>
                <c:pt idx="0">
                  <c:v>23925.99</c:v>
                </c:pt>
                <c:pt idx="1">
                  <c:v>11413.85</c:v>
                </c:pt>
                <c:pt idx="2">
                  <c:v>20396.810000000001</c:v>
                </c:pt>
                <c:pt idx="3">
                  <c:v>24938.63</c:v>
                </c:pt>
                <c:pt idx="4">
                  <c:v>26824.48</c:v>
                </c:pt>
                <c:pt idx="5">
                  <c:v>24162.27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F-40E1-8C5B-851BD3B4B88F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'3.48'!$B$83:$B$88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'3.48'!$D$83:$D$88</c:f>
              <c:numCache>
                <c:formatCode>#,##0.00</c:formatCode>
                <c:ptCount val="6"/>
                <c:pt idx="0">
                  <c:v>29816.34</c:v>
                </c:pt>
                <c:pt idx="1">
                  <c:v>13116.11</c:v>
                </c:pt>
                <c:pt idx="2">
                  <c:v>23682.75</c:v>
                </c:pt>
                <c:pt idx="3">
                  <c:v>30822.47</c:v>
                </c:pt>
                <c:pt idx="4">
                  <c:v>33847.94</c:v>
                </c:pt>
                <c:pt idx="5">
                  <c:v>33273.230000000003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2F-40E1-8C5B-851BD3B4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0592"/>
        <c:axId val="506218040"/>
      </c:barChart>
      <c:catAx>
        <c:axId val="50621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8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8040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0592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1747695130341713"/>
          <c:w val="0.44082570297605311"/>
          <c:h val="6.4077975689932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2018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48"/>
          <c:y val="0.22063068117428308"/>
          <c:w val="0.86417728686174167"/>
          <c:h val="0.46991469756600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'3.48'!$F$81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'3.48'!$B$83:$B$88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'3.48'!$F$83:$F$88</c:f>
              <c:numCache>
                <c:formatCode>#,##0.00</c:formatCode>
                <c:ptCount val="6"/>
                <c:pt idx="0">
                  <c:v>21011.89</c:v>
                </c:pt>
                <c:pt idx="1">
                  <c:v>10735.83</c:v>
                </c:pt>
                <c:pt idx="2">
                  <c:v>17549.39</c:v>
                </c:pt>
                <c:pt idx="3">
                  <c:v>21537.52</c:v>
                </c:pt>
                <c:pt idx="4">
                  <c:v>22829.59</c:v>
                </c:pt>
                <c:pt idx="5">
                  <c:v>23232.38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A-49ED-88FC-A990F1165E8C}"/>
            </c:ext>
          </c:extLst>
        </c:ser>
        <c:ser>
          <c:idx val="1"/>
          <c:order val="1"/>
          <c:tx>
            <c:strRef>
              <c:f>'3.48'!$G$81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'3.48'!$B$83:$B$88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'3.48'!$G$83:$G$88</c:f>
              <c:numCache>
                <c:formatCode>#,##0.00</c:formatCode>
                <c:ptCount val="6"/>
                <c:pt idx="0">
                  <c:v>26738.19</c:v>
                </c:pt>
                <c:pt idx="1">
                  <c:v>13723.63</c:v>
                </c:pt>
                <c:pt idx="2">
                  <c:v>21101.42</c:v>
                </c:pt>
                <c:pt idx="3">
                  <c:v>27001.31</c:v>
                </c:pt>
                <c:pt idx="4">
                  <c:v>29618.95</c:v>
                </c:pt>
                <c:pt idx="5">
                  <c:v>30620.49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A-49ED-88FC-A990F116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8432"/>
        <c:axId val="506210984"/>
      </c:barChart>
      <c:catAx>
        <c:axId val="50621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36794523491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098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8432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1286580405519482"/>
          <c:w val="0.43987067163733456"/>
          <c:h val="6.8226120857699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2022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6"/>
          <c:y val="0.22"/>
          <c:w val="0.86394701309227073"/>
          <c:h val="0.47142857142857153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'3.48'!$B$11:$B$16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'3.48'!$C$11:$C$16</c:f>
              <c:numCache>
                <c:formatCode>#,##0.00</c:formatCode>
                <c:ptCount val="6"/>
                <c:pt idx="0">
                  <c:v>28123.47</c:v>
                </c:pt>
                <c:pt idx="1">
                  <c:v>14607.54</c:v>
                </c:pt>
                <c:pt idx="2">
                  <c:v>24398.93</c:v>
                </c:pt>
                <c:pt idx="3">
                  <c:v>28955.21</c:v>
                </c:pt>
                <c:pt idx="4">
                  <c:v>30557.51</c:v>
                </c:pt>
                <c:pt idx="5">
                  <c:v>28544.13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8-46B4-91DE-030C5F3586BF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'3.48'!$B$11:$B$16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'3.48'!$D$11:$D$16</c:f>
              <c:numCache>
                <c:formatCode>#,##0.00</c:formatCode>
                <c:ptCount val="6"/>
                <c:pt idx="0">
                  <c:v>34113.4</c:v>
                </c:pt>
                <c:pt idx="1">
                  <c:v>16249.96</c:v>
                </c:pt>
                <c:pt idx="2">
                  <c:v>28011.8</c:v>
                </c:pt>
                <c:pt idx="3">
                  <c:v>34782.5</c:v>
                </c:pt>
                <c:pt idx="4">
                  <c:v>37981.800000000003</c:v>
                </c:pt>
                <c:pt idx="5">
                  <c:v>38064.800000000003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8-46B4-91DE-030C5F35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0592"/>
        <c:axId val="506218040"/>
      </c:barChart>
      <c:catAx>
        <c:axId val="50621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8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8040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0592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1747695130341713"/>
          <c:w val="0.44082570297605311"/>
          <c:h val="6.4077975689932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2022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48"/>
          <c:y val="0.22063068117428308"/>
          <c:w val="0.86417728686174167"/>
          <c:h val="0.46991469756600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'3.48'!$B$83:$B$88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'3.48'!$F$11:$F$16</c:f>
              <c:numCache>
                <c:formatCode>#,##0.00</c:formatCode>
                <c:ptCount val="6"/>
                <c:pt idx="0">
                  <c:v>24359.82</c:v>
                </c:pt>
                <c:pt idx="1">
                  <c:v>13212.09</c:v>
                </c:pt>
                <c:pt idx="2">
                  <c:v>21020.74</c:v>
                </c:pt>
                <c:pt idx="3">
                  <c:v>24080.080000000002</c:v>
                </c:pt>
                <c:pt idx="4">
                  <c:v>26240.75</c:v>
                </c:pt>
                <c:pt idx="5">
                  <c:v>26960.76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F-4077-8295-498715B1A3B9}"/>
            </c:ext>
          </c:extLst>
        </c:ser>
        <c:ser>
          <c:idx val="1"/>
          <c:order val="1"/>
          <c:tx>
            <c:strRef>
              <c:f>'3.48'!$G$9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'3.48'!$B$83:$B$88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'3.48'!$G$11:$G$16</c:f>
              <c:numCache>
                <c:formatCode>#,##0.00</c:formatCode>
                <c:ptCount val="6"/>
                <c:pt idx="0">
                  <c:v>29381.84</c:v>
                </c:pt>
                <c:pt idx="1">
                  <c:v>15970.98</c:v>
                </c:pt>
                <c:pt idx="2">
                  <c:v>23787.43</c:v>
                </c:pt>
                <c:pt idx="3">
                  <c:v>29519.78</c:v>
                </c:pt>
                <c:pt idx="4">
                  <c:v>32253.72</c:v>
                </c:pt>
                <c:pt idx="5">
                  <c:v>32923.29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DF-4077-8295-498715B1A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8432"/>
        <c:axId val="506210984"/>
      </c:barChart>
      <c:catAx>
        <c:axId val="50621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36794523491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098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8432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1286580405519482"/>
          <c:w val="0.43987067163733456"/>
          <c:h val="6.8226120857699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3.49.g. Trabajadores extranjeros afiliados a la Seguridad Social en alta laboral. Número de mujeres por cada 100 hombres</a:t>
            </a:r>
          </a:p>
        </c:rich>
      </c:tx>
      <c:layout>
        <c:manualLayout>
          <c:xMode val="edge"/>
          <c:yMode val="edge"/>
          <c:x val="8.8184330940933274E-3"/>
          <c:y val="1.5723242927967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83421516754845E-3"/>
          <c:y val="0.18862666974129466"/>
          <c:w val="0.91534391534391535"/>
          <c:h val="0.53778847711858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'3.49'!$B$11:$B$33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'3.49'!$E$11:$E$33</c:f>
              <c:numCache>
                <c:formatCode>#,##0</c:formatCode>
                <c:ptCount val="23"/>
                <c:pt idx="0">
                  <c:v>81.364822336390773</c:v>
                </c:pt>
                <c:pt idx="1">
                  <c:v>86.073386997139409</c:v>
                </c:pt>
                <c:pt idx="2">
                  <c:v>83.786729482908655</c:v>
                </c:pt>
                <c:pt idx="3">
                  <c:v>80.706962299910941</c:v>
                </c:pt>
                <c:pt idx="4">
                  <c:v>91.506060349844077</c:v>
                </c:pt>
                <c:pt idx="5">
                  <c:v>85.341892419287547</c:v>
                </c:pt>
                <c:pt idx="6">
                  <c:v>84.00877896425105</c:v>
                </c:pt>
                <c:pt idx="7">
                  <c:v>92.038734476641039</c:v>
                </c:pt>
                <c:pt idx="8">
                  <c:v>93.14378795200723</c:v>
                </c:pt>
                <c:pt idx="9">
                  <c:v>97.06910482314575</c:v>
                </c:pt>
                <c:pt idx="10">
                  <c:v>99.372582232500747</c:v>
                </c:pt>
                <c:pt idx="11">
                  <c:v>107.81196372428953</c:v>
                </c:pt>
                <c:pt idx="12">
                  <c:v>117.09774377619607</c:v>
                </c:pt>
                <c:pt idx="13">
                  <c:v>115.36816790603503</c:v>
                </c:pt>
                <c:pt idx="14">
                  <c:v>111.20997188733449</c:v>
                </c:pt>
                <c:pt idx="15">
                  <c:v>107.90188536019718</c:v>
                </c:pt>
                <c:pt idx="16">
                  <c:v>102.50007893326695</c:v>
                </c:pt>
                <c:pt idx="17">
                  <c:v>99.184419244059853</c:v>
                </c:pt>
                <c:pt idx="18">
                  <c:v>97.245822357738561</c:v>
                </c:pt>
                <c:pt idx="19">
                  <c:v>94.674996940917993</c:v>
                </c:pt>
                <c:pt idx="20">
                  <c:v>94.143757135076171</c:v>
                </c:pt>
                <c:pt idx="21">
                  <c:v>95.712838980397805</c:v>
                </c:pt>
                <c:pt idx="22">
                  <c:v>96.140624716409235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B-47FA-BBA1-F690A57E2AA4}"/>
            </c:ext>
          </c:extLst>
        </c:ser>
        <c:ser>
          <c:idx val="1"/>
          <c:order val="1"/>
          <c:tx>
            <c:strRef>
              <c:f>'3.49'!$F$8:$H$8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'3.49'!$B$11:$B$33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'3.49'!$H$11:$H$33</c:f>
              <c:numCache>
                <c:formatCode>#,##0</c:formatCode>
                <c:ptCount val="23"/>
                <c:pt idx="0">
                  <c:v>52.29266872912762</c:v>
                </c:pt>
                <c:pt idx="1">
                  <c:v>56.59026974915551</c:v>
                </c:pt>
                <c:pt idx="2">
                  <c:v>56.917297696071365</c:v>
                </c:pt>
                <c:pt idx="3">
                  <c:v>57.995615463853987</c:v>
                </c:pt>
                <c:pt idx="4">
                  <c:v>66.965941945869403</c:v>
                </c:pt>
                <c:pt idx="5">
                  <c:v>65.053412664298804</c:v>
                </c:pt>
                <c:pt idx="6">
                  <c:v>64.712714683490205</c:v>
                </c:pt>
                <c:pt idx="7">
                  <c:v>72.987275576367225</c:v>
                </c:pt>
                <c:pt idx="8">
                  <c:v>74.9304110043295</c:v>
                </c:pt>
                <c:pt idx="9">
                  <c:v>77.756351110439439</c:v>
                </c:pt>
                <c:pt idx="10">
                  <c:v>79.468107618301531</c:v>
                </c:pt>
                <c:pt idx="11">
                  <c:v>84.479605423591693</c:v>
                </c:pt>
                <c:pt idx="12">
                  <c:v>89.469665270926896</c:v>
                </c:pt>
                <c:pt idx="13">
                  <c:v>87.035297650886406</c:v>
                </c:pt>
                <c:pt idx="14">
                  <c:v>83.820421708286574</c:v>
                </c:pt>
                <c:pt idx="15">
                  <c:v>81.942764694292393</c:v>
                </c:pt>
                <c:pt idx="16">
                  <c:v>79.493760664031527</c:v>
                </c:pt>
                <c:pt idx="17">
                  <c:v>78.641511424893821</c:v>
                </c:pt>
                <c:pt idx="18">
                  <c:v>78.184491048569498</c:v>
                </c:pt>
                <c:pt idx="19">
                  <c:v>76.634435739214084</c:v>
                </c:pt>
                <c:pt idx="20">
                  <c:v>76.200760022400601</c:v>
                </c:pt>
                <c:pt idx="21">
                  <c:v>78.34858707038417</c:v>
                </c:pt>
                <c:pt idx="22">
                  <c:v>79.30150726301261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B-47FA-BBA1-F690A57E2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2944"/>
        <c:axId val="506213336"/>
      </c:barChart>
      <c:catAx>
        <c:axId val="50621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Anuario de Estadísticas del Ministerio de Trabajo y Economía Social.</a:t>
                </a:r>
              </a:p>
            </c:rich>
          </c:tx>
          <c:layout>
            <c:manualLayout>
              <c:xMode val="edge"/>
              <c:yMode val="edge"/>
              <c:x val="8.8184330940933274E-3"/>
              <c:y val="0.9213867016622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3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3336"/>
        <c:scaling>
          <c:orientation val="minMax"/>
          <c:max val="12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294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420845624385447"/>
          <c:y val="0.81666695829687952"/>
          <c:w val="0.5939037929993265"/>
          <c:h val="6.11111111111111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3.50.g. Trabajadores extranjeros con demandas de empleo pendientes por registro. 2023.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23684278155490895"/>
          <c:w val="0.93170879653962868"/>
          <c:h val="0.47953353302475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'3.50'!$C$8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'3.50'!$B$72:$B$74</c:f>
              <c:strCache>
                <c:ptCount val="3"/>
                <c:pt idx="0">
                  <c:v>Total</c:v>
                </c:pt>
                <c:pt idx="1">
                  <c:v>Registrados en el paro</c:v>
                </c:pt>
                <c:pt idx="2">
                  <c:v>Demandantes no incluidos en el paro registrado</c:v>
                </c:pt>
              </c:strCache>
            </c:strRef>
          </c:cat>
          <c:val>
            <c:numRef>
              <c:f>'3.50'!$E$72:$E$74</c:f>
              <c:numCache>
                <c:formatCode>#,##0</c:formatCode>
                <c:ptCount val="3"/>
                <c:pt idx="0">
                  <c:v>140.54091300602929</c:v>
                </c:pt>
                <c:pt idx="1">
                  <c:v>137.91000646770766</c:v>
                </c:pt>
                <c:pt idx="2">
                  <c:v>148.25857162217102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C-4F5F-AC46-B936CF99D50C}"/>
            </c:ext>
          </c:extLst>
        </c:ser>
        <c:ser>
          <c:idx val="1"/>
          <c:order val="1"/>
          <c:tx>
            <c:strRef>
              <c:f>'3.50'!$F$8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'3.50'!$B$72:$B$74</c:f>
              <c:strCache>
                <c:ptCount val="3"/>
                <c:pt idx="0">
                  <c:v>Total</c:v>
                </c:pt>
                <c:pt idx="1">
                  <c:v>Registrados en el paro</c:v>
                </c:pt>
                <c:pt idx="2">
                  <c:v>Demandantes no incluidos en el paro registrado</c:v>
                </c:pt>
              </c:strCache>
            </c:strRef>
          </c:cat>
          <c:val>
            <c:numRef>
              <c:f>'3.50'!$H$72:$H$74</c:f>
              <c:numCache>
                <c:formatCode>#,##0</c:formatCode>
                <c:ptCount val="3"/>
                <c:pt idx="0">
                  <c:v>137.1184542707033</c:v>
                </c:pt>
                <c:pt idx="1">
                  <c:v>164.05018533512603</c:v>
                </c:pt>
                <c:pt idx="2">
                  <c:v>105.46140346281793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7C-4F5F-AC46-B936CF99D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7648"/>
        <c:axId val="506212552"/>
      </c:barChart>
      <c:catAx>
        <c:axId val="50621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Anuario de Estadísticas del Ministerio de Trabajo y Economía Social</a:t>
                </a:r>
              </a:p>
            </c:rich>
          </c:tx>
          <c:layout>
            <c:manualLayout>
              <c:xMode val="edge"/>
              <c:yMode val="edge"/>
              <c:x val="8.130083946118305E-3"/>
              <c:y val="0.91495029821073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2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2552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76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28974425717446"/>
          <c:y val="0.82902584493041753"/>
          <c:w val="0.44214941107568162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3.51.g. Permisos de maternidad. Número de mujeres por cada hombre</a:t>
            </a:r>
          </a:p>
        </c:rich>
      </c:tx>
      <c:layout>
        <c:manualLayout>
          <c:xMode val="edge"/>
          <c:yMode val="edge"/>
          <c:x val="8.8183685885848805E-3"/>
          <c:y val="1.886802611212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83421516754845E-3"/>
          <c:y val="0.21383647798742139"/>
          <c:w val="0.91887125220458554"/>
          <c:h val="0.51572327044025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'3.51'!$C$49:$E$49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'3.51'!$B$52:$B$65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'3.51'!$E$52:$E$65</c:f>
              <c:numCache>
                <c:formatCode>#,##0</c:formatCode>
                <c:ptCount val="14"/>
                <c:pt idx="0">
                  <c:v>50.679144385026738</c:v>
                </c:pt>
                <c:pt idx="1">
                  <c:v>52.564729867482164</c:v>
                </c:pt>
                <c:pt idx="2">
                  <c:v>62.408878504672899</c:v>
                </c:pt>
                <c:pt idx="3">
                  <c:v>64.073869900771768</c:v>
                </c:pt>
                <c:pt idx="4">
                  <c:v>54.372898120672602</c:v>
                </c:pt>
                <c:pt idx="5">
                  <c:v>55.922839506172842</c:v>
                </c:pt>
                <c:pt idx="6">
                  <c:v>55.263598326359833</c:v>
                </c:pt>
                <c:pt idx="7">
                  <c:v>63.240620957309183</c:v>
                </c:pt>
                <c:pt idx="8">
                  <c:v>62.909443725743856</c:v>
                </c:pt>
                <c:pt idx="9">
                  <c:v>61.05071521456437</c:v>
                </c:pt>
                <c:pt idx="10">
                  <c:v>54.264501160092806</c:v>
                </c:pt>
                <c:pt idx="11">
                  <c:v>45.260997067448677</c:v>
                </c:pt>
                <c:pt idx="12">
                  <c:v>56.984924623115575</c:v>
                </c:pt>
                <c:pt idx="13">
                  <c:v>55.205369127516775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C-4630-9183-B70C68686D71}"/>
            </c:ext>
          </c:extLst>
        </c:ser>
        <c:ser>
          <c:idx val="1"/>
          <c:order val="1"/>
          <c:tx>
            <c:strRef>
              <c:f>'3.51'!$F$49:$H$49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'3.51'!$B$52:$B$65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'3.51'!$H$52:$H$65</c:f>
              <c:numCache>
                <c:formatCode>#,##0</c:formatCode>
                <c:ptCount val="14"/>
                <c:pt idx="0">
                  <c:v>55.87262718299165</c:v>
                </c:pt>
                <c:pt idx="1">
                  <c:v>60.075350246118894</c:v>
                </c:pt>
                <c:pt idx="2">
                  <c:v>62.728285933897006</c:v>
                </c:pt>
                <c:pt idx="3">
                  <c:v>63.423318385650227</c:v>
                </c:pt>
                <c:pt idx="4">
                  <c:v>58.467691232972406</c:v>
                </c:pt>
                <c:pt idx="5">
                  <c:v>56.288027562446167</c:v>
                </c:pt>
                <c:pt idx="6">
                  <c:v>54.951190065539841</c:v>
                </c:pt>
                <c:pt idx="7">
                  <c:v>58.41368337311058</c:v>
                </c:pt>
                <c:pt idx="8">
                  <c:v>57.719658467168124</c:v>
                </c:pt>
                <c:pt idx="9">
                  <c:v>56.237581433224754</c:v>
                </c:pt>
                <c:pt idx="10">
                  <c:v>52.454109062980031</c:v>
                </c:pt>
                <c:pt idx="11">
                  <c:v>47.964310829817158</c:v>
                </c:pt>
                <c:pt idx="12">
                  <c:v>53.427586206896549</c:v>
                </c:pt>
                <c:pt idx="13">
                  <c:v>52.414922849291905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1C-4630-9183-B70C68686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1768"/>
        <c:axId val="506219608"/>
      </c:barChart>
      <c:catAx>
        <c:axId val="506211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Insituto Nacional de Seguridad Social.</a:t>
                </a:r>
              </a:p>
            </c:rich>
          </c:tx>
          <c:layout>
            <c:manualLayout>
              <c:xMode val="edge"/>
              <c:yMode val="edge"/>
              <c:x val="8.8183685885848805E-3"/>
              <c:y val="0.9213867016622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9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960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17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29580904850498"/>
          <c:y val="0.82051315700922001"/>
          <c:w val="0.59350556824293954"/>
          <c:h val="7.0512820512820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3.5.g. Población activa. Número de mujeres por cada 100 hombres</a:t>
            </a:r>
          </a:p>
        </c:rich>
      </c:tx>
      <c:layout>
        <c:manualLayout>
          <c:xMode val="edge"/>
          <c:yMode val="edge"/>
          <c:x val="8.6207550095625356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7319E-3"/>
          <c:y val="0.16574585635359115"/>
          <c:w val="0.90862145459106836"/>
          <c:h val="0.524861878453038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'3.5'!$B$11:$B$34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'3.5'!$E$11:$E$34</c:f>
              <c:numCache>
                <c:formatCode>#,##0</c:formatCode>
                <c:ptCount val="24"/>
                <c:pt idx="0">
                  <c:v>71.60917371391325</c:v>
                </c:pt>
                <c:pt idx="1">
                  <c:v>71.006095015446277</c:v>
                </c:pt>
                <c:pt idx="2">
                  <c:v>73.148535901813602</c:v>
                </c:pt>
                <c:pt idx="3">
                  <c:v>73.632556104269554</c:v>
                </c:pt>
                <c:pt idx="4">
                  <c:v>75.805473888400584</c:v>
                </c:pt>
                <c:pt idx="5">
                  <c:v>79.399380080706464</c:v>
                </c:pt>
                <c:pt idx="6">
                  <c:v>82.364242526981968</c:v>
                </c:pt>
                <c:pt idx="7">
                  <c:v>82.890046613655059</c:v>
                </c:pt>
                <c:pt idx="8">
                  <c:v>84.494454613976515</c:v>
                </c:pt>
                <c:pt idx="9">
                  <c:v>86.83827885184985</c:v>
                </c:pt>
                <c:pt idx="10">
                  <c:v>89.597916327527258</c:v>
                </c:pt>
                <c:pt idx="11">
                  <c:v>89.98680303530189</c:v>
                </c:pt>
                <c:pt idx="12">
                  <c:v>92.688088210725624</c:v>
                </c:pt>
                <c:pt idx="13">
                  <c:v>93.400319707695829</c:v>
                </c:pt>
                <c:pt idx="14">
                  <c:v>93.11600485521069</c:v>
                </c:pt>
                <c:pt idx="15">
                  <c:v>93.20642881568449</c:v>
                </c:pt>
                <c:pt idx="16">
                  <c:v>94.676234014235291</c:v>
                </c:pt>
                <c:pt idx="17">
                  <c:v>94.497912801484233</c:v>
                </c:pt>
                <c:pt idx="18">
                  <c:v>94.136752136752136</c:v>
                </c:pt>
                <c:pt idx="19">
                  <c:v>95.676956938879158</c:v>
                </c:pt>
                <c:pt idx="20">
                  <c:v>96.994566447815259</c:v>
                </c:pt>
                <c:pt idx="21">
                  <c:v>97.532849143427399</c:v>
                </c:pt>
                <c:pt idx="22">
                  <c:v>96.089143722615887</c:v>
                </c:pt>
                <c:pt idx="23">
                  <c:v>97.093798325601242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3-453B-8603-FA267510A1CA}"/>
            </c:ext>
          </c:extLst>
        </c:ser>
        <c:ser>
          <c:idx val="1"/>
          <c:order val="1"/>
          <c:tx>
            <c:strRef>
              <c:f>'3.5'!$F$8:$H$8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'3.5'!$B$11:$B$34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'3.5'!$H$11:$H$34</c:f>
              <c:numCache>
                <c:formatCode>#,##0</c:formatCode>
                <c:ptCount val="24"/>
                <c:pt idx="0">
                  <c:v>65.788789044602993</c:v>
                </c:pt>
                <c:pt idx="1">
                  <c:v>64.416683365820774</c:v>
                </c:pt>
                <c:pt idx="2">
                  <c:v>66.327707376459529</c:v>
                </c:pt>
                <c:pt idx="3">
                  <c:v>68.008684996882863</c:v>
                </c:pt>
                <c:pt idx="4">
                  <c:v>69.544984922428199</c:v>
                </c:pt>
                <c:pt idx="5">
                  <c:v>70.472896452511407</c:v>
                </c:pt>
                <c:pt idx="6">
                  <c:v>72.732391685370089</c:v>
                </c:pt>
                <c:pt idx="7">
                  <c:v>73.929330375839541</c:v>
                </c:pt>
                <c:pt idx="8">
                  <c:v>75.740582713641345</c:v>
                </c:pt>
                <c:pt idx="9">
                  <c:v>78.477982306045547</c:v>
                </c:pt>
                <c:pt idx="10">
                  <c:v>80.290754201583411</c:v>
                </c:pt>
                <c:pt idx="11">
                  <c:v>82.247402476202325</c:v>
                </c:pt>
                <c:pt idx="12">
                  <c:v>84.023046249489781</c:v>
                </c:pt>
                <c:pt idx="13">
                  <c:v>85.204529844905522</c:v>
                </c:pt>
                <c:pt idx="14">
                  <c:v>85.729543413355344</c:v>
                </c:pt>
                <c:pt idx="15">
                  <c:v>86.061235754407605</c:v>
                </c:pt>
                <c:pt idx="16">
                  <c:v>86.859945307766637</c:v>
                </c:pt>
                <c:pt idx="17">
                  <c:v>86.834646445559926</c:v>
                </c:pt>
                <c:pt idx="18">
                  <c:v>86.841436939335594</c:v>
                </c:pt>
                <c:pt idx="19">
                  <c:v>87.617937979695924</c:v>
                </c:pt>
                <c:pt idx="20">
                  <c:v>87.740422333985748</c:v>
                </c:pt>
                <c:pt idx="21">
                  <c:v>88.474008910306679</c:v>
                </c:pt>
                <c:pt idx="22">
                  <c:v>88.352107398815363</c:v>
                </c:pt>
                <c:pt idx="23">
                  <c:v>89.399912052014955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3-453B-8603-FA267510A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67496"/>
        <c:axId val="477068280"/>
      </c:barChart>
      <c:catAx>
        <c:axId val="477067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6207550095625356E-3"/>
              <c:y val="0.9060772008762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6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68280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6749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50142019918743"/>
          <c:y val="0.78029420515983894"/>
          <c:w val="0.50765950481572741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3.51.g. Prestaciones (1) de nacimiento y cuidado de menor</a:t>
            </a:r>
          </a:p>
        </c:rich>
      </c:tx>
      <c:layout>
        <c:manualLayout>
          <c:xMode val="edge"/>
          <c:yMode val="edge"/>
          <c:x val="8.8183685885848805E-3"/>
          <c:y val="1.886802611212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83421516754845E-3"/>
          <c:y val="0.21383647798742139"/>
          <c:w val="0.91887125220458554"/>
          <c:h val="0.51572327044025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'3.51'!$C$9:$E$9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'3.51'!$B$12:$B$15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'3.51'!$E$12:$E$15</c:f>
              <c:numCache>
                <c:formatCode>#,##0</c:formatCode>
                <c:ptCount val="4"/>
                <c:pt idx="0">
                  <c:v>100.95271043457434</c:v>
                </c:pt>
                <c:pt idx="1">
                  <c:v>97.83335675144022</c:v>
                </c:pt>
                <c:pt idx="2">
                  <c:v>97.522562378340112</c:v>
                </c:pt>
                <c:pt idx="3">
                  <c:v>97.686103398122441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4-41A0-B02A-8FB45483EA04}"/>
            </c:ext>
          </c:extLst>
        </c:ser>
        <c:ser>
          <c:idx val="1"/>
          <c:order val="1"/>
          <c:tx>
            <c:strRef>
              <c:f>'3.51'!$F$9:$H$9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'3.51'!$B$12:$B$15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'3.51'!$H$12:$H$15</c:f>
              <c:numCache>
                <c:formatCode>#,##0</c:formatCode>
                <c:ptCount val="4"/>
                <c:pt idx="0">
                  <c:v>94.735257592292925</c:v>
                </c:pt>
                <c:pt idx="1">
                  <c:v>90.865823972309158</c:v>
                </c:pt>
                <c:pt idx="2">
                  <c:v>89.973572451185234</c:v>
                </c:pt>
                <c:pt idx="3">
                  <c:v>89.459143038861811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4-41A0-B02A-8FB45483E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1768"/>
        <c:axId val="506219608"/>
      </c:barChart>
      <c:catAx>
        <c:axId val="506211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Insituto Nacional de Seguridad Social.</a:t>
                </a:r>
              </a:p>
            </c:rich>
          </c:tx>
          <c:layout>
            <c:manualLayout>
              <c:xMode val="edge"/>
              <c:yMode val="edge"/>
              <c:x val="8.8183685885848805E-3"/>
              <c:y val="0.9213867016622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9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960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17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29580904850498"/>
          <c:y val="0.82051315700922001"/>
          <c:w val="0.59350556824293954"/>
          <c:h val="7.0512820512820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3.52.g. Excedencias por cuidado de menores según sexo del preceptor. Comunidad de Madrid.</a:t>
            </a:r>
          </a:p>
        </c:rich>
      </c:tx>
      <c:layout>
        <c:manualLayout>
          <c:xMode val="edge"/>
          <c:yMode val="edge"/>
          <c:x val="8.8183685885848805E-3"/>
          <c:y val="1.886802611212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83421516754845E-3"/>
          <c:y val="0.21383647798742139"/>
          <c:w val="0.91887125220458554"/>
          <c:h val="0.51572327044025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'3.52'!$C$10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'3.52'!$B$12:$B$30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'3.52'!$C$12:$C$30</c:f>
              <c:numCache>
                <c:formatCode>#,##0</c:formatCode>
                <c:ptCount val="19"/>
                <c:pt idx="0">
                  <c:v>5544</c:v>
                </c:pt>
                <c:pt idx="1">
                  <c:v>6054</c:v>
                </c:pt>
                <c:pt idx="2">
                  <c:v>6902</c:v>
                </c:pt>
                <c:pt idx="3">
                  <c:v>7299</c:v>
                </c:pt>
                <c:pt idx="4">
                  <c:v>6989</c:v>
                </c:pt>
                <c:pt idx="5">
                  <c:v>6983</c:v>
                </c:pt>
                <c:pt idx="6">
                  <c:v>7117</c:v>
                </c:pt>
                <c:pt idx="7">
                  <c:v>6022</c:v>
                </c:pt>
                <c:pt idx="8">
                  <c:v>5670</c:v>
                </c:pt>
                <c:pt idx="9">
                  <c:v>6309</c:v>
                </c:pt>
                <c:pt idx="10">
                  <c:v>7239</c:v>
                </c:pt>
                <c:pt idx="11">
                  <c:v>8015</c:v>
                </c:pt>
                <c:pt idx="12">
                  <c:v>8636</c:v>
                </c:pt>
                <c:pt idx="13">
                  <c:v>8916</c:v>
                </c:pt>
                <c:pt idx="14">
                  <c:v>9392</c:v>
                </c:pt>
                <c:pt idx="15">
                  <c:v>7696</c:v>
                </c:pt>
                <c:pt idx="16">
                  <c:v>6238</c:v>
                </c:pt>
                <c:pt idx="17">
                  <c:v>6302</c:v>
                </c:pt>
                <c:pt idx="18">
                  <c:v>6059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A-4F02-A2E7-022D372604BB}"/>
            </c:ext>
          </c:extLst>
        </c:ser>
        <c:ser>
          <c:idx val="1"/>
          <c:order val="1"/>
          <c:tx>
            <c:strRef>
              <c:f>'3.52'!$D$10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'3.52'!$B$12:$B$30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'3.52'!$D$12:$D$30</c:f>
              <c:numCache>
                <c:formatCode>#,##0</c:formatCode>
                <c:ptCount val="19"/>
                <c:pt idx="0">
                  <c:v>209</c:v>
                </c:pt>
                <c:pt idx="1">
                  <c:v>307</c:v>
                </c:pt>
                <c:pt idx="2">
                  <c:v>327</c:v>
                </c:pt>
                <c:pt idx="3">
                  <c:v>365</c:v>
                </c:pt>
                <c:pt idx="4">
                  <c:v>322</c:v>
                </c:pt>
                <c:pt idx="5">
                  <c:v>418</c:v>
                </c:pt>
                <c:pt idx="6">
                  <c:v>378</c:v>
                </c:pt>
                <c:pt idx="7">
                  <c:v>410</c:v>
                </c:pt>
                <c:pt idx="8">
                  <c:v>422</c:v>
                </c:pt>
                <c:pt idx="9">
                  <c:v>551</c:v>
                </c:pt>
                <c:pt idx="10">
                  <c:v>673</c:v>
                </c:pt>
                <c:pt idx="11">
                  <c:v>848</c:v>
                </c:pt>
                <c:pt idx="12">
                  <c:v>899</c:v>
                </c:pt>
                <c:pt idx="13">
                  <c:v>1037</c:v>
                </c:pt>
                <c:pt idx="14">
                  <c:v>1121</c:v>
                </c:pt>
                <c:pt idx="15">
                  <c:v>817</c:v>
                </c:pt>
                <c:pt idx="16">
                  <c:v>754</c:v>
                </c:pt>
                <c:pt idx="17">
                  <c:v>968</c:v>
                </c:pt>
                <c:pt idx="18">
                  <c:v>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A-4F02-A2E7-022D37260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1768"/>
        <c:axId val="506219608"/>
      </c:barChart>
      <c:catAx>
        <c:axId val="506211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Insituto de las Mujeres. Ministerio de Igualdad.</a:t>
                </a:r>
              </a:p>
            </c:rich>
          </c:tx>
          <c:layout>
            <c:manualLayout>
              <c:xMode val="edge"/>
              <c:yMode val="edge"/>
              <c:x val="8.8183685885848805E-3"/>
              <c:y val="0.9213867016622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9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9608"/>
        <c:scaling>
          <c:orientation val="minMax"/>
          <c:max val="95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1768"/>
        <c:crosses val="max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29580904850498"/>
          <c:y val="0.82051315700922001"/>
          <c:w val="0.59350556824293954"/>
          <c:h val="7.0512820512820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3.52.g. Excedencias por cuidado de menores según sexo del preceptor. España.</a:t>
            </a:r>
          </a:p>
        </c:rich>
      </c:tx>
      <c:layout>
        <c:manualLayout>
          <c:xMode val="edge"/>
          <c:yMode val="edge"/>
          <c:x val="8.8183685885848805E-3"/>
          <c:y val="1.886802611212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83421516754845E-3"/>
          <c:y val="0.21383647798742139"/>
          <c:w val="0.91887125220458554"/>
          <c:h val="0.51572327044025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'3.52'!$F$10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'3.52'!$B$12:$B$30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'3.52'!$F$12:$F$30</c:f>
              <c:numCache>
                <c:formatCode>#,##0</c:formatCode>
                <c:ptCount val="19"/>
                <c:pt idx="0">
                  <c:v>27457</c:v>
                </c:pt>
                <c:pt idx="1">
                  <c:v>30052</c:v>
                </c:pt>
                <c:pt idx="2">
                  <c:v>33355</c:v>
                </c:pt>
                <c:pt idx="3">
                  <c:v>36300</c:v>
                </c:pt>
                <c:pt idx="4">
                  <c:v>32549</c:v>
                </c:pt>
                <c:pt idx="5">
                  <c:v>33239</c:v>
                </c:pt>
                <c:pt idx="6">
                  <c:v>32599</c:v>
                </c:pt>
                <c:pt idx="7">
                  <c:v>28163</c:v>
                </c:pt>
                <c:pt idx="8">
                  <c:v>26497</c:v>
                </c:pt>
                <c:pt idx="9">
                  <c:v>29554</c:v>
                </c:pt>
                <c:pt idx="10">
                  <c:v>33779</c:v>
                </c:pt>
                <c:pt idx="11">
                  <c:v>37531</c:v>
                </c:pt>
                <c:pt idx="12">
                  <c:v>40536</c:v>
                </c:pt>
                <c:pt idx="13">
                  <c:v>41302</c:v>
                </c:pt>
                <c:pt idx="14">
                  <c:v>43091</c:v>
                </c:pt>
                <c:pt idx="15">
                  <c:v>38467</c:v>
                </c:pt>
                <c:pt idx="16">
                  <c:v>32645</c:v>
                </c:pt>
                <c:pt idx="17">
                  <c:v>32578</c:v>
                </c:pt>
                <c:pt idx="18">
                  <c:v>31532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9-487A-9578-4D3AC131C7D2}"/>
            </c:ext>
          </c:extLst>
        </c:ser>
        <c:ser>
          <c:idx val="1"/>
          <c:order val="1"/>
          <c:tx>
            <c:strRef>
              <c:f>'3.52'!$G$10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'3.52'!$B$12:$B$30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'3.52'!$G$12:$G$30</c:f>
              <c:numCache>
                <c:formatCode>#,##0</c:formatCode>
                <c:ptCount val="19"/>
                <c:pt idx="0">
                  <c:v>946</c:v>
                </c:pt>
                <c:pt idx="1">
                  <c:v>1223</c:v>
                </c:pt>
                <c:pt idx="2">
                  <c:v>1481</c:v>
                </c:pt>
                <c:pt idx="3">
                  <c:v>1471</c:v>
                </c:pt>
                <c:pt idx="4">
                  <c:v>1393</c:v>
                </c:pt>
                <c:pt idx="5">
                  <c:v>1573</c:v>
                </c:pt>
                <c:pt idx="6">
                  <c:v>1529</c:v>
                </c:pt>
                <c:pt idx="7">
                  <c:v>1488</c:v>
                </c:pt>
                <c:pt idx="8">
                  <c:v>1541</c:v>
                </c:pt>
                <c:pt idx="9">
                  <c:v>1881</c:v>
                </c:pt>
                <c:pt idx="10">
                  <c:v>2416</c:v>
                </c:pt>
                <c:pt idx="11">
                  <c:v>2986</c:v>
                </c:pt>
                <c:pt idx="12">
                  <c:v>3363</c:v>
                </c:pt>
                <c:pt idx="13">
                  <c:v>3947</c:v>
                </c:pt>
                <c:pt idx="14">
                  <c:v>4297</c:v>
                </c:pt>
                <c:pt idx="15">
                  <c:v>4759</c:v>
                </c:pt>
                <c:pt idx="16">
                  <c:v>4709</c:v>
                </c:pt>
                <c:pt idx="17">
                  <c:v>4434</c:v>
                </c:pt>
                <c:pt idx="18">
                  <c:v>4750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9-487A-9578-4D3AC131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1768"/>
        <c:axId val="506219608"/>
      </c:barChart>
      <c:catAx>
        <c:axId val="506211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Insituto de las Mujeres. Ministerio de Igualdad.</a:t>
                </a:r>
              </a:p>
            </c:rich>
          </c:tx>
          <c:layout>
            <c:manualLayout>
              <c:xMode val="edge"/>
              <c:yMode val="edge"/>
              <c:x val="8.8183685885848805E-3"/>
              <c:y val="0.9213867016622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9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19608"/>
        <c:scaling>
          <c:orientation val="minMax"/>
          <c:max val="450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1768"/>
        <c:crosses val="max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29580904850498"/>
          <c:y val="0.82051315700922001"/>
          <c:w val="0.59350556824293954"/>
          <c:h val="7.0512820512820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3.53.g. Personal dedicado a I+D por sectores según género</a:t>
            </a:r>
            <a:r>
              <a:rPr lang="es-ES"/>
              <a:t>. 2022.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14299161633921972"/>
          <c:w val="0.93170879653962868"/>
          <c:h val="0.55720332288561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'3.53'!$C$7:$E$7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'3.53'!$I$79:$I$83</c:f>
              <c:strCache>
                <c:ptCount val="5"/>
                <c:pt idx="0">
                  <c:v>Total</c:v>
                </c:pt>
                <c:pt idx="1">
                  <c:v>Administración Pública</c:v>
                </c:pt>
                <c:pt idx="2">
                  <c:v>Enseñanza superior</c:v>
                </c:pt>
                <c:pt idx="3">
                  <c:v>Empresas</c:v>
                </c:pt>
                <c:pt idx="4">
                  <c:v>IPSFL</c:v>
                </c:pt>
              </c:strCache>
            </c:strRef>
          </c:cat>
          <c:val>
            <c:numRef>
              <c:f>'3.53'!$E$47:$E$51</c:f>
              <c:numCache>
                <c:formatCode>#,##0</c:formatCode>
                <c:ptCount val="5"/>
                <c:pt idx="0">
                  <c:v>70.296149863058645</c:v>
                </c:pt>
                <c:pt idx="1">
                  <c:v>130.18669471469886</c:v>
                </c:pt>
                <c:pt idx="2">
                  <c:v>81.901562416679994</c:v>
                </c:pt>
                <c:pt idx="3">
                  <c:v>46.340799903703584</c:v>
                </c:pt>
                <c:pt idx="4">
                  <c:v>149.79423868312756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9-479F-BEBE-6A1DF666A269}"/>
            </c:ext>
          </c:extLst>
        </c:ser>
        <c:ser>
          <c:idx val="1"/>
          <c:order val="1"/>
          <c:tx>
            <c:strRef>
              <c:f>'3.53'!$F$7:$H$7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'3.53'!$I$79:$I$83</c:f>
              <c:strCache>
                <c:ptCount val="5"/>
                <c:pt idx="0">
                  <c:v>Total</c:v>
                </c:pt>
                <c:pt idx="1">
                  <c:v>Administración Pública</c:v>
                </c:pt>
                <c:pt idx="2">
                  <c:v>Enseñanza superior</c:v>
                </c:pt>
                <c:pt idx="3">
                  <c:v>Empresas</c:v>
                </c:pt>
                <c:pt idx="4">
                  <c:v>IPSFL</c:v>
                </c:pt>
              </c:strCache>
            </c:strRef>
          </c:cat>
          <c:val>
            <c:numRef>
              <c:f>'3.53'!$H$47:$H$51</c:f>
              <c:numCache>
                <c:formatCode>#,##0</c:formatCode>
                <c:ptCount val="5"/>
                <c:pt idx="0">
                  <c:v>71.498804634340715</c:v>
                </c:pt>
                <c:pt idx="1">
                  <c:v>131.28597501052928</c:v>
                </c:pt>
                <c:pt idx="2">
                  <c:v>89.045107744180513</c:v>
                </c:pt>
                <c:pt idx="3">
                  <c:v>44.093371898806375</c:v>
                </c:pt>
                <c:pt idx="4">
                  <c:v>110.59957173447538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69-479F-BEBE-6A1DF666A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2160"/>
        <c:axId val="506220392"/>
      </c:barChart>
      <c:catAx>
        <c:axId val="5062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baseline="0">
                    <a:effectLst/>
                  </a:rPr>
                  <a:t>Fuente: Elaboración propia a partir de la Estadística sobre Actividades de I+D del Instituto Nacional de Estadística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8.130083946118305E-3"/>
              <c:y val="0.91495029821073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20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06220392"/>
        <c:scaling>
          <c:orientation val="minMax"/>
          <c:max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21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62032276957118"/>
          <c:y val="0.8031358458833423"/>
          <c:w val="0.44214941107568162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3.55.g. Personal dedicado a I+D en Enseñanza Superior según tipo de centro y género. Comunidad de Madrid</a:t>
            </a:r>
            <a:r>
              <a:rPr lang="es-ES"/>
              <a:t>. 2022.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17293177424678199"/>
          <c:w val="0.93170879653962868"/>
          <c:h val="0.5272631901551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'3.55'!$C$7:$E$7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'3.55'!$B$41:$B$44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'3.55'!$E$41:$E$44</c:f>
              <c:numCache>
                <c:formatCode>#,##0</c:formatCode>
                <c:ptCount val="4"/>
                <c:pt idx="0">
                  <c:v>81.901562416679994</c:v>
                </c:pt>
                <c:pt idx="1">
                  <c:v>77.48462378571017</c:v>
                </c:pt>
                <c:pt idx="2">
                  <c:v>121.01849463593899</c:v>
                </c:pt>
                <c:pt idx="3">
                  <c:v>172.99117969166181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4-4A0B-B850-228FED3CC41C}"/>
            </c:ext>
          </c:extLst>
        </c:ser>
        <c:ser>
          <c:idx val="1"/>
          <c:order val="1"/>
          <c:tx>
            <c:strRef>
              <c:f>'3.55'!$F$7:$H$7</c:f>
              <c:strCache>
                <c:ptCount val="1"/>
                <c:pt idx="0">
                  <c:v>Universidades públicas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'3.55'!$B$41:$B$44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'3.55'!$H$41:$H$44</c:f>
              <c:numCache>
                <c:formatCode>#,##0</c:formatCode>
                <c:ptCount val="4"/>
                <c:pt idx="0">
                  <c:v>79.070575159766605</c:v>
                </c:pt>
                <c:pt idx="1">
                  <c:v>73.615337796713334</c:v>
                </c:pt>
                <c:pt idx="2">
                  <c:v>117.80986762936212</c:v>
                </c:pt>
                <c:pt idx="3">
                  <c:v>172.92161520190015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4-4A0B-B850-228FED3CC41C}"/>
            </c:ext>
          </c:extLst>
        </c:ser>
        <c:ser>
          <c:idx val="2"/>
          <c:order val="2"/>
          <c:tx>
            <c:strRef>
              <c:f>'3.55'!$I$7:$K$7</c:f>
              <c:strCache>
                <c:ptCount val="1"/>
                <c:pt idx="0">
                  <c:v>Universidades privadas</c:v>
                </c:pt>
              </c:strCache>
            </c:strRef>
          </c:tx>
          <c:spPr>
            <a:solidFill>
              <a:srgbClr val="00633C"/>
            </a:solidFill>
          </c:spPr>
          <c:invertIfNegative val="0"/>
          <c:cat>
            <c:strRef>
              <c:f>'3.55'!$B$41:$B$44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'3.55'!$K$41:$K$44</c:f>
              <c:numCache>
                <c:formatCode>#,##0</c:formatCode>
                <c:ptCount val="4"/>
                <c:pt idx="0">
                  <c:v>91.255450998393371</c:v>
                </c:pt>
                <c:pt idx="1">
                  <c:v>89.442746296731656</c:v>
                </c:pt>
                <c:pt idx="2">
                  <c:v>160.76290427043298</c:v>
                </c:pt>
                <c:pt idx="3">
                  <c:v>173.78459571118557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64-4A0B-B850-228FED3C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214120"/>
        <c:axId val="512325256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'3.55'!$L$7:$N$7</c15:sqref>
                        </c15:formulaRef>
                      </c:ext>
                    </c:extLst>
                    <c:strCache>
                      <c:ptCount val="1"/>
                      <c:pt idx="0">
                        <c:v>Otros centros de enseñanza superior</c:v>
                      </c:pt>
                    </c:strCache>
                  </c:strRef>
                </c:tx>
                <c:spPr>
                  <a:solidFill>
                    <a:srgbClr val="D7ECE2"/>
                  </a:solidFill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'3.55'!$B$41:$B$44</c15:sqref>
                        </c15:formulaRef>
                      </c:ext>
                    </c:extLst>
                    <c:strCache>
                      <c:ptCount val="4"/>
                      <c:pt idx="0">
                        <c:v>Total</c:v>
                      </c:pt>
                      <c:pt idx="1">
                        <c:v>Investigadores</c:v>
                      </c:pt>
                      <c:pt idx="2">
                        <c:v>Técnicos</c:v>
                      </c:pt>
                      <c:pt idx="3">
                        <c:v>Auxiliares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'3.55'!$N$36:$N$39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364-4A0B-B850-228FED3CC41C}"/>
                  </c:ext>
                </c:extLst>
              </c15:ser>
            </c15:filteredBarSeries>
          </c:ext>
        </c:extLst>
      </c:barChart>
      <c:catAx>
        <c:axId val="506214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/>
                  <a:t>: </a:t>
                </a:r>
                <a:r>
                  <a:rPr lang="es-ES" sz="800" b="0" i="1" baseline="0">
                    <a:effectLst/>
                  </a:rPr>
                  <a:t>Estadística de I+D e innovación tecnológica en la Comunidad de Madrid. </a:t>
                </a:r>
                <a:br>
                  <a:rPr lang="es-ES" sz="800" b="0" i="1" baseline="0">
                    <a:effectLst/>
                  </a:rPr>
                </a:br>
                <a:r>
                  <a:rPr lang="es-ES" sz="800" b="0" i="1" baseline="0">
                    <a:effectLst/>
                  </a:rPr>
                  <a:t>             Dirección General de Economía de la Comunidad de Madrid.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8.130083946118305E-3"/>
              <c:y val="0.91495029821073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2325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2325256"/>
        <c:scaling>
          <c:orientation val="minMax"/>
          <c:max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2141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012445500097611"/>
          <c:y val="0.77724587824580182"/>
          <c:w val="0.73286048440836071"/>
          <c:h val="6.294747183067143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  <c:userShapes r:id="rId1"/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3.56.g. Personal dedicado a I+D en la Administración Pública según tipo de aministración y género. Comunidad de Madrid</a:t>
            </a:r>
            <a:r>
              <a:rPr lang="es-ES"/>
              <a:t>. 2022.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17293177424678199"/>
          <c:w val="0.93170879653962868"/>
          <c:h val="0.527263190155122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'3.56'!$C$7:$E$7</c:f>
              <c:strCache>
                <c:ptCount val="1"/>
                <c:pt idx="0">
                  <c:v>Total administración pública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'3.56'!$B$41:$B$44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'3.56'!$E$41:$E$44</c:f>
              <c:numCache>
                <c:formatCode>#,##0</c:formatCode>
                <c:ptCount val="4"/>
                <c:pt idx="0">
                  <c:v>130.18669471469886</c:v>
                </c:pt>
                <c:pt idx="1">
                  <c:v>124.47735191637641</c:v>
                </c:pt>
                <c:pt idx="2">
                  <c:v>142.39218333194185</c:v>
                </c:pt>
                <c:pt idx="3">
                  <c:v>128.91012716696801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7A-4045-9BD8-D820CCF2BAEA}"/>
            </c:ext>
          </c:extLst>
        </c:ser>
        <c:ser>
          <c:idx val="6"/>
          <c:order val="2"/>
          <c:spPr>
            <a:solidFill>
              <a:srgbClr val="00633C"/>
            </a:solidFill>
          </c:spPr>
          <c:invertIfNegative val="0"/>
          <c:cat>
            <c:strRef>
              <c:f>'3.56'!$B$41:$B$44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'3.56'!$K$41:$K$44</c:f>
              <c:numCache>
                <c:formatCode>#,##0</c:formatCode>
                <c:ptCount val="4"/>
                <c:pt idx="0">
                  <c:v>102.47763248451476</c:v>
                </c:pt>
                <c:pt idx="1">
                  <c:v>82.343700911090139</c:v>
                </c:pt>
                <c:pt idx="2">
                  <c:v>127.47532877457172</c:v>
                </c:pt>
                <c:pt idx="3">
                  <c:v>124.75878407651331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7A-4045-9BD8-D820CCF2BAEA}"/>
            </c:ext>
          </c:extLst>
        </c:ser>
        <c:ser>
          <c:idx val="7"/>
          <c:order val="3"/>
          <c:tx>
            <c:strRef>
              <c:f>'3.56'!$L$7:$N$7</c:f>
              <c:strCache>
                <c:ptCount val="1"/>
                <c:pt idx="0">
                  <c:v>Administración autonómica y local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'3.56'!$B$41:$B$44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'3.56'!$N$41:$N$44</c:f>
              <c:numCache>
                <c:formatCode>#,##0</c:formatCode>
                <c:ptCount val="4"/>
                <c:pt idx="0">
                  <c:v>260.20066889632108</c:v>
                </c:pt>
                <c:pt idx="1">
                  <c:v>272.9552889858237</c:v>
                </c:pt>
                <c:pt idx="2">
                  <c:v>309.35538976432451</c:v>
                </c:pt>
                <c:pt idx="3">
                  <c:v>135.64396106471909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7A-4045-9BD8-D820CCF2BAEA}"/>
            </c:ext>
          </c:extLst>
        </c:ser>
        <c:ser>
          <c:idx val="8"/>
          <c:order val="4"/>
          <c:tx>
            <c:strRef>
              <c:f>'3.56'!$O$7:$Q$7</c:f>
              <c:strCache>
                <c:ptCount val="1"/>
                <c:pt idx="0">
                  <c:v>Otros centros de la administración pública</c:v>
                </c:pt>
              </c:strCache>
            </c:strRef>
          </c:tx>
          <c:invertIfNegative val="0"/>
          <c:cat>
            <c:strRef>
              <c:f>'3.56'!$B$41:$B$44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'3.56'!$Q$41:$Q$44</c:f>
              <c:numCache>
                <c:formatCode>#,##0</c:formatCode>
                <c:ptCount val="4"/>
                <c:pt idx="0">
                  <c:v>139.46488294314375</c:v>
                </c:pt>
                <c:pt idx="1">
                  <c:v>120.32520325203252</c:v>
                </c:pt>
                <c:pt idx="2">
                  <c:v>247.44522925679848</c:v>
                </c:pt>
                <c:pt idx="3">
                  <c:v>179.55641934377473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27A-4045-9BD8-D820CCF2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325648"/>
        <c:axId val="512326040"/>
        <c:extLst>
          <c:ext xmlns:c15="http://schemas.microsoft.com/office/drawing/2012/chart" uri="{02D57815-91ED-43cb-92C2-25804820EDAC}">
            <c15:filteredBarSeries>
              <c15:ser>
                <c:idx val="5"/>
                <c:order val="1"/>
                <c:spPr>
                  <a:solidFill>
                    <a:srgbClr val="90CAB3"/>
                  </a:solidFill>
                  <a:ln w="25400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'3.56'!$B$41:$B$44</c15:sqref>
                        </c15:formulaRef>
                      </c:ext>
                    </c:extLst>
                    <c:strCache>
                      <c:ptCount val="4"/>
                      <c:pt idx="0">
                        <c:v>Total</c:v>
                      </c:pt>
                      <c:pt idx="1">
                        <c:v>Investigadores</c:v>
                      </c:pt>
                      <c:pt idx="2">
                        <c:v>Técnicos</c:v>
                      </c:pt>
                      <c:pt idx="3">
                        <c:v>Auxiliares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'3.56'!$H$36:$H$39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127A-4045-9BD8-D820CCF2BAEA}"/>
                  </c:ext>
                </c:extLst>
              </c15:ser>
            </c15:filteredBarSeries>
          </c:ext>
        </c:extLst>
      </c:barChart>
      <c:catAx>
        <c:axId val="51232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/>
                  <a:t>: </a:t>
                </a:r>
                <a:r>
                  <a:rPr lang="es-ES" sz="800" b="0" i="1" baseline="0">
                    <a:effectLst/>
                  </a:rPr>
                  <a:t>Elaborac Estadística sobre Actividades de I+D del Instituto Nacional de Estadística de la Comunidad de Madrid.ión propia a partir de la Estadística sobre Actividades de I+D del Instituto Nacional de Estadística.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5.905424224641553E-3"/>
              <c:y val="0.928239377054612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2326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2326040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23256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012445500097611"/>
          <c:y val="0.77724587824580182"/>
          <c:w val="0.74106917420446417"/>
          <c:h val="6.900288115451366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3.57.g. Personal dedicado a I+D en Instituciones Privadas Sin Fines de Lucro según género</a:t>
            </a:r>
            <a:r>
              <a:rPr lang="es-ES"/>
              <a:t>. 2022.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18182656779553041"/>
          <c:w val="0.93170879653962868"/>
          <c:h val="0.51836837142929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'3.57'!$C$7:$E$7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'3.57'!$B$41:$B$44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'3.57'!$E$41:$E$44</c:f>
              <c:numCache>
                <c:formatCode>#,##0</c:formatCode>
                <c:ptCount val="4"/>
                <c:pt idx="0">
                  <c:v>149.79423868312756</c:v>
                </c:pt>
                <c:pt idx="1">
                  <c:v>116.04278074866299</c:v>
                </c:pt>
                <c:pt idx="2">
                  <c:v>356.67549329461008</c:v>
                </c:pt>
                <c:pt idx="3">
                  <c:v>218.83735061778378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5-49D4-B7E6-05E48D3A1E8D}"/>
            </c:ext>
          </c:extLst>
        </c:ser>
        <c:ser>
          <c:idx val="1"/>
          <c:order val="1"/>
          <c:tx>
            <c:strRef>
              <c:f>'3.57'!$F$7:$H$7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'3.57'!$B$41:$B$44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'3.57'!$H$41:$H$44</c:f>
              <c:numCache>
                <c:formatCode>#,##0</c:formatCode>
                <c:ptCount val="4"/>
                <c:pt idx="0">
                  <c:v>110.59957173447538</c:v>
                </c:pt>
                <c:pt idx="1">
                  <c:v>102.34806629834254</c:v>
                </c:pt>
                <c:pt idx="2">
                  <c:v>159.375</c:v>
                </c:pt>
                <c:pt idx="3">
                  <c:v>107.3170731707317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65-49D4-B7E6-05E48D3A1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324080"/>
        <c:axId val="512324472"/>
      </c:barChart>
      <c:catAx>
        <c:axId val="51232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/>
                  <a:t>: </a:t>
                </a:r>
                <a:r>
                  <a:rPr lang="es-ES" sz="800" b="0" i="1" baseline="0">
                    <a:effectLst/>
                  </a:rPr>
                  <a:t>Estadística de I+D e innovación tecnológica en la Comunidad de Madrid. </a:t>
                </a:r>
                <a:br>
                  <a:rPr lang="es-ES" sz="800" b="0" i="1" baseline="0">
                    <a:effectLst/>
                  </a:rPr>
                </a:br>
                <a:r>
                  <a:rPr lang="es-ES" sz="800" b="0" i="1" baseline="0">
                    <a:effectLst/>
                  </a:rPr>
                  <a:t>             Dirección General de Economía de la Comunidad de Madrid.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8.130083946118305E-3"/>
              <c:y val="0.91495029821073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2324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12324472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232408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62031496062991"/>
          <c:y val="0.78060064322945555"/>
          <c:w val="0.44214941107568162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2007. Número de mujeres por cada 100 hombres</a:t>
            </a:r>
          </a:p>
        </c:rich>
      </c:tx>
      <c:layout>
        <c:manualLayout>
          <c:xMode val="edge"/>
          <c:yMode val="edge"/>
          <c:x val="9.0415422210154764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16154706708707E-2"/>
          <c:y val="0.16388933346715892"/>
          <c:w val="0.92405144881916179"/>
          <c:h val="0.56111263322654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'3.6'!$C$795:$E$795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'3.6'!$B$799:$B$804</c:f>
              <c:strCache>
                <c:ptCount val="6"/>
                <c:pt idx="0">
                  <c:v>De 16 a 19 años</c:v>
                </c:pt>
                <c:pt idx="1">
                  <c:v>De 20 a 24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'3.6'!$E$798:$E$804</c:f>
              <c:numCache>
                <c:formatCode>#,##0</c:formatCode>
                <c:ptCount val="7"/>
                <c:pt idx="0">
                  <c:v>81.619365697743817</c:v>
                </c:pt>
                <c:pt idx="1">
                  <c:v>77.300380245305846</c:v>
                </c:pt>
                <c:pt idx="2">
                  <c:v>95.553633479334081</c:v>
                </c:pt>
                <c:pt idx="3">
                  <c:v>87.820801206603704</c:v>
                </c:pt>
                <c:pt idx="4">
                  <c:v>82.83043604334992</c:v>
                </c:pt>
                <c:pt idx="5">
                  <c:v>82.234401640239042</c:v>
                </c:pt>
                <c:pt idx="6">
                  <c:v>58.06819506769363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9-4893-8187-059636915930}"/>
            </c:ext>
          </c:extLst>
        </c:ser>
        <c:ser>
          <c:idx val="1"/>
          <c:order val="1"/>
          <c:tx>
            <c:strRef>
              <c:f>'3.6'!$F$795:$H$795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'3.6'!$B$799:$B$804</c:f>
              <c:strCache>
                <c:ptCount val="6"/>
                <c:pt idx="0">
                  <c:v>De 16 a 19 años</c:v>
                </c:pt>
                <c:pt idx="1">
                  <c:v>De 20 a 24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'3.6'!$H$798:$H$804</c:f>
              <c:numCache>
                <c:formatCode>#,##0</c:formatCode>
                <c:ptCount val="7"/>
                <c:pt idx="0">
                  <c:v>73.324741261472369</c:v>
                </c:pt>
                <c:pt idx="1">
                  <c:v>66.626139817629166</c:v>
                </c:pt>
                <c:pt idx="2">
                  <c:v>82.626380011621166</c:v>
                </c:pt>
                <c:pt idx="3">
                  <c:v>80.298058517910846</c:v>
                </c:pt>
                <c:pt idx="4">
                  <c:v>74.456799228456347</c:v>
                </c:pt>
                <c:pt idx="5">
                  <c:v>70.783892020172061</c:v>
                </c:pt>
                <c:pt idx="6">
                  <c:v>54.633178209690655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9-4893-8187-059636915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6280"/>
        <c:axId val="477019024"/>
      </c:barChart>
      <c:catAx>
        <c:axId val="477016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415422210154764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190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62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02353154131596"/>
          <c:y val="0.86578777369274962"/>
          <c:w val="0.45057561770295962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2006. Número de mujeres por cada 100 hombres</a:t>
            </a:r>
          </a:p>
        </c:rich>
      </c:tx>
      <c:layout>
        <c:manualLayout>
          <c:xMode val="edge"/>
          <c:yMode val="edge"/>
          <c:x val="9.0415422210154764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16154706708707E-2"/>
          <c:y val="0.15555597752815084"/>
          <c:w val="0.92405144881916179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'3.6'!$C$844:$E$844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'3.6'!$B$847:$B$853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'3.6'!$E$847:$E$853</c:f>
              <c:numCache>
                <c:formatCode>#,##0</c:formatCode>
                <c:ptCount val="7"/>
                <c:pt idx="0">
                  <c:v>81.289849181023243</c:v>
                </c:pt>
                <c:pt idx="1">
                  <c:v>91.222612210168066</c:v>
                </c:pt>
                <c:pt idx="2">
                  <c:v>98.373569759779542</c:v>
                </c:pt>
                <c:pt idx="3">
                  <c:v>87.37682405437053</c:v>
                </c:pt>
                <c:pt idx="4">
                  <c:v>83.6137759794386</c:v>
                </c:pt>
                <c:pt idx="5">
                  <c:v>78.583756373714721</c:v>
                </c:pt>
                <c:pt idx="6">
                  <c:v>57.234270301367019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B-4288-A839-DDFF01E0CE26}"/>
            </c:ext>
          </c:extLst>
        </c:ser>
        <c:ser>
          <c:idx val="1"/>
          <c:order val="1"/>
          <c:tx>
            <c:strRef>
              <c:f>'3.6'!$F$844:$H$844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'3.6'!$B$847:$B$853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'3.6'!$H$847:$H$853</c:f>
              <c:numCache>
                <c:formatCode>#,##0</c:formatCode>
                <c:ptCount val="7"/>
                <c:pt idx="0">
                  <c:v>72.208836622999485</c:v>
                </c:pt>
                <c:pt idx="1">
                  <c:v>70.135177617101533</c:v>
                </c:pt>
                <c:pt idx="2">
                  <c:v>83.109132247063286</c:v>
                </c:pt>
                <c:pt idx="3">
                  <c:v>79.937243141175173</c:v>
                </c:pt>
                <c:pt idx="4">
                  <c:v>73.557903362697189</c:v>
                </c:pt>
                <c:pt idx="5">
                  <c:v>67.933947772657447</c:v>
                </c:pt>
                <c:pt idx="6">
                  <c:v>51.646821252001956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B-4288-A839-DDFF01E0C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5888"/>
        <c:axId val="477016672"/>
      </c:barChart>
      <c:catAx>
        <c:axId val="47701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415422210154764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16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58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42583039189067"/>
          <c:y val="0.84121280681124688"/>
          <c:w val="0.45057561770295951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2008. Número de mujeres por cada 100 hombres</a:t>
            </a:r>
          </a:p>
        </c:rich>
      </c:tx>
      <c:layout>
        <c:manualLayout>
          <c:xMode val="edge"/>
          <c:yMode val="edge"/>
          <c:x val="9.0415422210154764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16154706708707E-2"/>
          <c:y val="0.16388933346715892"/>
          <c:w val="0.92405144881916179"/>
          <c:h val="0.56111263322654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'3.6'!$C$747:$E$747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'3.6'!$B$750:$B$756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'3.6'!$E$750:$E$756</c:f>
              <c:numCache>
                <c:formatCode>#,##0</c:formatCode>
                <c:ptCount val="7"/>
                <c:pt idx="0">
                  <c:v>83.205203605159454</c:v>
                </c:pt>
                <c:pt idx="1">
                  <c:v>98.601956600803888</c:v>
                </c:pt>
                <c:pt idx="2">
                  <c:v>86.212409709486437</c:v>
                </c:pt>
                <c:pt idx="3">
                  <c:v>89.234510668887765</c:v>
                </c:pt>
                <c:pt idx="4">
                  <c:v>82.941667405305452</c:v>
                </c:pt>
                <c:pt idx="5">
                  <c:v>86.306343483912258</c:v>
                </c:pt>
                <c:pt idx="6">
                  <c:v>61.488293950002564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8-4C74-8374-9C2D2BDB0EEA}"/>
            </c:ext>
          </c:extLst>
        </c:ser>
        <c:ser>
          <c:idx val="1"/>
          <c:order val="1"/>
          <c:tx>
            <c:strRef>
              <c:f>'3.6'!$F$747:$H$747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'3.6'!$B$750:$B$756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'3.6'!$H$750:$H$756</c:f>
              <c:numCache>
                <c:formatCode>#,##0</c:formatCode>
                <c:ptCount val="7"/>
                <c:pt idx="0">
                  <c:v>75.329967156757434</c:v>
                </c:pt>
                <c:pt idx="1">
                  <c:v>72.741935483870961</c:v>
                </c:pt>
                <c:pt idx="2">
                  <c:v>83.442735377681984</c:v>
                </c:pt>
                <c:pt idx="3">
                  <c:v>82.324997269848197</c:v>
                </c:pt>
                <c:pt idx="4">
                  <c:v>76.385428777058081</c:v>
                </c:pt>
                <c:pt idx="5">
                  <c:v>73.440694379685098</c:v>
                </c:pt>
                <c:pt idx="6">
                  <c:v>55.642908193099863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8-4C74-8374-9C2D2BDB0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7848"/>
        <c:axId val="477018240"/>
      </c:barChart>
      <c:catAx>
        <c:axId val="477017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415422210154764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182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78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02353154131596"/>
          <c:y val="0.86578777369274962"/>
          <c:w val="0.45057561770295962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2009. Número de mujeres por cada 100 hombres</a:t>
            </a:r>
          </a:p>
        </c:rich>
      </c:tx>
      <c:layout>
        <c:manualLayout>
          <c:xMode val="edge"/>
          <c:yMode val="edge"/>
          <c:x val="9.0415422210154764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16154706708707E-2"/>
          <c:y val="0.16526655852415562"/>
          <c:w val="0.92405144881916179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'3.6'!$C$698:$E$698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'3.6'!$B$701:$B$707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'3.6'!$E$701:$E$707</c:f>
              <c:numCache>
                <c:formatCode>#,##0</c:formatCode>
                <c:ptCount val="7"/>
                <c:pt idx="0">
                  <c:v>85.031815067413646</c:v>
                </c:pt>
                <c:pt idx="1">
                  <c:v>63.315029581760584</c:v>
                </c:pt>
                <c:pt idx="2">
                  <c:v>93.420698777672101</c:v>
                </c:pt>
                <c:pt idx="3">
                  <c:v>89.9578884653302</c:v>
                </c:pt>
                <c:pt idx="4">
                  <c:v>85.618540601531478</c:v>
                </c:pt>
                <c:pt idx="5">
                  <c:v>88.30476107154503</c:v>
                </c:pt>
                <c:pt idx="6">
                  <c:v>68.626974415272144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1-4287-AEC9-CE2570B7B5E6}"/>
            </c:ext>
          </c:extLst>
        </c:ser>
        <c:ser>
          <c:idx val="1"/>
          <c:order val="1"/>
          <c:tx>
            <c:strRef>
              <c:f>'3.6'!$F$698:$H$698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'3.6'!$B$701:$B$707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'3.6'!$H$701:$H$707</c:f>
              <c:numCache>
                <c:formatCode>#,##0</c:formatCode>
                <c:ptCount val="7"/>
                <c:pt idx="0">
                  <c:v>78.053097345132755</c:v>
                </c:pt>
                <c:pt idx="1">
                  <c:v>66.592674805771367</c:v>
                </c:pt>
                <c:pt idx="2">
                  <c:v>86.492741426467489</c:v>
                </c:pt>
                <c:pt idx="3">
                  <c:v>84.320107750154321</c:v>
                </c:pt>
                <c:pt idx="4">
                  <c:v>79.295647659899998</c:v>
                </c:pt>
                <c:pt idx="5">
                  <c:v>76.140571508418915</c:v>
                </c:pt>
                <c:pt idx="6">
                  <c:v>61.667100468505978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1-4287-AEC9-CE2570B7B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06872"/>
        <c:axId val="477005304"/>
      </c:barChart>
      <c:catAx>
        <c:axId val="47700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415422210154764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053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6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02353154131596"/>
          <c:y val="0.86476340457442824"/>
          <c:w val="0.45057561770295962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2010.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55E-2"/>
          <c:y val="0.16526655852415562"/>
          <c:w val="0.92418772563176899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'3.6'!$C$649:$E$649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'3.6'!$B$652:$B$658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'3.6'!$E$652:$E$658</c:f>
              <c:numCache>
                <c:formatCode>#,##0</c:formatCode>
                <c:ptCount val="7"/>
                <c:pt idx="0">
                  <c:v>88.276736222028077</c:v>
                </c:pt>
                <c:pt idx="1">
                  <c:v>81.993688900758343</c:v>
                </c:pt>
                <c:pt idx="2">
                  <c:v>90.878304684525503</c:v>
                </c:pt>
                <c:pt idx="3">
                  <c:v>94.644212492749858</c:v>
                </c:pt>
                <c:pt idx="4">
                  <c:v>87.048031316649954</c:v>
                </c:pt>
                <c:pt idx="5">
                  <c:v>90.946018859389255</c:v>
                </c:pt>
                <c:pt idx="6">
                  <c:v>74.004205154264639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8-4E83-8B4F-8897C0E61E55}"/>
            </c:ext>
          </c:extLst>
        </c:ser>
        <c:ser>
          <c:idx val="1"/>
          <c:order val="1"/>
          <c:tx>
            <c:strRef>
              <c:f>'3.6'!$F$649:$H$649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'3.6'!$B$652:$B$658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'3.6'!$H$652:$H$658</c:f>
              <c:numCache>
                <c:formatCode>#,##0</c:formatCode>
                <c:ptCount val="7"/>
                <c:pt idx="0">
                  <c:v>80.112333255324131</c:v>
                </c:pt>
                <c:pt idx="1">
                  <c:v>71.118012422360252</c:v>
                </c:pt>
                <c:pt idx="2">
                  <c:v>88.369984130582637</c:v>
                </c:pt>
                <c:pt idx="3">
                  <c:v>86.644514398973996</c:v>
                </c:pt>
                <c:pt idx="4">
                  <c:v>80.119005950297506</c:v>
                </c:pt>
                <c:pt idx="5">
                  <c:v>79.399582377708555</c:v>
                </c:pt>
                <c:pt idx="6">
                  <c:v>63.946015424164521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8-4E83-8B4F-8897C0E61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1576"/>
        <c:axId val="477012360"/>
      </c:barChart>
      <c:catAx>
        <c:axId val="47701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2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123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15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29357798165136"/>
          <c:y val="0.86476340457442824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2011.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76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'3.6'!$C$600:$E$600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'3.6'!$B$603:$B$609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'3.6'!$E$603:$E$609</c:f>
              <c:numCache>
                <c:formatCode>#,##0</c:formatCode>
                <c:ptCount val="7"/>
                <c:pt idx="0">
                  <c:v>88.802457917207832</c:v>
                </c:pt>
                <c:pt idx="1">
                  <c:v>92.627630366769054</c:v>
                </c:pt>
                <c:pt idx="2">
                  <c:v>92.284387744883674</c:v>
                </c:pt>
                <c:pt idx="3">
                  <c:v>94.292344282308761</c:v>
                </c:pt>
                <c:pt idx="4">
                  <c:v>89.139219342179302</c:v>
                </c:pt>
                <c:pt idx="5">
                  <c:v>87.759332279236403</c:v>
                </c:pt>
                <c:pt idx="6">
                  <c:v>77.672259221534759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0-4DFF-B1BF-F2889941037C}"/>
            </c:ext>
          </c:extLst>
        </c:ser>
        <c:ser>
          <c:idx val="1"/>
          <c:order val="1"/>
          <c:tx>
            <c:strRef>
              <c:f>'3.6'!$F$600:$H$600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'3.6'!$B$603:$B$609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'3.6'!$H$603:$H$609</c:f>
              <c:numCache>
                <c:formatCode>#,##0</c:formatCode>
                <c:ptCount val="7"/>
                <c:pt idx="0">
                  <c:v>82.196066834245158</c:v>
                </c:pt>
                <c:pt idx="1">
                  <c:v>76.127457278684318</c:v>
                </c:pt>
                <c:pt idx="2">
                  <c:v>91.712673478725023</c:v>
                </c:pt>
                <c:pt idx="3">
                  <c:v>88.066518238379885</c:v>
                </c:pt>
                <c:pt idx="4">
                  <c:v>81.81380803464036</c:v>
                </c:pt>
                <c:pt idx="5">
                  <c:v>80.72780228149611</c:v>
                </c:pt>
                <c:pt idx="6">
                  <c:v>69.504796391588854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0-4DFF-B1BF-F28899410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2752"/>
        <c:axId val="477007264"/>
      </c:barChart>
      <c:catAx>
        <c:axId val="47701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072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27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29357798165136"/>
          <c:y val="0.86476340457442824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3.3.1g. Tasa de actividad de la población casada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580142999366463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5E-3"/>
          <c:y val="0.18508287292817679"/>
          <c:w val="0.9239146780080213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'3.3'!$C$9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'3.3'!$B$11:$B$33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'3.3'!$C$11:$C$33</c:f>
              <c:numCache>
                <c:formatCode>#,##0.0</c:formatCode>
                <c:ptCount val="23"/>
                <c:pt idx="0">
                  <c:v>41.723122587346744</c:v>
                </c:pt>
                <c:pt idx="1">
                  <c:v>41.466817426714989</c:v>
                </c:pt>
                <c:pt idx="2">
                  <c:v>42.767014796555074</c:v>
                </c:pt>
                <c:pt idx="3">
                  <c:v>42.997391119984542</c:v>
                </c:pt>
                <c:pt idx="4">
                  <c:v>46.376505095437729</c:v>
                </c:pt>
                <c:pt idx="5">
                  <c:v>50.462443227426846</c:v>
                </c:pt>
                <c:pt idx="6">
                  <c:v>51.388476357319661</c:v>
                </c:pt>
                <c:pt idx="7">
                  <c:v>52.785417975897253</c:v>
                </c:pt>
                <c:pt idx="8">
                  <c:v>54.882875511538963</c:v>
                </c:pt>
                <c:pt idx="9">
                  <c:v>56.597515718797531</c:v>
                </c:pt>
                <c:pt idx="10">
                  <c:v>57.663935673945623</c:v>
                </c:pt>
                <c:pt idx="11">
                  <c:v>58.186049754241424</c:v>
                </c:pt>
                <c:pt idx="12">
                  <c:v>59.79493557304766</c:v>
                </c:pt>
                <c:pt idx="13">
                  <c:v>58.40261625233957</c:v>
                </c:pt>
                <c:pt idx="14">
                  <c:v>58.070022328018915</c:v>
                </c:pt>
                <c:pt idx="15">
                  <c:v>59.813030392227333</c:v>
                </c:pt>
                <c:pt idx="16">
                  <c:v>58.593177445341752</c:v>
                </c:pt>
                <c:pt idx="17">
                  <c:v>58.419315635606893</c:v>
                </c:pt>
                <c:pt idx="18">
                  <c:v>58.467909445452321</c:v>
                </c:pt>
                <c:pt idx="19">
                  <c:v>58.928121415785562</c:v>
                </c:pt>
                <c:pt idx="20">
                  <c:v>59.10224789826465</c:v>
                </c:pt>
                <c:pt idx="21">
                  <c:v>60.003588719121908</c:v>
                </c:pt>
                <c:pt idx="22">
                  <c:v>58.597837434877739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2-4DD8-B7FA-F6EFDF37D42F}"/>
            </c:ext>
          </c:extLst>
        </c:ser>
        <c:ser>
          <c:idx val="1"/>
          <c:order val="1"/>
          <c:tx>
            <c:strRef>
              <c:f>'3.3'!$D$9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'3.3'!$B$11:$B$33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'3.3'!$D$11:$D$33</c:f>
              <c:numCache>
                <c:formatCode>#,##0.0</c:formatCode>
                <c:ptCount val="23"/>
                <c:pt idx="0">
                  <c:v>73.171666286167891</c:v>
                </c:pt>
                <c:pt idx="1">
                  <c:v>72.434071526575352</c:v>
                </c:pt>
                <c:pt idx="2">
                  <c:v>72.944385239843001</c:v>
                </c:pt>
                <c:pt idx="3">
                  <c:v>72.500157111698442</c:v>
                </c:pt>
                <c:pt idx="4">
                  <c:v>72.819612206476805</c:v>
                </c:pt>
                <c:pt idx="5">
                  <c:v>73.066993247886913</c:v>
                </c:pt>
                <c:pt idx="6">
                  <c:v>72.484367868375116</c:v>
                </c:pt>
                <c:pt idx="7">
                  <c:v>72.304644586210173</c:v>
                </c:pt>
                <c:pt idx="8">
                  <c:v>72.833500016081842</c:v>
                </c:pt>
                <c:pt idx="9">
                  <c:v>71.852594593110481</c:v>
                </c:pt>
                <c:pt idx="10">
                  <c:v>70.77551788997927</c:v>
                </c:pt>
                <c:pt idx="11">
                  <c:v>69.776134903586183</c:v>
                </c:pt>
                <c:pt idx="12">
                  <c:v>69.169669306744666</c:v>
                </c:pt>
                <c:pt idx="13">
                  <c:v>67.771185469411563</c:v>
                </c:pt>
                <c:pt idx="14">
                  <c:v>67.707985622285463</c:v>
                </c:pt>
                <c:pt idx="15">
                  <c:v>69.374362864157078</c:v>
                </c:pt>
                <c:pt idx="16">
                  <c:v>67.295982355918014</c:v>
                </c:pt>
                <c:pt idx="17">
                  <c:v>67.006093137453419</c:v>
                </c:pt>
                <c:pt idx="18">
                  <c:v>67.97625865981999</c:v>
                </c:pt>
                <c:pt idx="19">
                  <c:v>67.616723178693974</c:v>
                </c:pt>
                <c:pt idx="20">
                  <c:v>66.382477745050309</c:v>
                </c:pt>
                <c:pt idx="21">
                  <c:v>66.019612929124179</c:v>
                </c:pt>
                <c:pt idx="22">
                  <c:v>65.883079394373596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2-4DD8-B7FA-F6EFDF37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450496"/>
        <c:axId val="473445400"/>
      </c:lineChart>
      <c:catAx>
        <c:axId val="4734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  <a:r>
                  <a:rPr lang="es-ES" sz="800" b="0" i="0" u="none" strike="noStrike" baseline="0">
                    <a:effectLst/>
                  </a:rPr>
                  <a:t> 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baseline="0"/>
                  <a:t>             Encuesta de Población Activa.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0580142999366463E-3"/>
              <c:y val="0.892265111597892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45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445400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5049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9921259842518"/>
          <c:y val="0.78195547924930431"/>
          <c:w val="0.53333441940447102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2012.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43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'3.6'!$C$552:$E$552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'3.6'!$B$555:$B$561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'3.6'!$E$555:$E$561</c:f>
              <c:numCache>
                <c:formatCode>#,##0</c:formatCode>
                <c:ptCount val="7"/>
                <c:pt idx="0">
                  <c:v>91.297379882243689</c:v>
                </c:pt>
                <c:pt idx="1">
                  <c:v>80.88299192457157</c:v>
                </c:pt>
                <c:pt idx="2">
                  <c:v>94.27536911683606</c:v>
                </c:pt>
                <c:pt idx="3">
                  <c:v>93.939362674450038</c:v>
                </c:pt>
                <c:pt idx="4">
                  <c:v>90.860299533218793</c:v>
                </c:pt>
                <c:pt idx="5">
                  <c:v>91.68115347223771</c:v>
                </c:pt>
                <c:pt idx="6">
                  <c:v>88.996126137184348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E12-A3DD-987598DB217B}"/>
            </c:ext>
          </c:extLst>
        </c:ser>
        <c:ser>
          <c:idx val="1"/>
          <c:order val="1"/>
          <c:tx>
            <c:strRef>
              <c:f>'3.6'!$F$552:$H$552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'3.6'!$B$555:$B$561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'3.6'!$H$555:$H$561</c:f>
              <c:numCache>
                <c:formatCode>#,##0</c:formatCode>
                <c:ptCount val="7"/>
                <c:pt idx="0">
                  <c:v>83.949765084938534</c:v>
                </c:pt>
                <c:pt idx="1">
                  <c:v>79.210254899071757</c:v>
                </c:pt>
                <c:pt idx="2">
                  <c:v>91.199273364258616</c:v>
                </c:pt>
                <c:pt idx="3">
                  <c:v>89.160693382081746</c:v>
                </c:pt>
                <c:pt idx="4">
                  <c:v>84.182009363007424</c:v>
                </c:pt>
                <c:pt idx="5">
                  <c:v>82.803928653549278</c:v>
                </c:pt>
                <c:pt idx="6">
                  <c:v>72.794324029315447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E12-A3DD-987598DB2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3144"/>
        <c:axId val="477003344"/>
      </c:barChart>
      <c:catAx>
        <c:axId val="477013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033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31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29357798165136"/>
          <c:y val="0.86476340457442824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2013.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'3.6'!$C$503:$E$503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'3.6'!$B$506:$B$512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'3.6'!$E$506:$E$512</c:f>
              <c:numCache>
                <c:formatCode>#,##0</c:formatCode>
                <c:ptCount val="7"/>
                <c:pt idx="0">
                  <c:v>92.052961734345956</c:v>
                </c:pt>
                <c:pt idx="1">
                  <c:v>60.710409678613168</c:v>
                </c:pt>
                <c:pt idx="2">
                  <c:v>101.53381617180543</c:v>
                </c:pt>
                <c:pt idx="3">
                  <c:v>97.239092072761181</c:v>
                </c:pt>
                <c:pt idx="4">
                  <c:v>89.385935994904429</c:v>
                </c:pt>
                <c:pt idx="5">
                  <c:v>91.550646210218275</c:v>
                </c:pt>
                <c:pt idx="6">
                  <c:v>91.774000259121379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B-466A-A86B-B6BA5EDF2E2D}"/>
            </c:ext>
          </c:extLst>
        </c:ser>
        <c:ser>
          <c:idx val="1"/>
          <c:order val="1"/>
          <c:tx>
            <c:strRef>
              <c:f>'3.6'!$F$503:$H$503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'3.6'!$B$506:$B$512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'3.6'!$H$506:$H$512</c:f>
              <c:numCache>
                <c:formatCode>#,##0</c:formatCode>
                <c:ptCount val="7"/>
                <c:pt idx="0">
                  <c:v>85.159798765894408</c:v>
                </c:pt>
                <c:pt idx="1">
                  <c:v>75.578882371102196</c:v>
                </c:pt>
                <c:pt idx="2">
                  <c:v>89.35720375106564</c:v>
                </c:pt>
                <c:pt idx="3">
                  <c:v>91.75261285013913</c:v>
                </c:pt>
                <c:pt idx="4">
                  <c:v>85.27804607871613</c:v>
                </c:pt>
                <c:pt idx="5">
                  <c:v>83.885712426699641</c:v>
                </c:pt>
                <c:pt idx="6">
                  <c:v>75.077187754412378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B-466A-A86B-B6BA5EDF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03736"/>
        <c:axId val="477015104"/>
      </c:barChart>
      <c:catAx>
        <c:axId val="47700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151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37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29357798165136"/>
          <c:y val="0.86476340457442824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2014.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'3.6'!$C$454:$E$454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'3.6'!$B$457:$B$463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'3.6'!$E$457:$E$463</c:f>
              <c:numCache>
                <c:formatCode>#,##0</c:formatCode>
                <c:ptCount val="7"/>
                <c:pt idx="0">
                  <c:v>93.120261664196263</c:v>
                </c:pt>
                <c:pt idx="1">
                  <c:v>104.41427690153843</c:v>
                </c:pt>
                <c:pt idx="2">
                  <c:v>101.81565653176069</c:v>
                </c:pt>
                <c:pt idx="3">
                  <c:v>98.577285160767033</c:v>
                </c:pt>
                <c:pt idx="4">
                  <c:v>91.694045659160494</c:v>
                </c:pt>
                <c:pt idx="5">
                  <c:v>89.925737665639815</c:v>
                </c:pt>
                <c:pt idx="6">
                  <c:v>89.970024757101172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A-480E-8671-608E5E8CCEA0}"/>
            </c:ext>
          </c:extLst>
        </c:ser>
        <c:ser>
          <c:idx val="1"/>
          <c:order val="1"/>
          <c:tx>
            <c:strRef>
              <c:f>'3.6'!$F$454:$H$454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'3.6'!$B$457:$B$463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'3.6'!$H$457:$H$463</c:f>
              <c:numCache>
                <c:formatCode>#,##0</c:formatCode>
                <c:ptCount val="7"/>
                <c:pt idx="0">
                  <c:v>85.729254320668005</c:v>
                </c:pt>
                <c:pt idx="1">
                  <c:v>77.674173117522855</c:v>
                </c:pt>
                <c:pt idx="2">
                  <c:v>89.022208188611728</c:v>
                </c:pt>
                <c:pt idx="3">
                  <c:v>93.292353174460118</c:v>
                </c:pt>
                <c:pt idx="4">
                  <c:v>86.149882468558658</c:v>
                </c:pt>
                <c:pt idx="5">
                  <c:v>83.690286530477721</c:v>
                </c:pt>
                <c:pt idx="6">
                  <c:v>76.290329705929992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A-480E-8671-608E5E8C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0400"/>
        <c:axId val="477014320"/>
      </c:barChart>
      <c:catAx>
        <c:axId val="47701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14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04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58715596330272"/>
          <c:y val="0.86476340457442824"/>
          <c:w val="0.44954128440366981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2015.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'3.6'!$C$405:$E$405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'3.6'!$B$408:$B$414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'3.6'!$E$408:$E$414</c:f>
              <c:numCache>
                <c:formatCode>#,##0</c:formatCode>
                <c:ptCount val="7"/>
                <c:pt idx="0">
                  <c:v>93.207216486159851</c:v>
                </c:pt>
                <c:pt idx="1">
                  <c:v>86.708031184471906</c:v>
                </c:pt>
                <c:pt idx="2">
                  <c:v>92.51031707036303</c:v>
                </c:pt>
                <c:pt idx="3">
                  <c:v>97.77772366334203</c:v>
                </c:pt>
                <c:pt idx="4">
                  <c:v>95.046886398519618</c:v>
                </c:pt>
                <c:pt idx="5">
                  <c:v>92.07341591844046</c:v>
                </c:pt>
                <c:pt idx="6">
                  <c:v>85.53453921972384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4-4EDC-B79F-2AC3348A2F32}"/>
            </c:ext>
          </c:extLst>
        </c:ser>
        <c:ser>
          <c:idx val="1"/>
          <c:order val="1"/>
          <c:tx>
            <c:strRef>
              <c:f>'3.6'!$F$405:$H$405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'3.6'!$B$408:$B$414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'3.6'!$H$408:$H$414</c:f>
              <c:numCache>
                <c:formatCode>#,##0</c:formatCode>
                <c:ptCount val="7"/>
                <c:pt idx="0">
                  <c:v>86.06085818358919</c:v>
                </c:pt>
                <c:pt idx="1">
                  <c:v>74.18367346938777</c:v>
                </c:pt>
                <c:pt idx="2">
                  <c:v>89.751745822821832</c:v>
                </c:pt>
                <c:pt idx="3">
                  <c:v>93.101356985823656</c:v>
                </c:pt>
                <c:pt idx="4">
                  <c:v>86.529723083502617</c:v>
                </c:pt>
                <c:pt idx="5">
                  <c:v>84.321905985618415</c:v>
                </c:pt>
                <c:pt idx="6">
                  <c:v>77.903358589029807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4-4EDC-B79F-2AC3348A2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0792"/>
        <c:axId val="477008440"/>
      </c:barChart>
      <c:catAx>
        <c:axId val="477010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8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084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0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58715596330272"/>
          <c:y val="0.86476340457442824"/>
          <c:w val="0.44954128440366981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2016.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'3.6'!$C$356:$E$356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'3.6'!$B$359:$B$365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'3.6'!$E$359:$E$365</c:f>
              <c:numCache>
                <c:formatCode>#,##0</c:formatCode>
                <c:ptCount val="7"/>
                <c:pt idx="0">
                  <c:v>94.672784075699752</c:v>
                </c:pt>
                <c:pt idx="1">
                  <c:v>87.291469284919032</c:v>
                </c:pt>
                <c:pt idx="2">
                  <c:v>98.849676710287895</c:v>
                </c:pt>
                <c:pt idx="3">
                  <c:v>99.411150792930982</c:v>
                </c:pt>
                <c:pt idx="4">
                  <c:v>96.801773784403139</c:v>
                </c:pt>
                <c:pt idx="5">
                  <c:v>91.719636616499884</c:v>
                </c:pt>
                <c:pt idx="6">
                  <c:v>88.037649514624647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B-4A59-A537-3C07192FD75F}"/>
            </c:ext>
          </c:extLst>
        </c:ser>
        <c:ser>
          <c:idx val="1"/>
          <c:order val="1"/>
          <c:tx>
            <c:strRef>
              <c:f>'3.6'!$F$356:$H$356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'3.6'!$B$359:$B$365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'3.6'!$H$359:$H$365</c:f>
              <c:numCache>
                <c:formatCode>#,##0</c:formatCode>
                <c:ptCount val="7"/>
                <c:pt idx="0">
                  <c:v>86.859945307766637</c:v>
                </c:pt>
                <c:pt idx="1">
                  <c:v>73.825503355704683</c:v>
                </c:pt>
                <c:pt idx="2">
                  <c:v>88.138880438089458</c:v>
                </c:pt>
                <c:pt idx="3">
                  <c:v>93.036089611411597</c:v>
                </c:pt>
                <c:pt idx="4">
                  <c:v>88.165038002171556</c:v>
                </c:pt>
                <c:pt idx="5">
                  <c:v>84.775774634959731</c:v>
                </c:pt>
                <c:pt idx="6">
                  <c:v>80.604246637854672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B-4A59-A537-3C07192FD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08832"/>
        <c:axId val="477014712"/>
      </c:barChart>
      <c:catAx>
        <c:axId val="4770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4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147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88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58715596330272"/>
          <c:y val="0.86476340457442824"/>
          <c:w val="0.44954128440366981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2017.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'3.6'!$C$307:$E$307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'3.6'!$B$310:$B$316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'3.6'!$E$310:$E$316</c:f>
              <c:numCache>
                <c:formatCode>#,##0</c:formatCode>
                <c:ptCount val="7"/>
                <c:pt idx="0">
                  <c:v>94.500750834949287</c:v>
                </c:pt>
                <c:pt idx="1">
                  <c:v>74.852808684062694</c:v>
                </c:pt>
                <c:pt idx="2">
                  <c:v>93.760418757777842</c:v>
                </c:pt>
                <c:pt idx="3">
                  <c:v>100.12535273641105</c:v>
                </c:pt>
                <c:pt idx="4">
                  <c:v>96.406636052238824</c:v>
                </c:pt>
                <c:pt idx="5">
                  <c:v>90.138020640915101</c:v>
                </c:pt>
                <c:pt idx="6">
                  <c:v>93.424040477874684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1-417F-8762-AD25DECD58EA}"/>
            </c:ext>
          </c:extLst>
        </c:ser>
        <c:ser>
          <c:idx val="1"/>
          <c:order val="1"/>
          <c:tx>
            <c:strRef>
              <c:f>'3.6'!$F$307:$H$307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'3.6'!$B$310:$B$316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'3.6'!$H$310:$H$316</c:f>
              <c:numCache>
                <c:formatCode>#,##0</c:formatCode>
                <c:ptCount val="7"/>
                <c:pt idx="0">
                  <c:v>86.834700525379674</c:v>
                </c:pt>
                <c:pt idx="1">
                  <c:v>70.315063997374466</c:v>
                </c:pt>
                <c:pt idx="2">
                  <c:v>89.221671117893933</c:v>
                </c:pt>
                <c:pt idx="3">
                  <c:v>93.34686186403826</c:v>
                </c:pt>
                <c:pt idx="4">
                  <c:v>88.741115695316026</c:v>
                </c:pt>
                <c:pt idx="5">
                  <c:v>84.944316668684181</c:v>
                </c:pt>
                <c:pt idx="6">
                  <c:v>79.856329277763408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1-417F-8762-AD25DECD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3536"/>
        <c:axId val="477004128"/>
      </c:barChart>
      <c:catAx>
        <c:axId val="47701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041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3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58715596330272"/>
          <c:y val="0.86476340457442824"/>
          <c:w val="0.44954128440366981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2018.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'3.6'!$C$257:$E$257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'3.6'!$B$260:$B$266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'3.6'!$E$260:$E$266</c:f>
              <c:numCache>
                <c:formatCode>#,##0</c:formatCode>
                <c:ptCount val="7"/>
                <c:pt idx="0">
                  <c:v>94.136752136752136</c:v>
                </c:pt>
                <c:pt idx="1">
                  <c:v>86.70886075949366</c:v>
                </c:pt>
                <c:pt idx="2">
                  <c:v>94.770544290288157</c:v>
                </c:pt>
                <c:pt idx="3">
                  <c:v>100.05662514156286</c:v>
                </c:pt>
                <c:pt idx="4">
                  <c:v>95.165931325532327</c:v>
                </c:pt>
                <c:pt idx="5">
                  <c:v>92.085876657545782</c:v>
                </c:pt>
                <c:pt idx="6">
                  <c:v>88.716216216216225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3-4F98-8B23-387DA777F4E7}"/>
            </c:ext>
          </c:extLst>
        </c:ser>
        <c:ser>
          <c:idx val="1"/>
          <c:order val="1"/>
          <c:tx>
            <c:strRef>
              <c:f>'3.6'!$F$257:$H$257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'3.6'!$B$260:$B$266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'3.6'!$H$260:$H$266</c:f>
              <c:numCache>
                <c:formatCode>#,##0</c:formatCode>
                <c:ptCount val="7"/>
                <c:pt idx="0">
                  <c:v>86.841436939335594</c:v>
                </c:pt>
                <c:pt idx="1">
                  <c:v>76.272306675479172</c:v>
                </c:pt>
                <c:pt idx="2">
                  <c:v>85.615925759616815</c:v>
                </c:pt>
                <c:pt idx="3">
                  <c:v>92.534685836442137</c:v>
                </c:pt>
                <c:pt idx="4">
                  <c:v>88.853052679228199</c:v>
                </c:pt>
                <c:pt idx="5">
                  <c:v>85.508889154038897</c:v>
                </c:pt>
                <c:pt idx="6">
                  <c:v>80.302672026483805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3-4F98-8B23-387DA777F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5496"/>
        <c:axId val="477007656"/>
      </c:barChart>
      <c:catAx>
        <c:axId val="477015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1626666666666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7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70076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154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99082568807338"/>
          <c:y val="0.84190626171728533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2019.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'3.6'!$C$206:$E$206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'3.6'!$B$209:$B$215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'3.6'!$E$209:$E$215</c:f>
              <c:numCache>
                <c:formatCode>#,##0</c:formatCode>
                <c:ptCount val="7"/>
                <c:pt idx="0">
                  <c:v>95.676956938879158</c:v>
                </c:pt>
                <c:pt idx="1">
                  <c:v>100</c:v>
                </c:pt>
                <c:pt idx="2">
                  <c:v>95.033112582781456</c:v>
                </c:pt>
                <c:pt idx="3">
                  <c:v>101.40884756269372</c:v>
                </c:pt>
                <c:pt idx="4">
                  <c:v>97.433366238894379</c:v>
                </c:pt>
                <c:pt idx="5">
                  <c:v>92.985318107667212</c:v>
                </c:pt>
                <c:pt idx="6">
                  <c:v>90.555201021059361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3-4E65-A056-F58678D867F2}"/>
            </c:ext>
          </c:extLst>
        </c:ser>
        <c:ser>
          <c:idx val="1"/>
          <c:order val="1"/>
          <c:tx>
            <c:strRef>
              <c:f>'3.6'!$F$206:$H$206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'3.6'!$B$209:$B$215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'3.6'!$H$209:$H$215</c:f>
              <c:numCache>
                <c:formatCode>#,##0</c:formatCode>
                <c:ptCount val="7"/>
                <c:pt idx="0">
                  <c:v>87.617937979695924</c:v>
                </c:pt>
                <c:pt idx="1">
                  <c:v>74.302030456852791</c:v>
                </c:pt>
                <c:pt idx="2">
                  <c:v>84.924696593069157</c:v>
                </c:pt>
                <c:pt idx="3">
                  <c:v>92.116234996841456</c:v>
                </c:pt>
                <c:pt idx="4">
                  <c:v>90.124891083357539</c:v>
                </c:pt>
                <c:pt idx="5">
                  <c:v>86.830743927868653</c:v>
                </c:pt>
                <c:pt idx="6">
                  <c:v>81.87743278718203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3-4E65-A056-F58678D8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04912"/>
        <c:axId val="478417224"/>
      </c:barChart>
      <c:catAx>
        <c:axId val="47700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25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c:rich>
          </c:tx>
          <c:layout>
            <c:manualLayout>
              <c:xMode val="edge"/>
              <c:yMode val="edge"/>
              <c:x val="1.0830383587372681E-2"/>
              <c:y val="0.91626666666666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1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172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0049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11009174311924"/>
          <c:y val="0.84952530933633297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2020.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'3.6'!$C$157:$E$157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'3.6'!$B$160:$B$166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'3.6'!$E$160:$E$166</c:f>
              <c:numCache>
                <c:formatCode>#,##0</c:formatCode>
                <c:ptCount val="7"/>
                <c:pt idx="0">
                  <c:v>96.994566447815259</c:v>
                </c:pt>
                <c:pt idx="1">
                  <c:v>66.285714285714292</c:v>
                </c:pt>
                <c:pt idx="2">
                  <c:v>99.299065420560751</c:v>
                </c:pt>
                <c:pt idx="3">
                  <c:v>104.97397339502602</c:v>
                </c:pt>
                <c:pt idx="4">
                  <c:v>96.900656814449917</c:v>
                </c:pt>
                <c:pt idx="5">
                  <c:v>93.81361005787268</c:v>
                </c:pt>
                <c:pt idx="6">
                  <c:v>94.629854368932016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3-4E65-A056-F58678D867F2}"/>
            </c:ext>
          </c:extLst>
        </c:ser>
        <c:ser>
          <c:idx val="1"/>
          <c:order val="1"/>
          <c:tx>
            <c:strRef>
              <c:f>'3.6'!$F$157:$H$157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'3.6'!$B$160:$B$166</c:f>
              <c:strCache>
                <c:ptCount val="7"/>
                <c:pt idx="0">
                  <c:v>Total</c:v>
                </c:pt>
                <c:pt idx="1">
                  <c:v>De 16 a 19 años</c:v>
                </c:pt>
                <c:pt idx="2">
                  <c:v>De 20 a 24 años</c:v>
                </c:pt>
                <c:pt idx="3">
                  <c:v>De 25 a 34 años</c:v>
                </c:pt>
                <c:pt idx="4">
                  <c:v>De 35 a 44 años</c:v>
                </c:pt>
                <c:pt idx="5">
                  <c:v>De 45 a 54 años</c:v>
                </c:pt>
                <c:pt idx="6">
                  <c:v>55 y más años</c:v>
                </c:pt>
              </c:strCache>
            </c:strRef>
          </c:cat>
          <c:val>
            <c:numRef>
              <c:f>'3.6'!$H$160:$H$166</c:f>
              <c:numCache>
                <c:formatCode>#,##0</c:formatCode>
                <c:ptCount val="7"/>
                <c:pt idx="0">
                  <c:v>87.740422333985748</c:v>
                </c:pt>
                <c:pt idx="1">
                  <c:v>63.553370786516851</c:v>
                </c:pt>
                <c:pt idx="2">
                  <c:v>84.544334975369466</c:v>
                </c:pt>
                <c:pt idx="3">
                  <c:v>93.436847599164949</c:v>
                </c:pt>
                <c:pt idx="4">
                  <c:v>90.191626555262914</c:v>
                </c:pt>
                <c:pt idx="5">
                  <c:v>86.206290119295375</c:v>
                </c:pt>
                <c:pt idx="6">
                  <c:v>83.203057147820033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3-4E65-A056-F58678D8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416440"/>
        <c:axId val="478422320"/>
      </c:barChart>
      <c:catAx>
        <c:axId val="478416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..</a:t>
                </a:r>
              </a:p>
            </c:rich>
          </c:tx>
          <c:layout>
            <c:manualLayout>
              <c:xMode val="edge"/>
              <c:yMode val="edge"/>
              <c:x val="1.0830363556970406E-2"/>
              <c:y val="0.88472527472527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2232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164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570225233478"/>
          <c:y val="0.83853624066222487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2021.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'3.6'!$C$107:$E$107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'3.6'!$B$110:$B$116</c:f>
              <c:strCache>
                <c:ptCount val="7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y más años </c:v>
                </c:pt>
              </c:strCache>
            </c:strRef>
          </c:cat>
          <c:val>
            <c:numRef>
              <c:f>'3.6'!$E$110:$E$116</c:f>
              <c:numCache>
                <c:formatCode>#,##0</c:formatCode>
                <c:ptCount val="7"/>
                <c:pt idx="0">
                  <c:v>97.532849143427399</c:v>
                </c:pt>
                <c:pt idx="1">
                  <c:v>96.335078534031396</c:v>
                </c:pt>
                <c:pt idx="2">
                  <c:v>104.55026455026454</c:v>
                </c:pt>
                <c:pt idx="3">
                  <c:v>101.06145251396649</c:v>
                </c:pt>
                <c:pt idx="4">
                  <c:v>98.812994585589337</c:v>
                </c:pt>
                <c:pt idx="5">
                  <c:v>94.603112074059482</c:v>
                </c:pt>
                <c:pt idx="6">
                  <c:v>94.567112144102268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3-4E65-A056-F58678D867F2}"/>
            </c:ext>
          </c:extLst>
        </c:ser>
        <c:ser>
          <c:idx val="1"/>
          <c:order val="1"/>
          <c:tx>
            <c:strRef>
              <c:f>'3.6'!$F$107:$H$107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'3.6'!$B$110:$B$116</c:f>
              <c:strCache>
                <c:ptCount val="7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y más años </c:v>
                </c:pt>
              </c:strCache>
            </c:strRef>
          </c:cat>
          <c:val>
            <c:numRef>
              <c:f>'3.6'!$H$110:$H$116</c:f>
              <c:numCache>
                <c:formatCode>#,##0</c:formatCode>
                <c:ptCount val="7"/>
                <c:pt idx="0">
                  <c:v>88.474008910306679</c:v>
                </c:pt>
                <c:pt idx="1">
                  <c:v>78.789986091794148</c:v>
                </c:pt>
                <c:pt idx="2">
                  <c:v>86.3265608779475</c:v>
                </c:pt>
                <c:pt idx="3">
                  <c:v>93.383548746041257</c:v>
                </c:pt>
                <c:pt idx="4">
                  <c:v>90.322286409242935</c:v>
                </c:pt>
                <c:pt idx="5">
                  <c:v>86.749807368511171</c:v>
                </c:pt>
                <c:pt idx="6">
                  <c:v>84.89193768337536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3-4E65-A056-F58678D8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423104"/>
        <c:axId val="478417616"/>
      </c:barChart>
      <c:catAx>
        <c:axId val="47842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25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c:rich>
          </c:tx>
          <c:layout>
            <c:manualLayout>
              <c:xMode val="edge"/>
              <c:yMode val="edge"/>
              <c:x val="1.0830383587372681E-2"/>
              <c:y val="0.91626666666666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1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1761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31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11009174311924"/>
          <c:y val="0.84952530933633297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3.3.2g. Tasa de actividad de la población casada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415856291344871E-3"/>
          <c:y val="3.87964507117575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5993035143031E-3"/>
          <c:y val="0.18732832765239663"/>
          <c:w val="0.92405144881916179"/>
          <c:h val="0.509643244348432"/>
        </c:manualLayout>
      </c:layout>
      <c:lineChart>
        <c:grouping val="standard"/>
        <c:varyColors val="0"/>
        <c:ser>
          <c:idx val="0"/>
          <c:order val="0"/>
          <c:tx>
            <c:strRef>
              <c:f>'3.3'!$F$9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'3.3'!$B$11:$B$33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'3.3'!$F$11:$F$33</c:f>
              <c:numCache>
                <c:formatCode>#,##0.0</c:formatCode>
                <c:ptCount val="23"/>
                <c:pt idx="0">
                  <c:v>39.747515131885272</c:v>
                </c:pt>
                <c:pt idx="1">
                  <c:v>39.041511287541603</c:v>
                </c:pt>
                <c:pt idx="2">
                  <c:v>40.687848634676662</c:v>
                </c:pt>
                <c:pt idx="3">
                  <c:v>42.263161230250233</c:v>
                </c:pt>
                <c:pt idx="4">
                  <c:v>44.030214541405201</c:v>
                </c:pt>
                <c:pt idx="5">
                  <c:v>44.687868980979097</c:v>
                </c:pt>
                <c:pt idx="6">
                  <c:v>47.016521466132957</c:v>
                </c:pt>
                <c:pt idx="7">
                  <c:v>48.565437133386808</c:v>
                </c:pt>
                <c:pt idx="8">
                  <c:v>50.29899764598678</c:v>
                </c:pt>
                <c:pt idx="9">
                  <c:v>52.169151316596952</c:v>
                </c:pt>
                <c:pt idx="10">
                  <c:v>53.120259307069702</c:v>
                </c:pt>
                <c:pt idx="11">
                  <c:v>54.09489670785775</c:v>
                </c:pt>
                <c:pt idx="12">
                  <c:v>55.070657087119947</c:v>
                </c:pt>
                <c:pt idx="13">
                  <c:v>55.21418879627835</c:v>
                </c:pt>
                <c:pt idx="14">
                  <c:v>54.721613327487944</c:v>
                </c:pt>
                <c:pt idx="15">
                  <c:v>54.959980358458139</c:v>
                </c:pt>
                <c:pt idx="16">
                  <c:v>54.966515105188925</c:v>
                </c:pt>
                <c:pt idx="17">
                  <c:v>54.560969113454533</c:v>
                </c:pt>
                <c:pt idx="18">
                  <c:v>54.483247511494874</c:v>
                </c:pt>
                <c:pt idx="19">
                  <c:v>54.65289775404429</c:v>
                </c:pt>
                <c:pt idx="20">
                  <c:v>53.771551724137929</c:v>
                </c:pt>
                <c:pt idx="21">
                  <c:v>54.679486536126134</c:v>
                </c:pt>
                <c:pt idx="22">
                  <c:v>54.351339684579322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F3-4011-B24D-C2832041BCF5}"/>
            </c:ext>
          </c:extLst>
        </c:ser>
        <c:ser>
          <c:idx val="1"/>
          <c:order val="1"/>
          <c:tx>
            <c:strRef>
              <c:f>'3.3'!$G$9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'3.3'!$B$11:$B$33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'3.3'!$G$11:$G$33</c:f>
              <c:numCache>
                <c:formatCode>#,##0.0</c:formatCode>
                <c:ptCount val="23"/>
                <c:pt idx="0">
                  <c:v>68.40995392638348</c:v>
                </c:pt>
                <c:pt idx="1">
                  <c:v>67.962711575741494</c:v>
                </c:pt>
                <c:pt idx="2">
                  <c:v>68.343527896783144</c:v>
                </c:pt>
                <c:pt idx="3">
                  <c:v>68.400681069151901</c:v>
                </c:pt>
                <c:pt idx="4">
                  <c:v>68.458813826769685</c:v>
                </c:pt>
                <c:pt idx="5">
                  <c:v>68.456083262066343</c:v>
                </c:pt>
                <c:pt idx="6">
                  <c:v>69.135610211887922</c:v>
                </c:pt>
                <c:pt idx="7">
                  <c:v>69.22399854577462</c:v>
                </c:pt>
                <c:pt idx="8">
                  <c:v>69.445542690388777</c:v>
                </c:pt>
                <c:pt idx="9">
                  <c:v>68.543824364203672</c:v>
                </c:pt>
                <c:pt idx="10">
                  <c:v>67.82174039444439</c:v>
                </c:pt>
                <c:pt idx="11">
                  <c:v>67.11378483808808</c:v>
                </c:pt>
                <c:pt idx="12">
                  <c:v>66.687165320062832</c:v>
                </c:pt>
                <c:pt idx="13">
                  <c:v>65.753040586267574</c:v>
                </c:pt>
                <c:pt idx="14">
                  <c:v>65.013763386473954</c:v>
                </c:pt>
                <c:pt idx="15">
                  <c:v>65.093130010081339</c:v>
                </c:pt>
                <c:pt idx="16">
                  <c:v>64.494340104263813</c:v>
                </c:pt>
                <c:pt idx="17">
                  <c:v>63.928371462530578</c:v>
                </c:pt>
                <c:pt idx="18">
                  <c:v>63.806138679967795</c:v>
                </c:pt>
                <c:pt idx="19">
                  <c:v>63.40828587643594</c:v>
                </c:pt>
                <c:pt idx="20">
                  <c:v>62.229236535805882</c:v>
                </c:pt>
                <c:pt idx="21">
                  <c:v>62.108117268259612</c:v>
                </c:pt>
                <c:pt idx="22">
                  <c:v>61.876689509331577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F3-4011-B24D-C2832041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446968"/>
        <c:axId val="473448144"/>
      </c:lineChart>
      <c:catAx>
        <c:axId val="47344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  <a:r>
                  <a:rPr lang="es-ES" sz="800" b="0" i="1" u="none" strike="noStrike" baseline="0">
                    <a:effectLst/>
                  </a:rPr>
                  <a:t> 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u="none" strike="noStrike" baseline="0">
                    <a:effectLst/>
                  </a:rPr>
                  <a:t>             Encuesta de Población Activa. Dirección General de Economía de la Comunidad de Madrid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1.0849869369084317E-2"/>
              <c:y val="0.8870547642218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4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44814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469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862263485720999"/>
          <c:y val="0.79026364681942851"/>
          <c:w val="0.53272227596119948"/>
          <c:h val="9.17605945324250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2022. Número de mujeres por cada 100 hombres</a:t>
            </a:r>
          </a:p>
        </c:rich>
      </c:tx>
      <c:layout>
        <c:manualLayout>
          <c:xMode val="edge"/>
          <c:yMode val="edge"/>
          <c:x val="2.3379422069848922E-2"/>
          <c:y val="1.40056022408963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'3.6'!$C$57:$E$57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'3.6'!$B$60:$B$66</c:f>
              <c:strCache>
                <c:ptCount val="7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y más años </c:v>
                </c:pt>
              </c:strCache>
            </c:strRef>
          </c:cat>
          <c:val>
            <c:numRef>
              <c:f>'3.6'!$E$60:$E$66</c:f>
              <c:numCache>
                <c:formatCode>#,##0</c:formatCode>
                <c:ptCount val="7"/>
                <c:pt idx="0">
                  <c:v>96.089143722615887</c:v>
                </c:pt>
                <c:pt idx="1">
                  <c:v>87.437185929648237</c:v>
                </c:pt>
                <c:pt idx="2">
                  <c:v>93.656716417910445</c:v>
                </c:pt>
                <c:pt idx="3">
                  <c:v>99.482993197278915</c:v>
                </c:pt>
                <c:pt idx="4">
                  <c:v>97.425531914893611</c:v>
                </c:pt>
                <c:pt idx="5">
                  <c:v>95.112564941312286</c:v>
                </c:pt>
                <c:pt idx="6">
                  <c:v>93.44307270233196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4-4280-97C7-7086EF50A3B4}"/>
            </c:ext>
          </c:extLst>
        </c:ser>
        <c:ser>
          <c:idx val="1"/>
          <c:order val="1"/>
          <c:tx>
            <c:strRef>
              <c:f>'3.6'!$F$57:$H$57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'3.6'!$B$60:$B$66</c:f>
              <c:strCache>
                <c:ptCount val="7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y más años </c:v>
                </c:pt>
              </c:strCache>
            </c:strRef>
          </c:cat>
          <c:val>
            <c:numRef>
              <c:f>'3.6'!$H$60:$H$66</c:f>
              <c:numCache>
                <c:formatCode>#,##0</c:formatCode>
                <c:ptCount val="7"/>
                <c:pt idx="0">
                  <c:v>88.352107398815363</c:v>
                </c:pt>
                <c:pt idx="1">
                  <c:v>78.598014888337474</c:v>
                </c:pt>
                <c:pt idx="2">
                  <c:v>84.576767535908516</c:v>
                </c:pt>
                <c:pt idx="3">
                  <c:v>91.695108077360615</c:v>
                </c:pt>
                <c:pt idx="4">
                  <c:v>90.461634435433567</c:v>
                </c:pt>
                <c:pt idx="5">
                  <c:v>87.746514433192132</c:v>
                </c:pt>
                <c:pt idx="6">
                  <c:v>85.072969543147195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4-4280-97C7-7086EF50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423104"/>
        <c:axId val="478417616"/>
      </c:barChart>
      <c:catAx>
        <c:axId val="47842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1626666666666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1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1761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31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11009174311924"/>
          <c:y val="0.84952530933633297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2023. Número de mujeres por cada 100 hombres</a:t>
            </a:r>
          </a:p>
        </c:rich>
      </c:tx>
      <c:layout>
        <c:manualLayout>
          <c:xMode val="edge"/>
          <c:yMode val="edge"/>
          <c:x val="2.3379422069848922E-2"/>
          <c:y val="1.40056022408963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'3.6'!$B$11:$B$17</c:f>
              <c:strCache>
                <c:ptCount val="7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y más años </c:v>
                </c:pt>
              </c:strCache>
            </c:strRef>
          </c:cat>
          <c:val>
            <c:numRef>
              <c:f>'3.6'!$E$11:$E$17</c:f>
              <c:numCache>
                <c:formatCode>#,##0</c:formatCode>
                <c:ptCount val="7"/>
                <c:pt idx="0">
                  <c:v>97.093798325601242</c:v>
                </c:pt>
                <c:pt idx="1">
                  <c:v>69.680851063829778</c:v>
                </c:pt>
                <c:pt idx="2">
                  <c:v>92.870036101083031</c:v>
                </c:pt>
                <c:pt idx="3">
                  <c:v>96.354300385109113</c:v>
                </c:pt>
                <c:pt idx="4">
                  <c:v>100.15128593040848</c:v>
                </c:pt>
                <c:pt idx="5">
                  <c:v>97.661491278512543</c:v>
                </c:pt>
                <c:pt idx="6">
                  <c:v>95.911780527165135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A-4BC8-B1E5-793719A96110}"/>
            </c:ext>
          </c:extLst>
        </c:ser>
        <c:ser>
          <c:idx val="1"/>
          <c:order val="1"/>
          <c:tx>
            <c:strRef>
              <c:f>'3.6'!$F$8:$H$8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'3.6'!$B$11:$B$17</c:f>
              <c:strCache>
                <c:ptCount val="7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y más años </c:v>
                </c:pt>
              </c:strCache>
            </c:strRef>
          </c:cat>
          <c:val>
            <c:numRef>
              <c:f>'3.6'!$H$11:$H$17</c:f>
              <c:numCache>
                <c:formatCode>#,##0</c:formatCode>
                <c:ptCount val="7"/>
                <c:pt idx="0">
                  <c:v>89.399912052014955</c:v>
                </c:pt>
                <c:pt idx="1">
                  <c:v>76.002393776181933</c:v>
                </c:pt>
                <c:pt idx="2">
                  <c:v>84.782608695652172</c:v>
                </c:pt>
                <c:pt idx="3">
                  <c:v>91.785027219516195</c:v>
                </c:pt>
                <c:pt idx="4">
                  <c:v>91.37426900584795</c:v>
                </c:pt>
                <c:pt idx="5">
                  <c:v>89.514827797251428</c:v>
                </c:pt>
                <c:pt idx="6">
                  <c:v>86.843208230139069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A-4BC8-B1E5-793719A9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423104"/>
        <c:axId val="478417616"/>
      </c:barChart>
      <c:catAx>
        <c:axId val="47842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1626666666666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1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1761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31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11009174311924"/>
          <c:y val="0.84952530933633297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3.7.1g. Tasa de empleo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41648209588039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49919164217164E-2"/>
          <c:y val="0.19191977035928359"/>
          <c:w val="0.92405144881916179"/>
          <c:h val="0.56841283269343401"/>
        </c:manualLayout>
      </c:layout>
      <c:lineChart>
        <c:grouping val="standard"/>
        <c:varyColors val="0"/>
        <c:ser>
          <c:idx val="0"/>
          <c:order val="0"/>
          <c:tx>
            <c:strRef>
              <c:f>'3.7'!$C$9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'3.7'!$B$11:$B$34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'3.7'!$C$11:$C$34</c:f>
              <c:numCache>
                <c:formatCode>#,##0.0</c:formatCode>
                <c:ptCount val="24"/>
                <c:pt idx="0">
                  <c:v>37.816908301882691</c:v>
                </c:pt>
                <c:pt idx="1">
                  <c:v>40.403385978141962</c:v>
                </c:pt>
                <c:pt idx="2">
                  <c:v>42.073189657848175</c:v>
                </c:pt>
                <c:pt idx="3">
                  <c:v>42.906346553208735</c:v>
                </c:pt>
                <c:pt idx="4">
                  <c:v>45.596189794376166</c:v>
                </c:pt>
                <c:pt idx="5">
                  <c:v>48.989563381933301</c:v>
                </c:pt>
                <c:pt idx="6">
                  <c:v>51.11</c:v>
                </c:pt>
                <c:pt idx="7">
                  <c:v>52.16</c:v>
                </c:pt>
                <c:pt idx="8">
                  <c:v>52.22</c:v>
                </c:pt>
                <c:pt idx="9">
                  <c:v>50.59</c:v>
                </c:pt>
                <c:pt idx="10">
                  <c:v>50.16</c:v>
                </c:pt>
                <c:pt idx="11">
                  <c:v>49.47</c:v>
                </c:pt>
                <c:pt idx="12">
                  <c:v>49.22</c:v>
                </c:pt>
                <c:pt idx="13">
                  <c:v>47.23</c:v>
                </c:pt>
                <c:pt idx="14">
                  <c:v>47.1</c:v>
                </c:pt>
                <c:pt idx="15">
                  <c:v>48.98</c:v>
                </c:pt>
                <c:pt idx="16">
                  <c:v>49.16</c:v>
                </c:pt>
                <c:pt idx="17">
                  <c:v>49.97</c:v>
                </c:pt>
                <c:pt idx="18">
                  <c:v>50.48</c:v>
                </c:pt>
                <c:pt idx="19">
                  <c:v>51.67</c:v>
                </c:pt>
                <c:pt idx="20">
                  <c:v>50.31</c:v>
                </c:pt>
                <c:pt idx="21">
                  <c:v>51.82</c:v>
                </c:pt>
                <c:pt idx="22">
                  <c:v>51.21</c:v>
                </c:pt>
                <c:pt idx="23">
                  <c:v>52.56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3-4DFA-9F4D-E93D8ACBEF44}"/>
            </c:ext>
          </c:extLst>
        </c:ser>
        <c:ser>
          <c:idx val="1"/>
          <c:order val="1"/>
          <c:tx>
            <c:strRef>
              <c:f>'3.7'!$D$9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'3.7'!$B$11:$B$34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'3.7'!$D$11:$D$34</c:f>
              <c:numCache>
                <c:formatCode>#,##0.0</c:formatCode>
                <c:ptCount val="24"/>
                <c:pt idx="0">
                  <c:v>64.377666970321727</c:v>
                </c:pt>
                <c:pt idx="1">
                  <c:v>66.145255312437939</c:v>
                </c:pt>
                <c:pt idx="2">
                  <c:v>66.919492534267548</c:v>
                </c:pt>
                <c:pt idx="3">
                  <c:v>66.919652227709108</c:v>
                </c:pt>
                <c:pt idx="4">
                  <c:v>67.401947539637078</c:v>
                </c:pt>
                <c:pt idx="5">
                  <c:v>69.754087070764854</c:v>
                </c:pt>
                <c:pt idx="6">
                  <c:v>70.13</c:v>
                </c:pt>
                <c:pt idx="7">
                  <c:v>70.38</c:v>
                </c:pt>
                <c:pt idx="8">
                  <c:v>68.19</c:v>
                </c:pt>
                <c:pt idx="9">
                  <c:v>63.26</c:v>
                </c:pt>
                <c:pt idx="10">
                  <c:v>61.56</c:v>
                </c:pt>
                <c:pt idx="11">
                  <c:v>60.19</c:v>
                </c:pt>
                <c:pt idx="12">
                  <c:v>57.64</c:v>
                </c:pt>
                <c:pt idx="13">
                  <c:v>56.69</c:v>
                </c:pt>
                <c:pt idx="14">
                  <c:v>57.2</c:v>
                </c:pt>
                <c:pt idx="15">
                  <c:v>58.64</c:v>
                </c:pt>
                <c:pt idx="16">
                  <c:v>58.62</c:v>
                </c:pt>
                <c:pt idx="17">
                  <c:v>59.5</c:v>
                </c:pt>
                <c:pt idx="18">
                  <c:v>60.47</c:v>
                </c:pt>
                <c:pt idx="19">
                  <c:v>61.15</c:v>
                </c:pt>
                <c:pt idx="20">
                  <c:v>58.89</c:v>
                </c:pt>
                <c:pt idx="21">
                  <c:v>60.51</c:v>
                </c:pt>
                <c:pt idx="22">
                  <c:v>61.77</c:v>
                </c:pt>
                <c:pt idx="23">
                  <c:v>61.83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93-4DFA-9F4D-E93D8ACBE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418400"/>
        <c:axId val="478423888"/>
      </c:lineChart>
      <c:catAx>
        <c:axId val="47841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70683749277103E-4"/>
              <c:y val="0.94272233941942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2388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1840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058589547718705"/>
          <c:y val="0.83146214869208768"/>
          <c:w val="0.53272227596119948"/>
          <c:h val="9.17605945324250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3.7.2g. Tasa de empleo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252635946279913E-3"/>
          <c:y val="1.37362204724409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52707581227436E-3"/>
          <c:y val="0.14732214515217121"/>
          <c:w val="0.91335740072202165"/>
          <c:h val="0.56971082642690685"/>
        </c:manualLayout>
      </c:layout>
      <c:lineChart>
        <c:grouping val="standard"/>
        <c:varyColors val="0"/>
        <c:ser>
          <c:idx val="0"/>
          <c:order val="0"/>
          <c:tx>
            <c:strRef>
              <c:f>'3.7'!$F$9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'3.7'!$B$11:$B$34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'3.7'!$F$11:$F$34</c:f>
              <c:numCache>
                <c:formatCode>#,##0.0</c:formatCode>
                <c:ptCount val="24"/>
                <c:pt idx="0">
                  <c:v>32.930447967398436</c:v>
                </c:pt>
                <c:pt idx="1">
                  <c:v>34.28087478559177</c:v>
                </c:pt>
                <c:pt idx="2">
                  <c:v>35.29060548794741</c:v>
                </c:pt>
                <c:pt idx="3">
                  <c:v>36.822609924753692</c:v>
                </c:pt>
                <c:pt idx="4">
                  <c:v>38.403455822558904</c:v>
                </c:pt>
                <c:pt idx="5">
                  <c:v>40.768941328244694</c:v>
                </c:pt>
                <c:pt idx="6">
                  <c:v>42.96</c:v>
                </c:pt>
                <c:pt idx="7">
                  <c:v>44.21</c:v>
                </c:pt>
                <c:pt idx="8">
                  <c:v>44.39</c:v>
                </c:pt>
                <c:pt idx="9">
                  <c:v>42.58</c:v>
                </c:pt>
                <c:pt idx="10">
                  <c:v>42.04</c:v>
                </c:pt>
                <c:pt idx="11">
                  <c:v>41.74</c:v>
                </c:pt>
                <c:pt idx="12">
                  <c:v>40.47</c:v>
                </c:pt>
                <c:pt idx="13">
                  <c:v>39.56</c:v>
                </c:pt>
                <c:pt idx="14">
                  <c:v>40.03</c:v>
                </c:pt>
                <c:pt idx="15">
                  <c:v>41.05</c:v>
                </c:pt>
                <c:pt idx="16">
                  <c:v>42.17</c:v>
                </c:pt>
                <c:pt idx="17">
                  <c:v>43.11</c:v>
                </c:pt>
                <c:pt idx="18">
                  <c:v>44.03</c:v>
                </c:pt>
                <c:pt idx="19">
                  <c:v>44.78</c:v>
                </c:pt>
                <c:pt idx="20">
                  <c:v>43.14</c:v>
                </c:pt>
                <c:pt idx="21">
                  <c:v>44.36</c:v>
                </c:pt>
                <c:pt idx="22">
                  <c:v>45.47</c:v>
                </c:pt>
                <c:pt idx="23">
                  <c:v>46.54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2-4AF0-A6F5-0CE324604C8F}"/>
            </c:ext>
          </c:extLst>
        </c:ser>
        <c:ser>
          <c:idx val="1"/>
          <c:order val="1"/>
          <c:tx>
            <c:strRef>
              <c:f>'3.7'!$G$9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'3.7'!$B$11:$B$34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'3.7'!$G$11:$G$34</c:f>
              <c:numCache>
                <c:formatCode>#,##0.0</c:formatCode>
                <c:ptCount val="24"/>
                <c:pt idx="0">
                  <c:v>60.141426388774072</c:v>
                </c:pt>
                <c:pt idx="1">
                  <c:v>61.232119562348721</c:v>
                </c:pt>
                <c:pt idx="2">
                  <c:v>61.472766496897449</c:v>
                </c:pt>
                <c:pt idx="3">
                  <c:v>62.027334089297952</c:v>
                </c:pt>
                <c:pt idx="4">
                  <c:v>62.524194954869436</c:v>
                </c:pt>
                <c:pt idx="5">
                  <c:v>64.986006978265209</c:v>
                </c:pt>
                <c:pt idx="6">
                  <c:v>64.83</c:v>
                </c:pt>
                <c:pt idx="7">
                  <c:v>64.95</c:v>
                </c:pt>
                <c:pt idx="8">
                  <c:v>62.55</c:v>
                </c:pt>
                <c:pt idx="9">
                  <c:v>56.53</c:v>
                </c:pt>
                <c:pt idx="10">
                  <c:v>54.82</c:v>
                </c:pt>
                <c:pt idx="11">
                  <c:v>53.34</c:v>
                </c:pt>
                <c:pt idx="12">
                  <c:v>50.61</c:v>
                </c:pt>
                <c:pt idx="13">
                  <c:v>49.39</c:v>
                </c:pt>
                <c:pt idx="14">
                  <c:v>50.3</c:v>
                </c:pt>
                <c:pt idx="15">
                  <c:v>52.05</c:v>
                </c:pt>
                <c:pt idx="16">
                  <c:v>53.33</c:v>
                </c:pt>
                <c:pt idx="17">
                  <c:v>54.6</c:v>
                </c:pt>
                <c:pt idx="18">
                  <c:v>55.7</c:v>
                </c:pt>
                <c:pt idx="19">
                  <c:v>56.28</c:v>
                </c:pt>
                <c:pt idx="20">
                  <c:v>54.2</c:v>
                </c:pt>
                <c:pt idx="21">
                  <c:v>55.29</c:v>
                </c:pt>
                <c:pt idx="22">
                  <c:v>56.65</c:v>
                </c:pt>
                <c:pt idx="23">
                  <c:v>57.13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2-4AF0-A6F5-0CE32460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416832"/>
        <c:axId val="478424672"/>
      </c:lineChart>
      <c:catAx>
        <c:axId val="47841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0252635946279913E-3"/>
              <c:y val="0.923607142857142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2467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1683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213058419243985"/>
          <c:y val="0.80714398200224968"/>
          <c:w val="0.56128293241695304"/>
          <c:h val="6.25002812148481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3.8.1g. Tasa de empleo de la población de 16 a 64 años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9.0254195463306264E-3"/>
          <c:y val="3.272988312358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.21335397177916868"/>
          <c:w val="0.92418772563176899"/>
          <c:h val="0.56206833120218946"/>
        </c:manualLayout>
      </c:layout>
      <c:lineChart>
        <c:grouping val="standard"/>
        <c:varyColors val="0"/>
        <c:ser>
          <c:idx val="0"/>
          <c:order val="0"/>
          <c:tx>
            <c:strRef>
              <c:f>'3.8'!$C$8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'3.8'!$B$10:$B$33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'3.8'!$C$10:$C$33</c:f>
              <c:numCache>
                <c:formatCode>#,##0.0</c:formatCode>
                <c:ptCount val="24"/>
                <c:pt idx="0">
                  <c:v>46.539954243879862</c:v>
                </c:pt>
                <c:pt idx="1">
                  <c:v>49.911107840923542</c:v>
                </c:pt>
                <c:pt idx="2">
                  <c:v>51.842794505920089</c:v>
                </c:pt>
                <c:pt idx="3">
                  <c:v>52.910292953676247</c:v>
                </c:pt>
                <c:pt idx="4">
                  <c:v>56.292631524072682</c:v>
                </c:pt>
                <c:pt idx="5">
                  <c:v>60.447487332502384</c:v>
                </c:pt>
                <c:pt idx="6">
                  <c:v>62.64</c:v>
                </c:pt>
                <c:pt idx="7">
                  <c:v>63.78</c:v>
                </c:pt>
                <c:pt idx="8">
                  <c:v>63.74</c:v>
                </c:pt>
                <c:pt idx="9">
                  <c:v>62.09</c:v>
                </c:pt>
                <c:pt idx="10">
                  <c:v>61.84</c:v>
                </c:pt>
                <c:pt idx="11">
                  <c:v>61.26</c:v>
                </c:pt>
                <c:pt idx="12">
                  <c:v>61.1</c:v>
                </c:pt>
                <c:pt idx="13">
                  <c:v>59.37</c:v>
                </c:pt>
                <c:pt idx="14">
                  <c:v>59.6</c:v>
                </c:pt>
                <c:pt idx="15">
                  <c:v>62.12</c:v>
                </c:pt>
                <c:pt idx="16">
                  <c:v>62.76</c:v>
                </c:pt>
                <c:pt idx="17">
                  <c:v>64.02</c:v>
                </c:pt>
                <c:pt idx="18">
                  <c:v>64.63</c:v>
                </c:pt>
                <c:pt idx="19">
                  <c:v>66.19</c:v>
                </c:pt>
                <c:pt idx="20">
                  <c:v>64.540000000000006</c:v>
                </c:pt>
                <c:pt idx="21">
                  <c:v>66.72</c:v>
                </c:pt>
                <c:pt idx="22">
                  <c:v>65.95</c:v>
                </c:pt>
                <c:pt idx="23">
                  <c:v>67.790000000000006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F-4CCD-BE30-89FD39983B3A}"/>
            </c:ext>
          </c:extLst>
        </c:ser>
        <c:ser>
          <c:idx val="1"/>
          <c:order val="1"/>
          <c:tx>
            <c:strRef>
              <c:f>'3.8'!$D$8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'3.8'!$B$10:$B$33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'3.8'!$D$10:$D$33</c:f>
              <c:numCache>
                <c:formatCode>#,##0.0</c:formatCode>
                <c:ptCount val="24"/>
                <c:pt idx="0">
                  <c:v>74.781949057397696</c:v>
                </c:pt>
                <c:pt idx="1">
                  <c:v>76.865247125138794</c:v>
                </c:pt>
                <c:pt idx="2">
                  <c:v>77.666330265301369</c:v>
                </c:pt>
                <c:pt idx="3">
                  <c:v>77.780439572569705</c:v>
                </c:pt>
                <c:pt idx="4">
                  <c:v>78.309629360402866</c:v>
                </c:pt>
                <c:pt idx="5">
                  <c:v>78.957869408389087</c:v>
                </c:pt>
                <c:pt idx="6">
                  <c:v>80.790000000000006</c:v>
                </c:pt>
                <c:pt idx="7">
                  <c:v>81.040000000000006</c:v>
                </c:pt>
                <c:pt idx="8">
                  <c:v>78.62</c:v>
                </c:pt>
                <c:pt idx="9">
                  <c:v>73.180000000000007</c:v>
                </c:pt>
                <c:pt idx="10">
                  <c:v>71.69</c:v>
                </c:pt>
                <c:pt idx="11">
                  <c:v>70.540000000000006</c:v>
                </c:pt>
                <c:pt idx="12">
                  <c:v>67.52</c:v>
                </c:pt>
                <c:pt idx="13">
                  <c:v>67.27</c:v>
                </c:pt>
                <c:pt idx="14">
                  <c:v>68.47</c:v>
                </c:pt>
                <c:pt idx="15">
                  <c:v>70.42</c:v>
                </c:pt>
                <c:pt idx="16">
                  <c:v>70.900000000000006</c:v>
                </c:pt>
                <c:pt idx="17">
                  <c:v>72.17</c:v>
                </c:pt>
                <c:pt idx="18">
                  <c:v>73.430000000000007</c:v>
                </c:pt>
                <c:pt idx="19">
                  <c:v>74.17</c:v>
                </c:pt>
                <c:pt idx="20">
                  <c:v>71.3</c:v>
                </c:pt>
                <c:pt idx="21">
                  <c:v>73.319999999999993</c:v>
                </c:pt>
                <c:pt idx="22">
                  <c:v>74.64</c:v>
                </c:pt>
                <c:pt idx="23">
                  <c:v>74.87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F-4CCD-BE30-89FD3998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425456"/>
        <c:axId val="478420752"/>
      </c:lineChart>
      <c:catAx>
        <c:axId val="47842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u="none" strike="noStrike" baseline="0">
                    <a:effectLst/>
                  </a:rPr>
                  <a:t>Fuente: Encuesta de Población Activa. INE.</a:t>
                </a:r>
                <a:br>
                  <a:rPr lang="es-ES" sz="800" b="0" i="1" u="none" strike="noStrike" baseline="0">
                    <a:effectLst/>
                  </a:rPr>
                </a:br>
                <a:r>
                  <a:rPr lang="es-ES" sz="800" b="0" i="1" u="none" strike="noStrike" baseline="0">
                    <a:effectLst/>
                  </a:rPr>
                  <a:t>             Dirección General de Economía de la Comunidad de Madrid</a:t>
                </a:r>
                <a:r>
                  <a:rPr lang="es-ES"/>
                  <a:t> </a:t>
                </a:r>
              </a:p>
            </c:rich>
          </c:tx>
          <c:layout>
            <c:manualLayout>
              <c:xMode val="edge"/>
              <c:yMode val="edge"/>
              <c:x val="4.2115410929084111E-3"/>
              <c:y val="0.918024043388513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2075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545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13145815374734"/>
          <c:y val="0.85137715871324671"/>
          <c:w val="0.52996089203896113"/>
          <c:h val="9.1650015234857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3.8.2g. Tasa de empleo de la población de 16 a 64 años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088738907636544E-3"/>
          <c:y val="1.36986259070557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48610375512E-3"/>
          <c:y val="0.19178082191780821"/>
          <c:w val="0.92432595074245272"/>
          <c:h val="0.52054794520547942"/>
        </c:manualLayout>
      </c:layout>
      <c:lineChart>
        <c:grouping val="standard"/>
        <c:varyColors val="0"/>
        <c:ser>
          <c:idx val="0"/>
          <c:order val="0"/>
          <c:tx>
            <c:strRef>
              <c:f>'3.8'!$F$8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'3.8'!$B$10:$B$33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'3.8'!$F$10:$F$33</c:f>
              <c:numCache>
                <c:formatCode>#,##0.0</c:formatCode>
                <c:ptCount val="24"/>
                <c:pt idx="0">
                  <c:v>42.027411526230637</c:v>
                </c:pt>
                <c:pt idx="1">
                  <c:v>43.831650995066944</c:v>
                </c:pt>
                <c:pt idx="2">
                  <c:v>45.069864683520024</c:v>
                </c:pt>
                <c:pt idx="3">
                  <c:v>46.992754009839182</c:v>
                </c:pt>
                <c:pt idx="4">
                  <c:v>48.976406336673861</c:v>
                </c:pt>
                <c:pt idx="5">
                  <c:v>51.918584332838094</c:v>
                </c:pt>
                <c:pt idx="6">
                  <c:v>54.54</c:v>
                </c:pt>
                <c:pt idx="7">
                  <c:v>56.05</c:v>
                </c:pt>
                <c:pt idx="8">
                  <c:v>56.2</c:v>
                </c:pt>
                <c:pt idx="9">
                  <c:v>54</c:v>
                </c:pt>
                <c:pt idx="10">
                  <c:v>53.48</c:v>
                </c:pt>
                <c:pt idx="11">
                  <c:v>53.29</c:v>
                </c:pt>
                <c:pt idx="12">
                  <c:v>51.83</c:v>
                </c:pt>
                <c:pt idx="13">
                  <c:v>51</c:v>
                </c:pt>
                <c:pt idx="14">
                  <c:v>51.95</c:v>
                </c:pt>
                <c:pt idx="15">
                  <c:v>53.44</c:v>
                </c:pt>
                <c:pt idx="16">
                  <c:v>55.12</c:v>
                </c:pt>
                <c:pt idx="17">
                  <c:v>56.52</c:v>
                </c:pt>
                <c:pt idx="18">
                  <c:v>57.77</c:v>
                </c:pt>
                <c:pt idx="19">
                  <c:v>58.81</c:v>
                </c:pt>
                <c:pt idx="20">
                  <c:v>56.63</c:v>
                </c:pt>
                <c:pt idx="21">
                  <c:v>58.64</c:v>
                </c:pt>
                <c:pt idx="22">
                  <c:v>60.18</c:v>
                </c:pt>
                <c:pt idx="23">
                  <c:v>61.72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9-473E-92B5-16CC31615FC3}"/>
            </c:ext>
          </c:extLst>
        </c:ser>
        <c:ser>
          <c:idx val="1"/>
          <c:order val="1"/>
          <c:tx>
            <c:strRef>
              <c:f>'3.8'!$G$8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'3.8'!$B$10:$B$33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'3.8'!$G$10:$G$33</c:f>
              <c:numCache>
                <c:formatCode>#,##0.0</c:formatCode>
                <c:ptCount val="24"/>
                <c:pt idx="0">
                  <c:v>72.116620404872364</c:v>
                </c:pt>
                <c:pt idx="1">
                  <c:v>73.493343251906225</c:v>
                </c:pt>
                <c:pt idx="2">
                  <c:v>73.780464866317345</c:v>
                </c:pt>
                <c:pt idx="3">
                  <c:v>74.383697166825698</c:v>
                </c:pt>
                <c:pt idx="4">
                  <c:v>74.92754047991393</c:v>
                </c:pt>
                <c:pt idx="5">
                  <c:v>76.383652158622496</c:v>
                </c:pt>
                <c:pt idx="6">
                  <c:v>77.2</c:v>
                </c:pt>
                <c:pt idx="7">
                  <c:v>77.260000000000005</c:v>
                </c:pt>
                <c:pt idx="8">
                  <c:v>74.44</c:v>
                </c:pt>
                <c:pt idx="9">
                  <c:v>67.47</c:v>
                </c:pt>
                <c:pt idx="10">
                  <c:v>65.709999999999994</c:v>
                </c:pt>
                <c:pt idx="11">
                  <c:v>64.209999999999994</c:v>
                </c:pt>
                <c:pt idx="12">
                  <c:v>61.13</c:v>
                </c:pt>
                <c:pt idx="13">
                  <c:v>60.08</c:v>
                </c:pt>
                <c:pt idx="14">
                  <c:v>61.57</c:v>
                </c:pt>
                <c:pt idx="15">
                  <c:v>63.96</c:v>
                </c:pt>
                <c:pt idx="16">
                  <c:v>65.819999999999993</c:v>
                </c:pt>
                <c:pt idx="17">
                  <c:v>67.58</c:v>
                </c:pt>
                <c:pt idx="18">
                  <c:v>69.040000000000006</c:v>
                </c:pt>
                <c:pt idx="19">
                  <c:v>69.849999999999994</c:v>
                </c:pt>
                <c:pt idx="20">
                  <c:v>67.27</c:v>
                </c:pt>
                <c:pt idx="21">
                  <c:v>68.680000000000007</c:v>
                </c:pt>
                <c:pt idx="22">
                  <c:v>70.540000000000006</c:v>
                </c:pt>
                <c:pt idx="23">
                  <c:v>71.28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9-473E-92B5-16CC31615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426632"/>
        <c:axId val="478427024"/>
      </c:lineChart>
      <c:catAx>
        <c:axId val="47842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: Encuesta de Población Activa. INE.</a:t>
                </a:r>
                <a:br>
                  <a:rPr lang="es-ES" sz="800" b="0" i="1" u="none" strike="noStrike" baseline="0">
                    <a:effectLst/>
                  </a:rPr>
                </a:br>
                <a:r>
                  <a:rPr lang="es-ES" sz="800" b="0" i="1" u="none" strike="noStrike" baseline="0">
                    <a:effectLst/>
                  </a:rPr>
                  <a:t>             Dirección General de Economía de la Comunidad de Madrid </a:t>
                </a: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1.0723659542557179E-3"/>
              <c:y val="0.91748587308939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2702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663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08994708994709"/>
          <c:y val="0.78627728886830317"/>
          <c:w val="0.52910073740782404"/>
          <c:h val="9.21571715300293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3.9.1g. Tasa de empleo de la población casada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089538807649038E-3"/>
          <c:y val="1.36987307556704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48610375512E-3"/>
          <c:y val="0.19726027397260273"/>
          <c:w val="0.92432595074245272"/>
          <c:h val="0.50136986301369868"/>
        </c:manualLayout>
      </c:layout>
      <c:lineChart>
        <c:grouping val="standard"/>
        <c:varyColors val="0"/>
        <c:ser>
          <c:idx val="0"/>
          <c:order val="0"/>
          <c:tx>
            <c:strRef>
              <c:f>'3.9'!$C$9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'3.9'!$B$11:$B$33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'3.9'!$C$11:$C$33</c:f>
              <c:numCache>
                <c:formatCode>#,##0.0</c:formatCode>
                <c:ptCount val="23"/>
                <c:pt idx="0">
                  <c:v>34.815314655561167</c:v>
                </c:pt>
                <c:pt idx="1">
                  <c:v>37.901881285507656</c:v>
                </c:pt>
                <c:pt idx="2">
                  <c:v>38.689527765044893</c:v>
                </c:pt>
                <c:pt idx="3">
                  <c:v>38.806482178253077</c:v>
                </c:pt>
                <c:pt idx="4">
                  <c:v>42.773009235306006</c:v>
                </c:pt>
                <c:pt idx="5">
                  <c:v>47.045001402914075</c:v>
                </c:pt>
                <c:pt idx="6">
                  <c:v>47.170672743638278</c:v>
                </c:pt>
                <c:pt idx="7">
                  <c:v>49.180141399407013</c:v>
                </c:pt>
                <c:pt idx="8">
                  <c:v>50.409002443479899</c:v>
                </c:pt>
                <c:pt idx="9">
                  <c:v>49.690080739529265</c:v>
                </c:pt>
                <c:pt idx="10">
                  <c:v>49.259895400632089</c:v>
                </c:pt>
                <c:pt idx="11">
                  <c:v>49.073270127012435</c:v>
                </c:pt>
                <c:pt idx="12">
                  <c:v>50.459748173333182</c:v>
                </c:pt>
                <c:pt idx="13">
                  <c:v>47.496632660846338</c:v>
                </c:pt>
                <c:pt idx="14">
                  <c:v>47.981302037201054</c:v>
                </c:pt>
                <c:pt idx="15">
                  <c:v>50.1275922317773</c:v>
                </c:pt>
                <c:pt idx="16">
                  <c:v>49.498093288877733</c:v>
                </c:pt>
                <c:pt idx="17">
                  <c:v>50.868522343687928</c:v>
                </c:pt>
                <c:pt idx="18">
                  <c:v>52.304194909386673</c:v>
                </c:pt>
                <c:pt idx="19">
                  <c:v>53.330185375649279</c:v>
                </c:pt>
                <c:pt idx="20">
                  <c:v>52.044696440496104</c:v>
                </c:pt>
                <c:pt idx="21">
                  <c:v>54.107408647662481</c:v>
                </c:pt>
                <c:pt idx="22">
                  <c:v>51.793639020946145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A-428C-A6D0-FDC91A7488F0}"/>
            </c:ext>
          </c:extLst>
        </c:ser>
        <c:ser>
          <c:idx val="1"/>
          <c:order val="1"/>
          <c:tx>
            <c:strRef>
              <c:f>'3.9'!$D$9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'3.9'!$B$11:$B$33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'3.9'!$D$11:$D$33</c:f>
              <c:numCache>
                <c:formatCode>#,##0.0</c:formatCode>
                <c:ptCount val="23"/>
                <c:pt idx="0">
                  <c:v>69.86618021580874</c:v>
                </c:pt>
                <c:pt idx="1">
                  <c:v>70.281396067650135</c:v>
                </c:pt>
                <c:pt idx="2">
                  <c:v>71.066197481197008</c:v>
                </c:pt>
                <c:pt idx="3">
                  <c:v>70.661400682080313</c:v>
                </c:pt>
                <c:pt idx="4">
                  <c:v>70.851200917649848</c:v>
                </c:pt>
                <c:pt idx="5">
                  <c:v>70.602886787969013</c:v>
                </c:pt>
                <c:pt idx="6">
                  <c:v>70.653395726042149</c:v>
                </c:pt>
                <c:pt idx="7">
                  <c:v>70.266550476815326</c:v>
                </c:pt>
                <c:pt idx="8">
                  <c:v>69.346362025808276</c:v>
                </c:pt>
                <c:pt idx="9">
                  <c:v>65.189980085606749</c:v>
                </c:pt>
                <c:pt idx="10">
                  <c:v>62.53902180899415</c:v>
                </c:pt>
                <c:pt idx="11">
                  <c:v>61.324498487350851</c:v>
                </c:pt>
                <c:pt idx="12">
                  <c:v>59.327046434253674</c:v>
                </c:pt>
                <c:pt idx="13">
                  <c:v>57.82902112179039</c:v>
                </c:pt>
                <c:pt idx="14">
                  <c:v>58.72511120263588</c:v>
                </c:pt>
                <c:pt idx="15">
                  <c:v>61.168007663461921</c:v>
                </c:pt>
                <c:pt idx="16">
                  <c:v>60.080700889303792</c:v>
                </c:pt>
                <c:pt idx="17">
                  <c:v>61.622400985818928</c:v>
                </c:pt>
                <c:pt idx="18">
                  <c:v>63.525343367370951</c:v>
                </c:pt>
                <c:pt idx="19">
                  <c:v>63.556754960557953</c:v>
                </c:pt>
                <c:pt idx="20">
                  <c:v>61.669731888574326</c:v>
                </c:pt>
                <c:pt idx="21">
                  <c:v>61.972401649422117</c:v>
                </c:pt>
                <c:pt idx="22">
                  <c:v>62.453421188697007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A-428C-A6D0-FDC91A748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429376"/>
        <c:axId val="478430552"/>
      </c:lineChart>
      <c:catAx>
        <c:axId val="47842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 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 Encuesta de Población Activa. Dirección General de Economía d ela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1478549611903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30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3055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937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00001799775028"/>
          <c:y val="0.79291279821365612"/>
          <c:w val="0.53028607424071983"/>
          <c:h val="9.14182042543189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3.9.2g. Tasa de empleo de la población casada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9927372092187107E-3"/>
          <c:y val="1.36612709656646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91376383501349E-2"/>
          <c:y val="0.19398958864196081"/>
          <c:w val="0.92446124351994885"/>
          <c:h val="0.50273358183268713"/>
        </c:manualLayout>
      </c:layout>
      <c:lineChart>
        <c:grouping val="standard"/>
        <c:varyColors val="0"/>
        <c:ser>
          <c:idx val="0"/>
          <c:order val="0"/>
          <c:tx>
            <c:strRef>
              <c:f>'3.9'!$F$9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'3.9'!$B$12:$B$33</c15:sqref>
                  </c15:fullRef>
                </c:ext>
              </c:extLst>
              <c:f>'3.9'!$B$12:$B$33</c:f>
              <c:numCache>
                <c:formatCode>General</c:formatCod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'3.9'!$F$11:$F$33</c15:sqref>
                  </c15:fullRef>
                </c:ext>
              </c:extLst>
              <c:f>'3.9'!$F$11:$F$32</c:f>
              <c:numCache>
                <c:formatCode>#,##0.0</c:formatCode>
                <c:ptCount val="22"/>
                <c:pt idx="0">
                  <c:v>32.483198040446162</c:v>
                </c:pt>
                <c:pt idx="1">
                  <c:v>33.98567504711496</c:v>
                </c:pt>
                <c:pt idx="2">
                  <c:v>34.739054759010344</c:v>
                </c:pt>
                <c:pt idx="3">
                  <c:v>36.120685032345499</c:v>
                </c:pt>
                <c:pt idx="4">
                  <c:v>38.081457868350242</c:v>
                </c:pt>
                <c:pt idx="5">
                  <c:v>39.97973144160121</c:v>
                </c:pt>
                <c:pt idx="6">
                  <c:v>42.284995290793496</c:v>
                </c:pt>
                <c:pt idx="7">
                  <c:v>43.82350383162126</c:v>
                </c:pt>
                <c:pt idx="8">
                  <c:v>44.518139190523193</c:v>
                </c:pt>
                <c:pt idx="9">
                  <c:v>43.786408225308499</c:v>
                </c:pt>
                <c:pt idx="10">
                  <c:v>43.501776140357492</c:v>
                </c:pt>
                <c:pt idx="11">
                  <c:v>43.508631261201778</c:v>
                </c:pt>
                <c:pt idx="12">
                  <c:v>42.872198696293481</c:v>
                </c:pt>
                <c:pt idx="13">
                  <c:v>42.106997480131817</c:v>
                </c:pt>
                <c:pt idx="14">
                  <c:v>42.372010326854699</c:v>
                </c:pt>
                <c:pt idx="15">
                  <c:v>43.2027989197152</c:v>
                </c:pt>
                <c:pt idx="16">
                  <c:v>44.411622562605416</c:v>
                </c:pt>
                <c:pt idx="17">
                  <c:v>45.171696047192988</c:v>
                </c:pt>
                <c:pt idx="18">
                  <c:v>46.250258450087131</c:v>
                </c:pt>
                <c:pt idx="19">
                  <c:v>46.198661064865703</c:v>
                </c:pt>
                <c:pt idx="20">
                  <c:v>46.807032980069593</c:v>
                </c:pt>
                <c:pt idx="21">
                  <c:v>48.039633870951548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E-4E17-9C4E-7847E4458E49}"/>
            </c:ext>
          </c:extLst>
        </c:ser>
        <c:ser>
          <c:idx val="1"/>
          <c:order val="1"/>
          <c:tx>
            <c:strRef>
              <c:f>'3.9'!$G$9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'3.9'!$B$12:$B$33</c15:sqref>
                  </c15:fullRef>
                </c:ext>
              </c:extLst>
              <c:f>'3.9'!$B$12:$B$33</c:f>
              <c:numCache>
                <c:formatCode>General</c:formatCod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'3.9'!$G$11:$G$33</c15:sqref>
                  </c15:fullRef>
                </c:ext>
              </c:extLst>
              <c:f>'3.9'!$G$11:$G$32</c:f>
              <c:numCache>
                <c:formatCode>#,##0.0</c:formatCode>
                <c:ptCount val="22"/>
                <c:pt idx="0">
                  <c:v>64.552934028656779</c:v>
                </c:pt>
                <c:pt idx="1">
                  <c:v>64.989004823851772</c:v>
                </c:pt>
                <c:pt idx="2">
                  <c:v>65.013496446348526</c:v>
                </c:pt>
                <c:pt idx="3">
                  <c:v>65.091795747458789</c:v>
                </c:pt>
                <c:pt idx="4">
                  <c:v>65.218075293063237</c:v>
                </c:pt>
                <c:pt idx="5">
                  <c:v>65.763501618693468</c:v>
                </c:pt>
                <c:pt idx="6">
                  <c:v>66.495527675851406</c:v>
                </c:pt>
                <c:pt idx="7">
                  <c:v>66.486323584282886</c:v>
                </c:pt>
                <c:pt idx="8">
                  <c:v>64.921161630424564</c:v>
                </c:pt>
                <c:pt idx="9">
                  <c:v>60.142431533241854</c:v>
                </c:pt>
                <c:pt idx="10">
                  <c:v>58.341382899907153</c:v>
                </c:pt>
                <c:pt idx="11">
                  <c:v>57.040701226676696</c:v>
                </c:pt>
                <c:pt idx="12">
                  <c:v>54.799996215633222</c:v>
                </c:pt>
                <c:pt idx="13">
                  <c:v>53.542597211748557</c:v>
                </c:pt>
                <c:pt idx="14">
                  <c:v>54.034423056347208</c:v>
                </c:pt>
                <c:pt idx="15">
                  <c:v>55.682741340328285</c:v>
                </c:pt>
                <c:pt idx="16">
                  <c:v>56.616629195833362</c:v>
                </c:pt>
                <c:pt idx="17">
                  <c:v>57.509110733475445</c:v>
                </c:pt>
                <c:pt idx="18">
                  <c:v>57.958584529583881</c:v>
                </c:pt>
                <c:pt idx="19">
                  <c:v>58.506526546507764</c:v>
                </c:pt>
                <c:pt idx="20">
                  <c:v>57.025547445255476</c:v>
                </c:pt>
                <c:pt idx="21">
                  <c:v>57.199178603825857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E-4E17-9C4E-7847E445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429768"/>
        <c:axId val="478428592"/>
      </c:lineChart>
      <c:catAx>
        <c:axId val="47842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 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 Encuesta de Población Activa.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8.9927372092187107E-3"/>
              <c:y val="0.904373737669408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2859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297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74887642469349"/>
          <c:y val="0.78996575242221112"/>
          <c:w val="0.52968090461295092"/>
          <c:h val="9.10783596288382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2007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71189625282079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01036536127648E-2"/>
          <c:y val="0.2138894691012074"/>
          <c:w val="0.91876295670159569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'3.10'!$C$1216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'3.10'!$B$1218:$B$1224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'3.10'!$C$1218:$C$1224</c:f>
              <c:numCache>
                <c:formatCode>#,##0.0</c:formatCode>
                <c:ptCount val="7"/>
                <c:pt idx="0">
                  <c:v>52.16</c:v>
                </c:pt>
                <c:pt idx="1">
                  <c:v>42.07</c:v>
                </c:pt>
                <c:pt idx="2">
                  <c:v>53.49</c:v>
                </c:pt>
                <c:pt idx="3">
                  <c:v>16.32</c:v>
                </c:pt>
                <c:pt idx="4">
                  <c:v>57.67</c:v>
                </c:pt>
                <c:pt idx="5">
                  <c:v>74.94</c:v>
                </c:pt>
                <c:pt idx="6">
                  <c:v>14.61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C-469A-B676-D7DB2F3E7654}"/>
            </c:ext>
          </c:extLst>
        </c:ser>
        <c:ser>
          <c:idx val="1"/>
          <c:order val="1"/>
          <c:tx>
            <c:strRef>
              <c:f>'3.10'!$D$1216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'3.10'!$B$1218:$B$1224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'3.10'!$D$1218:$D$1224</c:f>
              <c:numCache>
                <c:formatCode>#,##0.0</c:formatCode>
                <c:ptCount val="7"/>
                <c:pt idx="0">
                  <c:v>70.38</c:v>
                </c:pt>
                <c:pt idx="1">
                  <c:v>48.32</c:v>
                </c:pt>
                <c:pt idx="2">
                  <c:v>73.66</c:v>
                </c:pt>
                <c:pt idx="3">
                  <c:v>24.8</c:v>
                </c:pt>
                <c:pt idx="4">
                  <c:v>63.03</c:v>
                </c:pt>
                <c:pt idx="5">
                  <c:v>90.76</c:v>
                </c:pt>
                <c:pt idx="6">
                  <c:v>33.979999999999997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C-469A-B676-D7DB2F3E7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207512"/>
        <c:axId val="479208296"/>
      </c:lineChart>
      <c:catAx>
        <c:axId val="479207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711896252820798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08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2082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075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24250612584865"/>
          <c:y val="0.83743238616912019"/>
          <c:w val="0.57072648206797028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2007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89575289575292E-2"/>
          <c:y val="0.20498642684495494"/>
          <c:w val="0.91891891891891897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'3.10'!$F$1216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'3.10'!$B$1218:$B$1224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'3.10'!$F$1218:$F$1224</c:f>
              <c:numCache>
                <c:formatCode>#,##0.0</c:formatCode>
                <c:ptCount val="7"/>
                <c:pt idx="0">
                  <c:v>44.21</c:v>
                </c:pt>
                <c:pt idx="1">
                  <c:v>37.18</c:v>
                </c:pt>
                <c:pt idx="2">
                  <c:v>45.16</c:v>
                </c:pt>
                <c:pt idx="3">
                  <c:v>15.72</c:v>
                </c:pt>
                <c:pt idx="4">
                  <c:v>51.27</c:v>
                </c:pt>
                <c:pt idx="5">
                  <c:v>66.34</c:v>
                </c:pt>
                <c:pt idx="6">
                  <c:v>11.91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B-49BE-B4BB-B934810A6050}"/>
            </c:ext>
          </c:extLst>
        </c:ser>
        <c:ser>
          <c:idx val="1"/>
          <c:order val="1"/>
          <c:tx>
            <c:strRef>
              <c:f>'3.10'!$G$1216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'3.10'!$B$1218:$B$1224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'3.10'!$G$1218:$G$1224</c:f>
              <c:numCache>
                <c:formatCode>#,##0.0</c:formatCode>
                <c:ptCount val="7"/>
                <c:pt idx="0">
                  <c:v>64.95</c:v>
                </c:pt>
                <c:pt idx="1">
                  <c:v>48.56</c:v>
                </c:pt>
                <c:pt idx="2">
                  <c:v>67.38</c:v>
                </c:pt>
                <c:pt idx="3">
                  <c:v>26.57</c:v>
                </c:pt>
                <c:pt idx="4">
                  <c:v>63.25</c:v>
                </c:pt>
                <c:pt idx="5">
                  <c:v>87.48</c:v>
                </c:pt>
                <c:pt idx="6">
                  <c:v>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3B-49BE-B4BB-B934810A6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208688"/>
        <c:axId val="479212608"/>
      </c:lineChart>
      <c:catAx>
        <c:axId val="47920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1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212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086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67523308052745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2007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46649406772237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23536533596295E-2"/>
          <c:y val="0.20000054253619395"/>
          <c:w val="0.91813040275189362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'3.4'!$C$1204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'3.4'!$B$1206:$B$1212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'3.4'!$C$1206:$C$1212</c:f>
              <c:numCache>
                <c:formatCode>#,##0.0</c:formatCode>
                <c:ptCount val="7"/>
                <c:pt idx="0">
                  <c:v>56.59</c:v>
                </c:pt>
                <c:pt idx="1">
                  <c:v>52.89</c:v>
                </c:pt>
                <c:pt idx="2">
                  <c:v>57.08</c:v>
                </c:pt>
                <c:pt idx="3">
                  <c:v>25.41</c:v>
                </c:pt>
                <c:pt idx="4">
                  <c:v>69.53</c:v>
                </c:pt>
                <c:pt idx="5">
                  <c:v>79.959999999999994</c:v>
                </c:pt>
                <c:pt idx="6">
                  <c:v>15.63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E-49F1-9CC3-D9076EB13189}"/>
            </c:ext>
          </c:extLst>
        </c:ser>
        <c:ser>
          <c:idx val="1"/>
          <c:order val="1"/>
          <c:tx>
            <c:strRef>
              <c:f>'3.4'!$D$1204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'3.4'!$B$1206:$B$1212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'3.4'!$D$1206:$D$1212</c:f>
              <c:numCache>
                <c:formatCode>#,##0.0</c:formatCode>
                <c:ptCount val="7"/>
                <c:pt idx="0">
                  <c:v>74.02</c:v>
                </c:pt>
                <c:pt idx="1">
                  <c:v>55.74</c:v>
                </c:pt>
                <c:pt idx="2">
                  <c:v>76.739999999999995</c:v>
                </c:pt>
                <c:pt idx="3">
                  <c:v>32.159999999999997</c:v>
                </c:pt>
                <c:pt idx="4">
                  <c:v>70.5</c:v>
                </c:pt>
                <c:pt idx="5">
                  <c:v>94.63</c:v>
                </c:pt>
                <c:pt idx="6">
                  <c:v>35.21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7E-49F1-9CC3-D9076EB13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925880"/>
        <c:axId val="474304240"/>
      </c:lineChart>
      <c:catAx>
        <c:axId val="472925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46649406772237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3042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9258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85784919653893"/>
          <c:y val="0.86011669618802367"/>
          <c:w val="0.57354758961681085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3.10.1. Tasa de empleo por edad según género. Comunidad de Madrid.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711896252820798E-3"/>
          <c:y val="1.32626800028374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01036536127648E-2"/>
          <c:y val="0.19628647214854111"/>
          <c:w val="0.91876295670159569"/>
          <c:h val="0.51724137931034486"/>
        </c:manualLayout>
      </c:layout>
      <c:lineChart>
        <c:grouping val="standard"/>
        <c:varyColors val="0"/>
        <c:ser>
          <c:idx val="0"/>
          <c:order val="0"/>
          <c:tx>
            <c:strRef>
              <c:f>'3.10'!$C$1292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'3.10'!$B$1294:$B$1300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'3.10'!$C$1294:$C$1300</c:f>
              <c:numCache>
                <c:formatCode>#,##0.0</c:formatCode>
                <c:ptCount val="7"/>
                <c:pt idx="0">
                  <c:v>51.11</c:v>
                </c:pt>
                <c:pt idx="1">
                  <c:v>45.54</c:v>
                </c:pt>
                <c:pt idx="2">
                  <c:v>51.86</c:v>
                </c:pt>
                <c:pt idx="3">
                  <c:v>19.809999999999999</c:v>
                </c:pt>
                <c:pt idx="4">
                  <c:v>60.98</c:v>
                </c:pt>
                <c:pt idx="5">
                  <c:v>72.739999999999995</c:v>
                </c:pt>
                <c:pt idx="6">
                  <c:v>14.23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8-471E-8FD3-04105FE2D037}"/>
            </c:ext>
          </c:extLst>
        </c:ser>
        <c:ser>
          <c:idx val="1"/>
          <c:order val="1"/>
          <c:tx>
            <c:strRef>
              <c:f>'3.10'!$D$1292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'3.10'!$B$1294:$B$1300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'3.10'!$D$1294:$D$1300</c:f>
              <c:numCache>
                <c:formatCode>#,##0.0</c:formatCode>
                <c:ptCount val="7"/>
                <c:pt idx="0">
                  <c:v>70.13</c:v>
                </c:pt>
                <c:pt idx="1">
                  <c:v>47.06</c:v>
                </c:pt>
                <c:pt idx="2">
                  <c:v>73.67</c:v>
                </c:pt>
                <c:pt idx="3">
                  <c:v>22.62</c:v>
                </c:pt>
                <c:pt idx="4">
                  <c:v>62.22</c:v>
                </c:pt>
                <c:pt idx="5">
                  <c:v>90.77</c:v>
                </c:pt>
                <c:pt idx="6">
                  <c:v>34.29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8-471E-8FD3-04105FE2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210256"/>
        <c:axId val="479211824"/>
      </c:lineChart>
      <c:catAx>
        <c:axId val="47921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711896252820798E-3"/>
              <c:y val="0.93368688373412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1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2118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102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78248152560265"/>
          <c:y val="0.84324579697808044"/>
          <c:w val="0.57072648206797028"/>
          <c:h val="8.82885720366035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3.10.2. Tasa de empleo por edad según género. España.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89575289575292E-2"/>
          <c:y val="0.20498642684495494"/>
          <c:w val="0.91891891891891897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'3.10'!$F$1292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'3.10'!$B$1294:$B$1300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'3.10'!$F$1294:$F$1300</c:f>
              <c:numCache>
                <c:formatCode>#,##0.0</c:formatCode>
                <c:ptCount val="7"/>
                <c:pt idx="0">
                  <c:v>42.96</c:v>
                </c:pt>
                <c:pt idx="1">
                  <c:v>37.75</c:v>
                </c:pt>
                <c:pt idx="2">
                  <c:v>43.68</c:v>
                </c:pt>
                <c:pt idx="3">
                  <c:v>15.69</c:v>
                </c:pt>
                <c:pt idx="4">
                  <c:v>52.05</c:v>
                </c:pt>
                <c:pt idx="5">
                  <c:v>64.400000000000006</c:v>
                </c:pt>
                <c:pt idx="6">
                  <c:v>11.32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4-4F32-8F83-C76F0E077F23}"/>
            </c:ext>
          </c:extLst>
        </c:ser>
        <c:ser>
          <c:idx val="1"/>
          <c:order val="1"/>
          <c:tx>
            <c:strRef>
              <c:f>'3.10'!$G$1292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'3.10'!$B$1294:$B$1300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'3.10'!$G$1294:$G$1300</c:f>
              <c:numCache>
                <c:formatCode>#,##0.0</c:formatCode>
                <c:ptCount val="7"/>
                <c:pt idx="0">
                  <c:v>64.83</c:v>
                </c:pt>
                <c:pt idx="1">
                  <c:v>48.54</c:v>
                </c:pt>
                <c:pt idx="2">
                  <c:v>67.31</c:v>
                </c:pt>
                <c:pt idx="3">
                  <c:v>25.58</c:v>
                </c:pt>
                <c:pt idx="4">
                  <c:v>63.59</c:v>
                </c:pt>
                <c:pt idx="5">
                  <c:v>87.48</c:v>
                </c:pt>
                <c:pt idx="6">
                  <c:v>27.54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4-4F32-8F83-C76F0E07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209472"/>
        <c:axId val="479209080"/>
      </c:lineChart>
      <c:catAx>
        <c:axId val="47920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09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2090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09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67523308052745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2008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71189625282079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01036536127648E-2"/>
          <c:y val="0.2138894691012074"/>
          <c:w val="0.91876295670159569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'3.10'!$C$1140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'3.10'!$B$1142:$B$1148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'3.10'!$C$1142:$C$1148</c:f>
              <c:numCache>
                <c:formatCode>#,##0.0</c:formatCode>
                <c:ptCount val="7"/>
                <c:pt idx="0">
                  <c:v>52.22</c:v>
                </c:pt>
                <c:pt idx="1">
                  <c:v>39.96</c:v>
                </c:pt>
                <c:pt idx="2">
                  <c:v>53.79</c:v>
                </c:pt>
                <c:pt idx="3">
                  <c:v>17.03</c:v>
                </c:pt>
                <c:pt idx="4">
                  <c:v>54.1</c:v>
                </c:pt>
                <c:pt idx="5">
                  <c:v>74.989999999999995</c:v>
                </c:pt>
                <c:pt idx="6">
                  <c:v>15.45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A-4F47-A2BE-449891AC4053}"/>
            </c:ext>
          </c:extLst>
        </c:ser>
        <c:ser>
          <c:idx val="1"/>
          <c:order val="1"/>
          <c:tx>
            <c:strRef>
              <c:f>'3.10'!$D$1140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'3.10'!$B$1142:$B$1148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'3.10'!$D$1142:$D$1148</c:f>
              <c:numCache>
                <c:formatCode>#,##0.0</c:formatCode>
                <c:ptCount val="7"/>
                <c:pt idx="0">
                  <c:v>68.19</c:v>
                </c:pt>
                <c:pt idx="1">
                  <c:v>44.08</c:v>
                </c:pt>
                <c:pt idx="2">
                  <c:v>71.66</c:v>
                </c:pt>
                <c:pt idx="3">
                  <c:v>20.02</c:v>
                </c:pt>
                <c:pt idx="4">
                  <c:v>59.43</c:v>
                </c:pt>
                <c:pt idx="5">
                  <c:v>88.27</c:v>
                </c:pt>
                <c:pt idx="6">
                  <c:v>33.130000000000003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A-4F47-A2BE-449891AC4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213784"/>
        <c:axId val="479211040"/>
      </c:lineChart>
      <c:catAx>
        <c:axId val="479213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711896252820798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1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2110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137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24250612584865"/>
          <c:y val="0.83743238616912019"/>
          <c:w val="0.57072648206797028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2008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89575289575292E-2"/>
          <c:y val="0.20498642684495494"/>
          <c:w val="0.91891891891891897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'3.10'!$F$1140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'3.10'!$B$1142:$B$1148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'3.10'!$F$1142:$F$1148</c:f>
              <c:numCache>
                <c:formatCode>#,##0.0</c:formatCode>
                <c:ptCount val="7"/>
                <c:pt idx="0">
                  <c:v>44.39</c:v>
                </c:pt>
                <c:pt idx="1">
                  <c:v>35.82</c:v>
                </c:pt>
                <c:pt idx="2">
                  <c:v>45.52</c:v>
                </c:pt>
                <c:pt idx="3">
                  <c:v>13.97</c:v>
                </c:pt>
                <c:pt idx="4">
                  <c:v>50.38</c:v>
                </c:pt>
                <c:pt idx="5">
                  <c:v>66.540000000000006</c:v>
                </c:pt>
                <c:pt idx="6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5-49EF-860F-573E19B9C29D}"/>
            </c:ext>
          </c:extLst>
        </c:ser>
        <c:ser>
          <c:idx val="1"/>
          <c:order val="1"/>
          <c:tx>
            <c:strRef>
              <c:f>'3.10'!$G$1140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'3.10'!$B$1142:$B$1148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'3.10'!$G$1142:$G$1148</c:f>
              <c:numCache>
                <c:formatCode>#,##0.0</c:formatCode>
                <c:ptCount val="7"/>
                <c:pt idx="0">
                  <c:v>62.55</c:v>
                </c:pt>
                <c:pt idx="1">
                  <c:v>43.24</c:v>
                </c:pt>
                <c:pt idx="2">
                  <c:v>65.33</c:v>
                </c:pt>
                <c:pt idx="3">
                  <c:v>21.12</c:v>
                </c:pt>
                <c:pt idx="4">
                  <c:v>58.26</c:v>
                </c:pt>
                <c:pt idx="5">
                  <c:v>84.23</c:v>
                </c:pt>
                <c:pt idx="6">
                  <c:v>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5-49EF-860F-573E19B9C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214568"/>
        <c:axId val="480370400"/>
      </c:lineChart>
      <c:catAx>
        <c:axId val="479214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704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145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22124535046617"/>
          <c:y val="0.8399249670062428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2009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71189625282079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01036536127648E-2"/>
          <c:y val="0.2138894691012074"/>
          <c:w val="0.91876295670159569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'3.10'!$C$1065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'3.10'!$B$1067:$B$1073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'3.10'!$C$1067:$C$1073</c:f>
              <c:numCache>
                <c:formatCode>#,##0.0</c:formatCode>
                <c:ptCount val="7"/>
                <c:pt idx="0">
                  <c:v>50.59</c:v>
                </c:pt>
                <c:pt idx="1">
                  <c:v>32.07</c:v>
                </c:pt>
                <c:pt idx="2">
                  <c:v>52.88</c:v>
                </c:pt>
                <c:pt idx="3">
                  <c:v>9</c:v>
                </c:pt>
                <c:pt idx="4">
                  <c:v>46.73</c:v>
                </c:pt>
                <c:pt idx="5">
                  <c:v>73.819999999999993</c:v>
                </c:pt>
                <c:pt idx="6">
                  <c:v>15.35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B-4DC4-9FCF-7A7A044DC1FD}"/>
            </c:ext>
          </c:extLst>
        </c:ser>
        <c:ser>
          <c:idx val="1"/>
          <c:order val="1"/>
          <c:tx>
            <c:strRef>
              <c:f>'3.10'!$D$1065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'3.10'!$B$1067:$B$1073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'3.10'!$D$1067:$D$1073</c:f>
              <c:numCache>
                <c:formatCode>#,##0.0</c:formatCode>
                <c:ptCount val="7"/>
                <c:pt idx="0">
                  <c:v>63.26</c:v>
                </c:pt>
                <c:pt idx="1">
                  <c:v>33.46</c:v>
                </c:pt>
                <c:pt idx="2">
                  <c:v>67.37</c:v>
                </c:pt>
                <c:pt idx="3">
                  <c:v>13.07</c:v>
                </c:pt>
                <c:pt idx="4">
                  <c:v>46.96</c:v>
                </c:pt>
                <c:pt idx="5">
                  <c:v>82.93</c:v>
                </c:pt>
                <c:pt idx="6">
                  <c:v>31.77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B-4DC4-9FCF-7A7A044D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71576"/>
        <c:axId val="480371968"/>
      </c:lineChart>
      <c:catAx>
        <c:axId val="48037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711896252820798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7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7196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715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24250612584865"/>
          <c:y val="0.84877454117857187"/>
          <c:w val="0.57072648206797028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2009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89575289575292E-2"/>
          <c:y val="0.20498642684495494"/>
          <c:w val="0.91891891891891897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'3.10'!$F$1065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'3.10'!$B$1067:$B$1073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'3.10'!$F$1067:$F$1073</c:f>
              <c:numCache>
                <c:formatCode>#,##0.0</c:formatCode>
                <c:ptCount val="7"/>
                <c:pt idx="0">
                  <c:v>42.58</c:v>
                </c:pt>
                <c:pt idx="1">
                  <c:v>29.25</c:v>
                </c:pt>
                <c:pt idx="2">
                  <c:v>44.28</c:v>
                </c:pt>
                <c:pt idx="3">
                  <c:v>8.94</c:v>
                </c:pt>
                <c:pt idx="4">
                  <c:v>43.04</c:v>
                </c:pt>
                <c:pt idx="5">
                  <c:v>64.400000000000006</c:v>
                </c:pt>
                <c:pt idx="6">
                  <c:v>12.88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D-4E68-9CF7-FDB2ED9AB629}"/>
            </c:ext>
          </c:extLst>
        </c:ser>
        <c:ser>
          <c:idx val="1"/>
          <c:order val="1"/>
          <c:tx>
            <c:strRef>
              <c:f>'3.10'!$G$1065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'3.10'!$B$1067:$B$1073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'3.10'!$G$1067:$G$1073</c:f>
              <c:numCache>
                <c:formatCode>#,##0.0</c:formatCode>
                <c:ptCount val="7"/>
                <c:pt idx="0">
                  <c:v>56.53</c:v>
                </c:pt>
                <c:pt idx="1">
                  <c:v>32.29</c:v>
                </c:pt>
                <c:pt idx="2">
                  <c:v>59.9</c:v>
                </c:pt>
                <c:pt idx="3">
                  <c:v>13.06</c:v>
                </c:pt>
                <c:pt idx="4">
                  <c:v>45.67</c:v>
                </c:pt>
                <c:pt idx="5">
                  <c:v>77.290000000000006</c:v>
                </c:pt>
                <c:pt idx="6">
                  <c:v>25.85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D-4E68-9CF7-FDB2ED9AB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70792"/>
        <c:axId val="480373536"/>
      </c:lineChart>
      <c:catAx>
        <c:axId val="480370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7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735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70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67523308052745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65E-2"/>
          <c:y val="0.21329668739272339"/>
          <c:w val="0.91891891891891897"/>
          <c:h val="0.50415580656461889"/>
        </c:manualLayout>
      </c:layout>
      <c:lineChart>
        <c:grouping val="standard"/>
        <c:varyColors val="0"/>
        <c:ser>
          <c:idx val="0"/>
          <c:order val="0"/>
          <c:tx>
            <c:strRef>
              <c:f>'3.10'!$C$989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'3.10'!$B$991:$B$997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'3.10'!$C$991:$C$997</c:f>
              <c:numCache>
                <c:formatCode>#,##0.0</c:formatCode>
                <c:ptCount val="7"/>
                <c:pt idx="0">
                  <c:v>50.16</c:v>
                </c:pt>
                <c:pt idx="1">
                  <c:v>29.53</c:v>
                </c:pt>
                <c:pt idx="2">
                  <c:v>52.6</c:v>
                </c:pt>
                <c:pt idx="3">
                  <c:v>7.8</c:v>
                </c:pt>
                <c:pt idx="4">
                  <c:v>43.79</c:v>
                </c:pt>
                <c:pt idx="5">
                  <c:v>72.599999999999994</c:v>
                </c:pt>
                <c:pt idx="6">
                  <c:v>17.36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C-43F9-823C-502DF6523D78}"/>
            </c:ext>
          </c:extLst>
        </c:ser>
        <c:ser>
          <c:idx val="1"/>
          <c:order val="1"/>
          <c:tx>
            <c:strRef>
              <c:f>'3.10'!$D$989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'3.10'!$B$991:$B$997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'3.10'!$D$991:$D$997</c:f>
              <c:numCache>
                <c:formatCode>#,##0.0</c:formatCode>
                <c:ptCount val="7"/>
                <c:pt idx="0">
                  <c:v>61.56</c:v>
                </c:pt>
                <c:pt idx="1">
                  <c:v>30.29</c:v>
                </c:pt>
                <c:pt idx="2">
                  <c:v>65.7</c:v>
                </c:pt>
                <c:pt idx="3">
                  <c:v>8.33</c:v>
                </c:pt>
                <c:pt idx="4">
                  <c:v>45.43</c:v>
                </c:pt>
                <c:pt idx="5">
                  <c:v>81.319999999999993</c:v>
                </c:pt>
                <c:pt idx="6">
                  <c:v>30.76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C-43F9-823C-502DF6523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72752"/>
        <c:axId val="480361776"/>
      </c:lineChart>
      <c:catAx>
        <c:axId val="48037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617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727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22124535046617"/>
          <c:y val="0.8399249670062428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44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'3.10'!$F$989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'3.10'!$B$991:$B$997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'3.10'!$F$991:$F$997</c:f>
              <c:numCache>
                <c:formatCode>#,##0.0</c:formatCode>
                <c:ptCount val="7"/>
                <c:pt idx="0">
                  <c:v>42.04</c:v>
                </c:pt>
                <c:pt idx="1">
                  <c:v>26.62</c:v>
                </c:pt>
                <c:pt idx="2">
                  <c:v>43.94</c:v>
                </c:pt>
                <c:pt idx="3">
                  <c:v>6.8</c:v>
                </c:pt>
                <c:pt idx="4">
                  <c:v>40.28</c:v>
                </c:pt>
                <c:pt idx="5">
                  <c:v>63.85</c:v>
                </c:pt>
                <c:pt idx="6">
                  <c:v>13.25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C-4596-86D1-A512E1760B17}"/>
            </c:ext>
          </c:extLst>
        </c:ser>
        <c:ser>
          <c:idx val="1"/>
          <c:order val="1"/>
          <c:tx>
            <c:strRef>
              <c:f>'3.10'!$G$989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'3.10'!$B$991:$B$997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'3.10'!$G$991:$G$997</c:f>
              <c:numCache>
                <c:formatCode>#,##0.0</c:formatCode>
                <c:ptCount val="7"/>
                <c:pt idx="0">
                  <c:v>54.82</c:v>
                </c:pt>
                <c:pt idx="1">
                  <c:v>28.21</c:v>
                </c:pt>
                <c:pt idx="2">
                  <c:v>58.39</c:v>
                </c:pt>
                <c:pt idx="3">
                  <c:v>9.77</c:v>
                </c:pt>
                <c:pt idx="4">
                  <c:v>41.33</c:v>
                </c:pt>
                <c:pt idx="5">
                  <c:v>75.87</c:v>
                </c:pt>
                <c:pt idx="6">
                  <c:v>24.81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C-4596-86D1-A512E176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58248"/>
        <c:axId val="480364128"/>
      </c:lineChart>
      <c:catAx>
        <c:axId val="480358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641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58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4398585045290375"/>
          <c:w val="0.5679328058288919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51"/>
          <c:w val="0.91891891891891897"/>
          <c:h val="0.50415580656461911"/>
        </c:manualLayout>
      </c:layout>
      <c:lineChart>
        <c:grouping val="standard"/>
        <c:varyColors val="0"/>
        <c:ser>
          <c:idx val="0"/>
          <c:order val="0"/>
          <c:tx>
            <c:strRef>
              <c:f>'3.10'!$C$913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'3.10'!$B$915:$B$921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'3.10'!$C$915:$C$921</c:f>
              <c:numCache>
                <c:formatCode>#,##0.0</c:formatCode>
                <c:ptCount val="7"/>
                <c:pt idx="0">
                  <c:v>49.47</c:v>
                </c:pt>
                <c:pt idx="1">
                  <c:v>25.98</c:v>
                </c:pt>
                <c:pt idx="2">
                  <c:v>52.15</c:v>
                </c:pt>
                <c:pt idx="3">
                  <c:v>5.86</c:v>
                </c:pt>
                <c:pt idx="4">
                  <c:v>39.479999999999997</c:v>
                </c:pt>
                <c:pt idx="5">
                  <c:v>71.98</c:v>
                </c:pt>
                <c:pt idx="6">
                  <c:v>17.899999999999999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0-468E-B8DA-E7536553FA66}"/>
            </c:ext>
          </c:extLst>
        </c:ser>
        <c:ser>
          <c:idx val="1"/>
          <c:order val="1"/>
          <c:tx>
            <c:strRef>
              <c:f>'3.10'!$D$913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'3.10'!$B$915:$B$921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'3.10'!$D$915:$D$921</c:f>
              <c:numCache>
                <c:formatCode>#,##0.0</c:formatCode>
                <c:ptCount val="7"/>
                <c:pt idx="0">
                  <c:v>60.19</c:v>
                </c:pt>
                <c:pt idx="1">
                  <c:v>26.05</c:v>
                </c:pt>
                <c:pt idx="2">
                  <c:v>64.55</c:v>
                </c:pt>
                <c:pt idx="3">
                  <c:v>7.38</c:v>
                </c:pt>
                <c:pt idx="4">
                  <c:v>39.31</c:v>
                </c:pt>
                <c:pt idx="5">
                  <c:v>80.42</c:v>
                </c:pt>
                <c:pt idx="6">
                  <c:v>30.05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0-468E-B8DA-E7536553F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60208"/>
        <c:axId val="480361384"/>
      </c:lineChart>
      <c:catAx>
        <c:axId val="48036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1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613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02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22124535046617"/>
          <c:y val="0.8399249670062428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5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'3.10'!$F$913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'3.10'!$B$915:$B$921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'3.10'!$F$915:$F$921</c:f>
              <c:numCache>
                <c:formatCode>#,##0.0</c:formatCode>
                <c:ptCount val="7"/>
                <c:pt idx="0">
                  <c:v>41.74</c:v>
                </c:pt>
                <c:pt idx="1">
                  <c:v>24.19</c:v>
                </c:pt>
                <c:pt idx="2">
                  <c:v>43.83</c:v>
                </c:pt>
                <c:pt idx="3">
                  <c:v>6.23</c:v>
                </c:pt>
                <c:pt idx="4">
                  <c:v>36.700000000000003</c:v>
                </c:pt>
                <c:pt idx="5">
                  <c:v>63.38</c:v>
                </c:pt>
                <c:pt idx="6">
                  <c:v>14.19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E-4148-BABB-721689EF6297}"/>
            </c:ext>
          </c:extLst>
        </c:ser>
        <c:ser>
          <c:idx val="1"/>
          <c:order val="1"/>
          <c:tx>
            <c:strRef>
              <c:f>'3.10'!$G$913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'3.10'!$B$915:$B$921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'3.10'!$G$915:$G$921</c:f>
              <c:numCache>
                <c:formatCode>#,##0.0</c:formatCode>
                <c:ptCount val="7"/>
                <c:pt idx="0">
                  <c:v>53.34</c:v>
                </c:pt>
                <c:pt idx="1">
                  <c:v>24.19</c:v>
                </c:pt>
                <c:pt idx="2">
                  <c:v>57.15</c:v>
                </c:pt>
                <c:pt idx="3">
                  <c:v>7.61</c:v>
                </c:pt>
                <c:pt idx="4">
                  <c:v>36.159999999999997</c:v>
                </c:pt>
                <c:pt idx="5">
                  <c:v>74.59</c:v>
                </c:pt>
                <c:pt idx="6">
                  <c:v>24.39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E-4148-BABB-721689EF6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62560"/>
        <c:axId val="480363736"/>
      </c:lineChart>
      <c:catAx>
        <c:axId val="4803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3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637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25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4022645195666312"/>
          <c:w val="0.5679328058288919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2007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3003132032705E-2"/>
          <c:y val="0.20498642684495494"/>
          <c:w val="0.91828881008406238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'3.4'!$F$1204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'3.4'!$B$1206:$B$1212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'3.4'!$F$1206:$F$1212</c:f>
              <c:numCache>
                <c:formatCode>#,##0.0</c:formatCode>
                <c:ptCount val="7"/>
                <c:pt idx="0">
                  <c:v>49.51</c:v>
                </c:pt>
                <c:pt idx="1">
                  <c:v>47.5</c:v>
                </c:pt>
                <c:pt idx="2">
                  <c:v>49.78</c:v>
                </c:pt>
                <c:pt idx="3">
                  <c:v>24.54</c:v>
                </c:pt>
                <c:pt idx="4">
                  <c:v>62.56</c:v>
                </c:pt>
                <c:pt idx="5">
                  <c:v>73.3</c:v>
                </c:pt>
                <c:pt idx="6">
                  <c:v>12.86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D-4276-916A-D5A76171EE6E}"/>
            </c:ext>
          </c:extLst>
        </c:ser>
        <c:ser>
          <c:idx val="1"/>
          <c:order val="1"/>
          <c:tx>
            <c:strRef>
              <c:f>'3.4'!$G$1204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'3.4'!$B$1206:$B$1212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'3.4'!$G$1206:$G$1212</c:f>
              <c:numCache>
                <c:formatCode>#,##0.0</c:formatCode>
                <c:ptCount val="7"/>
                <c:pt idx="0">
                  <c:v>69.400000000000006</c:v>
                </c:pt>
                <c:pt idx="1">
                  <c:v>57.28</c:v>
                </c:pt>
                <c:pt idx="2">
                  <c:v>71.19</c:v>
                </c:pt>
                <c:pt idx="3">
                  <c:v>34.93</c:v>
                </c:pt>
                <c:pt idx="4">
                  <c:v>72.209999999999994</c:v>
                </c:pt>
                <c:pt idx="5">
                  <c:v>92.52</c:v>
                </c:pt>
                <c:pt idx="6">
                  <c:v>28.88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6D-4276-916A-D5A76171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301888"/>
        <c:axId val="474301496"/>
      </c:lineChart>
      <c:catAx>
        <c:axId val="47430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1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3014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18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11372134372176"/>
          <c:y val="0.85072445441107869"/>
          <c:w val="0.57213355728807636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62"/>
          <c:w val="0.91891891891891897"/>
          <c:h val="0.50415580656461934"/>
        </c:manualLayout>
      </c:layout>
      <c:lineChart>
        <c:grouping val="standard"/>
        <c:varyColors val="0"/>
        <c:ser>
          <c:idx val="0"/>
          <c:order val="0"/>
          <c:tx>
            <c:strRef>
              <c:f>'3.10'!$C$837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'3.10'!$B$839:$B$845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'3.10'!$C$839:$C$845</c:f>
              <c:numCache>
                <c:formatCode>#,##0.0</c:formatCode>
                <c:ptCount val="7"/>
                <c:pt idx="0">
                  <c:v>49.22</c:v>
                </c:pt>
                <c:pt idx="1">
                  <c:v>22.9</c:v>
                </c:pt>
                <c:pt idx="2">
                  <c:v>52.14</c:v>
                </c:pt>
                <c:pt idx="3">
                  <c:v>3.68</c:v>
                </c:pt>
                <c:pt idx="4">
                  <c:v>35.99</c:v>
                </c:pt>
                <c:pt idx="5">
                  <c:v>71.680000000000007</c:v>
                </c:pt>
                <c:pt idx="6">
                  <c:v>19.29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4-4727-ACF3-641E27DAFBCF}"/>
            </c:ext>
          </c:extLst>
        </c:ser>
        <c:ser>
          <c:idx val="1"/>
          <c:order val="1"/>
          <c:tx>
            <c:strRef>
              <c:f>'3.10'!$D$837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'3.10'!$B$839:$B$845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'3.10'!$D$839:$D$845</c:f>
              <c:numCache>
                <c:formatCode>#,##0.0</c:formatCode>
                <c:ptCount val="7"/>
                <c:pt idx="0">
                  <c:v>57.64</c:v>
                </c:pt>
                <c:pt idx="1">
                  <c:v>20.51</c:v>
                </c:pt>
                <c:pt idx="2">
                  <c:v>62.26</c:v>
                </c:pt>
                <c:pt idx="3">
                  <c:v>3.29</c:v>
                </c:pt>
                <c:pt idx="4">
                  <c:v>32.950000000000003</c:v>
                </c:pt>
                <c:pt idx="5">
                  <c:v>77.959999999999994</c:v>
                </c:pt>
                <c:pt idx="6">
                  <c:v>29.34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F4-4727-ACF3-641E27DAF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59816"/>
        <c:axId val="480362952"/>
      </c:lineChart>
      <c:catAx>
        <c:axId val="480359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2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629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598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22124535046615"/>
          <c:y val="0.8512244020344914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71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'3.10'!$F$837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'3.10'!$B$839:$B$845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'3.10'!$F$839:$F$845</c:f>
              <c:numCache>
                <c:formatCode>#,##0.0</c:formatCode>
                <c:ptCount val="7"/>
                <c:pt idx="0">
                  <c:v>40.47</c:v>
                </c:pt>
                <c:pt idx="1">
                  <c:v>20.07</c:v>
                </c:pt>
                <c:pt idx="2">
                  <c:v>42.84</c:v>
                </c:pt>
                <c:pt idx="3">
                  <c:v>4.2300000000000004</c:v>
                </c:pt>
                <c:pt idx="4">
                  <c:v>31.19</c:v>
                </c:pt>
                <c:pt idx="5">
                  <c:v>61.98</c:v>
                </c:pt>
                <c:pt idx="6">
                  <c:v>14.4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B-4038-9D0B-F3C715EE5DD2}"/>
            </c:ext>
          </c:extLst>
        </c:ser>
        <c:ser>
          <c:idx val="1"/>
          <c:order val="1"/>
          <c:tx>
            <c:strRef>
              <c:f>'3.10'!$G$837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'3.10'!$B$839:$B$845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'3.10'!$G$839:$G$845</c:f>
              <c:numCache>
                <c:formatCode>#,##0.0</c:formatCode>
                <c:ptCount val="7"/>
                <c:pt idx="0">
                  <c:v>50.61</c:v>
                </c:pt>
                <c:pt idx="1">
                  <c:v>20.420000000000002</c:v>
                </c:pt>
                <c:pt idx="2">
                  <c:v>54.45</c:v>
                </c:pt>
                <c:pt idx="3">
                  <c:v>5.31</c:v>
                </c:pt>
                <c:pt idx="4">
                  <c:v>31.39</c:v>
                </c:pt>
                <c:pt idx="5">
                  <c:v>71.290000000000006</c:v>
                </c:pt>
                <c:pt idx="6">
                  <c:v>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B-4038-9D0B-F3C715EE5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65304"/>
        <c:axId val="480358640"/>
      </c:lineChart>
      <c:catAx>
        <c:axId val="480365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5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586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53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4022645195666312"/>
          <c:w val="0.5679328058288919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'3.10'!$C$761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'3.10'!$B$763:$B$769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'3.10'!$C$763:$C$769</c:f>
              <c:numCache>
                <c:formatCode>#,##0.0</c:formatCode>
                <c:ptCount val="7"/>
                <c:pt idx="0">
                  <c:v>47.23</c:v>
                </c:pt>
                <c:pt idx="1">
                  <c:v>20.94</c:v>
                </c:pt>
                <c:pt idx="2">
                  <c:v>50.07</c:v>
                </c:pt>
                <c:pt idx="3">
                  <c:v>2.5299999999999998</c:v>
                </c:pt>
                <c:pt idx="4">
                  <c:v>33.76</c:v>
                </c:pt>
                <c:pt idx="5">
                  <c:v>69.94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0-4746-B925-240D0D00AE73}"/>
            </c:ext>
          </c:extLst>
        </c:ser>
        <c:ser>
          <c:idx val="1"/>
          <c:order val="1"/>
          <c:tx>
            <c:strRef>
              <c:f>'3.10'!$D$761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'3.10'!$B$763:$B$769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'3.10'!$D$763:$D$769</c:f>
              <c:numCache>
                <c:formatCode>#,##0.0</c:formatCode>
                <c:ptCount val="7"/>
                <c:pt idx="0">
                  <c:v>56.69</c:v>
                </c:pt>
                <c:pt idx="1">
                  <c:v>21.45</c:v>
                </c:pt>
                <c:pt idx="2">
                  <c:v>61.01</c:v>
                </c:pt>
                <c:pt idx="3">
                  <c:v>4.92</c:v>
                </c:pt>
                <c:pt idx="4">
                  <c:v>33.619999999999997</c:v>
                </c:pt>
                <c:pt idx="5">
                  <c:v>78.11</c:v>
                </c:pt>
                <c:pt idx="6">
                  <c:v>26.82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0-4746-B925-240D0D00A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60992"/>
        <c:axId val="480364520"/>
      </c:lineChart>
      <c:catAx>
        <c:axId val="48036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645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09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31326989034347"/>
          <c:y val="0.84369144534899243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'3.10'!$F$761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'3.10'!$B$763:$B$769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'3.10'!$F$763:$F$769</c:f>
              <c:numCache>
                <c:formatCode>#,##0.0</c:formatCode>
                <c:ptCount val="7"/>
                <c:pt idx="0">
                  <c:v>39.56</c:v>
                </c:pt>
                <c:pt idx="1">
                  <c:v>17.96</c:v>
                </c:pt>
                <c:pt idx="2">
                  <c:v>42.01</c:v>
                </c:pt>
                <c:pt idx="3">
                  <c:v>3.44</c:v>
                </c:pt>
                <c:pt idx="4">
                  <c:v>28.25</c:v>
                </c:pt>
                <c:pt idx="5">
                  <c:v>61.15</c:v>
                </c:pt>
                <c:pt idx="6">
                  <c:v>14.36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4-4688-932C-0B7BEE15E8E8}"/>
            </c:ext>
          </c:extLst>
        </c:ser>
        <c:ser>
          <c:idx val="1"/>
          <c:order val="1"/>
          <c:tx>
            <c:strRef>
              <c:f>'3.10'!$G$761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'3.10'!$B$763:$B$769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'3.10'!$G$763:$G$769</c:f>
              <c:numCache>
                <c:formatCode>#,##0.0</c:formatCode>
                <c:ptCount val="7"/>
                <c:pt idx="0">
                  <c:v>49.39</c:v>
                </c:pt>
                <c:pt idx="1">
                  <c:v>19.14</c:v>
                </c:pt>
                <c:pt idx="2">
                  <c:v>53.17</c:v>
                </c:pt>
                <c:pt idx="3">
                  <c:v>5.15</c:v>
                </c:pt>
                <c:pt idx="4">
                  <c:v>29.38</c:v>
                </c:pt>
                <c:pt idx="5">
                  <c:v>70.44</c:v>
                </c:pt>
                <c:pt idx="6">
                  <c:v>22.83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4-4688-932C-0B7BEE15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60600"/>
        <c:axId val="480367656"/>
      </c:lineChart>
      <c:catAx>
        <c:axId val="48036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7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676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06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00669821413081"/>
          <c:y val="0.84398585045290375"/>
          <c:w val="0.5679328058288919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2014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'3.10'!$C$685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'3.10'!$B$687:$B$693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'3.10'!$C$687:$C$693</c:f>
              <c:numCache>
                <c:formatCode>#,##0.0</c:formatCode>
                <c:ptCount val="7"/>
                <c:pt idx="0">
                  <c:v>47.1</c:v>
                </c:pt>
                <c:pt idx="1">
                  <c:v>20.03</c:v>
                </c:pt>
                <c:pt idx="2">
                  <c:v>49.99</c:v>
                </c:pt>
                <c:pt idx="3">
                  <c:v>3.23</c:v>
                </c:pt>
                <c:pt idx="4">
                  <c:v>32</c:v>
                </c:pt>
                <c:pt idx="5">
                  <c:v>70.44</c:v>
                </c:pt>
                <c:pt idx="6">
                  <c:v>18.22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5-461D-98B3-F16C69C6AC81}"/>
            </c:ext>
          </c:extLst>
        </c:ser>
        <c:ser>
          <c:idx val="1"/>
          <c:order val="1"/>
          <c:tx>
            <c:strRef>
              <c:f>'3.10'!$D$685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'3.10'!$B$687:$B$693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'3.10'!$D$687:$D$693</c:f>
              <c:numCache>
                <c:formatCode>0.0</c:formatCode>
                <c:ptCount val="7"/>
                <c:pt idx="0">
                  <c:v>57.2</c:v>
                </c:pt>
                <c:pt idx="1">
                  <c:v>21.01</c:v>
                </c:pt>
                <c:pt idx="2">
                  <c:v>61.59</c:v>
                </c:pt>
                <c:pt idx="3">
                  <c:v>5.73</c:v>
                </c:pt>
                <c:pt idx="4">
                  <c:v>32.51</c:v>
                </c:pt>
                <c:pt idx="5">
                  <c:v>79.66</c:v>
                </c:pt>
                <c:pt idx="6">
                  <c:v>26.99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5-461D-98B3-F16C69C6A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64912"/>
        <c:axId val="480368440"/>
      </c:lineChart>
      <c:catAx>
        <c:axId val="48036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8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684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49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4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2014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'3.10'!$F$685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'3.10'!$B$687:$B$693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'3.10'!$F$687:$F$693</c:f>
              <c:numCache>
                <c:formatCode>#,##0.0</c:formatCode>
                <c:ptCount val="7"/>
                <c:pt idx="0">
                  <c:v>40.03</c:v>
                </c:pt>
                <c:pt idx="1">
                  <c:v>17.71</c:v>
                </c:pt>
                <c:pt idx="2">
                  <c:v>42.52</c:v>
                </c:pt>
                <c:pt idx="3">
                  <c:v>3.7</c:v>
                </c:pt>
                <c:pt idx="4">
                  <c:v>27.84</c:v>
                </c:pt>
                <c:pt idx="5">
                  <c:v>62.27</c:v>
                </c:pt>
                <c:pt idx="6">
                  <c:v>14.85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B-43E2-9264-25CC376F90F0}"/>
            </c:ext>
          </c:extLst>
        </c:ser>
        <c:ser>
          <c:idx val="1"/>
          <c:order val="1"/>
          <c:tx>
            <c:strRef>
              <c:f>'3.10'!$G$685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'3.10'!$B$687:$B$693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'3.10'!$G$687:$G$693</c:f>
              <c:numCache>
                <c:formatCode>0.0</c:formatCode>
                <c:ptCount val="7"/>
                <c:pt idx="0">
                  <c:v>50.3</c:v>
                </c:pt>
                <c:pt idx="1">
                  <c:v>19.32</c:v>
                </c:pt>
                <c:pt idx="2">
                  <c:v>54.11</c:v>
                </c:pt>
                <c:pt idx="3">
                  <c:v>5.54</c:v>
                </c:pt>
                <c:pt idx="4">
                  <c:v>29.57</c:v>
                </c:pt>
                <c:pt idx="5">
                  <c:v>72.47</c:v>
                </c:pt>
                <c:pt idx="6">
                  <c:v>23.04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B-43E2-9264-25CC376F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68832"/>
        <c:axId val="480369224"/>
      </c:lineChart>
      <c:catAx>
        <c:axId val="4803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9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692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688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4398585045290375"/>
          <c:w val="0.54100502125116856"/>
          <c:h val="8.45864661654135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2015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'3.10'!$C$609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'3.10'!$B$611:$B$617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'3.10'!$C$611:$C$617</c:f>
              <c:numCache>
                <c:formatCode>#,##0.0</c:formatCode>
                <c:ptCount val="7"/>
                <c:pt idx="0">
                  <c:v>48.98</c:v>
                </c:pt>
                <c:pt idx="1">
                  <c:v>23.01</c:v>
                </c:pt>
                <c:pt idx="2">
                  <c:v>51.74</c:v>
                </c:pt>
                <c:pt idx="3">
                  <c:v>3.92</c:v>
                </c:pt>
                <c:pt idx="4">
                  <c:v>36.93</c:v>
                </c:pt>
                <c:pt idx="5">
                  <c:v>73.03</c:v>
                </c:pt>
                <c:pt idx="6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D-446D-B99C-D4028BA42645}"/>
            </c:ext>
          </c:extLst>
        </c:ser>
        <c:ser>
          <c:idx val="1"/>
          <c:order val="1"/>
          <c:tx>
            <c:strRef>
              <c:f>'3.10'!$D$609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'3.10'!$B$611:$B$617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'3.10'!$D$611:$D$617</c:f>
              <c:numCache>
                <c:formatCode>0.0</c:formatCode>
                <c:ptCount val="7"/>
                <c:pt idx="0">
                  <c:v>58.64</c:v>
                </c:pt>
                <c:pt idx="1">
                  <c:v>22.9</c:v>
                </c:pt>
                <c:pt idx="2">
                  <c:v>62.97</c:v>
                </c:pt>
                <c:pt idx="3">
                  <c:v>4.7</c:v>
                </c:pt>
                <c:pt idx="4">
                  <c:v>36.909999999999997</c:v>
                </c:pt>
                <c:pt idx="5">
                  <c:v>80.989999999999995</c:v>
                </c:pt>
                <c:pt idx="6">
                  <c:v>29.58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D-446D-B99C-D4028BA42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59032"/>
        <c:axId val="480359424"/>
      </c:lineChart>
      <c:catAx>
        <c:axId val="480359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5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594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359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4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2015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'3.10'!$F$609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'3.10'!$B$611:$B$617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'3.10'!$F$611:$F$617</c:f>
              <c:numCache>
                <c:formatCode>#,##0.0</c:formatCode>
                <c:ptCount val="7"/>
                <c:pt idx="0">
                  <c:v>41.05</c:v>
                </c:pt>
                <c:pt idx="1">
                  <c:v>19.170000000000002</c:v>
                </c:pt>
                <c:pt idx="2">
                  <c:v>43.47</c:v>
                </c:pt>
                <c:pt idx="3">
                  <c:v>3.82</c:v>
                </c:pt>
                <c:pt idx="4">
                  <c:v>30.56</c:v>
                </c:pt>
                <c:pt idx="5">
                  <c:v>63.66</c:v>
                </c:pt>
                <c:pt idx="6">
                  <c:v>15.94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8-42E1-B7BD-874C322D18F1}"/>
            </c:ext>
          </c:extLst>
        </c:ser>
        <c:ser>
          <c:idx val="1"/>
          <c:order val="1"/>
          <c:tx>
            <c:strRef>
              <c:f>'3.10'!$G$609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'3.10'!$B$611:$B$617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'3.10'!$G$611:$G$617</c:f>
              <c:numCache>
                <c:formatCode>0.0</c:formatCode>
                <c:ptCount val="7"/>
                <c:pt idx="0">
                  <c:v>52.05</c:v>
                </c:pt>
                <c:pt idx="1">
                  <c:v>20.86</c:v>
                </c:pt>
                <c:pt idx="2">
                  <c:v>55.87</c:v>
                </c:pt>
                <c:pt idx="3">
                  <c:v>5.87</c:v>
                </c:pt>
                <c:pt idx="4">
                  <c:v>32.270000000000003</c:v>
                </c:pt>
                <c:pt idx="5">
                  <c:v>75.06</c:v>
                </c:pt>
                <c:pt idx="6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8-42E1-B7BD-874C322D1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898848"/>
        <c:axId val="481895320"/>
      </c:lineChart>
      <c:catAx>
        <c:axId val="48189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5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895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88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5526404594162575"/>
          <c:w val="0.53366108000269841"/>
          <c:h val="6.203007518796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2016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'3.10'!$C$534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'3.10'!$B$536:$B$542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'3.10'!$C$536:$C$542</c:f>
              <c:numCache>
                <c:formatCode>#,##0.0</c:formatCode>
                <c:ptCount val="7"/>
                <c:pt idx="0">
                  <c:v>49.16</c:v>
                </c:pt>
                <c:pt idx="1">
                  <c:v>22.24</c:v>
                </c:pt>
                <c:pt idx="2">
                  <c:v>52.03</c:v>
                </c:pt>
                <c:pt idx="3">
                  <c:v>5.8</c:v>
                </c:pt>
                <c:pt idx="4">
                  <c:v>34.61</c:v>
                </c:pt>
                <c:pt idx="5">
                  <c:v>74.099999999999994</c:v>
                </c:pt>
                <c:pt idx="6">
                  <c:v>19.72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6-402E-B9AB-E3D159C4BEE7}"/>
            </c:ext>
          </c:extLst>
        </c:ser>
        <c:ser>
          <c:idx val="1"/>
          <c:order val="1"/>
          <c:tx>
            <c:strRef>
              <c:f>'3.10'!$D$534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'3.10'!$B$536:$B$542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'3.10'!$D$536:$D$542</c:f>
              <c:numCache>
                <c:formatCode>0.0</c:formatCode>
                <c:ptCount val="7"/>
                <c:pt idx="0">
                  <c:v>58.62</c:v>
                </c:pt>
                <c:pt idx="1">
                  <c:v>21.95</c:v>
                </c:pt>
                <c:pt idx="2">
                  <c:v>63.1</c:v>
                </c:pt>
                <c:pt idx="3">
                  <c:v>4.8600000000000003</c:v>
                </c:pt>
                <c:pt idx="4">
                  <c:v>35.479999999999997</c:v>
                </c:pt>
                <c:pt idx="5">
                  <c:v>82.39</c:v>
                </c:pt>
                <c:pt idx="6">
                  <c:v>28.62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6-402E-B9AB-E3D159C4B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895712"/>
        <c:axId val="481896104"/>
      </c:lineChart>
      <c:catAx>
        <c:axId val="48189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8961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57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454026375537414"/>
          <c:y val="0.8399249670062428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2016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'3.10'!$F$534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'3.10'!$B$536:$B$542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'3.10'!$F$536:$F$542</c:f>
              <c:numCache>
                <c:formatCode>#,##0.0</c:formatCode>
                <c:ptCount val="7"/>
                <c:pt idx="0">
                  <c:v>42.17</c:v>
                </c:pt>
                <c:pt idx="1">
                  <c:v>19.2</c:v>
                </c:pt>
                <c:pt idx="2">
                  <c:v>44.69</c:v>
                </c:pt>
                <c:pt idx="3">
                  <c:v>4.6100000000000003</c:v>
                </c:pt>
                <c:pt idx="4">
                  <c:v>30.38</c:v>
                </c:pt>
                <c:pt idx="5">
                  <c:v>65.569999999999993</c:v>
                </c:pt>
                <c:pt idx="6">
                  <c:v>17.079999999999998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D-4E97-B585-11CADFE3A581}"/>
            </c:ext>
          </c:extLst>
        </c:ser>
        <c:ser>
          <c:idx val="1"/>
          <c:order val="1"/>
          <c:tx>
            <c:strRef>
              <c:f>'3.10'!$G$534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'3.10'!$B$536:$B$542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'3.10'!$G$536:$G$542</c:f>
              <c:numCache>
                <c:formatCode>0.0</c:formatCode>
                <c:ptCount val="7"/>
                <c:pt idx="0">
                  <c:v>53.33</c:v>
                </c:pt>
                <c:pt idx="1">
                  <c:v>21.79</c:v>
                </c:pt>
                <c:pt idx="2">
                  <c:v>57.18</c:v>
                </c:pt>
                <c:pt idx="3">
                  <c:v>6.32</c:v>
                </c:pt>
                <c:pt idx="4">
                  <c:v>33.93</c:v>
                </c:pt>
                <c:pt idx="5">
                  <c:v>77.36</c:v>
                </c:pt>
                <c:pt idx="6">
                  <c:v>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0D-4E97-B585-11CADFE3A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899240"/>
        <c:axId val="481896496"/>
      </c:lineChart>
      <c:catAx>
        <c:axId val="481899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8964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92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5150464744538512"/>
          <c:w val="0.54100502125116856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46649406772237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74215084016903E-2"/>
          <c:y val="0.21111168378820472"/>
          <c:w val="0.91813040275189362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'3.4'!$C$1278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'3.4'!$B$1280:$B$1286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'3.4'!$C$1280:$C$1286</c:f>
              <c:numCache>
                <c:formatCode>#,##0.0</c:formatCode>
                <c:ptCount val="7"/>
                <c:pt idx="0">
                  <c:v>55.75</c:v>
                </c:pt>
                <c:pt idx="1">
                  <c:v>54.27</c:v>
                </c:pt>
                <c:pt idx="2">
                  <c:v>55.95</c:v>
                </c:pt>
                <c:pt idx="3">
                  <c:v>29.41</c:v>
                </c:pt>
                <c:pt idx="4">
                  <c:v>69.180000000000007</c:v>
                </c:pt>
                <c:pt idx="5">
                  <c:v>78.53</c:v>
                </c:pt>
                <c:pt idx="6">
                  <c:v>15.23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C-4C53-BDE1-C00FC17F6E37}"/>
            </c:ext>
          </c:extLst>
        </c:ser>
        <c:ser>
          <c:idx val="1"/>
          <c:order val="1"/>
          <c:tx>
            <c:strRef>
              <c:f>'3.4'!$D$1278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'3.4'!$B$1280:$B$1286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'3.4'!$D$1280:$D$1286</c:f>
              <c:numCache>
                <c:formatCode>#,##0.0</c:formatCode>
                <c:ptCount val="7"/>
                <c:pt idx="0">
                  <c:v>73.55</c:v>
                </c:pt>
                <c:pt idx="1">
                  <c:v>54.29</c:v>
                </c:pt>
                <c:pt idx="2">
                  <c:v>76.5</c:v>
                </c:pt>
                <c:pt idx="3">
                  <c:v>30.91</c:v>
                </c:pt>
                <c:pt idx="4">
                  <c:v>68.790000000000006</c:v>
                </c:pt>
                <c:pt idx="5">
                  <c:v>94.31</c:v>
                </c:pt>
                <c:pt idx="6">
                  <c:v>35.49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8C-4C53-BDE1-C00FC17F6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302280"/>
        <c:axId val="474305416"/>
      </c:lineChart>
      <c:catAx>
        <c:axId val="474302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46649406772237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5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30541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3022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85786700828853"/>
          <c:y val="0.83630752186127488"/>
          <c:w val="0.57354758961681085"/>
          <c:h val="6.61628685828260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'3.10'!$C$459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'3.10'!$B$461:$B$467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'3.10'!$C$461:$C$467</c:f>
              <c:numCache>
                <c:formatCode>#,##0.0</c:formatCode>
                <c:ptCount val="7"/>
                <c:pt idx="0">
                  <c:v>49.97</c:v>
                </c:pt>
                <c:pt idx="1">
                  <c:v>23.76</c:v>
                </c:pt>
                <c:pt idx="2">
                  <c:v>52.79</c:v>
                </c:pt>
                <c:pt idx="3">
                  <c:v>4.01</c:v>
                </c:pt>
                <c:pt idx="4">
                  <c:v>38.96</c:v>
                </c:pt>
                <c:pt idx="5">
                  <c:v>74.709999999999994</c:v>
                </c:pt>
                <c:pt idx="6">
                  <c:v>21.54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2-442E-8653-AB09990A228C}"/>
            </c:ext>
          </c:extLst>
        </c:ser>
        <c:ser>
          <c:idx val="1"/>
          <c:order val="1"/>
          <c:tx>
            <c:strRef>
              <c:f>'3.10'!$D$459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'3.10'!$B$461:$B$467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'3.10'!$D$461:$D$467</c:f>
              <c:numCache>
                <c:formatCode>0.0</c:formatCode>
                <c:ptCount val="7"/>
                <c:pt idx="0" formatCode="#,##0.0">
                  <c:v>59.5</c:v>
                </c:pt>
                <c:pt idx="1">
                  <c:v>23.28</c:v>
                </c:pt>
                <c:pt idx="2">
                  <c:v>63.98</c:v>
                </c:pt>
                <c:pt idx="3">
                  <c:v>4.84</c:v>
                </c:pt>
                <c:pt idx="4">
                  <c:v>38.25</c:v>
                </c:pt>
                <c:pt idx="5">
                  <c:v>83.75</c:v>
                </c:pt>
                <c:pt idx="6">
                  <c:v>29.74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2-442E-8653-AB09990A2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0808"/>
        <c:axId val="481902376"/>
      </c:lineChart>
      <c:catAx>
        <c:axId val="48190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23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0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'3.10'!$F$459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'3.10'!$B$461:$B$467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'3.10'!$F$461:$F$467</c:f>
              <c:numCache>
                <c:formatCode>#,##0.0</c:formatCode>
                <c:ptCount val="7"/>
                <c:pt idx="0">
                  <c:v>43.11</c:v>
                </c:pt>
                <c:pt idx="1">
                  <c:v>22.04</c:v>
                </c:pt>
                <c:pt idx="2">
                  <c:v>45.43</c:v>
                </c:pt>
                <c:pt idx="3">
                  <c:v>5.57</c:v>
                </c:pt>
                <c:pt idx="4">
                  <c:v>34.950000000000003</c:v>
                </c:pt>
                <c:pt idx="5">
                  <c:v>67.08</c:v>
                </c:pt>
                <c:pt idx="6">
                  <c:v>17.52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8-4C73-B108-0086251A0C06}"/>
            </c:ext>
          </c:extLst>
        </c:ser>
        <c:ser>
          <c:idx val="1"/>
          <c:order val="1"/>
          <c:tx>
            <c:strRef>
              <c:f>'3.10'!$G$459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'3.10'!$B$461:$B$467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'3.10'!$G$461:$G$467</c:f>
              <c:numCache>
                <c:formatCode>#,##0.0</c:formatCode>
                <c:ptCount val="7"/>
                <c:pt idx="0">
                  <c:v>54.6</c:v>
                </c:pt>
                <c:pt idx="1">
                  <c:v>23.77</c:v>
                </c:pt>
                <c:pt idx="2">
                  <c:v>58.38</c:v>
                </c:pt>
                <c:pt idx="3">
                  <c:v>7.62</c:v>
                </c:pt>
                <c:pt idx="4">
                  <c:v>36.78</c:v>
                </c:pt>
                <c:pt idx="5">
                  <c:v>79.209999999999994</c:v>
                </c:pt>
                <c:pt idx="6">
                  <c:v>26.45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8-4C73-B108-0086251A0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2768"/>
        <c:axId val="481903552"/>
      </c:lineChart>
      <c:catAx>
        <c:axId val="48190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35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2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4586554970102423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'3.10'!$C$383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'3.10'!$B$385:$B$391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'3.10'!$C$385:$C$391</c:f>
              <c:numCache>
                <c:formatCode>#,##0.0</c:formatCode>
                <c:ptCount val="7"/>
                <c:pt idx="0">
                  <c:v>50.48</c:v>
                </c:pt>
                <c:pt idx="1">
                  <c:v>27.32</c:v>
                </c:pt>
                <c:pt idx="2">
                  <c:v>53.03</c:v>
                </c:pt>
                <c:pt idx="3">
                  <c:v>5.46</c:v>
                </c:pt>
                <c:pt idx="4">
                  <c:v>44.38</c:v>
                </c:pt>
                <c:pt idx="5">
                  <c:v>75.540000000000006</c:v>
                </c:pt>
                <c:pt idx="6">
                  <c:v>21.52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8-4B2D-A9E6-E6288A8D3E5F}"/>
            </c:ext>
          </c:extLst>
        </c:ser>
        <c:ser>
          <c:idx val="1"/>
          <c:order val="1"/>
          <c:tx>
            <c:strRef>
              <c:f>'3.10'!$D$383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'3.10'!$B$385:$B$391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'3.10'!$D$385:$D$391</c:f>
              <c:numCache>
                <c:formatCode>#,##0.0</c:formatCode>
                <c:ptCount val="7"/>
                <c:pt idx="0">
                  <c:v>60.47</c:v>
                </c:pt>
                <c:pt idx="1">
                  <c:v>26.57</c:v>
                </c:pt>
                <c:pt idx="2">
                  <c:v>64.75</c:v>
                </c:pt>
                <c:pt idx="3">
                  <c:v>5.83</c:v>
                </c:pt>
                <c:pt idx="4">
                  <c:v>43.62</c:v>
                </c:pt>
                <c:pt idx="5">
                  <c:v>84.35</c:v>
                </c:pt>
                <c:pt idx="6">
                  <c:v>31.56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8-4B2D-A9E6-E6288A8D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4728"/>
        <c:axId val="481905120"/>
      </c:lineChart>
      <c:catAx>
        <c:axId val="48190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51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4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'3.10'!$F$383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'3.10'!$B$385:$B$391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'3.10'!$F$385:$F$391</c:f>
              <c:numCache>
                <c:formatCode>#,##0.0</c:formatCode>
                <c:ptCount val="7"/>
                <c:pt idx="0">
                  <c:v>44.03</c:v>
                </c:pt>
                <c:pt idx="1">
                  <c:v>23.04</c:v>
                </c:pt>
                <c:pt idx="2">
                  <c:v>46.35</c:v>
                </c:pt>
                <c:pt idx="3">
                  <c:v>6.56</c:v>
                </c:pt>
                <c:pt idx="4">
                  <c:v>36.159999999999997</c:v>
                </c:pt>
                <c:pt idx="5">
                  <c:v>68.56</c:v>
                </c:pt>
                <c:pt idx="6">
                  <c:v>18.27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1-4861-B4CD-745ED2D6A504}"/>
            </c:ext>
          </c:extLst>
        </c:ser>
        <c:ser>
          <c:idx val="1"/>
          <c:order val="1"/>
          <c:tx>
            <c:strRef>
              <c:f>'3.10'!$G$383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'3.10'!$B$385:$B$391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'3.10'!$G$385:$G$391</c:f>
              <c:numCache>
                <c:formatCode>#,##0.0</c:formatCode>
                <c:ptCount val="7"/>
                <c:pt idx="0">
                  <c:v>55.7</c:v>
                </c:pt>
                <c:pt idx="1">
                  <c:v>25.43</c:v>
                </c:pt>
                <c:pt idx="2">
                  <c:v>59.45</c:v>
                </c:pt>
                <c:pt idx="3">
                  <c:v>8.1</c:v>
                </c:pt>
                <c:pt idx="4">
                  <c:v>39.6</c:v>
                </c:pt>
                <c:pt idx="5">
                  <c:v>80.75</c:v>
                </c:pt>
                <c:pt idx="6">
                  <c:v>27.55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1-4861-B4CD-745ED2D6A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896888"/>
        <c:axId val="481897280"/>
      </c:lineChart>
      <c:catAx>
        <c:axId val="48189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8972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68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'3.10'!$C$307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'3.10'!$B$232:$B$238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'3.10'!$C$309:$C$315</c:f>
              <c:numCache>
                <c:formatCode>#,##0.0</c:formatCode>
                <c:ptCount val="7"/>
                <c:pt idx="0">
                  <c:v>51.67</c:v>
                </c:pt>
                <c:pt idx="1">
                  <c:v>24.41</c:v>
                </c:pt>
                <c:pt idx="2">
                  <c:v>54.74</c:v>
                </c:pt>
                <c:pt idx="3">
                  <c:v>6.05</c:v>
                </c:pt>
                <c:pt idx="4">
                  <c:v>38.880000000000003</c:v>
                </c:pt>
                <c:pt idx="5">
                  <c:v>77.989999999999995</c:v>
                </c:pt>
                <c:pt idx="6">
                  <c:v>22.76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0-4D66-A533-2EDB33862985}"/>
            </c:ext>
          </c:extLst>
        </c:ser>
        <c:ser>
          <c:idx val="1"/>
          <c:order val="1"/>
          <c:tx>
            <c:strRef>
              <c:f>'3.10'!$D$230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'3.10'!$B$232:$B$238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'3.10'!$D$232:$D$238</c:f>
              <c:numCache>
                <c:formatCode>#,##0.0</c:formatCode>
                <c:ptCount val="7"/>
                <c:pt idx="0">
                  <c:v>58.89</c:v>
                </c:pt>
                <c:pt idx="1">
                  <c:v>23</c:v>
                </c:pt>
                <c:pt idx="2">
                  <c:v>63.68</c:v>
                </c:pt>
                <c:pt idx="3">
                  <c:v>6.63</c:v>
                </c:pt>
                <c:pt idx="4">
                  <c:v>36.520000000000003</c:v>
                </c:pt>
                <c:pt idx="5">
                  <c:v>82.44</c:v>
                </c:pt>
                <c:pt idx="6">
                  <c:v>33.229999999999997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0-4D66-A533-2EDB33862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898064"/>
        <c:axId val="481905904"/>
      </c:lineChart>
      <c:catAx>
        <c:axId val="48189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59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8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'3.10'!$F$307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'3.10'!$B$309:$B$315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'3.10'!$F$309:$F$315</c:f>
              <c:numCache>
                <c:formatCode>#,##0.0</c:formatCode>
                <c:ptCount val="7"/>
                <c:pt idx="0">
                  <c:v>44.78</c:v>
                </c:pt>
                <c:pt idx="1">
                  <c:v>22.47</c:v>
                </c:pt>
                <c:pt idx="2">
                  <c:v>47.28</c:v>
                </c:pt>
                <c:pt idx="3">
                  <c:v>6.65</c:v>
                </c:pt>
                <c:pt idx="4">
                  <c:v>35.19</c:v>
                </c:pt>
                <c:pt idx="5">
                  <c:v>69.92</c:v>
                </c:pt>
                <c:pt idx="6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7-4A65-B367-7AD39BB21B75}"/>
            </c:ext>
          </c:extLst>
        </c:ser>
        <c:ser>
          <c:idx val="1"/>
          <c:order val="1"/>
          <c:tx>
            <c:strRef>
              <c:f>'3.10'!$G$307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'3.10'!$B$309:$B$315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'3.10'!$G$309:$G$315</c:f>
              <c:numCache>
                <c:formatCode>#,##0.0</c:formatCode>
                <c:ptCount val="7"/>
                <c:pt idx="0">
                  <c:v>56.28</c:v>
                </c:pt>
                <c:pt idx="1">
                  <c:v>27.14</c:v>
                </c:pt>
                <c:pt idx="2">
                  <c:v>59.96</c:v>
                </c:pt>
                <c:pt idx="3">
                  <c:v>9.31</c:v>
                </c:pt>
                <c:pt idx="4">
                  <c:v>41.85</c:v>
                </c:pt>
                <c:pt idx="5">
                  <c:v>81.56</c:v>
                </c:pt>
                <c:pt idx="6">
                  <c:v>28.44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7-4A65-B367-7AD39BB2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898456"/>
        <c:axId val="481906688"/>
      </c:lineChart>
      <c:catAx>
        <c:axId val="48189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66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84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2020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'3.10'!$C$230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'3.10'!$B$232:$B$238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'3.10'!$C$232:$C$238</c:f>
              <c:numCache>
                <c:formatCode>#,##0.0</c:formatCode>
                <c:ptCount val="7"/>
                <c:pt idx="0">
                  <c:v>50.31</c:v>
                </c:pt>
                <c:pt idx="1">
                  <c:v>21.18</c:v>
                </c:pt>
                <c:pt idx="2">
                  <c:v>53.67</c:v>
                </c:pt>
                <c:pt idx="3">
                  <c:v>4.37</c:v>
                </c:pt>
                <c:pt idx="4">
                  <c:v>34.42</c:v>
                </c:pt>
                <c:pt idx="5">
                  <c:v>75.19</c:v>
                </c:pt>
                <c:pt idx="6">
                  <c:v>24.61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0-4D66-A533-2EDB33862985}"/>
            </c:ext>
          </c:extLst>
        </c:ser>
        <c:ser>
          <c:idx val="1"/>
          <c:order val="1"/>
          <c:tx>
            <c:strRef>
              <c:f>'3.10'!$D$230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'3.10'!$B$232:$B$238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'3.10'!$D$232:$D$238</c:f>
              <c:numCache>
                <c:formatCode>#,##0.0</c:formatCode>
                <c:ptCount val="7"/>
                <c:pt idx="0">
                  <c:v>58.89</c:v>
                </c:pt>
                <c:pt idx="1">
                  <c:v>23</c:v>
                </c:pt>
                <c:pt idx="2">
                  <c:v>63.68</c:v>
                </c:pt>
                <c:pt idx="3">
                  <c:v>6.63</c:v>
                </c:pt>
                <c:pt idx="4">
                  <c:v>36.520000000000003</c:v>
                </c:pt>
                <c:pt idx="5">
                  <c:v>82.44</c:v>
                </c:pt>
                <c:pt idx="6">
                  <c:v>33.229999999999997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0-4D66-A533-2EDB33862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894536"/>
        <c:axId val="481900024"/>
      </c:lineChart>
      <c:catAx>
        <c:axId val="481894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00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4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2020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'3.10'!$F$230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'3.10'!$B$232:$B$238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'3.10'!$F$232:$F$238</c:f>
              <c:numCache>
                <c:formatCode>#,##0.0</c:formatCode>
                <c:ptCount val="7"/>
                <c:pt idx="0">
                  <c:v>43.14</c:v>
                </c:pt>
                <c:pt idx="1">
                  <c:v>18.52</c:v>
                </c:pt>
                <c:pt idx="2">
                  <c:v>45.94</c:v>
                </c:pt>
                <c:pt idx="3">
                  <c:v>3.81</c:v>
                </c:pt>
                <c:pt idx="4">
                  <c:v>30.35</c:v>
                </c:pt>
                <c:pt idx="5">
                  <c:v>67.38</c:v>
                </c:pt>
                <c:pt idx="6">
                  <c:v>20.07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7-4A65-B367-7AD39BB21B75}"/>
            </c:ext>
          </c:extLst>
        </c:ser>
        <c:ser>
          <c:idx val="1"/>
          <c:order val="1"/>
          <c:tx>
            <c:strRef>
              <c:f>'3.10'!$G$230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'3.10'!$B$232:$B$238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'3.10'!$G$232:$G$238</c:f>
              <c:numCache>
                <c:formatCode>#,##0.0</c:formatCode>
                <c:ptCount val="7"/>
                <c:pt idx="0">
                  <c:v>54.2</c:v>
                </c:pt>
                <c:pt idx="1">
                  <c:v>22.68</c:v>
                </c:pt>
                <c:pt idx="2">
                  <c:v>58.27</c:v>
                </c:pt>
                <c:pt idx="3">
                  <c:v>7.16</c:v>
                </c:pt>
                <c:pt idx="4">
                  <c:v>35.450000000000003</c:v>
                </c:pt>
                <c:pt idx="5">
                  <c:v>78.81</c:v>
                </c:pt>
                <c:pt idx="6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7-4A65-B367-7AD39BB2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1200"/>
        <c:axId val="481894928"/>
      </c:lineChart>
      <c:catAx>
        <c:axId val="48190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8949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12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2021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'3.10'!$C$155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'3.10'!$B$157:$B$163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'3.10'!$C$157:$C$163</c:f>
              <c:numCache>
                <c:formatCode>#,##0.0</c:formatCode>
                <c:ptCount val="7"/>
                <c:pt idx="0">
                  <c:v>51.82</c:v>
                </c:pt>
                <c:pt idx="1">
                  <c:v>27.62</c:v>
                </c:pt>
                <c:pt idx="2">
                  <c:v>54.57</c:v>
                </c:pt>
                <c:pt idx="3">
                  <c:v>6.82</c:v>
                </c:pt>
                <c:pt idx="4">
                  <c:v>43.78</c:v>
                </c:pt>
                <c:pt idx="5">
                  <c:v>77.459999999999994</c:v>
                </c:pt>
                <c:pt idx="6">
                  <c:v>24.72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0-4D66-A533-2EDB33862985}"/>
            </c:ext>
          </c:extLst>
        </c:ser>
        <c:ser>
          <c:idx val="1"/>
          <c:order val="1"/>
          <c:tx>
            <c:strRef>
              <c:f>'3.10'!$D$155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'3.10'!$B$157:$B$163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'3.10'!$D$157:$D$163</c:f>
              <c:numCache>
                <c:formatCode>#,##0.0</c:formatCode>
                <c:ptCount val="7"/>
                <c:pt idx="0">
                  <c:v>60.51</c:v>
                </c:pt>
                <c:pt idx="1">
                  <c:v>25.42</c:v>
                </c:pt>
                <c:pt idx="2">
                  <c:v>65.150000000000006</c:v>
                </c:pt>
                <c:pt idx="3">
                  <c:v>6.32</c:v>
                </c:pt>
                <c:pt idx="4">
                  <c:v>40.71</c:v>
                </c:pt>
                <c:pt idx="5">
                  <c:v>84.63</c:v>
                </c:pt>
                <c:pt idx="6">
                  <c:v>34.15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0-4D66-A533-2EDB33862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9040"/>
        <c:axId val="481908256"/>
      </c:lineChart>
      <c:catAx>
        <c:axId val="48190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82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90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2021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'3.10'!$F$155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'3.10'!$B$157:$B$163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'3.10'!$F$157:$F$163</c:f>
              <c:numCache>
                <c:formatCode>#,##0.0</c:formatCode>
                <c:ptCount val="7"/>
                <c:pt idx="0">
                  <c:v>44.36</c:v>
                </c:pt>
                <c:pt idx="1">
                  <c:v>21.23</c:v>
                </c:pt>
                <c:pt idx="2">
                  <c:v>46.99</c:v>
                </c:pt>
                <c:pt idx="3">
                  <c:v>5.76</c:v>
                </c:pt>
                <c:pt idx="4">
                  <c:v>33.770000000000003</c:v>
                </c:pt>
                <c:pt idx="5">
                  <c:v>69.69</c:v>
                </c:pt>
                <c:pt idx="6">
                  <c:v>20.57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7-4A65-B367-7AD39BB21B75}"/>
            </c:ext>
          </c:extLst>
        </c:ser>
        <c:ser>
          <c:idx val="1"/>
          <c:order val="1"/>
          <c:tx>
            <c:strRef>
              <c:f>'3.10'!$G$155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'3.10'!$B$157:$B$163</c:f>
              <c:strCache>
                <c:ptCount val="7"/>
                <c:pt idx="0">
                  <c:v>Total</c:v>
                </c:pt>
                <c:pt idx="1">
                  <c:v>Menores de 25 años</c:v>
                </c:pt>
                <c:pt idx="2">
                  <c:v>25 y más años</c:v>
                </c:pt>
                <c:pt idx="3">
                  <c:v>De 16 a 19 años</c:v>
                </c:pt>
                <c:pt idx="4">
                  <c:v>De 20 a 24 años</c:v>
                </c:pt>
                <c:pt idx="5">
                  <c:v>De 25 a 54 años</c:v>
                </c:pt>
                <c:pt idx="6">
                  <c:v>55 y más años</c:v>
                </c:pt>
              </c:strCache>
            </c:strRef>
          </c:cat>
          <c:val>
            <c:numRef>
              <c:f>'3.10'!$G$157:$G$163</c:f>
              <c:numCache>
                <c:formatCode>#,##0.0</c:formatCode>
                <c:ptCount val="7"/>
                <c:pt idx="0">
                  <c:v>55.29</c:v>
                </c:pt>
                <c:pt idx="1">
                  <c:v>24.52</c:v>
                </c:pt>
                <c:pt idx="2">
                  <c:v>59.23</c:v>
                </c:pt>
                <c:pt idx="3">
                  <c:v>7.36</c:v>
                </c:pt>
                <c:pt idx="4">
                  <c:v>38.369999999999997</c:v>
                </c:pt>
                <c:pt idx="5">
                  <c:v>80.260000000000005</c:v>
                </c:pt>
                <c:pt idx="6">
                  <c:v>29.88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7-4A65-B367-7AD39BB2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08648"/>
        <c:axId val="481907472"/>
      </c:lineChart>
      <c:catAx>
        <c:axId val="48190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9074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9086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3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01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9.xml"/><Relationship Id="rId13" Type="http://schemas.openxmlformats.org/officeDocument/2006/relationships/chart" Target="../charts/chart214.xml"/><Relationship Id="rId18" Type="http://schemas.openxmlformats.org/officeDocument/2006/relationships/image" Target="../media/image1.jpeg"/><Relationship Id="rId3" Type="http://schemas.openxmlformats.org/officeDocument/2006/relationships/chart" Target="../charts/chart204.xml"/><Relationship Id="rId7" Type="http://schemas.openxmlformats.org/officeDocument/2006/relationships/chart" Target="../charts/chart208.xml"/><Relationship Id="rId12" Type="http://schemas.openxmlformats.org/officeDocument/2006/relationships/chart" Target="../charts/chart213.xml"/><Relationship Id="rId17" Type="http://schemas.openxmlformats.org/officeDocument/2006/relationships/chart" Target="../charts/chart218.xml"/><Relationship Id="rId2" Type="http://schemas.openxmlformats.org/officeDocument/2006/relationships/chart" Target="../charts/chart203.xml"/><Relationship Id="rId16" Type="http://schemas.openxmlformats.org/officeDocument/2006/relationships/chart" Target="../charts/chart217.xml"/><Relationship Id="rId1" Type="http://schemas.openxmlformats.org/officeDocument/2006/relationships/chart" Target="../charts/chart202.xml"/><Relationship Id="rId6" Type="http://schemas.openxmlformats.org/officeDocument/2006/relationships/chart" Target="../charts/chart207.xml"/><Relationship Id="rId11" Type="http://schemas.openxmlformats.org/officeDocument/2006/relationships/chart" Target="../charts/chart212.xml"/><Relationship Id="rId5" Type="http://schemas.openxmlformats.org/officeDocument/2006/relationships/chart" Target="../charts/chart206.xml"/><Relationship Id="rId15" Type="http://schemas.openxmlformats.org/officeDocument/2006/relationships/chart" Target="../charts/chart216.xml"/><Relationship Id="rId10" Type="http://schemas.openxmlformats.org/officeDocument/2006/relationships/chart" Target="../charts/chart211.xml"/><Relationship Id="rId4" Type="http://schemas.openxmlformats.org/officeDocument/2006/relationships/chart" Target="../charts/chart205.xml"/><Relationship Id="rId9" Type="http://schemas.openxmlformats.org/officeDocument/2006/relationships/chart" Target="../charts/chart210.xml"/><Relationship Id="rId14" Type="http://schemas.openxmlformats.org/officeDocument/2006/relationships/chart" Target="../charts/chart21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18" Type="http://schemas.openxmlformats.org/officeDocument/2006/relationships/image" Target="../media/image1.jpeg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19" Type="http://schemas.openxmlformats.org/officeDocument/2006/relationships/chart" Target="../charts/chart61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1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Relationship Id="rId4" Type="http://schemas.openxmlformats.org/officeDocument/2006/relationships/image" Target="../media/image1.jpeg"/></Relationships>
</file>

<file path=xl/drawings/_rels/drawing1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0.xml"/><Relationship Id="rId13" Type="http://schemas.openxmlformats.org/officeDocument/2006/relationships/chart" Target="../charts/chart235.xml"/><Relationship Id="rId18" Type="http://schemas.openxmlformats.org/officeDocument/2006/relationships/image" Target="../media/image1.jpeg"/><Relationship Id="rId3" Type="http://schemas.openxmlformats.org/officeDocument/2006/relationships/chart" Target="../charts/chart225.xml"/><Relationship Id="rId7" Type="http://schemas.openxmlformats.org/officeDocument/2006/relationships/chart" Target="../charts/chart229.xml"/><Relationship Id="rId12" Type="http://schemas.openxmlformats.org/officeDocument/2006/relationships/chart" Target="../charts/chart234.xml"/><Relationship Id="rId17" Type="http://schemas.openxmlformats.org/officeDocument/2006/relationships/chart" Target="../charts/chart239.xml"/><Relationship Id="rId2" Type="http://schemas.openxmlformats.org/officeDocument/2006/relationships/chart" Target="../charts/chart224.xml"/><Relationship Id="rId16" Type="http://schemas.openxmlformats.org/officeDocument/2006/relationships/chart" Target="../charts/chart238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11" Type="http://schemas.openxmlformats.org/officeDocument/2006/relationships/chart" Target="../charts/chart233.xml"/><Relationship Id="rId5" Type="http://schemas.openxmlformats.org/officeDocument/2006/relationships/chart" Target="../charts/chart227.xml"/><Relationship Id="rId15" Type="http://schemas.openxmlformats.org/officeDocument/2006/relationships/chart" Target="../charts/chart237.xml"/><Relationship Id="rId10" Type="http://schemas.openxmlformats.org/officeDocument/2006/relationships/chart" Target="../charts/chart232.xml"/><Relationship Id="rId4" Type="http://schemas.openxmlformats.org/officeDocument/2006/relationships/chart" Target="../charts/chart226.xml"/><Relationship Id="rId9" Type="http://schemas.openxmlformats.org/officeDocument/2006/relationships/chart" Target="../charts/chart231.xml"/><Relationship Id="rId14" Type="http://schemas.openxmlformats.org/officeDocument/2006/relationships/chart" Target="../charts/chart236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7" Type="http://schemas.openxmlformats.org/officeDocument/2006/relationships/image" Target="../media/image1.jpeg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Relationship Id="rId6" Type="http://schemas.openxmlformats.org/officeDocument/2006/relationships/chart" Target="../charts/chart245.xml"/><Relationship Id="rId5" Type="http://schemas.openxmlformats.org/officeDocument/2006/relationships/chart" Target="../charts/chart244.xml"/><Relationship Id="rId4" Type="http://schemas.openxmlformats.org/officeDocument/2006/relationships/chart" Target="../charts/chart243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3.xml"/><Relationship Id="rId13" Type="http://schemas.openxmlformats.org/officeDocument/2006/relationships/chart" Target="../charts/chart258.xml"/><Relationship Id="rId18" Type="http://schemas.openxmlformats.org/officeDocument/2006/relationships/chart" Target="../charts/chart263.xml"/><Relationship Id="rId26" Type="http://schemas.openxmlformats.org/officeDocument/2006/relationships/chart" Target="../charts/chart271.xml"/><Relationship Id="rId3" Type="http://schemas.openxmlformats.org/officeDocument/2006/relationships/chart" Target="../charts/chart248.xml"/><Relationship Id="rId21" Type="http://schemas.openxmlformats.org/officeDocument/2006/relationships/chart" Target="../charts/chart266.xml"/><Relationship Id="rId34" Type="http://schemas.openxmlformats.org/officeDocument/2006/relationships/chart" Target="../charts/chart279.xml"/><Relationship Id="rId7" Type="http://schemas.openxmlformats.org/officeDocument/2006/relationships/chart" Target="../charts/chart252.xml"/><Relationship Id="rId12" Type="http://schemas.openxmlformats.org/officeDocument/2006/relationships/chart" Target="../charts/chart257.xml"/><Relationship Id="rId17" Type="http://schemas.openxmlformats.org/officeDocument/2006/relationships/chart" Target="../charts/chart262.xml"/><Relationship Id="rId25" Type="http://schemas.openxmlformats.org/officeDocument/2006/relationships/chart" Target="../charts/chart270.xml"/><Relationship Id="rId33" Type="http://schemas.openxmlformats.org/officeDocument/2006/relationships/chart" Target="../charts/chart278.xml"/><Relationship Id="rId2" Type="http://schemas.openxmlformats.org/officeDocument/2006/relationships/chart" Target="../charts/chart247.xml"/><Relationship Id="rId16" Type="http://schemas.openxmlformats.org/officeDocument/2006/relationships/chart" Target="../charts/chart261.xml"/><Relationship Id="rId20" Type="http://schemas.openxmlformats.org/officeDocument/2006/relationships/chart" Target="../charts/chart265.xml"/><Relationship Id="rId29" Type="http://schemas.openxmlformats.org/officeDocument/2006/relationships/chart" Target="../charts/chart274.xml"/><Relationship Id="rId1" Type="http://schemas.openxmlformats.org/officeDocument/2006/relationships/chart" Target="../charts/chart246.xml"/><Relationship Id="rId6" Type="http://schemas.openxmlformats.org/officeDocument/2006/relationships/chart" Target="../charts/chart251.xml"/><Relationship Id="rId11" Type="http://schemas.openxmlformats.org/officeDocument/2006/relationships/chart" Target="../charts/chart256.xml"/><Relationship Id="rId24" Type="http://schemas.openxmlformats.org/officeDocument/2006/relationships/chart" Target="../charts/chart269.xml"/><Relationship Id="rId32" Type="http://schemas.openxmlformats.org/officeDocument/2006/relationships/chart" Target="../charts/chart277.xml"/><Relationship Id="rId37" Type="http://schemas.openxmlformats.org/officeDocument/2006/relationships/chart" Target="../charts/chart281.xml"/><Relationship Id="rId5" Type="http://schemas.openxmlformats.org/officeDocument/2006/relationships/chart" Target="../charts/chart250.xml"/><Relationship Id="rId15" Type="http://schemas.openxmlformats.org/officeDocument/2006/relationships/chart" Target="../charts/chart260.xml"/><Relationship Id="rId23" Type="http://schemas.openxmlformats.org/officeDocument/2006/relationships/chart" Target="../charts/chart268.xml"/><Relationship Id="rId28" Type="http://schemas.openxmlformats.org/officeDocument/2006/relationships/chart" Target="../charts/chart273.xml"/><Relationship Id="rId36" Type="http://schemas.openxmlformats.org/officeDocument/2006/relationships/chart" Target="../charts/chart280.xml"/><Relationship Id="rId10" Type="http://schemas.openxmlformats.org/officeDocument/2006/relationships/chart" Target="../charts/chart255.xml"/><Relationship Id="rId19" Type="http://schemas.openxmlformats.org/officeDocument/2006/relationships/chart" Target="../charts/chart264.xml"/><Relationship Id="rId31" Type="http://schemas.openxmlformats.org/officeDocument/2006/relationships/chart" Target="../charts/chart276.xml"/><Relationship Id="rId4" Type="http://schemas.openxmlformats.org/officeDocument/2006/relationships/chart" Target="../charts/chart249.xml"/><Relationship Id="rId9" Type="http://schemas.openxmlformats.org/officeDocument/2006/relationships/chart" Target="../charts/chart254.xml"/><Relationship Id="rId14" Type="http://schemas.openxmlformats.org/officeDocument/2006/relationships/chart" Target="../charts/chart259.xml"/><Relationship Id="rId22" Type="http://schemas.openxmlformats.org/officeDocument/2006/relationships/chart" Target="../charts/chart267.xml"/><Relationship Id="rId27" Type="http://schemas.openxmlformats.org/officeDocument/2006/relationships/chart" Target="../charts/chart272.xml"/><Relationship Id="rId30" Type="http://schemas.openxmlformats.org/officeDocument/2006/relationships/chart" Target="../charts/chart275.xml"/><Relationship Id="rId35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85.xml"/><Relationship Id="rId1" Type="http://schemas.openxmlformats.org/officeDocument/2006/relationships/chart" Target="../charts/chart284.xml"/><Relationship Id="rId4" Type="http://schemas.openxmlformats.org/officeDocument/2006/relationships/chart" Target="../charts/chart286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9.xml"/><Relationship Id="rId2" Type="http://schemas.openxmlformats.org/officeDocument/2006/relationships/chart" Target="../charts/chart288.xml"/><Relationship Id="rId1" Type="http://schemas.openxmlformats.org/officeDocument/2006/relationships/chart" Target="../charts/chart287.xml"/><Relationship Id="rId5" Type="http://schemas.openxmlformats.org/officeDocument/2006/relationships/image" Target="../media/image1.jpeg"/><Relationship Id="rId4" Type="http://schemas.openxmlformats.org/officeDocument/2006/relationships/chart" Target="../charts/chart290.xml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8.xml"/><Relationship Id="rId13" Type="http://schemas.openxmlformats.org/officeDocument/2006/relationships/chart" Target="../charts/chart303.xml"/><Relationship Id="rId18" Type="http://schemas.openxmlformats.org/officeDocument/2006/relationships/chart" Target="../charts/chart308.xml"/><Relationship Id="rId26" Type="http://schemas.openxmlformats.org/officeDocument/2006/relationships/chart" Target="../charts/chart316.xml"/><Relationship Id="rId3" Type="http://schemas.openxmlformats.org/officeDocument/2006/relationships/chart" Target="../charts/chart293.xml"/><Relationship Id="rId21" Type="http://schemas.openxmlformats.org/officeDocument/2006/relationships/chart" Target="../charts/chart311.xml"/><Relationship Id="rId34" Type="http://schemas.openxmlformats.org/officeDocument/2006/relationships/chart" Target="../charts/chart324.xml"/><Relationship Id="rId7" Type="http://schemas.openxmlformats.org/officeDocument/2006/relationships/chart" Target="../charts/chart297.xml"/><Relationship Id="rId12" Type="http://schemas.openxmlformats.org/officeDocument/2006/relationships/chart" Target="../charts/chart302.xml"/><Relationship Id="rId17" Type="http://schemas.openxmlformats.org/officeDocument/2006/relationships/chart" Target="../charts/chart307.xml"/><Relationship Id="rId25" Type="http://schemas.openxmlformats.org/officeDocument/2006/relationships/chart" Target="../charts/chart315.xml"/><Relationship Id="rId33" Type="http://schemas.openxmlformats.org/officeDocument/2006/relationships/chart" Target="../charts/chart323.xml"/><Relationship Id="rId2" Type="http://schemas.openxmlformats.org/officeDocument/2006/relationships/chart" Target="../charts/chart292.xml"/><Relationship Id="rId16" Type="http://schemas.openxmlformats.org/officeDocument/2006/relationships/chart" Target="../charts/chart306.xml"/><Relationship Id="rId20" Type="http://schemas.openxmlformats.org/officeDocument/2006/relationships/chart" Target="../charts/chart310.xml"/><Relationship Id="rId29" Type="http://schemas.openxmlformats.org/officeDocument/2006/relationships/chart" Target="../charts/chart319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11" Type="http://schemas.openxmlformats.org/officeDocument/2006/relationships/chart" Target="../charts/chart301.xml"/><Relationship Id="rId24" Type="http://schemas.openxmlformats.org/officeDocument/2006/relationships/chart" Target="../charts/chart314.xml"/><Relationship Id="rId32" Type="http://schemas.openxmlformats.org/officeDocument/2006/relationships/chart" Target="../charts/chart322.xml"/><Relationship Id="rId37" Type="http://schemas.openxmlformats.org/officeDocument/2006/relationships/chart" Target="../charts/chart326.xml"/><Relationship Id="rId5" Type="http://schemas.openxmlformats.org/officeDocument/2006/relationships/chart" Target="../charts/chart295.xml"/><Relationship Id="rId15" Type="http://schemas.openxmlformats.org/officeDocument/2006/relationships/chart" Target="../charts/chart305.xml"/><Relationship Id="rId23" Type="http://schemas.openxmlformats.org/officeDocument/2006/relationships/chart" Target="../charts/chart313.xml"/><Relationship Id="rId28" Type="http://schemas.openxmlformats.org/officeDocument/2006/relationships/chart" Target="../charts/chart318.xml"/><Relationship Id="rId36" Type="http://schemas.openxmlformats.org/officeDocument/2006/relationships/chart" Target="../charts/chart325.xml"/><Relationship Id="rId10" Type="http://schemas.openxmlformats.org/officeDocument/2006/relationships/chart" Target="../charts/chart300.xml"/><Relationship Id="rId19" Type="http://schemas.openxmlformats.org/officeDocument/2006/relationships/chart" Target="../charts/chart309.xml"/><Relationship Id="rId31" Type="http://schemas.openxmlformats.org/officeDocument/2006/relationships/chart" Target="../charts/chart321.xml"/><Relationship Id="rId4" Type="http://schemas.openxmlformats.org/officeDocument/2006/relationships/chart" Target="../charts/chart294.xml"/><Relationship Id="rId9" Type="http://schemas.openxmlformats.org/officeDocument/2006/relationships/chart" Target="../charts/chart299.xml"/><Relationship Id="rId14" Type="http://schemas.openxmlformats.org/officeDocument/2006/relationships/chart" Target="../charts/chart304.xml"/><Relationship Id="rId22" Type="http://schemas.openxmlformats.org/officeDocument/2006/relationships/chart" Target="../charts/chart312.xml"/><Relationship Id="rId27" Type="http://schemas.openxmlformats.org/officeDocument/2006/relationships/chart" Target="../charts/chart317.xml"/><Relationship Id="rId30" Type="http://schemas.openxmlformats.org/officeDocument/2006/relationships/chart" Target="../charts/chart320.xml"/><Relationship Id="rId35" Type="http://schemas.openxmlformats.org/officeDocument/2006/relationships/image" Target="../media/image1.jpe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27.xml"/></Relationships>
</file>

<file path=xl/drawings/_rels/drawing1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5.xml"/><Relationship Id="rId13" Type="http://schemas.openxmlformats.org/officeDocument/2006/relationships/chart" Target="../charts/chart340.xml"/><Relationship Id="rId18" Type="http://schemas.openxmlformats.org/officeDocument/2006/relationships/image" Target="../media/image1.jpeg"/><Relationship Id="rId3" Type="http://schemas.openxmlformats.org/officeDocument/2006/relationships/chart" Target="../charts/chart330.xml"/><Relationship Id="rId7" Type="http://schemas.openxmlformats.org/officeDocument/2006/relationships/chart" Target="../charts/chart334.xml"/><Relationship Id="rId12" Type="http://schemas.openxmlformats.org/officeDocument/2006/relationships/chart" Target="../charts/chart339.xml"/><Relationship Id="rId17" Type="http://schemas.openxmlformats.org/officeDocument/2006/relationships/chart" Target="../charts/chart344.xml"/><Relationship Id="rId2" Type="http://schemas.openxmlformats.org/officeDocument/2006/relationships/chart" Target="../charts/chart329.xml"/><Relationship Id="rId16" Type="http://schemas.openxmlformats.org/officeDocument/2006/relationships/chart" Target="../charts/chart343.xml"/><Relationship Id="rId1" Type="http://schemas.openxmlformats.org/officeDocument/2006/relationships/chart" Target="../charts/chart328.xml"/><Relationship Id="rId6" Type="http://schemas.openxmlformats.org/officeDocument/2006/relationships/chart" Target="../charts/chart333.xml"/><Relationship Id="rId11" Type="http://schemas.openxmlformats.org/officeDocument/2006/relationships/chart" Target="../charts/chart338.xml"/><Relationship Id="rId5" Type="http://schemas.openxmlformats.org/officeDocument/2006/relationships/chart" Target="../charts/chart332.xml"/><Relationship Id="rId15" Type="http://schemas.openxmlformats.org/officeDocument/2006/relationships/chart" Target="../charts/chart342.xml"/><Relationship Id="rId10" Type="http://schemas.openxmlformats.org/officeDocument/2006/relationships/chart" Target="../charts/chart337.xml"/><Relationship Id="rId19" Type="http://schemas.openxmlformats.org/officeDocument/2006/relationships/chart" Target="../charts/chart345.xml"/><Relationship Id="rId4" Type="http://schemas.openxmlformats.org/officeDocument/2006/relationships/chart" Target="../charts/chart331.xml"/><Relationship Id="rId9" Type="http://schemas.openxmlformats.org/officeDocument/2006/relationships/chart" Target="../charts/chart336.xml"/><Relationship Id="rId14" Type="http://schemas.openxmlformats.org/officeDocument/2006/relationships/chart" Target="../charts/chart341.xml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47.xml"/><Relationship Id="rId1" Type="http://schemas.openxmlformats.org/officeDocument/2006/relationships/chart" Target="../charts/chart346.xml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48.xml"/></Relationships>
</file>

<file path=xl/drawings/_rels/drawing1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6.xml"/><Relationship Id="rId13" Type="http://schemas.openxmlformats.org/officeDocument/2006/relationships/chart" Target="../charts/chart361.xml"/><Relationship Id="rId18" Type="http://schemas.openxmlformats.org/officeDocument/2006/relationships/image" Target="../media/image1.jpeg"/><Relationship Id="rId3" Type="http://schemas.openxmlformats.org/officeDocument/2006/relationships/chart" Target="../charts/chart351.xml"/><Relationship Id="rId7" Type="http://schemas.openxmlformats.org/officeDocument/2006/relationships/chart" Target="../charts/chart355.xml"/><Relationship Id="rId12" Type="http://schemas.openxmlformats.org/officeDocument/2006/relationships/chart" Target="../charts/chart360.xml"/><Relationship Id="rId17" Type="http://schemas.openxmlformats.org/officeDocument/2006/relationships/chart" Target="../charts/chart365.xml"/><Relationship Id="rId2" Type="http://schemas.openxmlformats.org/officeDocument/2006/relationships/chart" Target="../charts/chart350.xml"/><Relationship Id="rId16" Type="http://schemas.openxmlformats.org/officeDocument/2006/relationships/chart" Target="../charts/chart364.xml"/><Relationship Id="rId1" Type="http://schemas.openxmlformats.org/officeDocument/2006/relationships/chart" Target="../charts/chart349.xml"/><Relationship Id="rId6" Type="http://schemas.openxmlformats.org/officeDocument/2006/relationships/chart" Target="../charts/chart354.xml"/><Relationship Id="rId11" Type="http://schemas.openxmlformats.org/officeDocument/2006/relationships/chart" Target="../charts/chart359.xml"/><Relationship Id="rId5" Type="http://schemas.openxmlformats.org/officeDocument/2006/relationships/chart" Target="../charts/chart353.xml"/><Relationship Id="rId15" Type="http://schemas.openxmlformats.org/officeDocument/2006/relationships/chart" Target="../charts/chart363.xml"/><Relationship Id="rId10" Type="http://schemas.openxmlformats.org/officeDocument/2006/relationships/chart" Target="../charts/chart358.xml"/><Relationship Id="rId19" Type="http://schemas.openxmlformats.org/officeDocument/2006/relationships/chart" Target="../charts/chart366.xml"/><Relationship Id="rId4" Type="http://schemas.openxmlformats.org/officeDocument/2006/relationships/chart" Target="../charts/chart352.xml"/><Relationship Id="rId9" Type="http://schemas.openxmlformats.org/officeDocument/2006/relationships/chart" Target="../charts/chart357.xml"/><Relationship Id="rId14" Type="http://schemas.openxmlformats.org/officeDocument/2006/relationships/chart" Target="../charts/chart362.xml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8.xml"/><Relationship Id="rId2" Type="http://schemas.openxmlformats.org/officeDocument/2006/relationships/chart" Target="../charts/chart367.xml"/><Relationship Id="rId1" Type="http://schemas.openxmlformats.org/officeDocument/2006/relationships/image" Target="../media/image1.jpe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70.xml"/><Relationship Id="rId1" Type="http://schemas.openxmlformats.org/officeDocument/2006/relationships/chart" Target="../charts/chart369.xml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71.xml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72.xml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5.xml"/><Relationship Id="rId7" Type="http://schemas.openxmlformats.org/officeDocument/2006/relationships/chart" Target="../charts/chart378.xml"/><Relationship Id="rId2" Type="http://schemas.openxmlformats.org/officeDocument/2006/relationships/chart" Target="../charts/chart374.xml"/><Relationship Id="rId1" Type="http://schemas.openxmlformats.org/officeDocument/2006/relationships/chart" Target="../charts/chart373.xml"/><Relationship Id="rId6" Type="http://schemas.openxmlformats.org/officeDocument/2006/relationships/image" Target="../media/image1.jpeg"/><Relationship Id="rId5" Type="http://schemas.openxmlformats.org/officeDocument/2006/relationships/chart" Target="../charts/chart377.xml"/><Relationship Id="rId4" Type="http://schemas.openxmlformats.org/officeDocument/2006/relationships/chart" Target="../charts/chart376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6.xml"/><Relationship Id="rId13" Type="http://schemas.openxmlformats.org/officeDocument/2006/relationships/chart" Target="../charts/chart390.xml"/><Relationship Id="rId3" Type="http://schemas.openxmlformats.org/officeDocument/2006/relationships/chart" Target="../charts/chart381.xml"/><Relationship Id="rId7" Type="http://schemas.openxmlformats.org/officeDocument/2006/relationships/chart" Target="../charts/chart385.xml"/><Relationship Id="rId12" Type="http://schemas.openxmlformats.org/officeDocument/2006/relationships/chart" Target="../charts/chart389.xml"/><Relationship Id="rId2" Type="http://schemas.openxmlformats.org/officeDocument/2006/relationships/chart" Target="../charts/chart380.xml"/><Relationship Id="rId1" Type="http://schemas.openxmlformats.org/officeDocument/2006/relationships/chart" Target="../charts/chart379.xml"/><Relationship Id="rId6" Type="http://schemas.openxmlformats.org/officeDocument/2006/relationships/chart" Target="../charts/chart384.xml"/><Relationship Id="rId11" Type="http://schemas.openxmlformats.org/officeDocument/2006/relationships/image" Target="../media/image1.jpeg"/><Relationship Id="rId5" Type="http://schemas.openxmlformats.org/officeDocument/2006/relationships/chart" Target="../charts/chart383.xml"/><Relationship Id="rId10" Type="http://schemas.openxmlformats.org/officeDocument/2006/relationships/chart" Target="../charts/chart388.xml"/><Relationship Id="rId4" Type="http://schemas.openxmlformats.org/officeDocument/2006/relationships/chart" Target="../charts/chart382.xml"/><Relationship Id="rId9" Type="http://schemas.openxmlformats.org/officeDocument/2006/relationships/chart" Target="../charts/chart387.xml"/></Relationships>
</file>

<file path=xl/drawings/_rels/drawing1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8.xml"/><Relationship Id="rId13" Type="http://schemas.openxmlformats.org/officeDocument/2006/relationships/chart" Target="../charts/chart402.xml"/><Relationship Id="rId3" Type="http://schemas.openxmlformats.org/officeDocument/2006/relationships/chart" Target="../charts/chart393.xml"/><Relationship Id="rId7" Type="http://schemas.openxmlformats.org/officeDocument/2006/relationships/chart" Target="../charts/chart397.xml"/><Relationship Id="rId12" Type="http://schemas.openxmlformats.org/officeDocument/2006/relationships/chart" Target="../charts/chart401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chart" Target="../charts/chart396.xml"/><Relationship Id="rId11" Type="http://schemas.openxmlformats.org/officeDocument/2006/relationships/image" Target="../media/image1.jpeg"/><Relationship Id="rId5" Type="http://schemas.openxmlformats.org/officeDocument/2006/relationships/chart" Target="../charts/chart395.xml"/><Relationship Id="rId10" Type="http://schemas.openxmlformats.org/officeDocument/2006/relationships/chart" Target="../charts/chart400.xml"/><Relationship Id="rId4" Type="http://schemas.openxmlformats.org/officeDocument/2006/relationships/chart" Target="../charts/chart394.xml"/><Relationship Id="rId9" Type="http://schemas.openxmlformats.org/officeDocument/2006/relationships/chart" Target="../charts/chart399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0.xml"/><Relationship Id="rId13" Type="http://schemas.openxmlformats.org/officeDocument/2006/relationships/chart" Target="../charts/chart414.xml"/><Relationship Id="rId3" Type="http://schemas.openxmlformats.org/officeDocument/2006/relationships/chart" Target="../charts/chart405.xml"/><Relationship Id="rId7" Type="http://schemas.openxmlformats.org/officeDocument/2006/relationships/chart" Target="../charts/chart409.xml"/><Relationship Id="rId12" Type="http://schemas.openxmlformats.org/officeDocument/2006/relationships/chart" Target="../charts/chart413.xml"/><Relationship Id="rId2" Type="http://schemas.openxmlformats.org/officeDocument/2006/relationships/chart" Target="../charts/chart404.xml"/><Relationship Id="rId1" Type="http://schemas.openxmlformats.org/officeDocument/2006/relationships/chart" Target="../charts/chart403.xml"/><Relationship Id="rId6" Type="http://schemas.openxmlformats.org/officeDocument/2006/relationships/chart" Target="../charts/chart408.xml"/><Relationship Id="rId11" Type="http://schemas.openxmlformats.org/officeDocument/2006/relationships/image" Target="../media/image1.jpeg"/><Relationship Id="rId5" Type="http://schemas.openxmlformats.org/officeDocument/2006/relationships/chart" Target="../charts/chart407.xml"/><Relationship Id="rId10" Type="http://schemas.openxmlformats.org/officeDocument/2006/relationships/chart" Target="../charts/chart412.xml"/><Relationship Id="rId4" Type="http://schemas.openxmlformats.org/officeDocument/2006/relationships/chart" Target="../charts/chart406.xml"/><Relationship Id="rId9" Type="http://schemas.openxmlformats.org/officeDocument/2006/relationships/chart" Target="../charts/chart411.xml"/></Relationships>
</file>

<file path=xl/drawings/_rels/drawing1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2.xml"/><Relationship Id="rId13" Type="http://schemas.openxmlformats.org/officeDocument/2006/relationships/chart" Target="../charts/chart426.xml"/><Relationship Id="rId3" Type="http://schemas.openxmlformats.org/officeDocument/2006/relationships/chart" Target="../charts/chart417.xml"/><Relationship Id="rId7" Type="http://schemas.openxmlformats.org/officeDocument/2006/relationships/chart" Target="../charts/chart421.xml"/><Relationship Id="rId12" Type="http://schemas.openxmlformats.org/officeDocument/2006/relationships/chart" Target="../charts/chart425.xml"/><Relationship Id="rId2" Type="http://schemas.openxmlformats.org/officeDocument/2006/relationships/chart" Target="../charts/chart416.xml"/><Relationship Id="rId1" Type="http://schemas.openxmlformats.org/officeDocument/2006/relationships/chart" Target="../charts/chart415.xml"/><Relationship Id="rId6" Type="http://schemas.openxmlformats.org/officeDocument/2006/relationships/chart" Target="../charts/chart420.xml"/><Relationship Id="rId11" Type="http://schemas.openxmlformats.org/officeDocument/2006/relationships/image" Target="../media/image1.jpeg"/><Relationship Id="rId5" Type="http://schemas.openxmlformats.org/officeDocument/2006/relationships/chart" Target="../charts/chart419.xml"/><Relationship Id="rId10" Type="http://schemas.openxmlformats.org/officeDocument/2006/relationships/chart" Target="../charts/chart424.xml"/><Relationship Id="rId4" Type="http://schemas.openxmlformats.org/officeDocument/2006/relationships/chart" Target="../charts/chart418.xml"/><Relationship Id="rId9" Type="http://schemas.openxmlformats.org/officeDocument/2006/relationships/chart" Target="../charts/chart423.xml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27.xml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28.xml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0.xml"/><Relationship Id="rId2" Type="http://schemas.openxmlformats.org/officeDocument/2006/relationships/image" Target="../media/image1.jpeg"/><Relationship Id="rId1" Type="http://schemas.openxmlformats.org/officeDocument/2006/relationships/chart" Target="../charts/chart429.xml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2.xml"/><Relationship Id="rId2" Type="http://schemas.openxmlformats.org/officeDocument/2006/relationships/image" Target="../media/image1.jpeg"/><Relationship Id="rId1" Type="http://schemas.openxmlformats.org/officeDocument/2006/relationships/chart" Target="../charts/chart431.xml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33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34.xml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35.xml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13" Type="http://schemas.openxmlformats.org/officeDocument/2006/relationships/chart" Target="../charts/chart80.xml"/><Relationship Id="rId18" Type="http://schemas.openxmlformats.org/officeDocument/2006/relationships/chart" Target="../charts/chart85.xml"/><Relationship Id="rId26" Type="http://schemas.openxmlformats.org/officeDocument/2006/relationships/chart" Target="../charts/chart93.xml"/><Relationship Id="rId3" Type="http://schemas.openxmlformats.org/officeDocument/2006/relationships/chart" Target="../charts/chart70.xml"/><Relationship Id="rId21" Type="http://schemas.openxmlformats.org/officeDocument/2006/relationships/chart" Target="../charts/chart88.xml"/><Relationship Id="rId34" Type="http://schemas.openxmlformats.org/officeDocument/2006/relationships/chart" Target="../charts/chart101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17" Type="http://schemas.openxmlformats.org/officeDocument/2006/relationships/chart" Target="../charts/chart84.xml"/><Relationship Id="rId25" Type="http://schemas.openxmlformats.org/officeDocument/2006/relationships/chart" Target="../charts/chart92.xml"/><Relationship Id="rId33" Type="http://schemas.openxmlformats.org/officeDocument/2006/relationships/chart" Target="../charts/chart100.xml"/><Relationship Id="rId2" Type="http://schemas.openxmlformats.org/officeDocument/2006/relationships/chart" Target="../charts/chart69.xml"/><Relationship Id="rId16" Type="http://schemas.openxmlformats.org/officeDocument/2006/relationships/chart" Target="../charts/chart83.xml"/><Relationship Id="rId20" Type="http://schemas.openxmlformats.org/officeDocument/2006/relationships/chart" Target="../charts/chart87.xml"/><Relationship Id="rId29" Type="http://schemas.openxmlformats.org/officeDocument/2006/relationships/chart" Target="../charts/chart96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24" Type="http://schemas.openxmlformats.org/officeDocument/2006/relationships/chart" Target="../charts/chart91.xml"/><Relationship Id="rId32" Type="http://schemas.openxmlformats.org/officeDocument/2006/relationships/chart" Target="../charts/chart99.xml"/><Relationship Id="rId37" Type="http://schemas.openxmlformats.org/officeDocument/2006/relationships/chart" Target="../charts/chart103.xml"/><Relationship Id="rId5" Type="http://schemas.openxmlformats.org/officeDocument/2006/relationships/chart" Target="../charts/chart72.xml"/><Relationship Id="rId15" Type="http://schemas.openxmlformats.org/officeDocument/2006/relationships/chart" Target="../charts/chart82.xml"/><Relationship Id="rId23" Type="http://schemas.openxmlformats.org/officeDocument/2006/relationships/chart" Target="../charts/chart90.xml"/><Relationship Id="rId28" Type="http://schemas.openxmlformats.org/officeDocument/2006/relationships/chart" Target="../charts/chart95.xml"/><Relationship Id="rId36" Type="http://schemas.openxmlformats.org/officeDocument/2006/relationships/chart" Target="../charts/chart102.xml"/><Relationship Id="rId10" Type="http://schemas.openxmlformats.org/officeDocument/2006/relationships/chart" Target="../charts/chart77.xml"/><Relationship Id="rId19" Type="http://schemas.openxmlformats.org/officeDocument/2006/relationships/chart" Target="../charts/chart86.xml"/><Relationship Id="rId31" Type="http://schemas.openxmlformats.org/officeDocument/2006/relationships/chart" Target="../charts/chart98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Relationship Id="rId14" Type="http://schemas.openxmlformats.org/officeDocument/2006/relationships/chart" Target="../charts/chart81.xml"/><Relationship Id="rId22" Type="http://schemas.openxmlformats.org/officeDocument/2006/relationships/chart" Target="../charts/chart89.xml"/><Relationship Id="rId27" Type="http://schemas.openxmlformats.org/officeDocument/2006/relationships/chart" Target="../charts/chart94.xml"/><Relationship Id="rId30" Type="http://schemas.openxmlformats.org/officeDocument/2006/relationships/chart" Target="../charts/chart97.xml"/><Relationship Id="rId35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04.xml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13" Type="http://schemas.openxmlformats.org/officeDocument/2006/relationships/chart" Target="../charts/chart117.xml"/><Relationship Id="rId18" Type="http://schemas.openxmlformats.org/officeDocument/2006/relationships/image" Target="../media/image1.jpeg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12" Type="http://schemas.openxmlformats.org/officeDocument/2006/relationships/chart" Target="../charts/chart116.xml"/><Relationship Id="rId17" Type="http://schemas.openxmlformats.org/officeDocument/2006/relationships/chart" Target="../charts/chart121.xml"/><Relationship Id="rId2" Type="http://schemas.openxmlformats.org/officeDocument/2006/relationships/chart" Target="../charts/chart106.xml"/><Relationship Id="rId16" Type="http://schemas.openxmlformats.org/officeDocument/2006/relationships/chart" Target="../charts/chart120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11" Type="http://schemas.openxmlformats.org/officeDocument/2006/relationships/chart" Target="../charts/chart115.xml"/><Relationship Id="rId5" Type="http://schemas.openxmlformats.org/officeDocument/2006/relationships/chart" Target="../charts/chart109.xml"/><Relationship Id="rId15" Type="http://schemas.openxmlformats.org/officeDocument/2006/relationships/chart" Target="../charts/chart119.xml"/><Relationship Id="rId10" Type="http://schemas.openxmlformats.org/officeDocument/2006/relationships/chart" Target="../charts/chart114.xml"/><Relationship Id="rId19" Type="http://schemas.openxmlformats.org/officeDocument/2006/relationships/chart" Target="../charts/chart122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Relationship Id="rId14" Type="http://schemas.openxmlformats.org/officeDocument/2006/relationships/chart" Target="../charts/chart11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2.xml"/><Relationship Id="rId3" Type="http://schemas.openxmlformats.org/officeDocument/2006/relationships/chart" Target="../charts/chart9.xml"/><Relationship Id="rId21" Type="http://schemas.openxmlformats.org/officeDocument/2006/relationships/chart" Target="../charts/chart27.xml"/><Relationship Id="rId34" Type="http://schemas.openxmlformats.org/officeDocument/2006/relationships/chart" Target="../charts/chart40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31.xml"/><Relationship Id="rId33" Type="http://schemas.openxmlformats.org/officeDocument/2006/relationships/chart" Target="../charts/chart3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chart" Target="../charts/chart26.xml"/><Relationship Id="rId29" Type="http://schemas.openxmlformats.org/officeDocument/2006/relationships/chart" Target="../charts/chart35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30.xml"/><Relationship Id="rId32" Type="http://schemas.openxmlformats.org/officeDocument/2006/relationships/chart" Target="../charts/chart38.xml"/><Relationship Id="rId37" Type="http://schemas.openxmlformats.org/officeDocument/2006/relationships/chart" Target="../charts/chart42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9.xml"/><Relationship Id="rId28" Type="http://schemas.openxmlformats.org/officeDocument/2006/relationships/chart" Target="../charts/chart34.xml"/><Relationship Id="rId36" Type="http://schemas.openxmlformats.org/officeDocument/2006/relationships/chart" Target="../charts/chart4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31" Type="http://schemas.openxmlformats.org/officeDocument/2006/relationships/chart" Target="../charts/chart37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8.xml"/><Relationship Id="rId27" Type="http://schemas.openxmlformats.org/officeDocument/2006/relationships/chart" Target="../charts/chart33.xml"/><Relationship Id="rId30" Type="http://schemas.openxmlformats.org/officeDocument/2006/relationships/chart" Target="../charts/chart36.xml"/><Relationship Id="rId35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23.xml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1.xml"/><Relationship Id="rId13" Type="http://schemas.openxmlformats.org/officeDocument/2006/relationships/chart" Target="../charts/chart136.xml"/><Relationship Id="rId18" Type="http://schemas.openxmlformats.org/officeDocument/2006/relationships/image" Target="../media/image1.jpeg"/><Relationship Id="rId3" Type="http://schemas.openxmlformats.org/officeDocument/2006/relationships/chart" Target="../charts/chart126.xml"/><Relationship Id="rId7" Type="http://schemas.openxmlformats.org/officeDocument/2006/relationships/chart" Target="../charts/chart130.xml"/><Relationship Id="rId12" Type="http://schemas.openxmlformats.org/officeDocument/2006/relationships/chart" Target="../charts/chart135.xml"/><Relationship Id="rId17" Type="http://schemas.openxmlformats.org/officeDocument/2006/relationships/chart" Target="../charts/chart140.xml"/><Relationship Id="rId2" Type="http://schemas.openxmlformats.org/officeDocument/2006/relationships/chart" Target="../charts/chart125.xml"/><Relationship Id="rId16" Type="http://schemas.openxmlformats.org/officeDocument/2006/relationships/chart" Target="../charts/chart139.xml"/><Relationship Id="rId1" Type="http://schemas.openxmlformats.org/officeDocument/2006/relationships/chart" Target="../charts/chart124.xml"/><Relationship Id="rId6" Type="http://schemas.openxmlformats.org/officeDocument/2006/relationships/chart" Target="../charts/chart129.xml"/><Relationship Id="rId11" Type="http://schemas.openxmlformats.org/officeDocument/2006/relationships/chart" Target="../charts/chart134.xml"/><Relationship Id="rId5" Type="http://schemas.openxmlformats.org/officeDocument/2006/relationships/chart" Target="../charts/chart128.xml"/><Relationship Id="rId15" Type="http://schemas.openxmlformats.org/officeDocument/2006/relationships/chart" Target="../charts/chart138.xml"/><Relationship Id="rId10" Type="http://schemas.openxmlformats.org/officeDocument/2006/relationships/chart" Target="../charts/chart133.xml"/><Relationship Id="rId4" Type="http://schemas.openxmlformats.org/officeDocument/2006/relationships/chart" Target="../charts/chart127.xml"/><Relationship Id="rId9" Type="http://schemas.openxmlformats.org/officeDocument/2006/relationships/chart" Target="../charts/chart132.xml"/><Relationship Id="rId14" Type="http://schemas.openxmlformats.org/officeDocument/2006/relationships/chart" Target="../charts/chart13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Relationship Id="rId5" Type="http://schemas.openxmlformats.org/officeDocument/2006/relationships/image" Target="../media/image1.jpeg"/><Relationship Id="rId4" Type="http://schemas.openxmlformats.org/officeDocument/2006/relationships/chart" Target="../charts/chart146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47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48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49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13" Type="http://schemas.openxmlformats.org/officeDocument/2006/relationships/chart" Target="../charts/chart162.xml"/><Relationship Id="rId18" Type="http://schemas.openxmlformats.org/officeDocument/2006/relationships/image" Target="../media/image1.jpeg"/><Relationship Id="rId3" Type="http://schemas.openxmlformats.org/officeDocument/2006/relationships/chart" Target="../charts/chart152.xml"/><Relationship Id="rId7" Type="http://schemas.openxmlformats.org/officeDocument/2006/relationships/chart" Target="../charts/chart156.xml"/><Relationship Id="rId12" Type="http://schemas.openxmlformats.org/officeDocument/2006/relationships/chart" Target="../charts/chart161.xml"/><Relationship Id="rId17" Type="http://schemas.openxmlformats.org/officeDocument/2006/relationships/chart" Target="../charts/chart166.xml"/><Relationship Id="rId2" Type="http://schemas.openxmlformats.org/officeDocument/2006/relationships/chart" Target="../charts/chart151.xml"/><Relationship Id="rId16" Type="http://schemas.openxmlformats.org/officeDocument/2006/relationships/chart" Target="../charts/chart165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11" Type="http://schemas.openxmlformats.org/officeDocument/2006/relationships/chart" Target="../charts/chart160.xml"/><Relationship Id="rId5" Type="http://schemas.openxmlformats.org/officeDocument/2006/relationships/chart" Target="../charts/chart154.xml"/><Relationship Id="rId15" Type="http://schemas.openxmlformats.org/officeDocument/2006/relationships/chart" Target="../charts/chart164.xml"/><Relationship Id="rId10" Type="http://schemas.openxmlformats.org/officeDocument/2006/relationships/chart" Target="../charts/chart159.xml"/><Relationship Id="rId4" Type="http://schemas.openxmlformats.org/officeDocument/2006/relationships/chart" Target="../charts/chart153.xml"/><Relationship Id="rId9" Type="http://schemas.openxmlformats.org/officeDocument/2006/relationships/chart" Target="../charts/chart158.xml"/><Relationship Id="rId14" Type="http://schemas.openxmlformats.org/officeDocument/2006/relationships/chart" Target="../charts/chart16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4.xml"/><Relationship Id="rId13" Type="http://schemas.openxmlformats.org/officeDocument/2006/relationships/chart" Target="../charts/chart179.xml"/><Relationship Id="rId18" Type="http://schemas.openxmlformats.org/officeDocument/2006/relationships/image" Target="../media/image1.jpeg"/><Relationship Id="rId3" Type="http://schemas.openxmlformats.org/officeDocument/2006/relationships/chart" Target="../charts/chart169.xml"/><Relationship Id="rId7" Type="http://schemas.openxmlformats.org/officeDocument/2006/relationships/chart" Target="../charts/chart173.xml"/><Relationship Id="rId12" Type="http://schemas.openxmlformats.org/officeDocument/2006/relationships/chart" Target="../charts/chart178.xml"/><Relationship Id="rId17" Type="http://schemas.openxmlformats.org/officeDocument/2006/relationships/chart" Target="../charts/chart183.xml"/><Relationship Id="rId2" Type="http://schemas.openxmlformats.org/officeDocument/2006/relationships/chart" Target="../charts/chart168.xml"/><Relationship Id="rId16" Type="http://schemas.openxmlformats.org/officeDocument/2006/relationships/chart" Target="../charts/chart182.xml"/><Relationship Id="rId1" Type="http://schemas.openxmlformats.org/officeDocument/2006/relationships/chart" Target="../charts/chart167.xml"/><Relationship Id="rId6" Type="http://schemas.openxmlformats.org/officeDocument/2006/relationships/chart" Target="../charts/chart172.xml"/><Relationship Id="rId11" Type="http://schemas.openxmlformats.org/officeDocument/2006/relationships/chart" Target="../charts/chart177.xml"/><Relationship Id="rId5" Type="http://schemas.openxmlformats.org/officeDocument/2006/relationships/chart" Target="../charts/chart171.xml"/><Relationship Id="rId15" Type="http://schemas.openxmlformats.org/officeDocument/2006/relationships/chart" Target="../charts/chart181.xml"/><Relationship Id="rId10" Type="http://schemas.openxmlformats.org/officeDocument/2006/relationships/chart" Target="../charts/chart176.xml"/><Relationship Id="rId4" Type="http://schemas.openxmlformats.org/officeDocument/2006/relationships/chart" Target="../charts/chart170.xml"/><Relationship Id="rId9" Type="http://schemas.openxmlformats.org/officeDocument/2006/relationships/chart" Target="../charts/chart175.xml"/><Relationship Id="rId14" Type="http://schemas.openxmlformats.org/officeDocument/2006/relationships/chart" Target="../charts/chart180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1.xml"/><Relationship Id="rId13" Type="http://schemas.openxmlformats.org/officeDocument/2006/relationships/chart" Target="../charts/chart196.xml"/><Relationship Id="rId18" Type="http://schemas.openxmlformats.org/officeDocument/2006/relationships/image" Target="../media/image1.jpeg"/><Relationship Id="rId3" Type="http://schemas.openxmlformats.org/officeDocument/2006/relationships/chart" Target="../charts/chart186.xml"/><Relationship Id="rId7" Type="http://schemas.openxmlformats.org/officeDocument/2006/relationships/chart" Target="../charts/chart190.xml"/><Relationship Id="rId12" Type="http://schemas.openxmlformats.org/officeDocument/2006/relationships/chart" Target="../charts/chart195.xml"/><Relationship Id="rId17" Type="http://schemas.openxmlformats.org/officeDocument/2006/relationships/chart" Target="../charts/chart200.xml"/><Relationship Id="rId2" Type="http://schemas.openxmlformats.org/officeDocument/2006/relationships/chart" Target="../charts/chart185.xml"/><Relationship Id="rId16" Type="http://schemas.openxmlformats.org/officeDocument/2006/relationships/chart" Target="../charts/chart199.xml"/><Relationship Id="rId1" Type="http://schemas.openxmlformats.org/officeDocument/2006/relationships/chart" Target="../charts/chart184.xml"/><Relationship Id="rId6" Type="http://schemas.openxmlformats.org/officeDocument/2006/relationships/chart" Target="../charts/chart189.xml"/><Relationship Id="rId11" Type="http://schemas.openxmlformats.org/officeDocument/2006/relationships/chart" Target="../charts/chart194.xml"/><Relationship Id="rId5" Type="http://schemas.openxmlformats.org/officeDocument/2006/relationships/chart" Target="../charts/chart188.xml"/><Relationship Id="rId15" Type="http://schemas.openxmlformats.org/officeDocument/2006/relationships/chart" Target="../charts/chart198.xml"/><Relationship Id="rId10" Type="http://schemas.openxmlformats.org/officeDocument/2006/relationships/chart" Target="../charts/chart193.xml"/><Relationship Id="rId4" Type="http://schemas.openxmlformats.org/officeDocument/2006/relationships/chart" Target="../charts/chart187.xml"/><Relationship Id="rId9" Type="http://schemas.openxmlformats.org/officeDocument/2006/relationships/chart" Target="../charts/chart192.xml"/><Relationship Id="rId14" Type="http://schemas.openxmlformats.org/officeDocument/2006/relationships/chart" Target="../charts/chart1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1203036</xdr:colOff>
      <xdr:row>0</xdr:row>
      <xdr:rowOff>438150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58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42</xdr:row>
      <xdr:rowOff>95250</xdr:rowOff>
    </xdr:from>
    <xdr:to>
      <xdr:col>11</xdr:col>
      <xdr:colOff>619125</xdr:colOff>
      <xdr:row>65</xdr:row>
      <xdr:rowOff>114300</xdr:rowOff>
    </xdr:to>
    <xdr:graphicFrame macro="">
      <xdr:nvGraphicFramePr>
        <xdr:cNvPr id="1839194" name="Chart 10">
          <a:extLst>
            <a:ext uri="{FF2B5EF4-FFF2-40B4-BE49-F238E27FC236}">
              <a16:creationId xmlns:a16="http://schemas.microsoft.com/office/drawing/2014/main" id="{00000000-0008-0000-0500-00005A10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1216025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0.05945</cdr:x>
      <cdr:y>0.37074</cdr:y>
    </cdr:from>
    <cdr:to>
      <cdr:x>0.98805</cdr:x>
      <cdr:y>0.37074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302" y="12783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0.05945</cdr:x>
      <cdr:y>0.37074</cdr:y>
    </cdr:from>
    <cdr:to>
      <cdr:x>0.98805</cdr:x>
      <cdr:y>0.37074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302" y="12783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0.05945</cdr:x>
      <cdr:y>0.37074</cdr:y>
    </cdr:from>
    <cdr:to>
      <cdr:x>0.98805</cdr:x>
      <cdr:y>0.37074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302" y="12783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101600</xdr:rowOff>
    </xdr:from>
    <xdr:to>
      <xdr:col>11</xdr:col>
      <xdr:colOff>371475</xdr:colOff>
      <xdr:row>66</xdr:row>
      <xdr:rowOff>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pSpPr/>
      </xdr:nvGrpSpPr>
      <xdr:grpSpPr>
        <a:xfrm>
          <a:off x="188595" y="8117840"/>
          <a:ext cx="8435340" cy="3754120"/>
          <a:chOff x="152400" y="5035550"/>
          <a:chExt cx="5518150" cy="3517900"/>
        </a:xfrm>
      </xdr:grpSpPr>
      <xdr:graphicFrame macro="">
        <xdr:nvGraphicFramePr>
          <xdr:cNvPr id="2524309" name="Chart 8">
            <a:extLst>
              <a:ext uri="{FF2B5EF4-FFF2-40B4-BE49-F238E27FC236}">
                <a16:creationId xmlns:a16="http://schemas.microsoft.com/office/drawing/2014/main" id="{00000000-0008-0000-1700-000095842600}"/>
              </a:ext>
            </a:extLst>
          </xdr:cNvPr>
          <xdr:cNvGraphicFramePr>
            <a:graphicFrameLocks/>
          </xdr:cNvGraphicFramePr>
        </xdr:nvGraphicFramePr>
        <xdr:xfrm>
          <a:off x="152400" y="5035550"/>
          <a:ext cx="5518150" cy="3517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524310" name="Line 10">
            <a:extLst>
              <a:ext uri="{FF2B5EF4-FFF2-40B4-BE49-F238E27FC236}">
                <a16:creationId xmlns:a16="http://schemas.microsoft.com/office/drawing/2014/main" id="{00000000-0008-0000-1700-000096842600}"/>
              </a:ext>
            </a:extLst>
          </xdr:cNvPr>
          <xdr:cNvSpPr>
            <a:spLocks noChangeShapeType="1"/>
          </xdr:cNvSpPr>
        </xdr:nvSpPr>
        <xdr:spPr bwMode="auto">
          <a:xfrm>
            <a:off x="184150" y="5676900"/>
            <a:ext cx="511175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836</xdr:row>
      <xdr:rowOff>76200</xdr:rowOff>
    </xdr:from>
    <xdr:to>
      <xdr:col>8</xdr:col>
      <xdr:colOff>82550</xdr:colOff>
      <xdr:row>857</xdr:row>
      <xdr:rowOff>101600</xdr:rowOff>
    </xdr:to>
    <xdr:graphicFrame macro="">
      <xdr:nvGraphicFramePr>
        <xdr:cNvPr id="2528721" name="Chart 1">
          <a:extLst>
            <a:ext uri="{FF2B5EF4-FFF2-40B4-BE49-F238E27FC236}">
              <a16:creationId xmlns:a16="http://schemas.microsoft.com/office/drawing/2014/main" id="{00000000-0008-0000-1800-0000D1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890</xdr:row>
      <xdr:rowOff>120650</xdr:rowOff>
    </xdr:from>
    <xdr:to>
      <xdr:col>8</xdr:col>
      <xdr:colOff>82550</xdr:colOff>
      <xdr:row>911</xdr:row>
      <xdr:rowOff>146050</xdr:rowOff>
    </xdr:to>
    <xdr:graphicFrame macro="">
      <xdr:nvGraphicFramePr>
        <xdr:cNvPr id="2528723" name="Chart 3">
          <a:extLst>
            <a:ext uri="{FF2B5EF4-FFF2-40B4-BE49-F238E27FC236}">
              <a16:creationId xmlns:a16="http://schemas.microsoft.com/office/drawing/2014/main" id="{00000000-0008-0000-1800-0000D3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393700</xdr:colOff>
      <xdr:row>895</xdr:row>
      <xdr:rowOff>63500</xdr:rowOff>
    </xdr:from>
    <xdr:to>
      <xdr:col>8</xdr:col>
      <xdr:colOff>63500</xdr:colOff>
      <xdr:row>895</xdr:row>
      <xdr:rowOff>63500</xdr:rowOff>
    </xdr:to>
    <xdr:sp macro="" textlink="">
      <xdr:nvSpPr>
        <xdr:cNvPr id="2528724" name="Line 4">
          <a:extLst>
            <a:ext uri="{FF2B5EF4-FFF2-40B4-BE49-F238E27FC236}">
              <a16:creationId xmlns:a16="http://schemas.microsoft.com/office/drawing/2014/main" id="{00000000-0008-0000-1800-0000D4952600}"/>
            </a:ext>
          </a:extLst>
        </xdr:cNvPr>
        <xdr:cNvSpPr>
          <a:spLocks noChangeShapeType="1"/>
        </xdr:cNvSpPr>
      </xdr:nvSpPr>
      <xdr:spPr bwMode="auto">
        <a:xfrm>
          <a:off x="546100" y="139433300"/>
          <a:ext cx="4660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782</xdr:row>
      <xdr:rowOff>76200</xdr:rowOff>
    </xdr:from>
    <xdr:to>
      <xdr:col>8</xdr:col>
      <xdr:colOff>82550</xdr:colOff>
      <xdr:row>803</xdr:row>
      <xdr:rowOff>107950</xdr:rowOff>
    </xdr:to>
    <xdr:graphicFrame macro="">
      <xdr:nvGraphicFramePr>
        <xdr:cNvPr id="2528725" name="Chart 5">
          <a:extLst>
            <a:ext uri="{FF2B5EF4-FFF2-40B4-BE49-F238E27FC236}">
              <a16:creationId xmlns:a16="http://schemas.microsoft.com/office/drawing/2014/main" id="{00000000-0008-0000-1800-0000D5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675</xdr:row>
      <xdr:rowOff>0</xdr:rowOff>
    </xdr:from>
    <xdr:to>
      <xdr:col>8</xdr:col>
      <xdr:colOff>88900</xdr:colOff>
      <xdr:row>696</xdr:row>
      <xdr:rowOff>38100</xdr:rowOff>
    </xdr:to>
    <xdr:graphicFrame macro="">
      <xdr:nvGraphicFramePr>
        <xdr:cNvPr id="2528726" name="Chart 6">
          <a:extLst>
            <a:ext uri="{FF2B5EF4-FFF2-40B4-BE49-F238E27FC236}">
              <a16:creationId xmlns:a16="http://schemas.microsoft.com/office/drawing/2014/main" id="{00000000-0008-0000-1800-0000D6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729</xdr:row>
      <xdr:rowOff>0</xdr:rowOff>
    </xdr:from>
    <xdr:to>
      <xdr:col>8</xdr:col>
      <xdr:colOff>88900</xdr:colOff>
      <xdr:row>750</xdr:row>
      <xdr:rowOff>38100</xdr:rowOff>
    </xdr:to>
    <xdr:graphicFrame macro="">
      <xdr:nvGraphicFramePr>
        <xdr:cNvPr id="2528727" name="Chart 7">
          <a:extLst>
            <a:ext uri="{FF2B5EF4-FFF2-40B4-BE49-F238E27FC236}">
              <a16:creationId xmlns:a16="http://schemas.microsoft.com/office/drawing/2014/main" id="{00000000-0008-0000-1800-0000D7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621</xdr:row>
      <xdr:rowOff>0</xdr:rowOff>
    </xdr:from>
    <xdr:to>
      <xdr:col>8</xdr:col>
      <xdr:colOff>88900</xdr:colOff>
      <xdr:row>642</xdr:row>
      <xdr:rowOff>38100</xdr:rowOff>
    </xdr:to>
    <xdr:graphicFrame macro="">
      <xdr:nvGraphicFramePr>
        <xdr:cNvPr id="2528728" name="Chart 6">
          <a:extLst>
            <a:ext uri="{FF2B5EF4-FFF2-40B4-BE49-F238E27FC236}">
              <a16:creationId xmlns:a16="http://schemas.microsoft.com/office/drawing/2014/main" id="{00000000-0008-0000-1800-0000D8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567</xdr:row>
      <xdr:rowOff>0</xdr:rowOff>
    </xdr:from>
    <xdr:to>
      <xdr:col>8</xdr:col>
      <xdr:colOff>88900</xdr:colOff>
      <xdr:row>588</xdr:row>
      <xdr:rowOff>38100</xdr:rowOff>
    </xdr:to>
    <xdr:graphicFrame macro="">
      <xdr:nvGraphicFramePr>
        <xdr:cNvPr id="2528729" name="Chart 6">
          <a:extLst>
            <a:ext uri="{FF2B5EF4-FFF2-40B4-BE49-F238E27FC236}">
              <a16:creationId xmlns:a16="http://schemas.microsoft.com/office/drawing/2014/main" id="{00000000-0008-0000-1800-0000D9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513</xdr:row>
      <xdr:rowOff>0</xdr:rowOff>
    </xdr:from>
    <xdr:to>
      <xdr:col>8</xdr:col>
      <xdr:colOff>88900</xdr:colOff>
      <xdr:row>534</xdr:row>
      <xdr:rowOff>38100</xdr:rowOff>
    </xdr:to>
    <xdr:graphicFrame macro="">
      <xdr:nvGraphicFramePr>
        <xdr:cNvPr id="2528730" name="Chart 6">
          <a:extLst>
            <a:ext uri="{FF2B5EF4-FFF2-40B4-BE49-F238E27FC236}">
              <a16:creationId xmlns:a16="http://schemas.microsoft.com/office/drawing/2014/main" id="{00000000-0008-0000-1800-0000DA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460</xdr:row>
      <xdr:rowOff>0</xdr:rowOff>
    </xdr:from>
    <xdr:to>
      <xdr:col>8</xdr:col>
      <xdr:colOff>88900</xdr:colOff>
      <xdr:row>481</xdr:row>
      <xdr:rowOff>38100</xdr:rowOff>
    </xdr:to>
    <xdr:graphicFrame macro="">
      <xdr:nvGraphicFramePr>
        <xdr:cNvPr id="2528731" name="Chart 6">
          <a:extLst>
            <a:ext uri="{FF2B5EF4-FFF2-40B4-BE49-F238E27FC236}">
              <a16:creationId xmlns:a16="http://schemas.microsoft.com/office/drawing/2014/main" id="{00000000-0008-0000-1800-0000DB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406</xdr:row>
      <xdr:rowOff>0</xdr:rowOff>
    </xdr:from>
    <xdr:to>
      <xdr:col>8</xdr:col>
      <xdr:colOff>88900</xdr:colOff>
      <xdr:row>427</xdr:row>
      <xdr:rowOff>38100</xdr:rowOff>
    </xdr:to>
    <xdr:graphicFrame macro="">
      <xdr:nvGraphicFramePr>
        <xdr:cNvPr id="2528732" name="Chart 6">
          <a:extLst>
            <a:ext uri="{FF2B5EF4-FFF2-40B4-BE49-F238E27FC236}">
              <a16:creationId xmlns:a16="http://schemas.microsoft.com/office/drawing/2014/main" id="{00000000-0008-0000-1800-0000DC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352</xdr:row>
      <xdr:rowOff>0</xdr:rowOff>
    </xdr:from>
    <xdr:to>
      <xdr:col>8</xdr:col>
      <xdr:colOff>88900</xdr:colOff>
      <xdr:row>373</xdr:row>
      <xdr:rowOff>38100</xdr:rowOff>
    </xdr:to>
    <xdr:graphicFrame macro="">
      <xdr:nvGraphicFramePr>
        <xdr:cNvPr id="2528733" name="Chart 6">
          <a:extLst>
            <a:ext uri="{FF2B5EF4-FFF2-40B4-BE49-F238E27FC236}">
              <a16:creationId xmlns:a16="http://schemas.microsoft.com/office/drawing/2014/main" id="{00000000-0008-0000-1800-0000DD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298</xdr:row>
      <xdr:rowOff>0</xdr:rowOff>
    </xdr:from>
    <xdr:to>
      <xdr:col>8</xdr:col>
      <xdr:colOff>88900</xdr:colOff>
      <xdr:row>319</xdr:row>
      <xdr:rowOff>38100</xdr:rowOff>
    </xdr:to>
    <xdr:graphicFrame macro="">
      <xdr:nvGraphicFramePr>
        <xdr:cNvPr id="2528734" name="Chart 6">
          <a:extLst>
            <a:ext uri="{FF2B5EF4-FFF2-40B4-BE49-F238E27FC236}">
              <a16:creationId xmlns:a16="http://schemas.microsoft.com/office/drawing/2014/main" id="{00000000-0008-0000-1800-0000DE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244</xdr:row>
      <xdr:rowOff>0</xdr:rowOff>
    </xdr:from>
    <xdr:to>
      <xdr:col>8</xdr:col>
      <xdr:colOff>88900</xdr:colOff>
      <xdr:row>265</xdr:row>
      <xdr:rowOff>38100</xdr:rowOff>
    </xdr:to>
    <xdr:graphicFrame macro="">
      <xdr:nvGraphicFramePr>
        <xdr:cNvPr id="2528735" name="Chart 6">
          <a:extLst>
            <a:ext uri="{FF2B5EF4-FFF2-40B4-BE49-F238E27FC236}">
              <a16:creationId xmlns:a16="http://schemas.microsoft.com/office/drawing/2014/main" id="{00000000-0008-0000-1800-0000DF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8</xdr:col>
      <xdr:colOff>88900</xdr:colOff>
      <xdr:row>211</xdr:row>
      <xdr:rowOff>38100</xdr:rowOff>
    </xdr:to>
    <xdr:graphicFrame macro="">
      <xdr:nvGraphicFramePr>
        <xdr:cNvPr id="2528736" name="Chart 6">
          <a:extLst>
            <a:ext uri="{FF2B5EF4-FFF2-40B4-BE49-F238E27FC236}">
              <a16:creationId xmlns:a16="http://schemas.microsoft.com/office/drawing/2014/main" id="{00000000-0008-0000-1800-0000E0952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88900</xdr:colOff>
      <xdr:row>157</xdr:row>
      <xdr:rowOff>38100</xdr:rowOff>
    </xdr:to>
    <xdr:graphicFrame macro="">
      <xdr:nvGraphicFramePr>
        <xdr:cNvPr id="18" name="Chart 6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82</xdr:row>
      <xdr:rowOff>0</xdr:rowOff>
    </xdr:from>
    <xdr:to>
      <xdr:col>8</xdr:col>
      <xdr:colOff>88900</xdr:colOff>
      <xdr:row>103</xdr:row>
      <xdr:rowOff>38100</xdr:rowOff>
    </xdr:to>
    <xdr:graphicFrame macro="">
      <xdr:nvGraphicFramePr>
        <xdr:cNvPr id="19" name="Chart 6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28</xdr:row>
      <xdr:rowOff>0</xdr:rowOff>
    </xdr:from>
    <xdr:to>
      <xdr:col>8</xdr:col>
      <xdr:colOff>88900</xdr:colOff>
      <xdr:row>49</xdr:row>
      <xdr:rowOff>38100</xdr:rowOff>
    </xdr:to>
    <xdr:graphicFrame macro="">
      <xdr:nvGraphicFramePr>
        <xdr:cNvPr id="20" name="Chart 6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0.077</cdr:x>
      <cdr:y>0.22044</cdr:y>
    </cdr:from>
    <cdr:to>
      <cdr:x>0.99192</cdr:x>
      <cdr:y>0.22044</cdr:y>
    </cdr:to>
    <cdr:sp macro="" textlink="">
      <cdr:nvSpPr>
        <cdr:cNvPr id="37069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0679" y="740484"/>
          <a:ext cx="464198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0.07647</cdr:x>
      <cdr:y>0.2235</cdr:y>
    </cdr:from>
    <cdr:to>
      <cdr:x>0.99139</cdr:x>
      <cdr:y>0.2235</cdr:y>
    </cdr:to>
    <cdr:sp macro="" textlink="">
      <cdr:nvSpPr>
        <cdr:cNvPr id="4229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0481" y="767093"/>
          <a:ext cx="443283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0.07674</cdr:x>
      <cdr:y>0.21946</cdr:y>
    </cdr:from>
    <cdr:to>
      <cdr:x>0.9917</cdr:x>
      <cdr:y>0.21946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9839" y="739986"/>
          <a:ext cx="464799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0.06686</cdr:x>
      <cdr:y>0.22134</cdr:y>
    </cdr:from>
    <cdr:to>
      <cdr:x>0.98329</cdr:x>
      <cdr:y>0.22134</cdr:y>
    </cdr:to>
    <cdr:sp macro="" textlink="">
      <cdr:nvSpPr>
        <cdr:cNvPr id="4720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39649" y="746336"/>
          <a:ext cx="465546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0.07424</cdr:x>
      <cdr:y>0.22317</cdr:y>
    </cdr:from>
    <cdr:to>
      <cdr:x>0.9892</cdr:x>
      <cdr:y>0.22317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0168" y="767376"/>
          <a:ext cx="443883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0.01033</cdr:x>
      <cdr:y>0.1651</cdr:y>
    </cdr:from>
    <cdr:to>
      <cdr:x>0.9199</cdr:x>
      <cdr:y>0.1651</cdr:y>
    </cdr:to>
    <cdr:sp macro="" textlink="">
      <cdr:nvSpPr>
        <cdr:cNvPr id="148483" name="Line 102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954" y="557729"/>
          <a:ext cx="527905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0.07549</cdr:x>
      <cdr:y>0.2214</cdr:y>
    </cdr:from>
    <cdr:to>
      <cdr:x>0.99045</cdr:x>
      <cdr:y>0.2214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3489" y="746527"/>
          <a:ext cx="464799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0.0721</cdr:x>
      <cdr:y>0.22229</cdr:y>
    </cdr:from>
    <cdr:to>
      <cdr:x>0.98706</cdr:x>
      <cdr:y>0.22229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9786" y="764350"/>
          <a:ext cx="443883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0.07866</cdr:x>
      <cdr:y>0.22445</cdr:y>
    </cdr:from>
    <cdr:to>
      <cdr:x>0.99288</cdr:x>
      <cdr:y>0.22445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1595" y="771778"/>
          <a:ext cx="443524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0.07991</cdr:x>
      <cdr:y>0.22168</cdr:y>
    </cdr:from>
    <cdr:to>
      <cdr:x>0.99413</cdr:x>
      <cdr:y>0.22168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59" y="762253"/>
          <a:ext cx="443524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0.07598</cdr:x>
      <cdr:y>0.2208</cdr:y>
    </cdr:from>
    <cdr:to>
      <cdr:x>0.9902</cdr:x>
      <cdr:y>0.2208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5978" y="74449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0.08473</cdr:x>
      <cdr:y>0.2208</cdr:y>
    </cdr:from>
    <cdr:to>
      <cdr:x>0.99895</cdr:x>
      <cdr:y>0.2208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0428" y="74449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0.07134</cdr:x>
      <cdr:y>0.22445</cdr:y>
    </cdr:from>
    <cdr:to>
      <cdr:x>0.98556</cdr:x>
      <cdr:y>0.22445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6099" y="771778"/>
          <a:ext cx="443524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0.07723</cdr:x>
      <cdr:y>0.21891</cdr:y>
    </cdr:from>
    <cdr:to>
      <cdr:x>0.99145</cdr:x>
      <cdr:y>0.21891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2328" y="73814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0.08312</cdr:x>
      <cdr:y>0.22168</cdr:y>
    </cdr:from>
    <cdr:to>
      <cdr:x>0.99734</cdr:x>
      <cdr:y>0.22168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3249" y="762253"/>
          <a:ext cx="443524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0.07723</cdr:x>
      <cdr:y>0.22445</cdr:y>
    </cdr:from>
    <cdr:to>
      <cdr:x>0.99145</cdr:x>
      <cdr:y>0.22445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674" y="771778"/>
          <a:ext cx="443524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811</xdr:row>
      <xdr:rowOff>0</xdr:rowOff>
    </xdr:from>
    <xdr:to>
      <xdr:col>8</xdr:col>
      <xdr:colOff>38100</xdr:colOff>
      <xdr:row>832</xdr:row>
      <xdr:rowOff>0</xdr:rowOff>
    </xdr:to>
    <xdr:graphicFrame macro="">
      <xdr:nvGraphicFramePr>
        <xdr:cNvPr id="1854900" name="Chart 1">
          <a:extLst>
            <a:ext uri="{FF2B5EF4-FFF2-40B4-BE49-F238E27FC236}">
              <a16:creationId xmlns:a16="http://schemas.microsoft.com/office/drawing/2014/main" id="{00000000-0008-0000-0600-0000B4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38100</xdr:colOff>
      <xdr:row>881</xdr:row>
      <xdr:rowOff>25400</xdr:rowOff>
    </xdr:to>
    <xdr:graphicFrame macro="">
      <xdr:nvGraphicFramePr>
        <xdr:cNvPr id="1854902" name="Chart 3">
          <a:extLst>
            <a:ext uri="{FF2B5EF4-FFF2-40B4-BE49-F238E27FC236}">
              <a16:creationId xmlns:a16="http://schemas.microsoft.com/office/drawing/2014/main" id="{00000000-0008-0000-0600-0000B6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763</xdr:row>
      <xdr:rowOff>0</xdr:rowOff>
    </xdr:from>
    <xdr:to>
      <xdr:col>8</xdr:col>
      <xdr:colOff>38100</xdr:colOff>
      <xdr:row>784</xdr:row>
      <xdr:rowOff>25400</xdr:rowOff>
    </xdr:to>
    <xdr:graphicFrame macro="">
      <xdr:nvGraphicFramePr>
        <xdr:cNvPr id="1854903" name="Chart 5">
          <a:extLst>
            <a:ext uri="{FF2B5EF4-FFF2-40B4-BE49-F238E27FC236}">
              <a16:creationId xmlns:a16="http://schemas.microsoft.com/office/drawing/2014/main" id="{00000000-0008-0000-0600-0000B7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714</xdr:row>
      <xdr:rowOff>0</xdr:rowOff>
    </xdr:from>
    <xdr:to>
      <xdr:col>8</xdr:col>
      <xdr:colOff>38100</xdr:colOff>
      <xdr:row>735</xdr:row>
      <xdr:rowOff>0</xdr:rowOff>
    </xdr:to>
    <xdr:graphicFrame macro="">
      <xdr:nvGraphicFramePr>
        <xdr:cNvPr id="1854904" name="Chart 6">
          <a:extLst>
            <a:ext uri="{FF2B5EF4-FFF2-40B4-BE49-F238E27FC236}">
              <a16:creationId xmlns:a16="http://schemas.microsoft.com/office/drawing/2014/main" id="{00000000-0008-0000-0600-0000B8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665</xdr:row>
      <xdr:rowOff>0</xdr:rowOff>
    </xdr:from>
    <xdr:to>
      <xdr:col>8</xdr:col>
      <xdr:colOff>50800</xdr:colOff>
      <xdr:row>686</xdr:row>
      <xdr:rowOff>0</xdr:rowOff>
    </xdr:to>
    <xdr:graphicFrame macro="">
      <xdr:nvGraphicFramePr>
        <xdr:cNvPr id="1854905" name="Chart 8">
          <a:extLst>
            <a:ext uri="{FF2B5EF4-FFF2-40B4-BE49-F238E27FC236}">
              <a16:creationId xmlns:a16="http://schemas.microsoft.com/office/drawing/2014/main" id="{00000000-0008-0000-0600-0000B9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616</xdr:row>
      <xdr:rowOff>0</xdr:rowOff>
    </xdr:from>
    <xdr:to>
      <xdr:col>8</xdr:col>
      <xdr:colOff>50800</xdr:colOff>
      <xdr:row>636</xdr:row>
      <xdr:rowOff>0</xdr:rowOff>
    </xdr:to>
    <xdr:graphicFrame macro="">
      <xdr:nvGraphicFramePr>
        <xdr:cNvPr id="1854906" name="Chart 8">
          <a:extLst>
            <a:ext uri="{FF2B5EF4-FFF2-40B4-BE49-F238E27FC236}">
              <a16:creationId xmlns:a16="http://schemas.microsoft.com/office/drawing/2014/main" id="{00000000-0008-0000-0600-0000BA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568</xdr:row>
      <xdr:rowOff>0</xdr:rowOff>
    </xdr:from>
    <xdr:to>
      <xdr:col>8</xdr:col>
      <xdr:colOff>50800</xdr:colOff>
      <xdr:row>589</xdr:row>
      <xdr:rowOff>0</xdr:rowOff>
    </xdr:to>
    <xdr:graphicFrame macro="">
      <xdr:nvGraphicFramePr>
        <xdr:cNvPr id="1854907" name="Chart 8">
          <a:extLst>
            <a:ext uri="{FF2B5EF4-FFF2-40B4-BE49-F238E27FC236}">
              <a16:creationId xmlns:a16="http://schemas.microsoft.com/office/drawing/2014/main" id="{00000000-0008-0000-0600-0000BB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519</xdr:row>
      <xdr:rowOff>0</xdr:rowOff>
    </xdr:from>
    <xdr:to>
      <xdr:col>8</xdr:col>
      <xdr:colOff>50800</xdr:colOff>
      <xdr:row>540</xdr:row>
      <xdr:rowOff>0</xdr:rowOff>
    </xdr:to>
    <xdr:graphicFrame macro="">
      <xdr:nvGraphicFramePr>
        <xdr:cNvPr id="1854908" name="Chart 8">
          <a:extLst>
            <a:ext uri="{FF2B5EF4-FFF2-40B4-BE49-F238E27FC236}">
              <a16:creationId xmlns:a16="http://schemas.microsoft.com/office/drawing/2014/main" id="{00000000-0008-0000-0600-0000BC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470</xdr:row>
      <xdr:rowOff>0</xdr:rowOff>
    </xdr:from>
    <xdr:to>
      <xdr:col>8</xdr:col>
      <xdr:colOff>50800</xdr:colOff>
      <xdr:row>491</xdr:row>
      <xdr:rowOff>0</xdr:rowOff>
    </xdr:to>
    <xdr:graphicFrame macro="">
      <xdr:nvGraphicFramePr>
        <xdr:cNvPr id="1854909" name="Chart 8">
          <a:extLst>
            <a:ext uri="{FF2B5EF4-FFF2-40B4-BE49-F238E27FC236}">
              <a16:creationId xmlns:a16="http://schemas.microsoft.com/office/drawing/2014/main" id="{00000000-0008-0000-0600-0000BD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421</xdr:row>
      <xdr:rowOff>0</xdr:rowOff>
    </xdr:from>
    <xdr:to>
      <xdr:col>8</xdr:col>
      <xdr:colOff>50800</xdr:colOff>
      <xdr:row>442</xdr:row>
      <xdr:rowOff>0</xdr:rowOff>
    </xdr:to>
    <xdr:graphicFrame macro="">
      <xdr:nvGraphicFramePr>
        <xdr:cNvPr id="1854910" name="Chart 8">
          <a:extLst>
            <a:ext uri="{FF2B5EF4-FFF2-40B4-BE49-F238E27FC236}">
              <a16:creationId xmlns:a16="http://schemas.microsoft.com/office/drawing/2014/main" id="{00000000-0008-0000-0600-0000BE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372</xdr:row>
      <xdr:rowOff>0</xdr:rowOff>
    </xdr:from>
    <xdr:to>
      <xdr:col>8</xdr:col>
      <xdr:colOff>50800</xdr:colOff>
      <xdr:row>393</xdr:row>
      <xdr:rowOff>0</xdr:rowOff>
    </xdr:to>
    <xdr:graphicFrame macro="">
      <xdr:nvGraphicFramePr>
        <xdr:cNvPr id="1854911" name="Chart 8">
          <a:extLst>
            <a:ext uri="{FF2B5EF4-FFF2-40B4-BE49-F238E27FC236}">
              <a16:creationId xmlns:a16="http://schemas.microsoft.com/office/drawing/2014/main" id="{00000000-0008-0000-0600-0000BF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323</xdr:row>
      <xdr:rowOff>0</xdr:rowOff>
    </xdr:from>
    <xdr:to>
      <xdr:col>8</xdr:col>
      <xdr:colOff>50800</xdr:colOff>
      <xdr:row>344</xdr:row>
      <xdr:rowOff>0</xdr:rowOff>
    </xdr:to>
    <xdr:graphicFrame macro="">
      <xdr:nvGraphicFramePr>
        <xdr:cNvPr id="1854912" name="Chart 8">
          <a:extLst>
            <a:ext uri="{FF2B5EF4-FFF2-40B4-BE49-F238E27FC236}">
              <a16:creationId xmlns:a16="http://schemas.microsoft.com/office/drawing/2014/main" id="{00000000-0008-0000-0600-0000C0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8</xdr:col>
      <xdr:colOff>50800</xdr:colOff>
      <xdr:row>295</xdr:row>
      <xdr:rowOff>0</xdr:rowOff>
    </xdr:to>
    <xdr:graphicFrame macro="">
      <xdr:nvGraphicFramePr>
        <xdr:cNvPr id="1854913" name="Chart 8">
          <a:extLst>
            <a:ext uri="{FF2B5EF4-FFF2-40B4-BE49-F238E27FC236}">
              <a16:creationId xmlns:a16="http://schemas.microsoft.com/office/drawing/2014/main" id="{00000000-0008-0000-0600-0000C1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223</xdr:row>
      <xdr:rowOff>0</xdr:rowOff>
    </xdr:from>
    <xdr:to>
      <xdr:col>8</xdr:col>
      <xdr:colOff>50800</xdr:colOff>
      <xdr:row>244</xdr:row>
      <xdr:rowOff>0</xdr:rowOff>
    </xdr:to>
    <xdr:graphicFrame macro="">
      <xdr:nvGraphicFramePr>
        <xdr:cNvPr id="1854914" name="Chart 8">
          <a:extLst>
            <a:ext uri="{FF2B5EF4-FFF2-40B4-BE49-F238E27FC236}">
              <a16:creationId xmlns:a16="http://schemas.microsoft.com/office/drawing/2014/main" id="{00000000-0008-0000-0600-0000C24D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8</xdr:col>
      <xdr:colOff>50800</xdr:colOff>
      <xdr:row>194</xdr:row>
      <xdr:rowOff>0</xdr:rowOff>
    </xdr:to>
    <xdr:graphicFrame macro="">
      <xdr:nvGraphicFramePr>
        <xdr:cNvPr id="17" name="Chart 8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124</xdr:row>
      <xdr:rowOff>0</xdr:rowOff>
    </xdr:from>
    <xdr:to>
      <xdr:col>8</xdr:col>
      <xdr:colOff>50800</xdr:colOff>
      <xdr:row>145</xdr:row>
      <xdr:rowOff>0</xdr:rowOff>
    </xdr:to>
    <xdr:graphicFrame macro="">
      <xdr:nvGraphicFramePr>
        <xdr:cNvPr id="18" name="Chart 8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8</xdr:col>
      <xdr:colOff>50800</xdr:colOff>
      <xdr:row>95</xdr:row>
      <xdr:rowOff>0</xdr:rowOff>
    </xdr:to>
    <xdr:graphicFrame macro="">
      <xdr:nvGraphicFramePr>
        <xdr:cNvPr id="19" name="Chart 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1216025</xdr:colOff>
      <xdr:row>0</xdr:row>
      <xdr:rowOff>438150</xdr:rowOff>
    </xdr:to>
    <xdr:pic>
      <xdr:nvPicPr>
        <xdr:cNvPr id="20" name="Imagen 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8</xdr:col>
      <xdr:colOff>50800</xdr:colOff>
      <xdr:row>45</xdr:row>
      <xdr:rowOff>0</xdr:rowOff>
    </xdr:to>
    <xdr:graphicFrame macro="">
      <xdr:nvGraphicFramePr>
        <xdr:cNvPr id="21" name="Chart 8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0.07723</cdr:x>
      <cdr:y>0.22445</cdr:y>
    </cdr:from>
    <cdr:to>
      <cdr:x>0.99145</cdr:x>
      <cdr:y>0.22445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674" y="771778"/>
          <a:ext cx="443524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63500</xdr:rowOff>
    </xdr:from>
    <xdr:to>
      <xdr:col>11</xdr:col>
      <xdr:colOff>123825</xdr:colOff>
      <xdr:row>67</xdr:row>
      <xdr:rowOff>28575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pSpPr/>
      </xdr:nvGrpSpPr>
      <xdr:grpSpPr>
        <a:xfrm>
          <a:off x="160020" y="7820660"/>
          <a:ext cx="8223885" cy="3988435"/>
          <a:chOff x="152400" y="5168900"/>
          <a:chExt cx="5622925" cy="3708400"/>
        </a:xfrm>
      </xdr:grpSpPr>
      <xdr:graphicFrame macro="">
        <xdr:nvGraphicFramePr>
          <xdr:cNvPr id="2556050" name="Chart 9">
            <a:extLst>
              <a:ext uri="{FF2B5EF4-FFF2-40B4-BE49-F238E27FC236}">
                <a16:creationId xmlns:a16="http://schemas.microsoft.com/office/drawing/2014/main" id="{00000000-0008-0000-1900-000092002700}"/>
              </a:ext>
            </a:extLst>
          </xdr:cNvPr>
          <xdr:cNvGraphicFramePr>
            <a:graphicFrameLocks/>
          </xdr:cNvGraphicFramePr>
        </xdr:nvGraphicFramePr>
        <xdr:xfrm>
          <a:off x="152400" y="5168900"/>
          <a:ext cx="5622925" cy="3708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556052" name="Line 12">
            <a:extLst>
              <a:ext uri="{FF2B5EF4-FFF2-40B4-BE49-F238E27FC236}">
                <a16:creationId xmlns:a16="http://schemas.microsoft.com/office/drawing/2014/main" id="{00000000-0008-0000-1900-000094002700}"/>
              </a:ext>
            </a:extLst>
          </xdr:cNvPr>
          <xdr:cNvSpPr>
            <a:spLocks noChangeShapeType="1"/>
          </xdr:cNvSpPr>
        </xdr:nvSpPr>
        <xdr:spPr bwMode="auto">
          <a:xfrm>
            <a:off x="196850" y="6524625"/>
            <a:ext cx="5248275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42</xdr:row>
      <xdr:rowOff>114299</xdr:rowOff>
    </xdr:from>
    <xdr:to>
      <xdr:col>10</xdr:col>
      <xdr:colOff>714374</xdr:colOff>
      <xdr:row>64</xdr:row>
      <xdr:rowOff>152400</xdr:rowOff>
    </xdr:to>
    <xdr:graphicFrame macro="">
      <xdr:nvGraphicFramePr>
        <xdr:cNvPr id="2573579" name="Chart 11">
          <a:extLst>
            <a:ext uri="{FF2B5EF4-FFF2-40B4-BE49-F238E27FC236}">
              <a16:creationId xmlns:a16="http://schemas.microsoft.com/office/drawing/2014/main" id="{00000000-0008-0000-1A00-00000B45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47</xdr:row>
      <xdr:rowOff>28574</xdr:rowOff>
    </xdr:from>
    <xdr:to>
      <xdr:col>10</xdr:col>
      <xdr:colOff>257175</xdr:colOff>
      <xdr:row>47</xdr:row>
      <xdr:rowOff>38098</xdr:rowOff>
    </xdr:to>
    <xdr:sp macro="" textlink="">
      <xdr:nvSpPr>
        <xdr:cNvPr id="2573580" name="Line 14">
          <a:extLst>
            <a:ext uri="{FF2B5EF4-FFF2-40B4-BE49-F238E27FC236}">
              <a16:creationId xmlns:a16="http://schemas.microsoft.com/office/drawing/2014/main" id="{00000000-0008-0000-1A00-00000C452700}"/>
            </a:ext>
          </a:extLst>
        </xdr:cNvPr>
        <xdr:cNvSpPr>
          <a:spLocks noChangeShapeType="1"/>
        </xdr:cNvSpPr>
      </xdr:nvSpPr>
      <xdr:spPr bwMode="auto">
        <a:xfrm flipV="1">
          <a:off x="276225" y="8439149"/>
          <a:ext cx="7219950" cy="9524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152399</xdr:colOff>
      <xdr:row>65</xdr:row>
      <xdr:rowOff>0</xdr:rowOff>
    </xdr:from>
    <xdr:to>
      <xdr:col>11</xdr:col>
      <xdr:colOff>9524</xdr:colOff>
      <xdr:row>91</xdr:row>
      <xdr:rowOff>0</xdr:rowOff>
    </xdr:to>
    <xdr:graphicFrame macro="">
      <xdr:nvGraphicFramePr>
        <xdr:cNvPr id="2573581" name="Chart 15">
          <a:extLst>
            <a:ext uri="{FF2B5EF4-FFF2-40B4-BE49-F238E27FC236}">
              <a16:creationId xmlns:a16="http://schemas.microsoft.com/office/drawing/2014/main" id="{00000000-0008-0000-1A00-00000D45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3175</xdr:colOff>
      <xdr:row>93</xdr:row>
      <xdr:rowOff>25400</xdr:rowOff>
    </xdr:from>
    <xdr:to>
      <xdr:col>10</xdr:col>
      <xdr:colOff>733425</xdr:colOff>
      <xdr:row>116</xdr:row>
      <xdr:rowOff>152400</xdr:rowOff>
    </xdr:to>
    <xdr:graphicFrame macro="">
      <xdr:nvGraphicFramePr>
        <xdr:cNvPr id="2573582" name="Chart 16">
          <a:extLst>
            <a:ext uri="{FF2B5EF4-FFF2-40B4-BE49-F238E27FC236}">
              <a16:creationId xmlns:a16="http://schemas.microsoft.com/office/drawing/2014/main" id="{00000000-0008-0000-1A00-00000E45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834</xdr:row>
      <xdr:rowOff>139700</xdr:rowOff>
    </xdr:from>
    <xdr:to>
      <xdr:col>8</xdr:col>
      <xdr:colOff>120650</xdr:colOff>
      <xdr:row>856</xdr:row>
      <xdr:rowOff>6350</xdr:rowOff>
    </xdr:to>
    <xdr:graphicFrame macro="">
      <xdr:nvGraphicFramePr>
        <xdr:cNvPr id="2589485" name="Chart 1">
          <a:extLst>
            <a:ext uri="{FF2B5EF4-FFF2-40B4-BE49-F238E27FC236}">
              <a16:creationId xmlns:a16="http://schemas.microsoft.com/office/drawing/2014/main" id="{00000000-0008-0000-1B00-00002D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886</xdr:row>
      <xdr:rowOff>139700</xdr:rowOff>
    </xdr:from>
    <xdr:to>
      <xdr:col>8</xdr:col>
      <xdr:colOff>120650</xdr:colOff>
      <xdr:row>908</xdr:row>
      <xdr:rowOff>6350</xdr:rowOff>
    </xdr:to>
    <xdr:graphicFrame macro="">
      <xdr:nvGraphicFramePr>
        <xdr:cNvPr id="2589487" name="Chart 3">
          <a:extLst>
            <a:ext uri="{FF2B5EF4-FFF2-40B4-BE49-F238E27FC236}">
              <a16:creationId xmlns:a16="http://schemas.microsoft.com/office/drawing/2014/main" id="{00000000-0008-0000-1B00-00002F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381000</xdr:colOff>
      <xdr:row>840</xdr:row>
      <xdr:rowOff>139700</xdr:rowOff>
    </xdr:from>
    <xdr:to>
      <xdr:col>8</xdr:col>
      <xdr:colOff>82550</xdr:colOff>
      <xdr:row>840</xdr:row>
      <xdr:rowOff>139700</xdr:rowOff>
    </xdr:to>
    <xdr:sp macro="" textlink="">
      <xdr:nvSpPr>
        <xdr:cNvPr id="2589488" name="Line 4">
          <a:extLst>
            <a:ext uri="{FF2B5EF4-FFF2-40B4-BE49-F238E27FC236}">
              <a16:creationId xmlns:a16="http://schemas.microsoft.com/office/drawing/2014/main" id="{00000000-0008-0000-1B00-000030832700}"/>
            </a:ext>
          </a:extLst>
        </xdr:cNvPr>
        <xdr:cNvSpPr>
          <a:spLocks noChangeShapeType="1"/>
        </xdr:cNvSpPr>
      </xdr:nvSpPr>
      <xdr:spPr bwMode="auto">
        <a:xfrm>
          <a:off x="381000" y="1118425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781</xdr:row>
      <xdr:rowOff>146050</xdr:rowOff>
    </xdr:from>
    <xdr:to>
      <xdr:col>8</xdr:col>
      <xdr:colOff>120650</xdr:colOff>
      <xdr:row>803</xdr:row>
      <xdr:rowOff>6350</xdr:rowOff>
    </xdr:to>
    <xdr:graphicFrame macro="">
      <xdr:nvGraphicFramePr>
        <xdr:cNvPr id="2589489" name="Chart 5">
          <a:extLst>
            <a:ext uri="{FF2B5EF4-FFF2-40B4-BE49-F238E27FC236}">
              <a16:creationId xmlns:a16="http://schemas.microsoft.com/office/drawing/2014/main" id="{00000000-0008-0000-1B00-000031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788</xdr:row>
      <xdr:rowOff>44450</xdr:rowOff>
    </xdr:from>
    <xdr:to>
      <xdr:col>8</xdr:col>
      <xdr:colOff>82550</xdr:colOff>
      <xdr:row>788</xdr:row>
      <xdr:rowOff>44450</xdr:rowOff>
    </xdr:to>
    <xdr:sp macro="" textlink="">
      <xdr:nvSpPr>
        <xdr:cNvPr id="2589490" name="Line 6">
          <a:extLst>
            <a:ext uri="{FF2B5EF4-FFF2-40B4-BE49-F238E27FC236}">
              <a16:creationId xmlns:a16="http://schemas.microsoft.com/office/drawing/2014/main" id="{00000000-0008-0000-1B00-000032832700}"/>
            </a:ext>
          </a:extLst>
        </xdr:cNvPr>
        <xdr:cNvSpPr>
          <a:spLocks noChangeShapeType="1"/>
        </xdr:cNvSpPr>
      </xdr:nvSpPr>
      <xdr:spPr bwMode="auto">
        <a:xfrm>
          <a:off x="381000" y="10237470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674</xdr:row>
      <xdr:rowOff>127000</xdr:rowOff>
    </xdr:from>
    <xdr:to>
      <xdr:col>8</xdr:col>
      <xdr:colOff>127000</xdr:colOff>
      <xdr:row>696</xdr:row>
      <xdr:rowOff>127000</xdr:rowOff>
    </xdr:to>
    <xdr:graphicFrame macro="">
      <xdr:nvGraphicFramePr>
        <xdr:cNvPr id="2589491" name="Chart 7">
          <a:extLst>
            <a:ext uri="{FF2B5EF4-FFF2-40B4-BE49-F238E27FC236}">
              <a16:creationId xmlns:a16="http://schemas.microsoft.com/office/drawing/2014/main" id="{00000000-0008-0000-1B00-000033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729</xdr:row>
      <xdr:rowOff>0</xdr:rowOff>
    </xdr:from>
    <xdr:to>
      <xdr:col>8</xdr:col>
      <xdr:colOff>127000</xdr:colOff>
      <xdr:row>750</xdr:row>
      <xdr:rowOff>38100</xdr:rowOff>
    </xdr:to>
    <xdr:graphicFrame macro="">
      <xdr:nvGraphicFramePr>
        <xdr:cNvPr id="2589492" name="Chart 8">
          <a:extLst>
            <a:ext uri="{FF2B5EF4-FFF2-40B4-BE49-F238E27FC236}">
              <a16:creationId xmlns:a16="http://schemas.microsoft.com/office/drawing/2014/main" id="{00000000-0008-0000-1B00-000034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733</xdr:row>
      <xdr:rowOff>127000</xdr:rowOff>
    </xdr:from>
    <xdr:to>
      <xdr:col>8</xdr:col>
      <xdr:colOff>69850</xdr:colOff>
      <xdr:row>733</xdr:row>
      <xdr:rowOff>127000</xdr:rowOff>
    </xdr:to>
    <xdr:sp macro="" textlink="">
      <xdr:nvSpPr>
        <xdr:cNvPr id="2589493" name="Line 9">
          <a:extLst>
            <a:ext uri="{FF2B5EF4-FFF2-40B4-BE49-F238E27FC236}">
              <a16:creationId xmlns:a16="http://schemas.microsoft.com/office/drawing/2014/main" id="{00000000-0008-0000-1B00-000035832700}"/>
            </a:ext>
          </a:extLst>
        </xdr:cNvPr>
        <xdr:cNvSpPr>
          <a:spLocks noChangeShapeType="1"/>
        </xdr:cNvSpPr>
      </xdr:nvSpPr>
      <xdr:spPr bwMode="auto">
        <a:xfrm>
          <a:off x="368300" y="926655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682</xdr:row>
      <xdr:rowOff>88900</xdr:rowOff>
    </xdr:from>
    <xdr:to>
      <xdr:col>8</xdr:col>
      <xdr:colOff>82550</xdr:colOff>
      <xdr:row>682</xdr:row>
      <xdr:rowOff>88900</xdr:rowOff>
    </xdr:to>
    <xdr:sp macro="" textlink="">
      <xdr:nvSpPr>
        <xdr:cNvPr id="2589494" name="Line 10">
          <a:extLst>
            <a:ext uri="{FF2B5EF4-FFF2-40B4-BE49-F238E27FC236}">
              <a16:creationId xmlns:a16="http://schemas.microsoft.com/office/drawing/2014/main" id="{00000000-0008-0000-1B00-000036832700}"/>
            </a:ext>
          </a:extLst>
        </xdr:cNvPr>
        <xdr:cNvSpPr>
          <a:spLocks noChangeShapeType="1"/>
        </xdr:cNvSpPr>
      </xdr:nvSpPr>
      <xdr:spPr bwMode="auto">
        <a:xfrm>
          <a:off x="381000" y="836485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127000</xdr:rowOff>
    </xdr:from>
    <xdr:to>
      <xdr:col>8</xdr:col>
      <xdr:colOff>127000</xdr:colOff>
      <xdr:row>642</xdr:row>
      <xdr:rowOff>127000</xdr:rowOff>
    </xdr:to>
    <xdr:graphicFrame macro="">
      <xdr:nvGraphicFramePr>
        <xdr:cNvPr id="2589495" name="Chart 7">
          <a:extLst>
            <a:ext uri="{FF2B5EF4-FFF2-40B4-BE49-F238E27FC236}">
              <a16:creationId xmlns:a16="http://schemas.microsoft.com/office/drawing/2014/main" id="{00000000-0008-0000-1B00-000037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381000</xdr:colOff>
      <xdr:row>628</xdr:row>
      <xdr:rowOff>88900</xdr:rowOff>
    </xdr:from>
    <xdr:to>
      <xdr:col>8</xdr:col>
      <xdr:colOff>82550</xdr:colOff>
      <xdr:row>628</xdr:row>
      <xdr:rowOff>88900</xdr:rowOff>
    </xdr:to>
    <xdr:sp macro="" textlink="">
      <xdr:nvSpPr>
        <xdr:cNvPr id="2589496" name="Line 10">
          <a:extLst>
            <a:ext uri="{FF2B5EF4-FFF2-40B4-BE49-F238E27FC236}">
              <a16:creationId xmlns:a16="http://schemas.microsoft.com/office/drawing/2014/main" id="{00000000-0008-0000-1B00-000038832700}"/>
            </a:ext>
          </a:extLst>
        </xdr:cNvPr>
        <xdr:cNvSpPr>
          <a:spLocks noChangeShapeType="1"/>
        </xdr:cNvSpPr>
      </xdr:nvSpPr>
      <xdr:spPr bwMode="auto">
        <a:xfrm>
          <a:off x="381000" y="7419340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566</xdr:row>
      <xdr:rowOff>127000</xdr:rowOff>
    </xdr:from>
    <xdr:to>
      <xdr:col>8</xdr:col>
      <xdr:colOff>127000</xdr:colOff>
      <xdr:row>588</xdr:row>
      <xdr:rowOff>127000</xdr:rowOff>
    </xdr:to>
    <xdr:graphicFrame macro="">
      <xdr:nvGraphicFramePr>
        <xdr:cNvPr id="2589497" name="Chart 7">
          <a:extLst>
            <a:ext uri="{FF2B5EF4-FFF2-40B4-BE49-F238E27FC236}">
              <a16:creationId xmlns:a16="http://schemas.microsoft.com/office/drawing/2014/main" id="{00000000-0008-0000-1B00-000039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381000</xdr:colOff>
      <xdr:row>574</xdr:row>
      <xdr:rowOff>88900</xdr:rowOff>
    </xdr:from>
    <xdr:to>
      <xdr:col>8</xdr:col>
      <xdr:colOff>82550</xdr:colOff>
      <xdr:row>574</xdr:row>
      <xdr:rowOff>88900</xdr:rowOff>
    </xdr:to>
    <xdr:sp macro="" textlink="">
      <xdr:nvSpPr>
        <xdr:cNvPr id="2589498" name="Line 10">
          <a:extLst>
            <a:ext uri="{FF2B5EF4-FFF2-40B4-BE49-F238E27FC236}">
              <a16:creationId xmlns:a16="http://schemas.microsoft.com/office/drawing/2014/main" id="{00000000-0008-0000-1B00-00003A832700}"/>
            </a:ext>
          </a:extLst>
        </xdr:cNvPr>
        <xdr:cNvSpPr>
          <a:spLocks noChangeShapeType="1"/>
        </xdr:cNvSpPr>
      </xdr:nvSpPr>
      <xdr:spPr bwMode="auto">
        <a:xfrm>
          <a:off x="381000" y="647382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512</xdr:row>
      <xdr:rowOff>127000</xdr:rowOff>
    </xdr:from>
    <xdr:to>
      <xdr:col>8</xdr:col>
      <xdr:colOff>127000</xdr:colOff>
      <xdr:row>534</xdr:row>
      <xdr:rowOff>127000</xdr:rowOff>
    </xdr:to>
    <xdr:graphicFrame macro="">
      <xdr:nvGraphicFramePr>
        <xdr:cNvPr id="2589499" name="Chart 7">
          <a:extLst>
            <a:ext uri="{FF2B5EF4-FFF2-40B4-BE49-F238E27FC236}">
              <a16:creationId xmlns:a16="http://schemas.microsoft.com/office/drawing/2014/main" id="{00000000-0008-0000-1B00-00003B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381000</xdr:colOff>
      <xdr:row>520</xdr:row>
      <xdr:rowOff>88900</xdr:rowOff>
    </xdr:from>
    <xdr:to>
      <xdr:col>8</xdr:col>
      <xdr:colOff>82550</xdr:colOff>
      <xdr:row>520</xdr:row>
      <xdr:rowOff>88900</xdr:rowOff>
    </xdr:to>
    <xdr:sp macro="" textlink="">
      <xdr:nvSpPr>
        <xdr:cNvPr id="2589500" name="Line 10">
          <a:extLst>
            <a:ext uri="{FF2B5EF4-FFF2-40B4-BE49-F238E27FC236}">
              <a16:creationId xmlns:a16="http://schemas.microsoft.com/office/drawing/2014/main" id="{00000000-0008-0000-1B00-00003C832700}"/>
            </a:ext>
          </a:extLst>
        </xdr:cNvPr>
        <xdr:cNvSpPr>
          <a:spLocks noChangeShapeType="1"/>
        </xdr:cNvSpPr>
      </xdr:nvSpPr>
      <xdr:spPr bwMode="auto">
        <a:xfrm>
          <a:off x="381000" y="5623560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458</xdr:row>
      <xdr:rowOff>127000</xdr:rowOff>
    </xdr:from>
    <xdr:to>
      <xdr:col>8</xdr:col>
      <xdr:colOff>127000</xdr:colOff>
      <xdr:row>480</xdr:row>
      <xdr:rowOff>127000</xdr:rowOff>
    </xdr:to>
    <xdr:graphicFrame macro="">
      <xdr:nvGraphicFramePr>
        <xdr:cNvPr id="2589501" name="Chart 7">
          <a:extLst>
            <a:ext uri="{FF2B5EF4-FFF2-40B4-BE49-F238E27FC236}">
              <a16:creationId xmlns:a16="http://schemas.microsoft.com/office/drawing/2014/main" id="{00000000-0008-0000-1B00-00003D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381000</xdr:colOff>
      <xdr:row>466</xdr:row>
      <xdr:rowOff>88900</xdr:rowOff>
    </xdr:from>
    <xdr:to>
      <xdr:col>8</xdr:col>
      <xdr:colOff>82550</xdr:colOff>
      <xdr:row>466</xdr:row>
      <xdr:rowOff>88900</xdr:rowOff>
    </xdr:to>
    <xdr:sp macro="" textlink="">
      <xdr:nvSpPr>
        <xdr:cNvPr id="2589502" name="Line 10">
          <a:extLst>
            <a:ext uri="{FF2B5EF4-FFF2-40B4-BE49-F238E27FC236}">
              <a16:creationId xmlns:a16="http://schemas.microsoft.com/office/drawing/2014/main" id="{00000000-0008-0000-1B00-00003E832700}"/>
            </a:ext>
          </a:extLst>
        </xdr:cNvPr>
        <xdr:cNvSpPr>
          <a:spLocks noChangeShapeType="1"/>
        </xdr:cNvSpPr>
      </xdr:nvSpPr>
      <xdr:spPr bwMode="auto">
        <a:xfrm>
          <a:off x="381000" y="477329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404</xdr:row>
      <xdr:rowOff>127000</xdr:rowOff>
    </xdr:from>
    <xdr:to>
      <xdr:col>8</xdr:col>
      <xdr:colOff>127000</xdr:colOff>
      <xdr:row>426</xdr:row>
      <xdr:rowOff>127000</xdr:rowOff>
    </xdr:to>
    <xdr:graphicFrame macro="">
      <xdr:nvGraphicFramePr>
        <xdr:cNvPr id="2589503" name="Chart 7">
          <a:extLst>
            <a:ext uri="{FF2B5EF4-FFF2-40B4-BE49-F238E27FC236}">
              <a16:creationId xmlns:a16="http://schemas.microsoft.com/office/drawing/2014/main" id="{00000000-0008-0000-1B00-00003F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381000</xdr:colOff>
      <xdr:row>412</xdr:row>
      <xdr:rowOff>88900</xdr:rowOff>
    </xdr:from>
    <xdr:to>
      <xdr:col>8</xdr:col>
      <xdr:colOff>82550</xdr:colOff>
      <xdr:row>412</xdr:row>
      <xdr:rowOff>88900</xdr:rowOff>
    </xdr:to>
    <xdr:sp macro="" textlink="">
      <xdr:nvSpPr>
        <xdr:cNvPr id="2589504" name="Line 10">
          <a:extLst>
            <a:ext uri="{FF2B5EF4-FFF2-40B4-BE49-F238E27FC236}">
              <a16:creationId xmlns:a16="http://schemas.microsoft.com/office/drawing/2014/main" id="{00000000-0008-0000-1B00-000040832700}"/>
            </a:ext>
          </a:extLst>
        </xdr:cNvPr>
        <xdr:cNvSpPr>
          <a:spLocks noChangeShapeType="1"/>
        </xdr:cNvSpPr>
      </xdr:nvSpPr>
      <xdr:spPr bwMode="auto">
        <a:xfrm>
          <a:off x="381000" y="393890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127000</xdr:rowOff>
    </xdr:from>
    <xdr:to>
      <xdr:col>8</xdr:col>
      <xdr:colOff>127000</xdr:colOff>
      <xdr:row>372</xdr:row>
      <xdr:rowOff>127000</xdr:rowOff>
    </xdr:to>
    <xdr:graphicFrame macro="">
      <xdr:nvGraphicFramePr>
        <xdr:cNvPr id="2589505" name="Chart 7">
          <a:extLst>
            <a:ext uri="{FF2B5EF4-FFF2-40B4-BE49-F238E27FC236}">
              <a16:creationId xmlns:a16="http://schemas.microsoft.com/office/drawing/2014/main" id="{00000000-0008-0000-1B00-000041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381000</xdr:colOff>
      <xdr:row>358</xdr:row>
      <xdr:rowOff>88900</xdr:rowOff>
    </xdr:from>
    <xdr:to>
      <xdr:col>8</xdr:col>
      <xdr:colOff>82550</xdr:colOff>
      <xdr:row>358</xdr:row>
      <xdr:rowOff>88900</xdr:rowOff>
    </xdr:to>
    <xdr:sp macro="" textlink="">
      <xdr:nvSpPr>
        <xdr:cNvPr id="2589506" name="Line 10">
          <a:extLst>
            <a:ext uri="{FF2B5EF4-FFF2-40B4-BE49-F238E27FC236}">
              <a16:creationId xmlns:a16="http://schemas.microsoft.com/office/drawing/2014/main" id="{00000000-0008-0000-1B00-000042832700}"/>
            </a:ext>
          </a:extLst>
        </xdr:cNvPr>
        <xdr:cNvSpPr>
          <a:spLocks noChangeShapeType="1"/>
        </xdr:cNvSpPr>
      </xdr:nvSpPr>
      <xdr:spPr bwMode="auto">
        <a:xfrm>
          <a:off x="381000" y="310451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296</xdr:row>
      <xdr:rowOff>127000</xdr:rowOff>
    </xdr:from>
    <xdr:to>
      <xdr:col>8</xdr:col>
      <xdr:colOff>127000</xdr:colOff>
      <xdr:row>318</xdr:row>
      <xdr:rowOff>127000</xdr:rowOff>
    </xdr:to>
    <xdr:graphicFrame macro="">
      <xdr:nvGraphicFramePr>
        <xdr:cNvPr id="2589507" name="Chart 7">
          <a:extLst>
            <a:ext uri="{FF2B5EF4-FFF2-40B4-BE49-F238E27FC236}">
              <a16:creationId xmlns:a16="http://schemas.microsoft.com/office/drawing/2014/main" id="{00000000-0008-0000-1B00-000043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381000</xdr:colOff>
      <xdr:row>304</xdr:row>
      <xdr:rowOff>88900</xdr:rowOff>
    </xdr:from>
    <xdr:to>
      <xdr:col>8</xdr:col>
      <xdr:colOff>82550</xdr:colOff>
      <xdr:row>304</xdr:row>
      <xdr:rowOff>88900</xdr:rowOff>
    </xdr:to>
    <xdr:sp macro="" textlink="">
      <xdr:nvSpPr>
        <xdr:cNvPr id="2589508" name="Line 10">
          <a:extLst>
            <a:ext uri="{FF2B5EF4-FFF2-40B4-BE49-F238E27FC236}">
              <a16:creationId xmlns:a16="http://schemas.microsoft.com/office/drawing/2014/main" id="{00000000-0008-0000-1B00-000044832700}"/>
            </a:ext>
          </a:extLst>
        </xdr:cNvPr>
        <xdr:cNvSpPr>
          <a:spLocks noChangeShapeType="1"/>
        </xdr:cNvSpPr>
      </xdr:nvSpPr>
      <xdr:spPr bwMode="auto">
        <a:xfrm>
          <a:off x="381000" y="227012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242</xdr:row>
      <xdr:rowOff>127000</xdr:rowOff>
    </xdr:from>
    <xdr:to>
      <xdr:col>8</xdr:col>
      <xdr:colOff>127000</xdr:colOff>
      <xdr:row>264</xdr:row>
      <xdr:rowOff>127000</xdr:rowOff>
    </xdr:to>
    <xdr:graphicFrame macro="">
      <xdr:nvGraphicFramePr>
        <xdr:cNvPr id="2589509" name="Chart 7">
          <a:extLst>
            <a:ext uri="{FF2B5EF4-FFF2-40B4-BE49-F238E27FC236}">
              <a16:creationId xmlns:a16="http://schemas.microsoft.com/office/drawing/2014/main" id="{00000000-0008-0000-1B00-000045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355600</xdr:colOff>
      <xdr:row>252</xdr:row>
      <xdr:rowOff>0</xdr:rowOff>
    </xdr:from>
    <xdr:to>
      <xdr:col>8</xdr:col>
      <xdr:colOff>57150</xdr:colOff>
      <xdr:row>252</xdr:row>
      <xdr:rowOff>0</xdr:rowOff>
    </xdr:to>
    <xdr:sp macro="" textlink="">
      <xdr:nvSpPr>
        <xdr:cNvPr id="2589510" name="Line 10">
          <a:extLst>
            <a:ext uri="{FF2B5EF4-FFF2-40B4-BE49-F238E27FC236}">
              <a16:creationId xmlns:a16="http://schemas.microsoft.com/office/drawing/2014/main" id="{00000000-0008-0000-1B00-000046832700}"/>
            </a:ext>
          </a:extLst>
        </xdr:cNvPr>
        <xdr:cNvSpPr>
          <a:spLocks noChangeShapeType="1"/>
        </xdr:cNvSpPr>
      </xdr:nvSpPr>
      <xdr:spPr bwMode="auto">
        <a:xfrm>
          <a:off x="355600" y="145859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188</xdr:row>
      <xdr:rowOff>127000</xdr:rowOff>
    </xdr:from>
    <xdr:to>
      <xdr:col>8</xdr:col>
      <xdr:colOff>127000</xdr:colOff>
      <xdr:row>210</xdr:row>
      <xdr:rowOff>127000</xdr:rowOff>
    </xdr:to>
    <xdr:graphicFrame macro="">
      <xdr:nvGraphicFramePr>
        <xdr:cNvPr id="2589511" name="Chart 7">
          <a:extLst>
            <a:ext uri="{FF2B5EF4-FFF2-40B4-BE49-F238E27FC236}">
              <a16:creationId xmlns:a16="http://schemas.microsoft.com/office/drawing/2014/main" id="{00000000-0008-0000-1B00-0000478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381000</xdr:colOff>
      <xdr:row>198</xdr:row>
      <xdr:rowOff>107950</xdr:rowOff>
    </xdr:from>
    <xdr:to>
      <xdr:col>8</xdr:col>
      <xdr:colOff>82550</xdr:colOff>
      <xdr:row>198</xdr:row>
      <xdr:rowOff>107950</xdr:rowOff>
    </xdr:to>
    <xdr:sp macro="" textlink="">
      <xdr:nvSpPr>
        <xdr:cNvPr id="2589512" name="Line 10">
          <a:extLst>
            <a:ext uri="{FF2B5EF4-FFF2-40B4-BE49-F238E27FC236}">
              <a16:creationId xmlns:a16="http://schemas.microsoft.com/office/drawing/2014/main" id="{00000000-0008-0000-1B00-000048832700}"/>
            </a:ext>
          </a:extLst>
        </xdr:cNvPr>
        <xdr:cNvSpPr>
          <a:spLocks noChangeShapeType="1"/>
        </xdr:cNvSpPr>
      </xdr:nvSpPr>
      <xdr:spPr bwMode="auto">
        <a:xfrm>
          <a:off x="381000" y="635000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134</xdr:row>
      <xdr:rowOff>127000</xdr:rowOff>
    </xdr:from>
    <xdr:to>
      <xdr:col>8</xdr:col>
      <xdr:colOff>127000</xdr:colOff>
      <xdr:row>156</xdr:row>
      <xdr:rowOff>127000</xdr:rowOff>
    </xdr:to>
    <xdr:graphicFrame macro="">
      <xdr:nvGraphicFramePr>
        <xdr:cNvPr id="38" name="Chart 7">
          <a:extLst>
            <a:ext uri="{FF2B5EF4-FFF2-40B4-BE49-F238E27FC236}">
              <a16:creationId xmlns:a16="http://schemas.microsoft.com/office/drawing/2014/main" id="{00000000-0008-0000-1B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381000</xdr:colOff>
      <xdr:row>144</xdr:row>
      <xdr:rowOff>107950</xdr:rowOff>
    </xdr:from>
    <xdr:to>
      <xdr:col>8</xdr:col>
      <xdr:colOff>82550</xdr:colOff>
      <xdr:row>144</xdr:row>
      <xdr:rowOff>107950</xdr:rowOff>
    </xdr:to>
    <xdr:sp macro="" textlink="">
      <xdr:nvSpPr>
        <xdr:cNvPr id="39" name="Line 10">
          <a:extLst>
            <a:ext uri="{FF2B5EF4-FFF2-40B4-BE49-F238E27FC236}">
              <a16:creationId xmlns:a16="http://schemas.microsoft.com/office/drawing/2014/main" id="{00000000-0008-0000-1B00-000027000000}"/>
            </a:ext>
          </a:extLst>
        </xdr:cNvPr>
        <xdr:cNvSpPr>
          <a:spLocks noChangeShapeType="1"/>
        </xdr:cNvSpPr>
      </xdr:nvSpPr>
      <xdr:spPr bwMode="auto">
        <a:xfrm>
          <a:off x="533400" y="15584170"/>
          <a:ext cx="47078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</xdr:row>
      <xdr:rowOff>127000</xdr:rowOff>
    </xdr:from>
    <xdr:to>
      <xdr:col>8</xdr:col>
      <xdr:colOff>127000</xdr:colOff>
      <xdr:row>102</xdr:row>
      <xdr:rowOff>127000</xdr:rowOff>
    </xdr:to>
    <xdr:graphicFrame macro="">
      <xdr:nvGraphicFramePr>
        <xdr:cNvPr id="40" name="Chart 7">
          <a:extLst>
            <a:ext uri="{FF2B5EF4-FFF2-40B4-BE49-F238E27FC236}">
              <a16:creationId xmlns:a16="http://schemas.microsoft.com/office/drawing/2014/main" id="{00000000-0008-0000-1B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381000</xdr:colOff>
      <xdr:row>90</xdr:row>
      <xdr:rowOff>107950</xdr:rowOff>
    </xdr:from>
    <xdr:to>
      <xdr:col>8</xdr:col>
      <xdr:colOff>82550</xdr:colOff>
      <xdr:row>90</xdr:row>
      <xdr:rowOff>107950</xdr:rowOff>
    </xdr:to>
    <xdr:sp macro="" textlink="">
      <xdr:nvSpPr>
        <xdr:cNvPr id="41" name="Line 10">
          <a:extLst>
            <a:ext uri="{FF2B5EF4-FFF2-40B4-BE49-F238E27FC236}">
              <a16:creationId xmlns:a16="http://schemas.microsoft.com/office/drawing/2014/main" id="{00000000-0008-0000-1B00-000029000000}"/>
            </a:ext>
          </a:extLst>
        </xdr:cNvPr>
        <xdr:cNvSpPr>
          <a:spLocks noChangeShapeType="1"/>
        </xdr:cNvSpPr>
      </xdr:nvSpPr>
      <xdr:spPr bwMode="auto">
        <a:xfrm>
          <a:off x="533400" y="15584170"/>
          <a:ext cx="47078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</xdr:row>
      <xdr:rowOff>127000</xdr:rowOff>
    </xdr:from>
    <xdr:to>
      <xdr:col>8</xdr:col>
      <xdr:colOff>127000</xdr:colOff>
      <xdr:row>48</xdr:row>
      <xdr:rowOff>127000</xdr:rowOff>
    </xdr:to>
    <xdr:graphicFrame macro="">
      <xdr:nvGraphicFramePr>
        <xdr:cNvPr id="34" name="Chart 7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36</xdr:row>
      <xdr:rowOff>107950</xdr:rowOff>
    </xdr:from>
    <xdr:to>
      <xdr:col>8</xdr:col>
      <xdr:colOff>82550</xdr:colOff>
      <xdr:row>36</xdr:row>
      <xdr:rowOff>107950</xdr:rowOff>
    </xdr:to>
    <xdr:sp macro="" textlink="">
      <xdr:nvSpPr>
        <xdr:cNvPr id="35" name="Line 10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>
          <a:spLocks noChangeShapeType="1"/>
        </xdr:cNvSpPr>
      </xdr:nvSpPr>
      <xdr:spPr bwMode="auto">
        <a:xfrm>
          <a:off x="533400" y="15871825"/>
          <a:ext cx="4578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36" name="Imagen 1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0.07039</cdr:x>
      <cdr:y>0.2922</cdr:y>
    </cdr:from>
    <cdr:to>
      <cdr:x>0.9887</cdr:x>
      <cdr:y>0.2922</cdr:y>
    </cdr:to>
    <cdr:sp macro="" textlink="">
      <cdr:nvSpPr>
        <cdr:cNvPr id="3604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0889" y="1038677"/>
          <a:ext cx="470816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221</xdr:row>
      <xdr:rowOff>0</xdr:rowOff>
    </xdr:from>
    <xdr:to>
      <xdr:col>7</xdr:col>
      <xdr:colOff>768350</xdr:colOff>
      <xdr:row>240</xdr:row>
      <xdr:rowOff>0</xdr:rowOff>
    </xdr:to>
    <xdr:graphicFrame macro="">
      <xdr:nvGraphicFramePr>
        <xdr:cNvPr id="2613511" name="Chart 4">
          <a:extLst>
            <a:ext uri="{FF2B5EF4-FFF2-40B4-BE49-F238E27FC236}">
              <a16:creationId xmlns:a16="http://schemas.microsoft.com/office/drawing/2014/main" id="{00000000-0008-0000-1C00-000007E1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241</xdr:row>
      <xdr:rowOff>19050</xdr:rowOff>
    </xdr:from>
    <xdr:to>
      <xdr:col>7</xdr:col>
      <xdr:colOff>768350</xdr:colOff>
      <xdr:row>260</xdr:row>
      <xdr:rowOff>95250</xdr:rowOff>
    </xdr:to>
    <xdr:graphicFrame macro="">
      <xdr:nvGraphicFramePr>
        <xdr:cNvPr id="2613512" name="Chart 5">
          <a:extLst>
            <a:ext uri="{FF2B5EF4-FFF2-40B4-BE49-F238E27FC236}">
              <a16:creationId xmlns:a16="http://schemas.microsoft.com/office/drawing/2014/main" id="{00000000-0008-0000-1C00-000008E1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146050</xdr:colOff>
      <xdr:row>262</xdr:row>
      <xdr:rowOff>82550</xdr:rowOff>
    </xdr:from>
    <xdr:to>
      <xdr:col>7</xdr:col>
      <xdr:colOff>768350</xdr:colOff>
      <xdr:row>281</xdr:row>
      <xdr:rowOff>0</xdr:rowOff>
    </xdr:to>
    <xdr:graphicFrame macro="">
      <xdr:nvGraphicFramePr>
        <xdr:cNvPr id="2613513" name="Chart 7">
          <a:extLst>
            <a:ext uri="{FF2B5EF4-FFF2-40B4-BE49-F238E27FC236}">
              <a16:creationId xmlns:a16="http://schemas.microsoft.com/office/drawing/2014/main" id="{00000000-0008-0000-1C00-000009E1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226</xdr:row>
      <xdr:rowOff>44450</xdr:rowOff>
    </xdr:from>
    <xdr:to>
      <xdr:col>7</xdr:col>
      <xdr:colOff>736600</xdr:colOff>
      <xdr:row>226</xdr:row>
      <xdr:rowOff>44450</xdr:rowOff>
    </xdr:to>
    <xdr:sp macro="" textlink="">
      <xdr:nvSpPr>
        <xdr:cNvPr id="2613514" name="Line 8">
          <a:extLst>
            <a:ext uri="{FF2B5EF4-FFF2-40B4-BE49-F238E27FC236}">
              <a16:creationId xmlns:a16="http://schemas.microsoft.com/office/drawing/2014/main" id="{00000000-0008-0000-1C00-00000AE12700}"/>
            </a:ext>
          </a:extLst>
        </xdr:cNvPr>
        <xdr:cNvSpPr>
          <a:spLocks noChangeShapeType="1"/>
        </xdr:cNvSpPr>
      </xdr:nvSpPr>
      <xdr:spPr bwMode="auto">
        <a:xfrm>
          <a:off x="381000" y="32677100"/>
          <a:ext cx="5359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67</xdr:row>
      <xdr:rowOff>0</xdr:rowOff>
    </xdr:from>
    <xdr:to>
      <xdr:col>7</xdr:col>
      <xdr:colOff>768350</xdr:colOff>
      <xdr:row>86</xdr:row>
      <xdr:rowOff>0</xdr:rowOff>
    </xdr:to>
    <xdr:graphicFrame macro="">
      <xdr:nvGraphicFramePr>
        <xdr:cNvPr id="2613515" name="Chart 4">
          <a:extLst>
            <a:ext uri="{FF2B5EF4-FFF2-40B4-BE49-F238E27FC236}">
              <a16:creationId xmlns:a16="http://schemas.microsoft.com/office/drawing/2014/main" id="{00000000-0008-0000-1C00-00000BE1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88</xdr:row>
      <xdr:rowOff>19050</xdr:rowOff>
    </xdr:from>
    <xdr:to>
      <xdr:col>7</xdr:col>
      <xdr:colOff>768350</xdr:colOff>
      <xdr:row>107</xdr:row>
      <xdr:rowOff>95250</xdr:rowOff>
    </xdr:to>
    <xdr:graphicFrame macro="">
      <xdr:nvGraphicFramePr>
        <xdr:cNvPr id="2613516" name="Chart 5">
          <a:extLst>
            <a:ext uri="{FF2B5EF4-FFF2-40B4-BE49-F238E27FC236}">
              <a16:creationId xmlns:a16="http://schemas.microsoft.com/office/drawing/2014/main" id="{00000000-0008-0000-1C00-00000CE1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6350</xdr:colOff>
      <xdr:row>109</xdr:row>
      <xdr:rowOff>114300</xdr:rowOff>
    </xdr:from>
    <xdr:to>
      <xdr:col>8</xdr:col>
      <xdr:colOff>0</xdr:colOff>
      <xdr:row>128</xdr:row>
      <xdr:rowOff>31750</xdr:rowOff>
    </xdr:to>
    <xdr:graphicFrame macro="">
      <xdr:nvGraphicFramePr>
        <xdr:cNvPr id="2613517" name="Chart 7">
          <a:extLst>
            <a:ext uri="{FF2B5EF4-FFF2-40B4-BE49-F238E27FC236}">
              <a16:creationId xmlns:a16="http://schemas.microsoft.com/office/drawing/2014/main" id="{00000000-0008-0000-1C00-00000DE1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381000</xdr:colOff>
      <xdr:row>72</xdr:row>
      <xdr:rowOff>44450</xdr:rowOff>
    </xdr:from>
    <xdr:to>
      <xdr:col>7</xdr:col>
      <xdr:colOff>736600</xdr:colOff>
      <xdr:row>72</xdr:row>
      <xdr:rowOff>44450</xdr:rowOff>
    </xdr:to>
    <xdr:sp macro="" textlink="">
      <xdr:nvSpPr>
        <xdr:cNvPr id="2613518" name="Line 8">
          <a:extLst>
            <a:ext uri="{FF2B5EF4-FFF2-40B4-BE49-F238E27FC236}">
              <a16:creationId xmlns:a16="http://schemas.microsoft.com/office/drawing/2014/main" id="{00000000-0008-0000-1C00-00000EE12700}"/>
            </a:ext>
          </a:extLst>
        </xdr:cNvPr>
        <xdr:cNvSpPr>
          <a:spLocks noChangeShapeType="1"/>
        </xdr:cNvSpPr>
      </xdr:nvSpPr>
      <xdr:spPr bwMode="auto">
        <a:xfrm>
          <a:off x="381000" y="8851900"/>
          <a:ext cx="5359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0.49263</cdr:x>
      <cdr:y>0.52803</cdr:y>
    </cdr:from>
    <cdr:to>
      <cdr:x>0.5086</cdr:x>
      <cdr:y>0.59109</cdr:y>
    </cdr:to>
    <cdr:sp macro="" textlink="">
      <cdr:nvSpPr>
        <cdr:cNvPr id="362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9381" y="1555188"/>
          <a:ext cx="91974" cy="227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0.49288</cdr:x>
      <cdr:y>0.52706</cdr:y>
    </cdr:from>
    <cdr:to>
      <cdr:x>0.50958</cdr:x>
      <cdr:y>0.59012</cdr:y>
    </cdr:to>
    <cdr:sp macro="" textlink="">
      <cdr:nvSpPr>
        <cdr:cNvPr id="362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9381" y="1555188"/>
          <a:ext cx="91974" cy="227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1383</xdr:row>
      <xdr:rowOff>0</xdr:rowOff>
    </xdr:from>
    <xdr:to>
      <xdr:col>11</xdr:col>
      <xdr:colOff>457200</xdr:colOff>
      <xdr:row>1403</xdr:row>
      <xdr:rowOff>44450</xdr:rowOff>
    </xdr:to>
    <xdr:graphicFrame macro="">
      <xdr:nvGraphicFramePr>
        <xdr:cNvPr id="2635353" name="Chart 1">
          <a:extLst>
            <a:ext uri="{FF2B5EF4-FFF2-40B4-BE49-F238E27FC236}">
              <a16:creationId xmlns:a16="http://schemas.microsoft.com/office/drawing/2014/main" id="{00000000-0008-0000-1D00-000059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1405</xdr:row>
      <xdr:rowOff>19050</xdr:rowOff>
    </xdr:from>
    <xdr:to>
      <xdr:col>11</xdr:col>
      <xdr:colOff>469900</xdr:colOff>
      <xdr:row>1426</xdr:row>
      <xdr:rowOff>0</xdr:rowOff>
    </xdr:to>
    <xdr:graphicFrame macro="">
      <xdr:nvGraphicFramePr>
        <xdr:cNvPr id="2635355" name="Chart 3">
          <a:extLst>
            <a:ext uri="{FF2B5EF4-FFF2-40B4-BE49-F238E27FC236}">
              <a16:creationId xmlns:a16="http://schemas.microsoft.com/office/drawing/2014/main" id="{00000000-0008-0000-1D00-00005B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1469</xdr:row>
      <xdr:rowOff>0</xdr:rowOff>
    </xdr:from>
    <xdr:to>
      <xdr:col>11</xdr:col>
      <xdr:colOff>457200</xdr:colOff>
      <xdr:row>1487</xdr:row>
      <xdr:rowOff>82550</xdr:rowOff>
    </xdr:to>
    <xdr:graphicFrame macro="">
      <xdr:nvGraphicFramePr>
        <xdr:cNvPr id="2635356" name="Chart 5">
          <a:extLst>
            <a:ext uri="{FF2B5EF4-FFF2-40B4-BE49-F238E27FC236}">
              <a16:creationId xmlns:a16="http://schemas.microsoft.com/office/drawing/2014/main" id="{00000000-0008-0000-1D00-00005C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15240</xdr:colOff>
      <xdr:row>1489</xdr:row>
      <xdr:rowOff>25400</xdr:rowOff>
    </xdr:from>
    <xdr:to>
      <xdr:col>11</xdr:col>
      <xdr:colOff>485140</xdr:colOff>
      <xdr:row>1506</xdr:row>
      <xdr:rowOff>101600</xdr:rowOff>
    </xdr:to>
    <xdr:graphicFrame macro="">
      <xdr:nvGraphicFramePr>
        <xdr:cNvPr id="2635357" name="Chart 6">
          <a:extLst>
            <a:ext uri="{FF2B5EF4-FFF2-40B4-BE49-F238E27FC236}">
              <a16:creationId xmlns:a16="http://schemas.microsoft.com/office/drawing/2014/main" id="{00000000-0008-0000-1D00-00005D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358140</xdr:colOff>
      <xdr:row>1475</xdr:row>
      <xdr:rowOff>99060</xdr:rowOff>
    </xdr:from>
    <xdr:to>
      <xdr:col>11</xdr:col>
      <xdr:colOff>402590</xdr:colOff>
      <xdr:row>1475</xdr:row>
      <xdr:rowOff>99060</xdr:rowOff>
    </xdr:to>
    <xdr:sp macro="" textlink="">
      <xdr:nvSpPr>
        <xdr:cNvPr id="2635358" name="Line 8">
          <a:extLst>
            <a:ext uri="{FF2B5EF4-FFF2-40B4-BE49-F238E27FC236}">
              <a16:creationId xmlns:a16="http://schemas.microsoft.com/office/drawing/2014/main" id="{00000000-0008-0000-1D00-00005E362800}"/>
            </a:ext>
          </a:extLst>
        </xdr:cNvPr>
        <xdr:cNvSpPr>
          <a:spLocks noChangeShapeType="1"/>
        </xdr:cNvSpPr>
      </xdr:nvSpPr>
      <xdr:spPr bwMode="auto">
        <a:xfrm>
          <a:off x="510540" y="211355940"/>
          <a:ext cx="73748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349250</xdr:colOff>
      <xdr:row>1412</xdr:row>
      <xdr:rowOff>67310</xdr:rowOff>
    </xdr:from>
    <xdr:to>
      <xdr:col>11</xdr:col>
      <xdr:colOff>381000</xdr:colOff>
      <xdr:row>1412</xdr:row>
      <xdr:rowOff>67310</xdr:rowOff>
    </xdr:to>
    <xdr:sp macro="" textlink="">
      <xdr:nvSpPr>
        <xdr:cNvPr id="2635359" name="Line 10">
          <a:extLst>
            <a:ext uri="{FF2B5EF4-FFF2-40B4-BE49-F238E27FC236}">
              <a16:creationId xmlns:a16="http://schemas.microsoft.com/office/drawing/2014/main" id="{00000000-0008-0000-1D00-00005F362800}"/>
            </a:ext>
          </a:extLst>
        </xdr:cNvPr>
        <xdr:cNvSpPr>
          <a:spLocks noChangeShapeType="1"/>
        </xdr:cNvSpPr>
      </xdr:nvSpPr>
      <xdr:spPr bwMode="auto">
        <a:xfrm>
          <a:off x="501650" y="216075260"/>
          <a:ext cx="7175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1390</xdr:row>
      <xdr:rowOff>76200</xdr:rowOff>
    </xdr:from>
    <xdr:to>
      <xdr:col>11</xdr:col>
      <xdr:colOff>406400</xdr:colOff>
      <xdr:row>1390</xdr:row>
      <xdr:rowOff>76200</xdr:rowOff>
    </xdr:to>
    <xdr:sp macro="" textlink="">
      <xdr:nvSpPr>
        <xdr:cNvPr id="2635360" name="Line 11">
          <a:extLst>
            <a:ext uri="{FF2B5EF4-FFF2-40B4-BE49-F238E27FC236}">
              <a16:creationId xmlns:a16="http://schemas.microsoft.com/office/drawing/2014/main" id="{00000000-0008-0000-1D00-000060362800}"/>
            </a:ext>
          </a:extLst>
        </xdr:cNvPr>
        <xdr:cNvSpPr>
          <a:spLocks noChangeShapeType="1"/>
        </xdr:cNvSpPr>
      </xdr:nvSpPr>
      <xdr:spPr bwMode="auto">
        <a:xfrm>
          <a:off x="368300" y="173062900"/>
          <a:ext cx="7493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1298</xdr:row>
      <xdr:rowOff>0</xdr:rowOff>
    </xdr:from>
    <xdr:to>
      <xdr:col>11</xdr:col>
      <xdr:colOff>457200</xdr:colOff>
      <xdr:row>1318</xdr:row>
      <xdr:rowOff>44450</xdr:rowOff>
    </xdr:to>
    <xdr:graphicFrame macro="">
      <xdr:nvGraphicFramePr>
        <xdr:cNvPr id="2635361" name="Chart 12">
          <a:extLst>
            <a:ext uri="{FF2B5EF4-FFF2-40B4-BE49-F238E27FC236}">
              <a16:creationId xmlns:a16="http://schemas.microsoft.com/office/drawing/2014/main" id="{00000000-0008-0000-1D00-000061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15240</xdr:colOff>
      <xdr:row>1319</xdr:row>
      <xdr:rowOff>87630</xdr:rowOff>
    </xdr:from>
    <xdr:to>
      <xdr:col>11</xdr:col>
      <xdr:colOff>485140</xdr:colOff>
      <xdr:row>1340</xdr:row>
      <xdr:rowOff>68580</xdr:rowOff>
    </xdr:to>
    <xdr:graphicFrame macro="">
      <xdr:nvGraphicFramePr>
        <xdr:cNvPr id="2635362" name="Chart 13">
          <a:extLst>
            <a:ext uri="{FF2B5EF4-FFF2-40B4-BE49-F238E27FC236}">
              <a16:creationId xmlns:a16="http://schemas.microsoft.com/office/drawing/2014/main" id="{00000000-0008-0000-1D00-000062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364490</xdr:colOff>
      <xdr:row>1326</xdr:row>
      <xdr:rowOff>115570</xdr:rowOff>
    </xdr:from>
    <xdr:to>
      <xdr:col>11</xdr:col>
      <xdr:colOff>396240</xdr:colOff>
      <xdr:row>1326</xdr:row>
      <xdr:rowOff>115570</xdr:rowOff>
    </xdr:to>
    <xdr:sp macro="" textlink="">
      <xdr:nvSpPr>
        <xdr:cNvPr id="2635363" name="Line 14">
          <a:extLst>
            <a:ext uri="{FF2B5EF4-FFF2-40B4-BE49-F238E27FC236}">
              <a16:creationId xmlns:a16="http://schemas.microsoft.com/office/drawing/2014/main" id="{00000000-0008-0000-1D00-000063362800}"/>
            </a:ext>
          </a:extLst>
        </xdr:cNvPr>
        <xdr:cNvSpPr>
          <a:spLocks noChangeShapeType="1"/>
        </xdr:cNvSpPr>
      </xdr:nvSpPr>
      <xdr:spPr bwMode="auto">
        <a:xfrm>
          <a:off x="516890" y="186211210"/>
          <a:ext cx="73621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1305</xdr:row>
      <xdr:rowOff>76200</xdr:rowOff>
    </xdr:from>
    <xdr:to>
      <xdr:col>11</xdr:col>
      <xdr:colOff>406400</xdr:colOff>
      <xdr:row>1305</xdr:row>
      <xdr:rowOff>76200</xdr:rowOff>
    </xdr:to>
    <xdr:sp macro="" textlink="">
      <xdr:nvSpPr>
        <xdr:cNvPr id="2635364" name="Line 15">
          <a:extLst>
            <a:ext uri="{FF2B5EF4-FFF2-40B4-BE49-F238E27FC236}">
              <a16:creationId xmlns:a16="http://schemas.microsoft.com/office/drawing/2014/main" id="{00000000-0008-0000-1D00-000064362800}"/>
            </a:ext>
          </a:extLst>
        </xdr:cNvPr>
        <xdr:cNvSpPr>
          <a:spLocks noChangeShapeType="1"/>
        </xdr:cNvSpPr>
      </xdr:nvSpPr>
      <xdr:spPr bwMode="auto">
        <a:xfrm>
          <a:off x="368300" y="158610300"/>
          <a:ext cx="7493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1214</xdr:row>
      <xdr:rowOff>0</xdr:rowOff>
    </xdr:from>
    <xdr:to>
      <xdr:col>11</xdr:col>
      <xdr:colOff>469900</xdr:colOff>
      <xdr:row>1234</xdr:row>
      <xdr:rowOff>57150</xdr:rowOff>
    </xdr:to>
    <xdr:graphicFrame macro="">
      <xdr:nvGraphicFramePr>
        <xdr:cNvPr id="2635365" name="Chart 16">
          <a:extLst>
            <a:ext uri="{FF2B5EF4-FFF2-40B4-BE49-F238E27FC236}">
              <a16:creationId xmlns:a16="http://schemas.microsoft.com/office/drawing/2014/main" id="{00000000-0008-0000-1D00-000065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1235</xdr:row>
      <xdr:rowOff>0</xdr:rowOff>
    </xdr:from>
    <xdr:to>
      <xdr:col>11</xdr:col>
      <xdr:colOff>476250</xdr:colOff>
      <xdr:row>1255</xdr:row>
      <xdr:rowOff>0</xdr:rowOff>
    </xdr:to>
    <xdr:graphicFrame macro="">
      <xdr:nvGraphicFramePr>
        <xdr:cNvPr id="2635366" name="Chart 17">
          <a:extLst>
            <a:ext uri="{FF2B5EF4-FFF2-40B4-BE49-F238E27FC236}">
              <a16:creationId xmlns:a16="http://schemas.microsoft.com/office/drawing/2014/main" id="{00000000-0008-0000-1D00-000066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1130</xdr:row>
      <xdr:rowOff>0</xdr:rowOff>
    </xdr:from>
    <xdr:to>
      <xdr:col>11</xdr:col>
      <xdr:colOff>476250</xdr:colOff>
      <xdr:row>1150</xdr:row>
      <xdr:rowOff>63500</xdr:rowOff>
    </xdr:to>
    <xdr:graphicFrame macro="">
      <xdr:nvGraphicFramePr>
        <xdr:cNvPr id="2635367" name="Chart 18">
          <a:extLst>
            <a:ext uri="{FF2B5EF4-FFF2-40B4-BE49-F238E27FC236}">
              <a16:creationId xmlns:a16="http://schemas.microsoft.com/office/drawing/2014/main" id="{00000000-0008-0000-1D00-000067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1151</xdr:row>
      <xdr:rowOff>38100</xdr:rowOff>
    </xdr:from>
    <xdr:to>
      <xdr:col>11</xdr:col>
      <xdr:colOff>488950</xdr:colOff>
      <xdr:row>1171</xdr:row>
      <xdr:rowOff>44450</xdr:rowOff>
    </xdr:to>
    <xdr:graphicFrame macro="">
      <xdr:nvGraphicFramePr>
        <xdr:cNvPr id="2635368" name="Chart 19">
          <a:extLst>
            <a:ext uri="{FF2B5EF4-FFF2-40B4-BE49-F238E27FC236}">
              <a16:creationId xmlns:a16="http://schemas.microsoft.com/office/drawing/2014/main" id="{00000000-0008-0000-1D00-000068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387350</xdr:colOff>
      <xdr:row>1241</xdr:row>
      <xdr:rowOff>152400</xdr:rowOff>
    </xdr:from>
    <xdr:to>
      <xdr:col>11</xdr:col>
      <xdr:colOff>425450</xdr:colOff>
      <xdr:row>1241</xdr:row>
      <xdr:rowOff>152400</xdr:rowOff>
    </xdr:to>
    <xdr:sp macro="" textlink="">
      <xdr:nvSpPr>
        <xdr:cNvPr id="2635369" name="Line 20">
          <a:extLst>
            <a:ext uri="{FF2B5EF4-FFF2-40B4-BE49-F238E27FC236}">
              <a16:creationId xmlns:a16="http://schemas.microsoft.com/office/drawing/2014/main" id="{00000000-0008-0000-1D00-000069362800}"/>
            </a:ext>
          </a:extLst>
        </xdr:cNvPr>
        <xdr:cNvSpPr>
          <a:spLocks noChangeShapeType="1"/>
        </xdr:cNvSpPr>
      </xdr:nvSpPr>
      <xdr:spPr bwMode="auto">
        <a:xfrm>
          <a:off x="387350" y="147535900"/>
          <a:ext cx="7493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1221</xdr:row>
      <xdr:rowOff>76200</xdr:rowOff>
    </xdr:from>
    <xdr:to>
      <xdr:col>11</xdr:col>
      <xdr:colOff>438150</xdr:colOff>
      <xdr:row>1221</xdr:row>
      <xdr:rowOff>76200</xdr:rowOff>
    </xdr:to>
    <xdr:sp macro="" textlink="">
      <xdr:nvSpPr>
        <xdr:cNvPr id="2635370" name="Line 21">
          <a:extLst>
            <a:ext uri="{FF2B5EF4-FFF2-40B4-BE49-F238E27FC236}">
              <a16:creationId xmlns:a16="http://schemas.microsoft.com/office/drawing/2014/main" id="{00000000-0008-0000-1D00-00006A362800}"/>
            </a:ext>
          </a:extLst>
        </xdr:cNvPr>
        <xdr:cNvSpPr>
          <a:spLocks noChangeShapeType="1"/>
        </xdr:cNvSpPr>
      </xdr:nvSpPr>
      <xdr:spPr bwMode="auto">
        <a:xfrm>
          <a:off x="400050" y="144284700"/>
          <a:ext cx="7493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1158</xdr:row>
      <xdr:rowOff>25400</xdr:rowOff>
    </xdr:from>
    <xdr:to>
      <xdr:col>11</xdr:col>
      <xdr:colOff>469900</xdr:colOff>
      <xdr:row>1158</xdr:row>
      <xdr:rowOff>25400</xdr:rowOff>
    </xdr:to>
    <xdr:sp macro="" textlink="">
      <xdr:nvSpPr>
        <xdr:cNvPr id="2635371" name="Line 22">
          <a:extLst>
            <a:ext uri="{FF2B5EF4-FFF2-40B4-BE49-F238E27FC236}">
              <a16:creationId xmlns:a16="http://schemas.microsoft.com/office/drawing/2014/main" id="{00000000-0008-0000-1D00-00006B362800}"/>
            </a:ext>
          </a:extLst>
        </xdr:cNvPr>
        <xdr:cNvSpPr>
          <a:spLocks noChangeShapeType="1"/>
        </xdr:cNvSpPr>
      </xdr:nvSpPr>
      <xdr:spPr bwMode="auto">
        <a:xfrm>
          <a:off x="381000" y="1332420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1142</xdr:row>
      <xdr:rowOff>76200</xdr:rowOff>
    </xdr:from>
    <xdr:to>
      <xdr:col>11</xdr:col>
      <xdr:colOff>457200</xdr:colOff>
      <xdr:row>1142</xdr:row>
      <xdr:rowOff>76200</xdr:rowOff>
    </xdr:to>
    <xdr:sp macro="" textlink="">
      <xdr:nvSpPr>
        <xdr:cNvPr id="2635372" name="Line 23">
          <a:extLst>
            <a:ext uri="{FF2B5EF4-FFF2-40B4-BE49-F238E27FC236}">
              <a16:creationId xmlns:a16="http://schemas.microsoft.com/office/drawing/2014/main" id="{00000000-0008-0000-1D00-00006C362800}"/>
            </a:ext>
          </a:extLst>
        </xdr:cNvPr>
        <xdr:cNvSpPr>
          <a:spLocks noChangeShapeType="1"/>
        </xdr:cNvSpPr>
      </xdr:nvSpPr>
      <xdr:spPr bwMode="auto">
        <a:xfrm>
          <a:off x="368300" y="1307528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1046</xdr:row>
      <xdr:rowOff>0</xdr:rowOff>
    </xdr:from>
    <xdr:to>
      <xdr:col>11</xdr:col>
      <xdr:colOff>476250</xdr:colOff>
      <xdr:row>1066</xdr:row>
      <xdr:rowOff>63500</xdr:rowOff>
    </xdr:to>
    <xdr:graphicFrame macro="">
      <xdr:nvGraphicFramePr>
        <xdr:cNvPr id="2635373" name="Chart 18">
          <a:extLst>
            <a:ext uri="{FF2B5EF4-FFF2-40B4-BE49-F238E27FC236}">
              <a16:creationId xmlns:a16="http://schemas.microsoft.com/office/drawing/2014/main" id="{00000000-0008-0000-1D00-00006D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1067</xdr:row>
      <xdr:rowOff>38100</xdr:rowOff>
    </xdr:from>
    <xdr:to>
      <xdr:col>11</xdr:col>
      <xdr:colOff>488950</xdr:colOff>
      <xdr:row>1087</xdr:row>
      <xdr:rowOff>44450</xdr:rowOff>
    </xdr:to>
    <xdr:graphicFrame macro="">
      <xdr:nvGraphicFramePr>
        <xdr:cNvPr id="2635374" name="Chart 19">
          <a:extLst>
            <a:ext uri="{FF2B5EF4-FFF2-40B4-BE49-F238E27FC236}">
              <a16:creationId xmlns:a16="http://schemas.microsoft.com/office/drawing/2014/main" id="{00000000-0008-0000-1D00-00006E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381000</xdr:colOff>
      <xdr:row>1074</xdr:row>
      <xdr:rowOff>25400</xdr:rowOff>
    </xdr:from>
    <xdr:to>
      <xdr:col>11</xdr:col>
      <xdr:colOff>469900</xdr:colOff>
      <xdr:row>1074</xdr:row>
      <xdr:rowOff>25400</xdr:rowOff>
    </xdr:to>
    <xdr:sp macro="" textlink="">
      <xdr:nvSpPr>
        <xdr:cNvPr id="2635375" name="Line 22">
          <a:extLst>
            <a:ext uri="{FF2B5EF4-FFF2-40B4-BE49-F238E27FC236}">
              <a16:creationId xmlns:a16="http://schemas.microsoft.com/office/drawing/2014/main" id="{00000000-0008-0000-1D00-00006F362800}"/>
            </a:ext>
          </a:extLst>
        </xdr:cNvPr>
        <xdr:cNvSpPr>
          <a:spLocks noChangeShapeType="1"/>
        </xdr:cNvSpPr>
      </xdr:nvSpPr>
      <xdr:spPr bwMode="auto">
        <a:xfrm>
          <a:off x="381000" y="1189164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1058</xdr:row>
      <xdr:rowOff>76200</xdr:rowOff>
    </xdr:from>
    <xdr:to>
      <xdr:col>11</xdr:col>
      <xdr:colOff>457200</xdr:colOff>
      <xdr:row>1058</xdr:row>
      <xdr:rowOff>76200</xdr:rowOff>
    </xdr:to>
    <xdr:sp macro="" textlink="">
      <xdr:nvSpPr>
        <xdr:cNvPr id="2635376" name="Line 23">
          <a:extLst>
            <a:ext uri="{FF2B5EF4-FFF2-40B4-BE49-F238E27FC236}">
              <a16:creationId xmlns:a16="http://schemas.microsoft.com/office/drawing/2014/main" id="{00000000-0008-0000-1D00-000070362800}"/>
            </a:ext>
          </a:extLst>
        </xdr:cNvPr>
        <xdr:cNvSpPr>
          <a:spLocks noChangeShapeType="1"/>
        </xdr:cNvSpPr>
      </xdr:nvSpPr>
      <xdr:spPr bwMode="auto">
        <a:xfrm>
          <a:off x="368300" y="1164272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962</xdr:row>
      <xdr:rowOff>0</xdr:rowOff>
    </xdr:from>
    <xdr:to>
      <xdr:col>11</xdr:col>
      <xdr:colOff>476250</xdr:colOff>
      <xdr:row>982</xdr:row>
      <xdr:rowOff>63500</xdr:rowOff>
    </xdr:to>
    <xdr:graphicFrame macro="">
      <xdr:nvGraphicFramePr>
        <xdr:cNvPr id="2635377" name="Chart 18">
          <a:extLst>
            <a:ext uri="{FF2B5EF4-FFF2-40B4-BE49-F238E27FC236}">
              <a16:creationId xmlns:a16="http://schemas.microsoft.com/office/drawing/2014/main" id="{00000000-0008-0000-1D00-000071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983</xdr:row>
      <xdr:rowOff>38100</xdr:rowOff>
    </xdr:from>
    <xdr:to>
      <xdr:col>11</xdr:col>
      <xdr:colOff>488950</xdr:colOff>
      <xdr:row>1003</xdr:row>
      <xdr:rowOff>44450</xdr:rowOff>
    </xdr:to>
    <xdr:graphicFrame macro="">
      <xdr:nvGraphicFramePr>
        <xdr:cNvPr id="2635378" name="Chart 19">
          <a:extLst>
            <a:ext uri="{FF2B5EF4-FFF2-40B4-BE49-F238E27FC236}">
              <a16:creationId xmlns:a16="http://schemas.microsoft.com/office/drawing/2014/main" id="{00000000-0008-0000-1D00-000072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381000</xdr:colOff>
      <xdr:row>990</xdr:row>
      <xdr:rowOff>25400</xdr:rowOff>
    </xdr:from>
    <xdr:to>
      <xdr:col>11</xdr:col>
      <xdr:colOff>469900</xdr:colOff>
      <xdr:row>990</xdr:row>
      <xdr:rowOff>25400</xdr:rowOff>
    </xdr:to>
    <xdr:sp macro="" textlink="">
      <xdr:nvSpPr>
        <xdr:cNvPr id="2635379" name="Line 22">
          <a:extLst>
            <a:ext uri="{FF2B5EF4-FFF2-40B4-BE49-F238E27FC236}">
              <a16:creationId xmlns:a16="http://schemas.microsoft.com/office/drawing/2014/main" id="{00000000-0008-0000-1D00-000073362800}"/>
            </a:ext>
          </a:extLst>
        </xdr:cNvPr>
        <xdr:cNvSpPr>
          <a:spLocks noChangeShapeType="1"/>
        </xdr:cNvSpPr>
      </xdr:nvSpPr>
      <xdr:spPr bwMode="auto">
        <a:xfrm>
          <a:off x="381000" y="1045908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974</xdr:row>
      <xdr:rowOff>76200</xdr:rowOff>
    </xdr:from>
    <xdr:to>
      <xdr:col>11</xdr:col>
      <xdr:colOff>457200</xdr:colOff>
      <xdr:row>974</xdr:row>
      <xdr:rowOff>76200</xdr:rowOff>
    </xdr:to>
    <xdr:sp macro="" textlink="">
      <xdr:nvSpPr>
        <xdr:cNvPr id="2635380" name="Line 23">
          <a:extLst>
            <a:ext uri="{FF2B5EF4-FFF2-40B4-BE49-F238E27FC236}">
              <a16:creationId xmlns:a16="http://schemas.microsoft.com/office/drawing/2014/main" id="{00000000-0008-0000-1D00-000074362800}"/>
            </a:ext>
          </a:extLst>
        </xdr:cNvPr>
        <xdr:cNvSpPr>
          <a:spLocks noChangeShapeType="1"/>
        </xdr:cNvSpPr>
      </xdr:nvSpPr>
      <xdr:spPr bwMode="auto">
        <a:xfrm>
          <a:off x="368300" y="1021016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878</xdr:row>
      <xdr:rowOff>0</xdr:rowOff>
    </xdr:from>
    <xdr:to>
      <xdr:col>11</xdr:col>
      <xdr:colOff>476250</xdr:colOff>
      <xdr:row>898</xdr:row>
      <xdr:rowOff>63500</xdr:rowOff>
    </xdr:to>
    <xdr:graphicFrame macro="">
      <xdr:nvGraphicFramePr>
        <xdr:cNvPr id="2635381" name="Chart 18">
          <a:extLst>
            <a:ext uri="{FF2B5EF4-FFF2-40B4-BE49-F238E27FC236}">
              <a16:creationId xmlns:a16="http://schemas.microsoft.com/office/drawing/2014/main" id="{00000000-0008-0000-1D00-000075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899</xdr:row>
      <xdr:rowOff>38100</xdr:rowOff>
    </xdr:from>
    <xdr:to>
      <xdr:col>11</xdr:col>
      <xdr:colOff>488950</xdr:colOff>
      <xdr:row>919</xdr:row>
      <xdr:rowOff>44450</xdr:rowOff>
    </xdr:to>
    <xdr:graphicFrame macro="">
      <xdr:nvGraphicFramePr>
        <xdr:cNvPr id="2635382" name="Chart 19">
          <a:extLst>
            <a:ext uri="{FF2B5EF4-FFF2-40B4-BE49-F238E27FC236}">
              <a16:creationId xmlns:a16="http://schemas.microsoft.com/office/drawing/2014/main" id="{00000000-0008-0000-1D00-000076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381000</xdr:colOff>
      <xdr:row>906</xdr:row>
      <xdr:rowOff>25400</xdr:rowOff>
    </xdr:from>
    <xdr:to>
      <xdr:col>11</xdr:col>
      <xdr:colOff>469900</xdr:colOff>
      <xdr:row>906</xdr:row>
      <xdr:rowOff>25400</xdr:rowOff>
    </xdr:to>
    <xdr:sp macro="" textlink="">
      <xdr:nvSpPr>
        <xdr:cNvPr id="2635383" name="Line 22">
          <a:extLst>
            <a:ext uri="{FF2B5EF4-FFF2-40B4-BE49-F238E27FC236}">
              <a16:creationId xmlns:a16="http://schemas.microsoft.com/office/drawing/2014/main" id="{00000000-0008-0000-1D00-000077362800}"/>
            </a:ext>
          </a:extLst>
        </xdr:cNvPr>
        <xdr:cNvSpPr>
          <a:spLocks noChangeShapeType="1"/>
        </xdr:cNvSpPr>
      </xdr:nvSpPr>
      <xdr:spPr bwMode="auto">
        <a:xfrm>
          <a:off x="381000" y="912177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890</xdr:row>
      <xdr:rowOff>76200</xdr:rowOff>
    </xdr:from>
    <xdr:to>
      <xdr:col>11</xdr:col>
      <xdr:colOff>457200</xdr:colOff>
      <xdr:row>890</xdr:row>
      <xdr:rowOff>76200</xdr:rowOff>
    </xdr:to>
    <xdr:sp macro="" textlink="">
      <xdr:nvSpPr>
        <xdr:cNvPr id="2635384" name="Line 23">
          <a:extLst>
            <a:ext uri="{FF2B5EF4-FFF2-40B4-BE49-F238E27FC236}">
              <a16:creationId xmlns:a16="http://schemas.microsoft.com/office/drawing/2014/main" id="{00000000-0008-0000-1D00-000078362800}"/>
            </a:ext>
          </a:extLst>
        </xdr:cNvPr>
        <xdr:cNvSpPr>
          <a:spLocks noChangeShapeType="1"/>
        </xdr:cNvSpPr>
      </xdr:nvSpPr>
      <xdr:spPr bwMode="auto">
        <a:xfrm>
          <a:off x="368300" y="887285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795</xdr:row>
      <xdr:rowOff>0</xdr:rowOff>
    </xdr:from>
    <xdr:to>
      <xdr:col>11</xdr:col>
      <xdr:colOff>476250</xdr:colOff>
      <xdr:row>815</xdr:row>
      <xdr:rowOff>63500</xdr:rowOff>
    </xdr:to>
    <xdr:graphicFrame macro="">
      <xdr:nvGraphicFramePr>
        <xdr:cNvPr id="2635385" name="Chart 18">
          <a:extLst>
            <a:ext uri="{FF2B5EF4-FFF2-40B4-BE49-F238E27FC236}">
              <a16:creationId xmlns:a16="http://schemas.microsoft.com/office/drawing/2014/main" id="{00000000-0008-0000-1D00-000079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816</xdr:row>
      <xdr:rowOff>38100</xdr:rowOff>
    </xdr:from>
    <xdr:to>
      <xdr:col>11</xdr:col>
      <xdr:colOff>488950</xdr:colOff>
      <xdr:row>836</xdr:row>
      <xdr:rowOff>44450</xdr:rowOff>
    </xdr:to>
    <xdr:graphicFrame macro="">
      <xdr:nvGraphicFramePr>
        <xdr:cNvPr id="2635386" name="Chart 19">
          <a:extLst>
            <a:ext uri="{FF2B5EF4-FFF2-40B4-BE49-F238E27FC236}">
              <a16:creationId xmlns:a16="http://schemas.microsoft.com/office/drawing/2014/main" id="{00000000-0008-0000-1D00-00007A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381000</xdr:colOff>
      <xdr:row>823</xdr:row>
      <xdr:rowOff>25400</xdr:rowOff>
    </xdr:from>
    <xdr:to>
      <xdr:col>11</xdr:col>
      <xdr:colOff>469900</xdr:colOff>
      <xdr:row>823</xdr:row>
      <xdr:rowOff>25400</xdr:rowOff>
    </xdr:to>
    <xdr:sp macro="" textlink="">
      <xdr:nvSpPr>
        <xdr:cNvPr id="2635387" name="Line 22">
          <a:extLst>
            <a:ext uri="{FF2B5EF4-FFF2-40B4-BE49-F238E27FC236}">
              <a16:creationId xmlns:a16="http://schemas.microsoft.com/office/drawing/2014/main" id="{00000000-0008-0000-1D00-00007B362800}"/>
            </a:ext>
          </a:extLst>
        </xdr:cNvPr>
        <xdr:cNvSpPr>
          <a:spLocks noChangeShapeType="1"/>
        </xdr:cNvSpPr>
      </xdr:nvSpPr>
      <xdr:spPr bwMode="auto">
        <a:xfrm>
          <a:off x="381000" y="778446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802</xdr:row>
      <xdr:rowOff>44450</xdr:rowOff>
    </xdr:from>
    <xdr:to>
      <xdr:col>11</xdr:col>
      <xdr:colOff>476250</xdr:colOff>
      <xdr:row>802</xdr:row>
      <xdr:rowOff>44450</xdr:rowOff>
    </xdr:to>
    <xdr:sp macro="" textlink="">
      <xdr:nvSpPr>
        <xdr:cNvPr id="2635388" name="Line 23">
          <a:extLst>
            <a:ext uri="{FF2B5EF4-FFF2-40B4-BE49-F238E27FC236}">
              <a16:creationId xmlns:a16="http://schemas.microsoft.com/office/drawing/2014/main" id="{00000000-0008-0000-1D00-00007C362800}"/>
            </a:ext>
          </a:extLst>
        </xdr:cNvPr>
        <xdr:cNvSpPr>
          <a:spLocks noChangeShapeType="1"/>
        </xdr:cNvSpPr>
      </xdr:nvSpPr>
      <xdr:spPr bwMode="auto">
        <a:xfrm>
          <a:off x="387350" y="745299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712</xdr:row>
      <xdr:rowOff>0</xdr:rowOff>
    </xdr:from>
    <xdr:to>
      <xdr:col>11</xdr:col>
      <xdr:colOff>476250</xdr:colOff>
      <xdr:row>732</xdr:row>
      <xdr:rowOff>63500</xdr:rowOff>
    </xdr:to>
    <xdr:graphicFrame macro="">
      <xdr:nvGraphicFramePr>
        <xdr:cNvPr id="2635389" name="Chart 18">
          <a:extLst>
            <a:ext uri="{FF2B5EF4-FFF2-40B4-BE49-F238E27FC236}">
              <a16:creationId xmlns:a16="http://schemas.microsoft.com/office/drawing/2014/main" id="{00000000-0008-0000-1D00-00007D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733</xdr:row>
      <xdr:rowOff>38100</xdr:rowOff>
    </xdr:from>
    <xdr:to>
      <xdr:col>11</xdr:col>
      <xdr:colOff>488950</xdr:colOff>
      <xdr:row>753</xdr:row>
      <xdr:rowOff>44450</xdr:rowOff>
    </xdr:to>
    <xdr:graphicFrame macro="">
      <xdr:nvGraphicFramePr>
        <xdr:cNvPr id="2635390" name="Chart 19">
          <a:extLst>
            <a:ext uri="{FF2B5EF4-FFF2-40B4-BE49-F238E27FC236}">
              <a16:creationId xmlns:a16="http://schemas.microsoft.com/office/drawing/2014/main" id="{00000000-0008-0000-1D00-00007E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381000</xdr:colOff>
      <xdr:row>740</xdr:row>
      <xdr:rowOff>25400</xdr:rowOff>
    </xdr:from>
    <xdr:to>
      <xdr:col>11</xdr:col>
      <xdr:colOff>469900</xdr:colOff>
      <xdr:row>740</xdr:row>
      <xdr:rowOff>25400</xdr:rowOff>
    </xdr:to>
    <xdr:sp macro="" textlink="">
      <xdr:nvSpPr>
        <xdr:cNvPr id="2635391" name="Line 22">
          <a:extLst>
            <a:ext uri="{FF2B5EF4-FFF2-40B4-BE49-F238E27FC236}">
              <a16:creationId xmlns:a16="http://schemas.microsoft.com/office/drawing/2014/main" id="{00000000-0008-0000-1D00-00007F362800}"/>
            </a:ext>
          </a:extLst>
        </xdr:cNvPr>
        <xdr:cNvSpPr>
          <a:spLocks noChangeShapeType="1"/>
        </xdr:cNvSpPr>
      </xdr:nvSpPr>
      <xdr:spPr bwMode="auto">
        <a:xfrm>
          <a:off x="381000" y="644715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364490</xdr:colOff>
      <xdr:row>721</xdr:row>
      <xdr:rowOff>21590</xdr:rowOff>
    </xdr:from>
    <xdr:to>
      <xdr:col>11</xdr:col>
      <xdr:colOff>453390</xdr:colOff>
      <xdr:row>721</xdr:row>
      <xdr:rowOff>21590</xdr:rowOff>
    </xdr:to>
    <xdr:sp macro="" textlink="">
      <xdr:nvSpPr>
        <xdr:cNvPr id="2635392" name="Line 23">
          <a:extLst>
            <a:ext uri="{FF2B5EF4-FFF2-40B4-BE49-F238E27FC236}">
              <a16:creationId xmlns:a16="http://schemas.microsoft.com/office/drawing/2014/main" id="{00000000-0008-0000-1D00-000080362800}"/>
            </a:ext>
          </a:extLst>
        </xdr:cNvPr>
        <xdr:cNvSpPr>
          <a:spLocks noChangeShapeType="1"/>
        </xdr:cNvSpPr>
      </xdr:nvSpPr>
      <xdr:spPr bwMode="auto">
        <a:xfrm>
          <a:off x="516890" y="61918850"/>
          <a:ext cx="741934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628</xdr:row>
      <xdr:rowOff>0</xdr:rowOff>
    </xdr:from>
    <xdr:to>
      <xdr:col>11</xdr:col>
      <xdr:colOff>476250</xdr:colOff>
      <xdr:row>648</xdr:row>
      <xdr:rowOff>63500</xdr:rowOff>
    </xdr:to>
    <xdr:graphicFrame macro="">
      <xdr:nvGraphicFramePr>
        <xdr:cNvPr id="2635393" name="Chart 18">
          <a:extLst>
            <a:ext uri="{FF2B5EF4-FFF2-40B4-BE49-F238E27FC236}">
              <a16:creationId xmlns:a16="http://schemas.microsoft.com/office/drawing/2014/main" id="{00000000-0008-0000-1D00-000081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649</xdr:row>
      <xdr:rowOff>38100</xdr:rowOff>
    </xdr:from>
    <xdr:to>
      <xdr:col>11</xdr:col>
      <xdr:colOff>488950</xdr:colOff>
      <xdr:row>669</xdr:row>
      <xdr:rowOff>44450</xdr:rowOff>
    </xdr:to>
    <xdr:graphicFrame macro="">
      <xdr:nvGraphicFramePr>
        <xdr:cNvPr id="2635394" name="Chart 19">
          <a:extLst>
            <a:ext uri="{FF2B5EF4-FFF2-40B4-BE49-F238E27FC236}">
              <a16:creationId xmlns:a16="http://schemas.microsoft.com/office/drawing/2014/main" id="{00000000-0008-0000-1D00-000082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381000</xdr:colOff>
      <xdr:row>656</xdr:row>
      <xdr:rowOff>25400</xdr:rowOff>
    </xdr:from>
    <xdr:to>
      <xdr:col>11</xdr:col>
      <xdr:colOff>469900</xdr:colOff>
      <xdr:row>656</xdr:row>
      <xdr:rowOff>25400</xdr:rowOff>
    </xdr:to>
    <xdr:sp macro="" textlink="">
      <xdr:nvSpPr>
        <xdr:cNvPr id="2635395" name="Line 22">
          <a:extLst>
            <a:ext uri="{FF2B5EF4-FFF2-40B4-BE49-F238E27FC236}">
              <a16:creationId xmlns:a16="http://schemas.microsoft.com/office/drawing/2014/main" id="{00000000-0008-0000-1D00-000083362800}"/>
            </a:ext>
          </a:extLst>
        </xdr:cNvPr>
        <xdr:cNvSpPr>
          <a:spLocks noChangeShapeType="1"/>
        </xdr:cNvSpPr>
      </xdr:nvSpPr>
      <xdr:spPr bwMode="auto">
        <a:xfrm>
          <a:off x="381000" y="510984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640</xdr:row>
      <xdr:rowOff>76200</xdr:rowOff>
    </xdr:from>
    <xdr:to>
      <xdr:col>11</xdr:col>
      <xdr:colOff>457200</xdr:colOff>
      <xdr:row>640</xdr:row>
      <xdr:rowOff>76200</xdr:rowOff>
    </xdr:to>
    <xdr:sp macro="" textlink="">
      <xdr:nvSpPr>
        <xdr:cNvPr id="2635396" name="Line 23">
          <a:extLst>
            <a:ext uri="{FF2B5EF4-FFF2-40B4-BE49-F238E27FC236}">
              <a16:creationId xmlns:a16="http://schemas.microsoft.com/office/drawing/2014/main" id="{00000000-0008-0000-1D00-000084362800}"/>
            </a:ext>
          </a:extLst>
        </xdr:cNvPr>
        <xdr:cNvSpPr>
          <a:spLocks noChangeShapeType="1"/>
        </xdr:cNvSpPr>
      </xdr:nvSpPr>
      <xdr:spPr bwMode="auto">
        <a:xfrm>
          <a:off x="368300" y="486092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543</xdr:row>
      <xdr:rowOff>0</xdr:rowOff>
    </xdr:from>
    <xdr:to>
      <xdr:col>11</xdr:col>
      <xdr:colOff>476250</xdr:colOff>
      <xdr:row>563</xdr:row>
      <xdr:rowOff>63500</xdr:rowOff>
    </xdr:to>
    <xdr:graphicFrame macro="">
      <xdr:nvGraphicFramePr>
        <xdr:cNvPr id="2635397" name="Chart 18">
          <a:extLst>
            <a:ext uri="{FF2B5EF4-FFF2-40B4-BE49-F238E27FC236}">
              <a16:creationId xmlns:a16="http://schemas.microsoft.com/office/drawing/2014/main" id="{00000000-0008-0000-1D00-000085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7620</xdr:colOff>
      <xdr:row>565</xdr:row>
      <xdr:rowOff>7620</xdr:rowOff>
    </xdr:from>
    <xdr:to>
      <xdr:col>11</xdr:col>
      <xdr:colOff>496570</xdr:colOff>
      <xdr:row>585</xdr:row>
      <xdr:rowOff>13970</xdr:rowOff>
    </xdr:to>
    <xdr:graphicFrame macro="">
      <xdr:nvGraphicFramePr>
        <xdr:cNvPr id="2635398" name="Chart 19">
          <a:extLst>
            <a:ext uri="{FF2B5EF4-FFF2-40B4-BE49-F238E27FC236}">
              <a16:creationId xmlns:a16="http://schemas.microsoft.com/office/drawing/2014/main" id="{00000000-0008-0000-1D00-000086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388620</xdr:colOff>
      <xdr:row>572</xdr:row>
      <xdr:rowOff>2540</xdr:rowOff>
    </xdr:from>
    <xdr:to>
      <xdr:col>11</xdr:col>
      <xdr:colOff>477520</xdr:colOff>
      <xdr:row>572</xdr:row>
      <xdr:rowOff>2540</xdr:rowOff>
    </xdr:to>
    <xdr:sp macro="" textlink="">
      <xdr:nvSpPr>
        <xdr:cNvPr id="2635399" name="Line 22">
          <a:extLst>
            <a:ext uri="{FF2B5EF4-FFF2-40B4-BE49-F238E27FC236}">
              <a16:creationId xmlns:a16="http://schemas.microsoft.com/office/drawing/2014/main" id="{00000000-0008-0000-1D00-000087362800}"/>
            </a:ext>
          </a:extLst>
        </xdr:cNvPr>
        <xdr:cNvSpPr>
          <a:spLocks noChangeShapeType="1"/>
        </xdr:cNvSpPr>
      </xdr:nvSpPr>
      <xdr:spPr bwMode="auto">
        <a:xfrm>
          <a:off x="541020" y="65100200"/>
          <a:ext cx="741934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550</xdr:row>
      <xdr:rowOff>44450</xdr:rowOff>
    </xdr:from>
    <xdr:to>
      <xdr:col>11</xdr:col>
      <xdr:colOff>457200</xdr:colOff>
      <xdr:row>550</xdr:row>
      <xdr:rowOff>44450</xdr:rowOff>
    </xdr:to>
    <xdr:sp macro="" textlink="">
      <xdr:nvSpPr>
        <xdr:cNvPr id="2635400" name="Line 23">
          <a:extLst>
            <a:ext uri="{FF2B5EF4-FFF2-40B4-BE49-F238E27FC236}">
              <a16:creationId xmlns:a16="http://schemas.microsoft.com/office/drawing/2014/main" id="{00000000-0008-0000-1D00-000088362800}"/>
            </a:ext>
          </a:extLst>
        </xdr:cNvPr>
        <xdr:cNvSpPr>
          <a:spLocks noChangeShapeType="1"/>
        </xdr:cNvSpPr>
      </xdr:nvSpPr>
      <xdr:spPr bwMode="auto">
        <a:xfrm>
          <a:off x="368300" y="344106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459</xdr:row>
      <xdr:rowOff>0</xdr:rowOff>
    </xdr:from>
    <xdr:to>
      <xdr:col>11</xdr:col>
      <xdr:colOff>476250</xdr:colOff>
      <xdr:row>479</xdr:row>
      <xdr:rowOff>63500</xdr:rowOff>
    </xdr:to>
    <xdr:graphicFrame macro="">
      <xdr:nvGraphicFramePr>
        <xdr:cNvPr id="2635401" name="Chart 18">
          <a:extLst>
            <a:ext uri="{FF2B5EF4-FFF2-40B4-BE49-F238E27FC236}">
              <a16:creationId xmlns:a16="http://schemas.microsoft.com/office/drawing/2014/main" id="{00000000-0008-0000-1D00-000089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480</xdr:row>
      <xdr:rowOff>38100</xdr:rowOff>
    </xdr:from>
    <xdr:to>
      <xdr:col>11</xdr:col>
      <xdr:colOff>488950</xdr:colOff>
      <xdr:row>500</xdr:row>
      <xdr:rowOff>44450</xdr:rowOff>
    </xdr:to>
    <xdr:graphicFrame macro="">
      <xdr:nvGraphicFramePr>
        <xdr:cNvPr id="2635402" name="Chart 19">
          <a:extLst>
            <a:ext uri="{FF2B5EF4-FFF2-40B4-BE49-F238E27FC236}">
              <a16:creationId xmlns:a16="http://schemas.microsoft.com/office/drawing/2014/main" id="{00000000-0008-0000-1D00-00008A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381000</xdr:colOff>
      <xdr:row>487</xdr:row>
      <xdr:rowOff>25400</xdr:rowOff>
    </xdr:from>
    <xdr:to>
      <xdr:col>11</xdr:col>
      <xdr:colOff>469900</xdr:colOff>
      <xdr:row>487</xdr:row>
      <xdr:rowOff>25400</xdr:rowOff>
    </xdr:to>
    <xdr:sp macro="" textlink="">
      <xdr:nvSpPr>
        <xdr:cNvPr id="2635403" name="Line 22">
          <a:extLst>
            <a:ext uri="{FF2B5EF4-FFF2-40B4-BE49-F238E27FC236}">
              <a16:creationId xmlns:a16="http://schemas.microsoft.com/office/drawing/2014/main" id="{00000000-0008-0000-1D00-00008B362800}"/>
            </a:ext>
          </a:extLst>
        </xdr:cNvPr>
        <xdr:cNvSpPr>
          <a:spLocks noChangeShapeType="1"/>
        </xdr:cNvSpPr>
      </xdr:nvSpPr>
      <xdr:spPr bwMode="auto">
        <a:xfrm>
          <a:off x="381000" y="243522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466</xdr:row>
      <xdr:rowOff>44450</xdr:rowOff>
    </xdr:from>
    <xdr:to>
      <xdr:col>11</xdr:col>
      <xdr:colOff>457200</xdr:colOff>
      <xdr:row>466</xdr:row>
      <xdr:rowOff>44450</xdr:rowOff>
    </xdr:to>
    <xdr:sp macro="" textlink="">
      <xdr:nvSpPr>
        <xdr:cNvPr id="2635404" name="Line 23">
          <a:extLst>
            <a:ext uri="{FF2B5EF4-FFF2-40B4-BE49-F238E27FC236}">
              <a16:creationId xmlns:a16="http://schemas.microsoft.com/office/drawing/2014/main" id="{00000000-0008-0000-1D00-00008C362800}"/>
            </a:ext>
          </a:extLst>
        </xdr:cNvPr>
        <xdr:cNvSpPr>
          <a:spLocks noChangeShapeType="1"/>
        </xdr:cNvSpPr>
      </xdr:nvSpPr>
      <xdr:spPr bwMode="auto">
        <a:xfrm>
          <a:off x="368300" y="210375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375</xdr:row>
      <xdr:rowOff>0</xdr:rowOff>
    </xdr:from>
    <xdr:to>
      <xdr:col>11</xdr:col>
      <xdr:colOff>476250</xdr:colOff>
      <xdr:row>395</xdr:row>
      <xdr:rowOff>63500</xdr:rowOff>
    </xdr:to>
    <xdr:graphicFrame macro="">
      <xdr:nvGraphicFramePr>
        <xdr:cNvPr id="2635405" name="Chart 18">
          <a:extLst>
            <a:ext uri="{FF2B5EF4-FFF2-40B4-BE49-F238E27FC236}">
              <a16:creationId xmlns:a16="http://schemas.microsoft.com/office/drawing/2014/main" id="{00000000-0008-0000-1D00-00008D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396</xdr:row>
      <xdr:rowOff>38100</xdr:rowOff>
    </xdr:from>
    <xdr:to>
      <xdr:col>11</xdr:col>
      <xdr:colOff>488950</xdr:colOff>
      <xdr:row>416</xdr:row>
      <xdr:rowOff>44450</xdr:rowOff>
    </xdr:to>
    <xdr:graphicFrame macro="">
      <xdr:nvGraphicFramePr>
        <xdr:cNvPr id="2635406" name="Chart 19">
          <a:extLst>
            <a:ext uri="{FF2B5EF4-FFF2-40B4-BE49-F238E27FC236}">
              <a16:creationId xmlns:a16="http://schemas.microsoft.com/office/drawing/2014/main" id="{00000000-0008-0000-1D00-00008E36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381000</xdr:colOff>
      <xdr:row>403</xdr:row>
      <xdr:rowOff>25400</xdr:rowOff>
    </xdr:from>
    <xdr:to>
      <xdr:col>11</xdr:col>
      <xdr:colOff>469900</xdr:colOff>
      <xdr:row>403</xdr:row>
      <xdr:rowOff>25400</xdr:rowOff>
    </xdr:to>
    <xdr:sp macro="" textlink="">
      <xdr:nvSpPr>
        <xdr:cNvPr id="2635407" name="Line 22">
          <a:extLst>
            <a:ext uri="{FF2B5EF4-FFF2-40B4-BE49-F238E27FC236}">
              <a16:creationId xmlns:a16="http://schemas.microsoft.com/office/drawing/2014/main" id="{00000000-0008-0000-1D00-00008F362800}"/>
            </a:ext>
          </a:extLst>
        </xdr:cNvPr>
        <xdr:cNvSpPr>
          <a:spLocks noChangeShapeType="1"/>
        </xdr:cNvSpPr>
      </xdr:nvSpPr>
      <xdr:spPr bwMode="auto">
        <a:xfrm>
          <a:off x="381000" y="109791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382</xdr:row>
      <xdr:rowOff>44450</xdr:rowOff>
    </xdr:from>
    <xdr:to>
      <xdr:col>11</xdr:col>
      <xdr:colOff>457200</xdr:colOff>
      <xdr:row>382</xdr:row>
      <xdr:rowOff>44450</xdr:rowOff>
    </xdr:to>
    <xdr:sp macro="" textlink="">
      <xdr:nvSpPr>
        <xdr:cNvPr id="2635408" name="Line 23">
          <a:extLst>
            <a:ext uri="{FF2B5EF4-FFF2-40B4-BE49-F238E27FC236}">
              <a16:creationId xmlns:a16="http://schemas.microsoft.com/office/drawing/2014/main" id="{00000000-0008-0000-1D00-000090362800}"/>
            </a:ext>
          </a:extLst>
        </xdr:cNvPr>
        <xdr:cNvSpPr>
          <a:spLocks noChangeShapeType="1"/>
        </xdr:cNvSpPr>
      </xdr:nvSpPr>
      <xdr:spPr bwMode="auto">
        <a:xfrm>
          <a:off x="368300" y="76644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291</xdr:row>
      <xdr:rowOff>0</xdr:rowOff>
    </xdr:from>
    <xdr:to>
      <xdr:col>11</xdr:col>
      <xdr:colOff>476250</xdr:colOff>
      <xdr:row>311</xdr:row>
      <xdr:rowOff>63500</xdr:rowOff>
    </xdr:to>
    <xdr:graphicFrame macro="">
      <xdr:nvGraphicFramePr>
        <xdr:cNvPr id="58" name="Chart 18">
          <a:extLst>
            <a:ext uri="{FF2B5EF4-FFF2-40B4-BE49-F238E27FC236}">
              <a16:creationId xmlns:a16="http://schemas.microsoft.com/office/drawing/2014/main" id="{00000000-0008-0000-1D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312</xdr:row>
      <xdr:rowOff>38100</xdr:rowOff>
    </xdr:from>
    <xdr:to>
      <xdr:col>11</xdr:col>
      <xdr:colOff>488950</xdr:colOff>
      <xdr:row>332</xdr:row>
      <xdr:rowOff>44450</xdr:rowOff>
    </xdr:to>
    <xdr:graphicFrame macro="">
      <xdr:nvGraphicFramePr>
        <xdr:cNvPr id="59" name="Chart 19">
          <a:extLst>
            <a:ext uri="{FF2B5EF4-FFF2-40B4-BE49-F238E27FC236}">
              <a16:creationId xmlns:a16="http://schemas.microsoft.com/office/drawing/2014/main" id="{00000000-0008-0000-1D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381000</xdr:colOff>
      <xdr:row>319</xdr:row>
      <xdr:rowOff>25400</xdr:rowOff>
    </xdr:from>
    <xdr:to>
      <xdr:col>11</xdr:col>
      <xdr:colOff>469900</xdr:colOff>
      <xdr:row>319</xdr:row>
      <xdr:rowOff>25400</xdr:rowOff>
    </xdr:to>
    <xdr:sp macro="" textlink="">
      <xdr:nvSpPr>
        <xdr:cNvPr id="60" name="Line 22">
          <a:extLst>
            <a:ext uri="{FF2B5EF4-FFF2-40B4-BE49-F238E27FC236}">
              <a16:creationId xmlns:a16="http://schemas.microsoft.com/office/drawing/2014/main" id="{00000000-0008-0000-1D00-00003C000000}"/>
            </a:ext>
          </a:extLst>
        </xdr:cNvPr>
        <xdr:cNvSpPr>
          <a:spLocks noChangeShapeType="1"/>
        </xdr:cNvSpPr>
      </xdr:nvSpPr>
      <xdr:spPr bwMode="auto">
        <a:xfrm>
          <a:off x="533400" y="250380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298</xdr:row>
      <xdr:rowOff>44450</xdr:rowOff>
    </xdr:from>
    <xdr:to>
      <xdr:col>11</xdr:col>
      <xdr:colOff>457200</xdr:colOff>
      <xdr:row>298</xdr:row>
      <xdr:rowOff>44450</xdr:rowOff>
    </xdr:to>
    <xdr:sp macro="" textlink="">
      <xdr:nvSpPr>
        <xdr:cNvPr id="61" name="Line 23">
          <a:extLst>
            <a:ext uri="{FF2B5EF4-FFF2-40B4-BE49-F238E27FC236}">
              <a16:creationId xmlns:a16="http://schemas.microsoft.com/office/drawing/2014/main" id="{00000000-0008-0000-1D00-00003D000000}"/>
            </a:ext>
          </a:extLst>
        </xdr:cNvPr>
        <xdr:cNvSpPr>
          <a:spLocks noChangeShapeType="1"/>
        </xdr:cNvSpPr>
      </xdr:nvSpPr>
      <xdr:spPr bwMode="auto">
        <a:xfrm>
          <a:off x="520700" y="217233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207</xdr:row>
      <xdr:rowOff>0</xdr:rowOff>
    </xdr:from>
    <xdr:to>
      <xdr:col>11</xdr:col>
      <xdr:colOff>476250</xdr:colOff>
      <xdr:row>227</xdr:row>
      <xdr:rowOff>63500</xdr:rowOff>
    </xdr:to>
    <xdr:graphicFrame macro="">
      <xdr:nvGraphicFramePr>
        <xdr:cNvPr id="62" name="Chart 18">
          <a:extLst>
            <a:ext uri="{FF2B5EF4-FFF2-40B4-BE49-F238E27FC236}">
              <a16:creationId xmlns:a16="http://schemas.microsoft.com/office/drawing/2014/main" id="{00000000-0008-0000-1D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228</xdr:row>
      <xdr:rowOff>38100</xdr:rowOff>
    </xdr:from>
    <xdr:to>
      <xdr:col>11</xdr:col>
      <xdr:colOff>488950</xdr:colOff>
      <xdr:row>248</xdr:row>
      <xdr:rowOff>44450</xdr:rowOff>
    </xdr:to>
    <xdr:graphicFrame macro="">
      <xdr:nvGraphicFramePr>
        <xdr:cNvPr id="63" name="Chart 19">
          <a:extLst>
            <a:ext uri="{FF2B5EF4-FFF2-40B4-BE49-F238E27FC236}">
              <a16:creationId xmlns:a16="http://schemas.microsoft.com/office/drawing/2014/main" id="{00000000-0008-0000-1D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381000</xdr:colOff>
      <xdr:row>235</xdr:row>
      <xdr:rowOff>25400</xdr:rowOff>
    </xdr:from>
    <xdr:to>
      <xdr:col>11</xdr:col>
      <xdr:colOff>469900</xdr:colOff>
      <xdr:row>235</xdr:row>
      <xdr:rowOff>25400</xdr:rowOff>
    </xdr:to>
    <xdr:sp macro="" textlink="">
      <xdr:nvSpPr>
        <xdr:cNvPr id="64" name="Line 22">
          <a:extLst>
            <a:ext uri="{FF2B5EF4-FFF2-40B4-BE49-F238E27FC236}">
              <a16:creationId xmlns:a16="http://schemas.microsoft.com/office/drawing/2014/main" id="{00000000-0008-0000-1D00-000040000000}"/>
            </a:ext>
          </a:extLst>
        </xdr:cNvPr>
        <xdr:cNvSpPr>
          <a:spLocks noChangeShapeType="1"/>
        </xdr:cNvSpPr>
      </xdr:nvSpPr>
      <xdr:spPr bwMode="auto">
        <a:xfrm>
          <a:off x="533400" y="250380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214</xdr:row>
      <xdr:rowOff>44450</xdr:rowOff>
    </xdr:from>
    <xdr:to>
      <xdr:col>11</xdr:col>
      <xdr:colOff>457200</xdr:colOff>
      <xdr:row>214</xdr:row>
      <xdr:rowOff>44450</xdr:rowOff>
    </xdr:to>
    <xdr:sp macro="" textlink="">
      <xdr:nvSpPr>
        <xdr:cNvPr id="65" name="Line 23">
          <a:extLst>
            <a:ext uri="{FF2B5EF4-FFF2-40B4-BE49-F238E27FC236}">
              <a16:creationId xmlns:a16="http://schemas.microsoft.com/office/drawing/2014/main" id="{00000000-0008-0000-1D00-000041000000}"/>
            </a:ext>
          </a:extLst>
        </xdr:cNvPr>
        <xdr:cNvSpPr>
          <a:spLocks noChangeShapeType="1"/>
        </xdr:cNvSpPr>
      </xdr:nvSpPr>
      <xdr:spPr bwMode="auto">
        <a:xfrm>
          <a:off x="520700" y="217233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123</xdr:row>
      <xdr:rowOff>0</xdr:rowOff>
    </xdr:from>
    <xdr:to>
      <xdr:col>11</xdr:col>
      <xdr:colOff>476250</xdr:colOff>
      <xdr:row>143</xdr:row>
      <xdr:rowOff>63500</xdr:rowOff>
    </xdr:to>
    <xdr:graphicFrame macro="">
      <xdr:nvGraphicFramePr>
        <xdr:cNvPr id="66" name="Chart 18">
          <a:extLst>
            <a:ext uri="{FF2B5EF4-FFF2-40B4-BE49-F238E27FC236}">
              <a16:creationId xmlns:a16="http://schemas.microsoft.com/office/drawing/2014/main" id="{00000000-0008-0000-1D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144</xdr:row>
      <xdr:rowOff>38100</xdr:rowOff>
    </xdr:from>
    <xdr:to>
      <xdr:col>11</xdr:col>
      <xdr:colOff>488950</xdr:colOff>
      <xdr:row>164</xdr:row>
      <xdr:rowOff>44450</xdr:rowOff>
    </xdr:to>
    <xdr:graphicFrame macro="">
      <xdr:nvGraphicFramePr>
        <xdr:cNvPr id="67" name="Chart 19">
          <a:extLst>
            <a:ext uri="{FF2B5EF4-FFF2-40B4-BE49-F238E27FC236}">
              <a16:creationId xmlns:a16="http://schemas.microsoft.com/office/drawing/2014/main" id="{00000000-0008-0000-1D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381000</xdr:colOff>
      <xdr:row>151</xdr:row>
      <xdr:rowOff>25400</xdr:rowOff>
    </xdr:from>
    <xdr:to>
      <xdr:col>11</xdr:col>
      <xdr:colOff>469900</xdr:colOff>
      <xdr:row>151</xdr:row>
      <xdr:rowOff>25400</xdr:rowOff>
    </xdr:to>
    <xdr:sp macro="" textlink="">
      <xdr:nvSpPr>
        <xdr:cNvPr id="68" name="Line 22">
          <a:extLst>
            <a:ext uri="{FF2B5EF4-FFF2-40B4-BE49-F238E27FC236}">
              <a16:creationId xmlns:a16="http://schemas.microsoft.com/office/drawing/2014/main" id="{00000000-0008-0000-1D00-000044000000}"/>
            </a:ext>
          </a:extLst>
        </xdr:cNvPr>
        <xdr:cNvSpPr>
          <a:spLocks noChangeShapeType="1"/>
        </xdr:cNvSpPr>
      </xdr:nvSpPr>
      <xdr:spPr bwMode="auto">
        <a:xfrm>
          <a:off x="533400" y="25580975"/>
          <a:ext cx="7232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130</xdr:row>
      <xdr:rowOff>44450</xdr:rowOff>
    </xdr:from>
    <xdr:to>
      <xdr:col>11</xdr:col>
      <xdr:colOff>457200</xdr:colOff>
      <xdr:row>130</xdr:row>
      <xdr:rowOff>44450</xdr:rowOff>
    </xdr:to>
    <xdr:sp macro="" textlink="">
      <xdr:nvSpPr>
        <xdr:cNvPr id="69" name="Line 23">
          <a:extLst>
            <a:ext uri="{FF2B5EF4-FFF2-40B4-BE49-F238E27FC236}">
              <a16:creationId xmlns:a16="http://schemas.microsoft.com/office/drawing/2014/main" id="{00000000-0008-0000-1D00-000045000000}"/>
            </a:ext>
          </a:extLst>
        </xdr:cNvPr>
        <xdr:cNvSpPr>
          <a:spLocks noChangeShapeType="1"/>
        </xdr:cNvSpPr>
      </xdr:nvSpPr>
      <xdr:spPr bwMode="auto">
        <a:xfrm>
          <a:off x="520700" y="22199600"/>
          <a:ext cx="7232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70" name="Imagen 1">
          <a:extLst>
            <a:ext uri="{FF2B5EF4-FFF2-40B4-BE49-F238E27FC236}">
              <a16:creationId xmlns:a16="http://schemas.microsoft.com/office/drawing/2014/main" id="{00000000-0008-0000-1D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11</xdr:col>
      <xdr:colOff>476250</xdr:colOff>
      <xdr:row>58</xdr:row>
      <xdr:rowOff>63500</xdr:rowOff>
    </xdr:to>
    <xdr:graphicFrame macro="">
      <xdr:nvGraphicFramePr>
        <xdr:cNvPr id="71" name="Chart 18">
          <a:extLst>
            <a:ext uri="{FF2B5EF4-FFF2-40B4-BE49-F238E27FC236}">
              <a16:creationId xmlns:a16="http://schemas.microsoft.com/office/drawing/2014/main" id="{00000000-0008-0000-1D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59</xdr:row>
      <xdr:rowOff>38100</xdr:rowOff>
    </xdr:from>
    <xdr:to>
      <xdr:col>11</xdr:col>
      <xdr:colOff>488950</xdr:colOff>
      <xdr:row>79</xdr:row>
      <xdr:rowOff>44450</xdr:rowOff>
    </xdr:to>
    <xdr:graphicFrame macro="">
      <xdr:nvGraphicFramePr>
        <xdr:cNvPr id="72" name="Chart 19">
          <a:extLst>
            <a:ext uri="{FF2B5EF4-FFF2-40B4-BE49-F238E27FC236}">
              <a16:creationId xmlns:a16="http://schemas.microsoft.com/office/drawing/2014/main" id="{00000000-0008-0000-1D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381000</xdr:colOff>
      <xdr:row>66</xdr:row>
      <xdr:rowOff>25400</xdr:rowOff>
    </xdr:from>
    <xdr:to>
      <xdr:col>11</xdr:col>
      <xdr:colOff>469900</xdr:colOff>
      <xdr:row>66</xdr:row>
      <xdr:rowOff>25400</xdr:rowOff>
    </xdr:to>
    <xdr:sp macro="" textlink="">
      <xdr:nvSpPr>
        <xdr:cNvPr id="73" name="Line 22">
          <a:extLst>
            <a:ext uri="{FF2B5EF4-FFF2-40B4-BE49-F238E27FC236}">
              <a16:creationId xmlns:a16="http://schemas.microsoft.com/office/drawing/2014/main" id="{00000000-0008-0000-1D00-000049000000}"/>
            </a:ext>
          </a:extLst>
        </xdr:cNvPr>
        <xdr:cNvSpPr>
          <a:spLocks noChangeShapeType="1"/>
        </xdr:cNvSpPr>
      </xdr:nvSpPr>
      <xdr:spPr bwMode="auto">
        <a:xfrm>
          <a:off x="533400" y="25266650"/>
          <a:ext cx="7232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45</xdr:row>
      <xdr:rowOff>44450</xdr:rowOff>
    </xdr:from>
    <xdr:to>
      <xdr:col>11</xdr:col>
      <xdr:colOff>457200</xdr:colOff>
      <xdr:row>45</xdr:row>
      <xdr:rowOff>44450</xdr:rowOff>
    </xdr:to>
    <xdr:sp macro="" textlink="">
      <xdr:nvSpPr>
        <xdr:cNvPr id="74" name="Line 23">
          <a:extLst>
            <a:ext uri="{FF2B5EF4-FFF2-40B4-BE49-F238E27FC236}">
              <a16:creationId xmlns:a16="http://schemas.microsoft.com/office/drawing/2014/main" id="{00000000-0008-0000-1D00-00004A000000}"/>
            </a:ext>
          </a:extLst>
        </xdr:cNvPr>
        <xdr:cNvSpPr>
          <a:spLocks noChangeShapeType="1"/>
        </xdr:cNvSpPr>
      </xdr:nvSpPr>
      <xdr:spPr bwMode="auto">
        <a:xfrm>
          <a:off x="520700" y="21885275"/>
          <a:ext cx="7232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0.05215</cdr:x>
      <cdr:y>0.38375</cdr:y>
    </cdr:from>
    <cdr:to>
      <cdr:x>0.99882</cdr:x>
      <cdr:y>0.38375</cdr:y>
    </cdr:to>
    <cdr:sp macro="" textlink="">
      <cdr:nvSpPr>
        <cdr:cNvPr id="402440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6798" y="1122876"/>
          <a:ext cx="738434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0.06656</cdr:x>
      <cdr:y>0.16427</cdr:y>
    </cdr:from>
    <cdr:to>
      <cdr:x>0.99278</cdr:x>
      <cdr:y>0.16427</cdr:y>
    </cdr:to>
    <cdr:sp macro="" textlink="">
      <cdr:nvSpPr>
        <cdr:cNvPr id="3205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7704" y="551818"/>
          <a:ext cx="511690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66</xdr:row>
      <xdr:rowOff>133350</xdr:rowOff>
    </xdr:from>
    <xdr:to>
      <xdr:col>11</xdr:col>
      <xdr:colOff>171450</xdr:colOff>
      <xdr:row>84</xdr:row>
      <xdr:rowOff>114300</xdr:rowOff>
    </xdr:to>
    <xdr:graphicFrame macro="">
      <xdr:nvGraphicFramePr>
        <xdr:cNvPr id="2690195" name="Chart 13">
          <a:extLst>
            <a:ext uri="{FF2B5EF4-FFF2-40B4-BE49-F238E27FC236}">
              <a16:creationId xmlns:a16="http://schemas.microsoft.com/office/drawing/2014/main" id="{00000000-0008-0000-1E00-0000930C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45</xdr:row>
      <xdr:rowOff>0</xdr:rowOff>
    </xdr:from>
    <xdr:to>
      <xdr:col>11</xdr:col>
      <xdr:colOff>200025</xdr:colOff>
      <xdr:row>64</xdr:row>
      <xdr:rowOff>95251</xdr:rowOff>
    </xdr:to>
    <xdr:graphicFrame macro="">
      <xdr:nvGraphicFramePr>
        <xdr:cNvPr id="2690196" name="Chart 14">
          <a:extLst>
            <a:ext uri="{FF2B5EF4-FFF2-40B4-BE49-F238E27FC236}">
              <a16:creationId xmlns:a16="http://schemas.microsoft.com/office/drawing/2014/main" id="{00000000-0008-0000-1E00-0000940C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66</xdr:row>
      <xdr:rowOff>0</xdr:rowOff>
    </xdr:from>
    <xdr:to>
      <xdr:col>7</xdr:col>
      <xdr:colOff>768350</xdr:colOff>
      <xdr:row>66</xdr:row>
      <xdr:rowOff>28575</xdr:rowOff>
    </xdr:to>
    <xdr:graphicFrame macro="">
      <xdr:nvGraphicFramePr>
        <xdr:cNvPr id="2700437" name="Chart 3">
          <a:extLst>
            <a:ext uri="{FF2B5EF4-FFF2-40B4-BE49-F238E27FC236}">
              <a16:creationId xmlns:a16="http://schemas.microsoft.com/office/drawing/2014/main" id="{00000000-0008-0000-1F00-00009534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85723</xdr:colOff>
      <xdr:row>70</xdr:row>
      <xdr:rowOff>9525</xdr:rowOff>
    </xdr:from>
    <xdr:to>
      <xdr:col>11</xdr:col>
      <xdr:colOff>381000</xdr:colOff>
      <xdr:row>87</xdr:row>
      <xdr:rowOff>0</xdr:rowOff>
    </xdr:to>
    <xdr:graphicFrame macro="">
      <xdr:nvGraphicFramePr>
        <xdr:cNvPr id="2700438" name="Chart 5">
          <a:extLst>
            <a:ext uri="{FF2B5EF4-FFF2-40B4-BE49-F238E27FC236}">
              <a16:creationId xmlns:a16="http://schemas.microsoft.com/office/drawing/2014/main" id="{00000000-0008-0000-1F00-00009634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1206500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95250</xdr:rowOff>
    </xdr:from>
    <xdr:to>
      <xdr:col>11</xdr:col>
      <xdr:colOff>161925</xdr:colOff>
      <xdr:row>68</xdr:row>
      <xdr:rowOff>28575</xdr:rowOff>
    </xdr:to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175</xdr:row>
      <xdr:rowOff>95250</xdr:rowOff>
    </xdr:from>
    <xdr:to>
      <xdr:col>7</xdr:col>
      <xdr:colOff>438150</xdr:colOff>
      <xdr:row>197</xdr:row>
      <xdr:rowOff>38100</xdr:rowOff>
    </xdr:to>
    <xdr:graphicFrame macro="">
      <xdr:nvGraphicFramePr>
        <xdr:cNvPr id="2716818" name="Chart 4">
          <a:extLst>
            <a:ext uri="{FF2B5EF4-FFF2-40B4-BE49-F238E27FC236}">
              <a16:creationId xmlns:a16="http://schemas.microsoft.com/office/drawing/2014/main" id="{00000000-0008-0000-2000-00009274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127000</xdr:colOff>
      <xdr:row>198</xdr:row>
      <xdr:rowOff>146050</xdr:rowOff>
    </xdr:from>
    <xdr:to>
      <xdr:col>7</xdr:col>
      <xdr:colOff>381000</xdr:colOff>
      <xdr:row>220</xdr:row>
      <xdr:rowOff>101600</xdr:rowOff>
    </xdr:to>
    <xdr:graphicFrame macro="">
      <xdr:nvGraphicFramePr>
        <xdr:cNvPr id="2716820" name="Chart 7">
          <a:extLst>
            <a:ext uri="{FF2B5EF4-FFF2-40B4-BE49-F238E27FC236}">
              <a16:creationId xmlns:a16="http://schemas.microsoft.com/office/drawing/2014/main" id="{00000000-0008-0000-2000-00009474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58</xdr:row>
      <xdr:rowOff>95250</xdr:rowOff>
    </xdr:from>
    <xdr:to>
      <xdr:col>7</xdr:col>
      <xdr:colOff>438150</xdr:colOff>
      <xdr:row>80</xdr:row>
      <xdr:rowOff>38100</xdr:rowOff>
    </xdr:to>
    <xdr:graphicFrame macro="">
      <xdr:nvGraphicFramePr>
        <xdr:cNvPr id="2716821" name="Chart 4">
          <a:extLst>
            <a:ext uri="{FF2B5EF4-FFF2-40B4-BE49-F238E27FC236}">
              <a16:creationId xmlns:a16="http://schemas.microsoft.com/office/drawing/2014/main" id="{00000000-0008-0000-2000-00009574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6350</xdr:colOff>
      <xdr:row>81</xdr:row>
      <xdr:rowOff>0</xdr:rowOff>
    </xdr:from>
    <xdr:to>
      <xdr:col>7</xdr:col>
      <xdr:colOff>412750</xdr:colOff>
      <xdr:row>102</xdr:row>
      <xdr:rowOff>114300</xdr:rowOff>
    </xdr:to>
    <xdr:graphicFrame macro="">
      <xdr:nvGraphicFramePr>
        <xdr:cNvPr id="2716822" name="Chart 7">
          <a:extLst>
            <a:ext uri="{FF2B5EF4-FFF2-40B4-BE49-F238E27FC236}">
              <a16:creationId xmlns:a16="http://schemas.microsoft.com/office/drawing/2014/main" id="{00000000-0008-0000-2000-00009674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1199</xdr:row>
      <xdr:rowOff>0</xdr:rowOff>
    </xdr:from>
    <xdr:to>
      <xdr:col>8</xdr:col>
      <xdr:colOff>0</xdr:colOff>
      <xdr:row>1220</xdr:row>
      <xdr:rowOff>28575</xdr:rowOff>
    </xdr:to>
    <xdr:graphicFrame macro="">
      <xdr:nvGraphicFramePr>
        <xdr:cNvPr id="2729590" name="Chart 1">
          <a:extLst>
            <a:ext uri="{FF2B5EF4-FFF2-40B4-BE49-F238E27FC236}">
              <a16:creationId xmlns:a16="http://schemas.microsoft.com/office/drawing/2014/main" id="{00000000-0008-0000-2100-000076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1220</xdr:row>
      <xdr:rowOff>120650</xdr:rowOff>
    </xdr:from>
    <xdr:to>
      <xdr:col>8</xdr:col>
      <xdr:colOff>12700</xdr:colOff>
      <xdr:row>1242</xdr:row>
      <xdr:rowOff>0</xdr:rowOff>
    </xdr:to>
    <xdr:graphicFrame macro="">
      <xdr:nvGraphicFramePr>
        <xdr:cNvPr id="2729592" name="Chart 3">
          <a:extLst>
            <a:ext uri="{FF2B5EF4-FFF2-40B4-BE49-F238E27FC236}">
              <a16:creationId xmlns:a16="http://schemas.microsoft.com/office/drawing/2014/main" id="{00000000-0008-0000-2100-000078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1271</xdr:row>
      <xdr:rowOff>0</xdr:rowOff>
    </xdr:from>
    <xdr:to>
      <xdr:col>8</xdr:col>
      <xdr:colOff>0</xdr:colOff>
      <xdr:row>1292</xdr:row>
      <xdr:rowOff>25400</xdr:rowOff>
    </xdr:to>
    <xdr:graphicFrame macro="">
      <xdr:nvGraphicFramePr>
        <xdr:cNvPr id="2729593" name="Chart 4">
          <a:extLst>
            <a:ext uri="{FF2B5EF4-FFF2-40B4-BE49-F238E27FC236}">
              <a16:creationId xmlns:a16="http://schemas.microsoft.com/office/drawing/2014/main" id="{00000000-0008-0000-2100-000079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1292</xdr:row>
      <xdr:rowOff>120650</xdr:rowOff>
    </xdr:from>
    <xdr:to>
      <xdr:col>8</xdr:col>
      <xdr:colOff>12700</xdr:colOff>
      <xdr:row>1314</xdr:row>
      <xdr:rowOff>0</xdr:rowOff>
    </xdr:to>
    <xdr:graphicFrame macro="">
      <xdr:nvGraphicFramePr>
        <xdr:cNvPr id="2729594" name="Chart 5">
          <a:extLst>
            <a:ext uri="{FF2B5EF4-FFF2-40B4-BE49-F238E27FC236}">
              <a16:creationId xmlns:a16="http://schemas.microsoft.com/office/drawing/2014/main" id="{00000000-0008-0000-2100-00007A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1127</xdr:row>
      <xdr:rowOff>0</xdr:rowOff>
    </xdr:from>
    <xdr:to>
      <xdr:col>8</xdr:col>
      <xdr:colOff>0</xdr:colOff>
      <xdr:row>1148</xdr:row>
      <xdr:rowOff>25400</xdr:rowOff>
    </xdr:to>
    <xdr:graphicFrame macro="">
      <xdr:nvGraphicFramePr>
        <xdr:cNvPr id="2729595" name="Chart 6">
          <a:extLst>
            <a:ext uri="{FF2B5EF4-FFF2-40B4-BE49-F238E27FC236}">
              <a16:creationId xmlns:a16="http://schemas.microsoft.com/office/drawing/2014/main" id="{00000000-0008-0000-2100-00007B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1148</xdr:row>
      <xdr:rowOff>127000</xdr:rowOff>
    </xdr:from>
    <xdr:to>
      <xdr:col>8</xdr:col>
      <xdr:colOff>12700</xdr:colOff>
      <xdr:row>1170</xdr:row>
      <xdr:rowOff>0</xdr:rowOff>
    </xdr:to>
    <xdr:graphicFrame macro="">
      <xdr:nvGraphicFramePr>
        <xdr:cNvPr id="2729596" name="Chart 7">
          <a:extLst>
            <a:ext uri="{FF2B5EF4-FFF2-40B4-BE49-F238E27FC236}">
              <a16:creationId xmlns:a16="http://schemas.microsoft.com/office/drawing/2014/main" id="{00000000-0008-0000-2100-00007C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1055</xdr:row>
      <xdr:rowOff>133350</xdr:rowOff>
    </xdr:from>
    <xdr:to>
      <xdr:col>8</xdr:col>
      <xdr:colOff>12700</xdr:colOff>
      <xdr:row>1077</xdr:row>
      <xdr:rowOff>6350</xdr:rowOff>
    </xdr:to>
    <xdr:graphicFrame macro="">
      <xdr:nvGraphicFramePr>
        <xdr:cNvPr id="2729597" name="Chart 10">
          <a:extLst>
            <a:ext uri="{FF2B5EF4-FFF2-40B4-BE49-F238E27FC236}">
              <a16:creationId xmlns:a16="http://schemas.microsoft.com/office/drawing/2014/main" id="{00000000-0008-0000-2100-00007D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1077</xdr:row>
      <xdr:rowOff>57150</xdr:rowOff>
    </xdr:from>
    <xdr:to>
      <xdr:col>8</xdr:col>
      <xdr:colOff>19050</xdr:colOff>
      <xdr:row>1098</xdr:row>
      <xdr:rowOff>107950</xdr:rowOff>
    </xdr:to>
    <xdr:graphicFrame macro="">
      <xdr:nvGraphicFramePr>
        <xdr:cNvPr id="2729598" name="Chart 11">
          <a:extLst>
            <a:ext uri="{FF2B5EF4-FFF2-40B4-BE49-F238E27FC236}">
              <a16:creationId xmlns:a16="http://schemas.microsoft.com/office/drawing/2014/main" id="{00000000-0008-0000-2100-00007E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984</xdr:row>
      <xdr:rowOff>0</xdr:rowOff>
    </xdr:from>
    <xdr:to>
      <xdr:col>8</xdr:col>
      <xdr:colOff>19050</xdr:colOff>
      <xdr:row>1005</xdr:row>
      <xdr:rowOff>44450</xdr:rowOff>
    </xdr:to>
    <xdr:graphicFrame macro="">
      <xdr:nvGraphicFramePr>
        <xdr:cNvPr id="2729599" name="Chart 12">
          <a:extLst>
            <a:ext uri="{FF2B5EF4-FFF2-40B4-BE49-F238E27FC236}">
              <a16:creationId xmlns:a16="http://schemas.microsoft.com/office/drawing/2014/main" id="{00000000-0008-0000-2100-00007F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1006</xdr:row>
      <xdr:rowOff>0</xdr:rowOff>
    </xdr:from>
    <xdr:to>
      <xdr:col>8</xdr:col>
      <xdr:colOff>31750</xdr:colOff>
      <xdr:row>1027</xdr:row>
      <xdr:rowOff>57150</xdr:rowOff>
    </xdr:to>
    <xdr:graphicFrame macro="">
      <xdr:nvGraphicFramePr>
        <xdr:cNvPr id="2729600" name="Chart 13">
          <a:extLst>
            <a:ext uri="{FF2B5EF4-FFF2-40B4-BE49-F238E27FC236}">
              <a16:creationId xmlns:a16="http://schemas.microsoft.com/office/drawing/2014/main" id="{00000000-0008-0000-2100-000080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912</xdr:row>
      <xdr:rowOff>0</xdr:rowOff>
    </xdr:from>
    <xdr:to>
      <xdr:col>8</xdr:col>
      <xdr:colOff>19050</xdr:colOff>
      <xdr:row>933</xdr:row>
      <xdr:rowOff>44450</xdr:rowOff>
    </xdr:to>
    <xdr:graphicFrame macro="">
      <xdr:nvGraphicFramePr>
        <xdr:cNvPr id="2729601" name="Chart 12">
          <a:extLst>
            <a:ext uri="{FF2B5EF4-FFF2-40B4-BE49-F238E27FC236}">
              <a16:creationId xmlns:a16="http://schemas.microsoft.com/office/drawing/2014/main" id="{00000000-0008-0000-2100-000081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934</xdr:row>
      <xdr:rowOff>0</xdr:rowOff>
    </xdr:from>
    <xdr:to>
      <xdr:col>8</xdr:col>
      <xdr:colOff>31750</xdr:colOff>
      <xdr:row>955</xdr:row>
      <xdr:rowOff>57150</xdr:rowOff>
    </xdr:to>
    <xdr:graphicFrame macro="">
      <xdr:nvGraphicFramePr>
        <xdr:cNvPr id="2729602" name="Chart 13">
          <a:extLst>
            <a:ext uri="{FF2B5EF4-FFF2-40B4-BE49-F238E27FC236}">
              <a16:creationId xmlns:a16="http://schemas.microsoft.com/office/drawing/2014/main" id="{00000000-0008-0000-2100-000082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839</xdr:row>
      <xdr:rowOff>0</xdr:rowOff>
    </xdr:from>
    <xdr:to>
      <xdr:col>8</xdr:col>
      <xdr:colOff>19050</xdr:colOff>
      <xdr:row>860</xdr:row>
      <xdr:rowOff>44450</xdr:rowOff>
    </xdr:to>
    <xdr:graphicFrame macro="">
      <xdr:nvGraphicFramePr>
        <xdr:cNvPr id="2729603" name="Chart 12">
          <a:extLst>
            <a:ext uri="{FF2B5EF4-FFF2-40B4-BE49-F238E27FC236}">
              <a16:creationId xmlns:a16="http://schemas.microsoft.com/office/drawing/2014/main" id="{00000000-0008-0000-2100-000083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861</xdr:row>
      <xdr:rowOff>0</xdr:rowOff>
    </xdr:from>
    <xdr:to>
      <xdr:col>8</xdr:col>
      <xdr:colOff>31750</xdr:colOff>
      <xdr:row>882</xdr:row>
      <xdr:rowOff>57150</xdr:rowOff>
    </xdr:to>
    <xdr:graphicFrame macro="">
      <xdr:nvGraphicFramePr>
        <xdr:cNvPr id="2729604" name="Chart 13">
          <a:extLst>
            <a:ext uri="{FF2B5EF4-FFF2-40B4-BE49-F238E27FC236}">
              <a16:creationId xmlns:a16="http://schemas.microsoft.com/office/drawing/2014/main" id="{00000000-0008-0000-2100-000084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766</xdr:row>
      <xdr:rowOff>0</xdr:rowOff>
    </xdr:from>
    <xdr:to>
      <xdr:col>8</xdr:col>
      <xdr:colOff>19050</xdr:colOff>
      <xdr:row>787</xdr:row>
      <xdr:rowOff>44450</xdr:rowOff>
    </xdr:to>
    <xdr:graphicFrame macro="">
      <xdr:nvGraphicFramePr>
        <xdr:cNvPr id="2729605" name="Chart 12">
          <a:extLst>
            <a:ext uri="{FF2B5EF4-FFF2-40B4-BE49-F238E27FC236}">
              <a16:creationId xmlns:a16="http://schemas.microsoft.com/office/drawing/2014/main" id="{00000000-0008-0000-2100-000085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788</xdr:row>
      <xdr:rowOff>0</xdr:rowOff>
    </xdr:from>
    <xdr:to>
      <xdr:col>8</xdr:col>
      <xdr:colOff>31750</xdr:colOff>
      <xdr:row>809</xdr:row>
      <xdr:rowOff>57150</xdr:rowOff>
    </xdr:to>
    <xdr:graphicFrame macro="">
      <xdr:nvGraphicFramePr>
        <xdr:cNvPr id="2729606" name="Chart 13">
          <a:extLst>
            <a:ext uri="{FF2B5EF4-FFF2-40B4-BE49-F238E27FC236}">
              <a16:creationId xmlns:a16="http://schemas.microsoft.com/office/drawing/2014/main" id="{00000000-0008-0000-2100-000086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342900</xdr:colOff>
      <xdr:row>938</xdr:row>
      <xdr:rowOff>69850</xdr:rowOff>
    </xdr:from>
    <xdr:to>
      <xdr:col>7</xdr:col>
      <xdr:colOff>628650</xdr:colOff>
      <xdr:row>938</xdr:row>
      <xdr:rowOff>69850</xdr:rowOff>
    </xdr:to>
    <xdr:cxnSp macro="">
      <xdr:nvCxnSpPr>
        <xdr:cNvPr id="20" name="19 Conector recto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CxnSpPr/>
      </xdr:nvCxnSpPr>
      <xdr:spPr>
        <a:xfrm>
          <a:off x="495300" y="152755600"/>
          <a:ext cx="460057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916</xdr:row>
      <xdr:rowOff>60325</xdr:rowOff>
    </xdr:from>
    <xdr:to>
      <xdr:col>8</xdr:col>
      <xdr:colOff>28575</xdr:colOff>
      <xdr:row>916</xdr:row>
      <xdr:rowOff>60325</xdr:rowOff>
    </xdr:to>
    <xdr:cxnSp macro="">
      <xdr:nvCxnSpPr>
        <xdr:cNvPr id="22" name="21 Conector recto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CxnSpPr/>
      </xdr:nvCxnSpPr>
      <xdr:spPr>
        <a:xfrm>
          <a:off x="390525" y="315372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314325</xdr:colOff>
      <xdr:row>865</xdr:row>
      <xdr:rowOff>69850</xdr:rowOff>
    </xdr:from>
    <xdr:to>
      <xdr:col>7</xdr:col>
      <xdr:colOff>600075</xdr:colOff>
      <xdr:row>865</xdr:row>
      <xdr:rowOff>69850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CxnSpPr/>
      </xdr:nvCxnSpPr>
      <xdr:spPr>
        <a:xfrm>
          <a:off x="466725" y="140896975"/>
          <a:ext cx="460057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843</xdr:row>
      <xdr:rowOff>60325</xdr:rowOff>
    </xdr:from>
    <xdr:to>
      <xdr:col>8</xdr:col>
      <xdr:colOff>9525</xdr:colOff>
      <xdr:row>843</xdr:row>
      <xdr:rowOff>60325</xdr:rowOff>
    </xdr:to>
    <xdr:cxnSp macro="">
      <xdr:nvCxnSpPr>
        <xdr:cNvPr id="24" name="23 Conector recto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CxnSpPr/>
      </xdr:nvCxnSpPr>
      <xdr:spPr>
        <a:xfrm>
          <a:off x="371475" y="185451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323850</xdr:colOff>
      <xdr:row>792</xdr:row>
      <xdr:rowOff>66675</xdr:rowOff>
    </xdr:from>
    <xdr:to>
      <xdr:col>7</xdr:col>
      <xdr:colOff>609600</xdr:colOff>
      <xdr:row>792</xdr:row>
      <xdr:rowOff>66675</xdr:rowOff>
    </xdr:to>
    <xdr:cxnSp macro="">
      <xdr:nvCxnSpPr>
        <xdr:cNvPr id="25" name="24 Conector recto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CxnSpPr/>
      </xdr:nvCxnSpPr>
      <xdr:spPr>
        <a:xfrm>
          <a:off x="476250" y="129044700"/>
          <a:ext cx="460057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770</xdr:row>
      <xdr:rowOff>60325</xdr:rowOff>
    </xdr:from>
    <xdr:to>
      <xdr:col>8</xdr:col>
      <xdr:colOff>28575</xdr:colOff>
      <xdr:row>770</xdr:row>
      <xdr:rowOff>60325</xdr:rowOff>
    </xdr:to>
    <xdr:cxnSp macro="">
      <xdr:nvCxnSpPr>
        <xdr:cNvPr id="26" name="25 Conector recto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CxnSpPr/>
      </xdr:nvCxnSpPr>
      <xdr:spPr>
        <a:xfrm>
          <a:off x="390525" y="55530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1296</xdr:row>
      <xdr:rowOff>152400</xdr:rowOff>
    </xdr:from>
    <xdr:to>
      <xdr:col>8</xdr:col>
      <xdr:colOff>9525</xdr:colOff>
      <xdr:row>1296</xdr:row>
      <xdr:rowOff>152400</xdr:rowOff>
    </xdr:to>
    <xdr:cxnSp macro="">
      <xdr:nvCxnSpPr>
        <xdr:cNvPr id="27" name="26 Conector recto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CxnSpPr/>
      </xdr:nvCxnSpPr>
      <xdr:spPr>
        <a:xfrm>
          <a:off x="371475" y="981646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1275</xdr:row>
      <xdr:rowOff>66675</xdr:rowOff>
    </xdr:from>
    <xdr:to>
      <xdr:col>8</xdr:col>
      <xdr:colOff>19050</xdr:colOff>
      <xdr:row>1275</xdr:row>
      <xdr:rowOff>85725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2100-00001C000000}"/>
            </a:ext>
          </a:extLst>
        </xdr:cNvPr>
        <xdr:cNvCxnSpPr/>
      </xdr:nvCxnSpPr>
      <xdr:spPr>
        <a:xfrm>
          <a:off x="457200" y="207444975"/>
          <a:ext cx="4695825" cy="1905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1225</xdr:row>
      <xdr:rowOff>60325</xdr:rowOff>
    </xdr:from>
    <xdr:to>
      <xdr:col>8</xdr:col>
      <xdr:colOff>9525</xdr:colOff>
      <xdr:row>1225</xdr:row>
      <xdr:rowOff>60325</xdr:rowOff>
    </xdr:to>
    <xdr:cxnSp macro="">
      <xdr:nvCxnSpPr>
        <xdr:cNvPr id="29" name="28 Conector recto">
          <a:extLst>
            <a:ext uri="{FF2B5EF4-FFF2-40B4-BE49-F238E27FC236}">
              <a16:creationId xmlns:a16="http://schemas.microsoft.com/office/drawing/2014/main" id="{00000000-0008-0000-2100-00001D000000}"/>
            </a:ext>
          </a:extLst>
        </xdr:cNvPr>
        <xdr:cNvCxnSpPr/>
      </xdr:nvCxnSpPr>
      <xdr:spPr>
        <a:xfrm>
          <a:off x="371475" y="868489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320675</xdr:colOff>
      <xdr:row>1203</xdr:row>
      <xdr:rowOff>66675</xdr:rowOff>
    </xdr:from>
    <xdr:to>
      <xdr:col>7</xdr:col>
      <xdr:colOff>638175</xdr:colOff>
      <xdr:row>1203</xdr:row>
      <xdr:rowOff>66675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2100-00001E000000}"/>
            </a:ext>
          </a:extLst>
        </xdr:cNvPr>
        <xdr:cNvCxnSpPr/>
      </xdr:nvCxnSpPr>
      <xdr:spPr>
        <a:xfrm>
          <a:off x="482600" y="202034775"/>
          <a:ext cx="484187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355600</xdr:colOff>
      <xdr:row>1153</xdr:row>
      <xdr:rowOff>79375</xdr:rowOff>
    </xdr:from>
    <xdr:to>
      <xdr:col>7</xdr:col>
      <xdr:colOff>647700</xdr:colOff>
      <xdr:row>1153</xdr:row>
      <xdr:rowOff>79375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2100-00001F000000}"/>
            </a:ext>
          </a:extLst>
        </xdr:cNvPr>
        <xdr:cNvCxnSpPr/>
      </xdr:nvCxnSpPr>
      <xdr:spPr>
        <a:xfrm>
          <a:off x="508000" y="187588525"/>
          <a:ext cx="46069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1131</xdr:row>
      <xdr:rowOff>66675</xdr:rowOff>
    </xdr:from>
    <xdr:to>
      <xdr:col>8</xdr:col>
      <xdr:colOff>0</xdr:colOff>
      <xdr:row>1131</xdr:row>
      <xdr:rowOff>66675</xdr:rowOff>
    </xdr:to>
    <xdr:cxnSp macro="">
      <xdr:nvCxnSpPr>
        <xdr:cNvPr id="32" name="31 Conector recto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CxnSpPr/>
      </xdr:nvCxnSpPr>
      <xdr:spPr>
        <a:xfrm>
          <a:off x="533400" y="184013475"/>
          <a:ext cx="460057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1082</xdr:row>
      <xdr:rowOff>1</xdr:rowOff>
    </xdr:from>
    <xdr:to>
      <xdr:col>7</xdr:col>
      <xdr:colOff>666750</xdr:colOff>
      <xdr:row>1082</xdr:row>
      <xdr:rowOff>9525</xdr:rowOff>
    </xdr:to>
    <xdr:cxnSp macro="">
      <xdr:nvCxnSpPr>
        <xdr:cNvPr id="33" name="32 Conector recto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CxnSpPr/>
      </xdr:nvCxnSpPr>
      <xdr:spPr>
        <a:xfrm>
          <a:off x="466725" y="180365401"/>
          <a:ext cx="4886325" cy="952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1060</xdr:row>
      <xdr:rowOff>38100</xdr:rowOff>
    </xdr:from>
    <xdr:to>
      <xdr:col>8</xdr:col>
      <xdr:colOff>19050</xdr:colOff>
      <xdr:row>1060</xdr:row>
      <xdr:rowOff>38100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CxnSpPr/>
      </xdr:nvCxnSpPr>
      <xdr:spPr>
        <a:xfrm>
          <a:off x="381000" y="576643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342900</xdr:colOff>
      <xdr:row>1010</xdr:row>
      <xdr:rowOff>66675</xdr:rowOff>
    </xdr:from>
    <xdr:to>
      <xdr:col>8</xdr:col>
      <xdr:colOff>38100</xdr:colOff>
      <xdr:row>1010</xdr:row>
      <xdr:rowOff>66675</xdr:rowOff>
    </xdr:to>
    <xdr:cxnSp macro="">
      <xdr:nvCxnSpPr>
        <xdr:cNvPr id="35" name="34 Conector recto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CxnSpPr/>
      </xdr:nvCxnSpPr>
      <xdr:spPr>
        <a:xfrm>
          <a:off x="495300" y="164439600"/>
          <a:ext cx="467677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988</xdr:row>
      <xdr:rowOff>60325</xdr:rowOff>
    </xdr:from>
    <xdr:to>
      <xdr:col>8</xdr:col>
      <xdr:colOff>9525</xdr:colOff>
      <xdr:row>988</xdr:row>
      <xdr:rowOff>60325</xdr:rowOff>
    </xdr:to>
    <xdr:cxnSp macro="">
      <xdr:nvCxnSpPr>
        <xdr:cNvPr id="36" name="35 Conector recto">
          <a:extLst>
            <a:ext uri="{FF2B5EF4-FFF2-40B4-BE49-F238E27FC236}">
              <a16:creationId xmlns:a16="http://schemas.microsoft.com/office/drawing/2014/main" id="{00000000-0008-0000-2100-000024000000}"/>
            </a:ext>
          </a:extLst>
        </xdr:cNvPr>
        <xdr:cNvCxnSpPr/>
      </xdr:nvCxnSpPr>
      <xdr:spPr>
        <a:xfrm>
          <a:off x="371475" y="445293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694</xdr:row>
      <xdr:rowOff>0</xdr:rowOff>
    </xdr:from>
    <xdr:to>
      <xdr:col>8</xdr:col>
      <xdr:colOff>19050</xdr:colOff>
      <xdr:row>715</xdr:row>
      <xdr:rowOff>44450</xdr:rowOff>
    </xdr:to>
    <xdr:graphicFrame macro="">
      <xdr:nvGraphicFramePr>
        <xdr:cNvPr id="2729623" name="Chart 12">
          <a:extLst>
            <a:ext uri="{FF2B5EF4-FFF2-40B4-BE49-F238E27FC236}">
              <a16:creationId xmlns:a16="http://schemas.microsoft.com/office/drawing/2014/main" id="{00000000-0008-0000-2100-000097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716</xdr:row>
      <xdr:rowOff>0</xdr:rowOff>
    </xdr:from>
    <xdr:to>
      <xdr:col>8</xdr:col>
      <xdr:colOff>31750</xdr:colOff>
      <xdr:row>737</xdr:row>
      <xdr:rowOff>57150</xdr:rowOff>
    </xdr:to>
    <xdr:graphicFrame macro="">
      <xdr:nvGraphicFramePr>
        <xdr:cNvPr id="2729624" name="Chart 13">
          <a:extLst>
            <a:ext uri="{FF2B5EF4-FFF2-40B4-BE49-F238E27FC236}">
              <a16:creationId xmlns:a16="http://schemas.microsoft.com/office/drawing/2014/main" id="{00000000-0008-0000-2100-000098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247650</xdr:colOff>
      <xdr:row>720</xdr:row>
      <xdr:rowOff>47625</xdr:rowOff>
    </xdr:from>
    <xdr:to>
      <xdr:col>7</xdr:col>
      <xdr:colOff>635000</xdr:colOff>
      <xdr:row>720</xdr:row>
      <xdr:rowOff>57150</xdr:rowOff>
    </xdr:to>
    <xdr:cxnSp macro="">
      <xdr:nvCxnSpPr>
        <xdr:cNvPr id="39" name="24 Conector recto">
          <a:extLst>
            <a:ext uri="{FF2B5EF4-FFF2-40B4-BE49-F238E27FC236}">
              <a16:creationId xmlns:a16="http://schemas.microsoft.com/office/drawing/2014/main" id="{00000000-0008-0000-2100-000027000000}"/>
            </a:ext>
          </a:extLst>
        </xdr:cNvPr>
        <xdr:cNvCxnSpPr/>
      </xdr:nvCxnSpPr>
      <xdr:spPr>
        <a:xfrm>
          <a:off x="400050" y="117348000"/>
          <a:ext cx="4702175" cy="952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333375</xdr:colOff>
      <xdr:row>698</xdr:row>
      <xdr:rowOff>63501</xdr:rowOff>
    </xdr:from>
    <xdr:to>
      <xdr:col>7</xdr:col>
      <xdr:colOff>647700</xdr:colOff>
      <xdr:row>698</xdr:row>
      <xdr:rowOff>76200</xdr:rowOff>
    </xdr:to>
    <xdr:cxnSp macro="">
      <xdr:nvCxnSpPr>
        <xdr:cNvPr id="40" name="25 Conector recto">
          <a:extLst>
            <a:ext uri="{FF2B5EF4-FFF2-40B4-BE49-F238E27FC236}">
              <a16:creationId xmlns:a16="http://schemas.microsoft.com/office/drawing/2014/main" id="{00000000-0008-0000-2100-000028000000}"/>
            </a:ext>
          </a:extLst>
        </xdr:cNvPr>
        <xdr:cNvCxnSpPr/>
      </xdr:nvCxnSpPr>
      <xdr:spPr>
        <a:xfrm flipV="1">
          <a:off x="495300" y="115020726"/>
          <a:ext cx="4838700" cy="12699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620</xdr:row>
      <xdr:rowOff>0</xdr:rowOff>
    </xdr:from>
    <xdr:to>
      <xdr:col>8</xdr:col>
      <xdr:colOff>19050</xdr:colOff>
      <xdr:row>641</xdr:row>
      <xdr:rowOff>44450</xdr:rowOff>
    </xdr:to>
    <xdr:graphicFrame macro="">
      <xdr:nvGraphicFramePr>
        <xdr:cNvPr id="2729627" name="Chart 12">
          <a:extLst>
            <a:ext uri="{FF2B5EF4-FFF2-40B4-BE49-F238E27FC236}">
              <a16:creationId xmlns:a16="http://schemas.microsoft.com/office/drawing/2014/main" id="{00000000-0008-0000-2100-00009B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104775</xdr:colOff>
      <xdr:row>642</xdr:row>
      <xdr:rowOff>0</xdr:rowOff>
    </xdr:from>
    <xdr:to>
      <xdr:col>7</xdr:col>
      <xdr:colOff>650875</xdr:colOff>
      <xdr:row>663</xdr:row>
      <xdr:rowOff>57150</xdr:rowOff>
    </xdr:to>
    <xdr:graphicFrame macro="">
      <xdr:nvGraphicFramePr>
        <xdr:cNvPr id="2729628" name="Chart 13">
          <a:extLst>
            <a:ext uri="{FF2B5EF4-FFF2-40B4-BE49-F238E27FC236}">
              <a16:creationId xmlns:a16="http://schemas.microsoft.com/office/drawing/2014/main" id="{00000000-0008-0000-2100-00009C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409575</xdr:colOff>
      <xdr:row>646</xdr:row>
      <xdr:rowOff>66675</xdr:rowOff>
    </xdr:from>
    <xdr:to>
      <xdr:col>7</xdr:col>
      <xdr:colOff>590550</xdr:colOff>
      <xdr:row>646</xdr:row>
      <xdr:rowOff>76200</xdr:rowOff>
    </xdr:to>
    <xdr:cxnSp macro="">
      <xdr:nvCxnSpPr>
        <xdr:cNvPr id="43" name="24 Conector recto">
          <a:extLst>
            <a:ext uri="{FF2B5EF4-FFF2-40B4-BE49-F238E27FC236}">
              <a16:creationId xmlns:a16="http://schemas.microsoft.com/office/drawing/2014/main" id="{00000000-0008-0000-2100-00002B000000}"/>
            </a:ext>
          </a:extLst>
        </xdr:cNvPr>
        <xdr:cNvCxnSpPr/>
      </xdr:nvCxnSpPr>
      <xdr:spPr>
        <a:xfrm flipV="1">
          <a:off x="561975" y="105403650"/>
          <a:ext cx="4495800" cy="952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624</xdr:row>
      <xdr:rowOff>60325</xdr:rowOff>
    </xdr:from>
    <xdr:to>
      <xdr:col>8</xdr:col>
      <xdr:colOff>28575</xdr:colOff>
      <xdr:row>624</xdr:row>
      <xdr:rowOff>60325</xdr:rowOff>
    </xdr:to>
    <xdr:cxnSp macro="">
      <xdr:nvCxnSpPr>
        <xdr:cNvPr id="44" name="25 Conector recto">
          <a:extLst>
            <a:ext uri="{FF2B5EF4-FFF2-40B4-BE49-F238E27FC236}">
              <a16:creationId xmlns:a16="http://schemas.microsoft.com/office/drawing/2014/main" id="{00000000-0008-0000-2100-00002C000000}"/>
            </a:ext>
          </a:extLst>
        </xdr:cNvPr>
        <xdr:cNvCxnSpPr/>
      </xdr:nvCxnSpPr>
      <xdr:spPr>
        <a:xfrm>
          <a:off x="390525" y="192690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546</xdr:row>
      <xdr:rowOff>0</xdr:rowOff>
    </xdr:from>
    <xdr:to>
      <xdr:col>8</xdr:col>
      <xdr:colOff>19050</xdr:colOff>
      <xdr:row>567</xdr:row>
      <xdr:rowOff>44450</xdr:rowOff>
    </xdr:to>
    <xdr:graphicFrame macro="">
      <xdr:nvGraphicFramePr>
        <xdr:cNvPr id="2729631" name="Chart 12">
          <a:extLst>
            <a:ext uri="{FF2B5EF4-FFF2-40B4-BE49-F238E27FC236}">
              <a16:creationId xmlns:a16="http://schemas.microsoft.com/office/drawing/2014/main" id="{00000000-0008-0000-2100-00009F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568</xdr:row>
      <xdr:rowOff>0</xdr:rowOff>
    </xdr:from>
    <xdr:to>
      <xdr:col>8</xdr:col>
      <xdr:colOff>31750</xdr:colOff>
      <xdr:row>589</xdr:row>
      <xdr:rowOff>57150</xdr:rowOff>
    </xdr:to>
    <xdr:graphicFrame macro="">
      <xdr:nvGraphicFramePr>
        <xdr:cNvPr id="2729632" name="Chart 13">
          <a:extLst>
            <a:ext uri="{FF2B5EF4-FFF2-40B4-BE49-F238E27FC236}">
              <a16:creationId xmlns:a16="http://schemas.microsoft.com/office/drawing/2014/main" id="{00000000-0008-0000-2100-0000A0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409575</xdr:colOff>
      <xdr:row>572</xdr:row>
      <xdr:rowOff>76200</xdr:rowOff>
    </xdr:from>
    <xdr:to>
      <xdr:col>8</xdr:col>
      <xdr:colOff>28575</xdr:colOff>
      <xdr:row>572</xdr:row>
      <xdr:rowOff>76200</xdr:rowOff>
    </xdr:to>
    <xdr:cxnSp macro="">
      <xdr:nvCxnSpPr>
        <xdr:cNvPr id="47" name="24 Conector recto">
          <a:extLst>
            <a:ext uri="{FF2B5EF4-FFF2-40B4-BE49-F238E27FC236}">
              <a16:creationId xmlns:a16="http://schemas.microsoft.com/office/drawing/2014/main" id="{00000000-0008-0000-2100-00002F000000}"/>
            </a:ext>
          </a:extLst>
        </xdr:cNvPr>
        <xdr:cNvCxnSpPr/>
      </xdr:nvCxnSpPr>
      <xdr:spPr>
        <a:xfrm>
          <a:off x="390525" y="228409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314325</xdr:colOff>
      <xdr:row>550</xdr:row>
      <xdr:rowOff>66675</xdr:rowOff>
    </xdr:from>
    <xdr:to>
      <xdr:col>8</xdr:col>
      <xdr:colOff>9525</xdr:colOff>
      <xdr:row>550</xdr:row>
      <xdr:rowOff>66675</xdr:rowOff>
    </xdr:to>
    <xdr:cxnSp macro="">
      <xdr:nvCxnSpPr>
        <xdr:cNvPr id="48" name="25 Conector recto">
          <a:extLst>
            <a:ext uri="{FF2B5EF4-FFF2-40B4-BE49-F238E27FC236}">
              <a16:creationId xmlns:a16="http://schemas.microsoft.com/office/drawing/2014/main" id="{00000000-0008-0000-2100-000030000000}"/>
            </a:ext>
          </a:extLst>
        </xdr:cNvPr>
        <xdr:cNvCxnSpPr/>
      </xdr:nvCxnSpPr>
      <xdr:spPr>
        <a:xfrm>
          <a:off x="476250" y="89715975"/>
          <a:ext cx="491490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472</xdr:row>
      <xdr:rowOff>0</xdr:rowOff>
    </xdr:from>
    <xdr:to>
      <xdr:col>8</xdr:col>
      <xdr:colOff>19050</xdr:colOff>
      <xdr:row>493</xdr:row>
      <xdr:rowOff>44450</xdr:rowOff>
    </xdr:to>
    <xdr:graphicFrame macro="">
      <xdr:nvGraphicFramePr>
        <xdr:cNvPr id="2729635" name="Chart 12">
          <a:extLst>
            <a:ext uri="{FF2B5EF4-FFF2-40B4-BE49-F238E27FC236}">
              <a16:creationId xmlns:a16="http://schemas.microsoft.com/office/drawing/2014/main" id="{00000000-0008-0000-2100-0000A3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494</xdr:row>
      <xdr:rowOff>0</xdr:rowOff>
    </xdr:from>
    <xdr:to>
      <xdr:col>8</xdr:col>
      <xdr:colOff>31750</xdr:colOff>
      <xdr:row>515</xdr:row>
      <xdr:rowOff>57150</xdr:rowOff>
    </xdr:to>
    <xdr:graphicFrame macro="">
      <xdr:nvGraphicFramePr>
        <xdr:cNvPr id="2729636" name="Chart 13">
          <a:extLst>
            <a:ext uri="{FF2B5EF4-FFF2-40B4-BE49-F238E27FC236}">
              <a16:creationId xmlns:a16="http://schemas.microsoft.com/office/drawing/2014/main" id="{00000000-0008-0000-2100-0000A4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409575</xdr:colOff>
      <xdr:row>498</xdr:row>
      <xdr:rowOff>76200</xdr:rowOff>
    </xdr:from>
    <xdr:to>
      <xdr:col>8</xdr:col>
      <xdr:colOff>28575</xdr:colOff>
      <xdr:row>498</xdr:row>
      <xdr:rowOff>76200</xdr:rowOff>
    </xdr:to>
    <xdr:cxnSp macro="">
      <xdr:nvCxnSpPr>
        <xdr:cNvPr id="51" name="24 Conector recto">
          <a:extLst>
            <a:ext uri="{FF2B5EF4-FFF2-40B4-BE49-F238E27FC236}">
              <a16:creationId xmlns:a16="http://schemas.microsoft.com/office/drawing/2014/main" id="{00000000-0008-0000-2100-000033000000}"/>
            </a:ext>
          </a:extLst>
        </xdr:cNvPr>
        <xdr:cNvCxnSpPr/>
      </xdr:nvCxnSpPr>
      <xdr:spPr>
        <a:xfrm>
          <a:off x="390525" y="228409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301625</xdr:colOff>
      <xdr:row>476</xdr:row>
      <xdr:rowOff>66675</xdr:rowOff>
    </xdr:from>
    <xdr:to>
      <xdr:col>7</xdr:col>
      <xdr:colOff>600075</xdr:colOff>
      <xdr:row>476</xdr:row>
      <xdr:rowOff>73025</xdr:rowOff>
    </xdr:to>
    <xdr:cxnSp macro="">
      <xdr:nvCxnSpPr>
        <xdr:cNvPr id="52" name="25 Conector recto">
          <a:extLst>
            <a:ext uri="{FF2B5EF4-FFF2-40B4-BE49-F238E27FC236}">
              <a16:creationId xmlns:a16="http://schemas.microsoft.com/office/drawing/2014/main" id="{00000000-0008-0000-2100-000034000000}"/>
            </a:ext>
          </a:extLst>
        </xdr:cNvPr>
        <xdr:cNvCxnSpPr/>
      </xdr:nvCxnSpPr>
      <xdr:spPr>
        <a:xfrm flipV="1">
          <a:off x="454025" y="77819250"/>
          <a:ext cx="4613275" cy="635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398</xdr:row>
      <xdr:rowOff>0</xdr:rowOff>
    </xdr:from>
    <xdr:to>
      <xdr:col>8</xdr:col>
      <xdr:colOff>19050</xdr:colOff>
      <xdr:row>419</xdr:row>
      <xdr:rowOff>44450</xdr:rowOff>
    </xdr:to>
    <xdr:graphicFrame macro="">
      <xdr:nvGraphicFramePr>
        <xdr:cNvPr id="2729639" name="Chart 12">
          <a:extLst>
            <a:ext uri="{FF2B5EF4-FFF2-40B4-BE49-F238E27FC236}">
              <a16:creationId xmlns:a16="http://schemas.microsoft.com/office/drawing/2014/main" id="{00000000-0008-0000-2100-0000A7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8</xdr:col>
      <xdr:colOff>31750</xdr:colOff>
      <xdr:row>441</xdr:row>
      <xdr:rowOff>57150</xdr:rowOff>
    </xdr:to>
    <xdr:graphicFrame macro="">
      <xdr:nvGraphicFramePr>
        <xdr:cNvPr id="2729640" name="Chart 13">
          <a:extLst>
            <a:ext uri="{FF2B5EF4-FFF2-40B4-BE49-F238E27FC236}">
              <a16:creationId xmlns:a16="http://schemas.microsoft.com/office/drawing/2014/main" id="{00000000-0008-0000-2100-0000A8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409575</xdr:colOff>
      <xdr:row>424</xdr:row>
      <xdr:rowOff>76200</xdr:rowOff>
    </xdr:from>
    <xdr:to>
      <xdr:col>8</xdr:col>
      <xdr:colOff>28575</xdr:colOff>
      <xdr:row>424</xdr:row>
      <xdr:rowOff>76200</xdr:rowOff>
    </xdr:to>
    <xdr:cxnSp macro="">
      <xdr:nvCxnSpPr>
        <xdr:cNvPr id="55" name="24 Conector recto">
          <a:extLst>
            <a:ext uri="{FF2B5EF4-FFF2-40B4-BE49-F238E27FC236}">
              <a16:creationId xmlns:a16="http://schemas.microsoft.com/office/drawing/2014/main" id="{00000000-0008-0000-2100-000037000000}"/>
            </a:ext>
          </a:extLst>
        </xdr:cNvPr>
        <xdr:cNvCxnSpPr/>
      </xdr:nvCxnSpPr>
      <xdr:spPr>
        <a:xfrm>
          <a:off x="409575" y="22682200"/>
          <a:ext cx="48196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342900</xdr:colOff>
      <xdr:row>402</xdr:row>
      <xdr:rowOff>60325</xdr:rowOff>
    </xdr:from>
    <xdr:to>
      <xdr:col>8</xdr:col>
      <xdr:colOff>28575</xdr:colOff>
      <xdr:row>402</xdr:row>
      <xdr:rowOff>63500</xdr:rowOff>
    </xdr:to>
    <xdr:cxnSp macro="">
      <xdr:nvCxnSpPr>
        <xdr:cNvPr id="56" name="25 Conector recto">
          <a:extLst>
            <a:ext uri="{FF2B5EF4-FFF2-40B4-BE49-F238E27FC236}">
              <a16:creationId xmlns:a16="http://schemas.microsoft.com/office/drawing/2014/main" id="{00000000-0008-0000-2100-000038000000}"/>
            </a:ext>
          </a:extLst>
        </xdr:cNvPr>
        <xdr:cNvCxnSpPr/>
      </xdr:nvCxnSpPr>
      <xdr:spPr>
        <a:xfrm flipV="1">
          <a:off x="495300" y="41925875"/>
          <a:ext cx="4886325" cy="31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323</xdr:row>
      <xdr:rowOff>0</xdr:rowOff>
    </xdr:from>
    <xdr:to>
      <xdr:col>8</xdr:col>
      <xdr:colOff>19050</xdr:colOff>
      <xdr:row>344</xdr:row>
      <xdr:rowOff>44450</xdr:rowOff>
    </xdr:to>
    <xdr:graphicFrame macro="">
      <xdr:nvGraphicFramePr>
        <xdr:cNvPr id="2729643" name="Chart 12">
          <a:extLst>
            <a:ext uri="{FF2B5EF4-FFF2-40B4-BE49-F238E27FC236}">
              <a16:creationId xmlns:a16="http://schemas.microsoft.com/office/drawing/2014/main" id="{00000000-0008-0000-2100-0000AB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345</xdr:row>
      <xdr:rowOff>0</xdr:rowOff>
    </xdr:from>
    <xdr:to>
      <xdr:col>8</xdr:col>
      <xdr:colOff>31750</xdr:colOff>
      <xdr:row>366</xdr:row>
      <xdr:rowOff>57150</xdr:rowOff>
    </xdr:to>
    <xdr:graphicFrame macro="">
      <xdr:nvGraphicFramePr>
        <xdr:cNvPr id="2729644" name="Chart 13">
          <a:extLst>
            <a:ext uri="{FF2B5EF4-FFF2-40B4-BE49-F238E27FC236}">
              <a16:creationId xmlns:a16="http://schemas.microsoft.com/office/drawing/2014/main" id="{00000000-0008-0000-2100-0000ACA6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361950</xdr:colOff>
      <xdr:row>349</xdr:row>
      <xdr:rowOff>69850</xdr:rowOff>
    </xdr:from>
    <xdr:to>
      <xdr:col>8</xdr:col>
      <xdr:colOff>28575</xdr:colOff>
      <xdr:row>349</xdr:row>
      <xdr:rowOff>76200</xdr:rowOff>
    </xdr:to>
    <xdr:cxnSp macro="">
      <xdr:nvCxnSpPr>
        <xdr:cNvPr id="59" name="24 Conector recto">
          <a:extLst>
            <a:ext uri="{FF2B5EF4-FFF2-40B4-BE49-F238E27FC236}">
              <a16:creationId xmlns:a16="http://schemas.microsoft.com/office/drawing/2014/main" id="{00000000-0008-0000-2100-00003B000000}"/>
            </a:ext>
          </a:extLst>
        </xdr:cNvPr>
        <xdr:cNvCxnSpPr/>
      </xdr:nvCxnSpPr>
      <xdr:spPr>
        <a:xfrm>
          <a:off x="514350" y="33324800"/>
          <a:ext cx="4867275" cy="635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295275</xdr:colOff>
      <xdr:row>327</xdr:row>
      <xdr:rowOff>57150</xdr:rowOff>
    </xdr:from>
    <xdr:to>
      <xdr:col>7</xdr:col>
      <xdr:colOff>663575</xdr:colOff>
      <xdr:row>327</xdr:row>
      <xdr:rowOff>63500</xdr:rowOff>
    </xdr:to>
    <xdr:cxnSp macro="">
      <xdr:nvCxnSpPr>
        <xdr:cNvPr id="60" name="25 Conector recto">
          <a:extLst>
            <a:ext uri="{FF2B5EF4-FFF2-40B4-BE49-F238E27FC236}">
              <a16:creationId xmlns:a16="http://schemas.microsoft.com/office/drawing/2014/main" id="{00000000-0008-0000-2100-00003C000000}"/>
            </a:ext>
          </a:extLst>
        </xdr:cNvPr>
        <xdr:cNvCxnSpPr/>
      </xdr:nvCxnSpPr>
      <xdr:spPr>
        <a:xfrm>
          <a:off x="447675" y="53606700"/>
          <a:ext cx="4683125" cy="635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248</xdr:row>
      <xdr:rowOff>0</xdr:rowOff>
    </xdr:from>
    <xdr:to>
      <xdr:col>8</xdr:col>
      <xdr:colOff>19050</xdr:colOff>
      <xdr:row>269</xdr:row>
      <xdr:rowOff>44450</xdr:rowOff>
    </xdr:to>
    <xdr:graphicFrame macro="">
      <xdr:nvGraphicFramePr>
        <xdr:cNvPr id="61" name="Chart 12">
          <a:extLst>
            <a:ext uri="{FF2B5EF4-FFF2-40B4-BE49-F238E27FC236}">
              <a16:creationId xmlns:a16="http://schemas.microsoft.com/office/drawing/2014/main" id="{00000000-0008-0000-2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270</xdr:row>
      <xdr:rowOff>0</xdr:rowOff>
    </xdr:from>
    <xdr:to>
      <xdr:col>8</xdr:col>
      <xdr:colOff>31750</xdr:colOff>
      <xdr:row>291</xdr:row>
      <xdr:rowOff>57150</xdr:rowOff>
    </xdr:to>
    <xdr:graphicFrame macro="">
      <xdr:nvGraphicFramePr>
        <xdr:cNvPr id="62" name="Chart 13">
          <a:extLst>
            <a:ext uri="{FF2B5EF4-FFF2-40B4-BE49-F238E27FC236}">
              <a16:creationId xmlns:a16="http://schemas.microsoft.com/office/drawing/2014/main" id="{00000000-0008-0000-21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352425</xdr:colOff>
      <xdr:row>274</xdr:row>
      <xdr:rowOff>72390</xdr:rowOff>
    </xdr:from>
    <xdr:to>
      <xdr:col>7</xdr:col>
      <xdr:colOff>657225</xdr:colOff>
      <xdr:row>274</xdr:row>
      <xdr:rowOff>72390</xdr:rowOff>
    </xdr:to>
    <xdr:cxnSp macro="">
      <xdr:nvCxnSpPr>
        <xdr:cNvPr id="63" name="24 Conector recto">
          <a:extLst>
            <a:ext uri="{FF2B5EF4-FFF2-40B4-BE49-F238E27FC236}">
              <a16:creationId xmlns:a16="http://schemas.microsoft.com/office/drawing/2014/main" id="{00000000-0008-0000-2100-00003F000000}"/>
            </a:ext>
          </a:extLst>
        </xdr:cNvPr>
        <xdr:cNvCxnSpPr/>
      </xdr:nvCxnSpPr>
      <xdr:spPr>
        <a:xfrm>
          <a:off x="504825" y="33971865"/>
          <a:ext cx="46196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355600</xdr:colOff>
      <xdr:row>252</xdr:row>
      <xdr:rowOff>60325</xdr:rowOff>
    </xdr:from>
    <xdr:to>
      <xdr:col>8</xdr:col>
      <xdr:colOff>28575</xdr:colOff>
      <xdr:row>252</xdr:row>
      <xdr:rowOff>69850</xdr:rowOff>
    </xdr:to>
    <xdr:cxnSp macro="">
      <xdr:nvCxnSpPr>
        <xdr:cNvPr id="64" name="25 Conector recto">
          <a:extLst>
            <a:ext uri="{FF2B5EF4-FFF2-40B4-BE49-F238E27FC236}">
              <a16:creationId xmlns:a16="http://schemas.microsoft.com/office/drawing/2014/main" id="{00000000-0008-0000-2100-000040000000}"/>
            </a:ext>
          </a:extLst>
        </xdr:cNvPr>
        <xdr:cNvCxnSpPr/>
      </xdr:nvCxnSpPr>
      <xdr:spPr>
        <a:xfrm flipV="1">
          <a:off x="508000" y="17560925"/>
          <a:ext cx="4873625" cy="952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175</xdr:row>
      <xdr:rowOff>0</xdr:rowOff>
    </xdr:from>
    <xdr:to>
      <xdr:col>8</xdr:col>
      <xdr:colOff>19050</xdr:colOff>
      <xdr:row>196</xdr:row>
      <xdr:rowOff>44450</xdr:rowOff>
    </xdr:to>
    <xdr:graphicFrame macro="">
      <xdr:nvGraphicFramePr>
        <xdr:cNvPr id="65" name="Chart 12">
          <a:extLst>
            <a:ext uri="{FF2B5EF4-FFF2-40B4-BE49-F238E27FC236}">
              <a16:creationId xmlns:a16="http://schemas.microsoft.com/office/drawing/2014/main" id="{00000000-0008-0000-2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197</xdr:row>
      <xdr:rowOff>0</xdr:rowOff>
    </xdr:from>
    <xdr:to>
      <xdr:col>8</xdr:col>
      <xdr:colOff>31750</xdr:colOff>
      <xdr:row>218</xdr:row>
      <xdr:rowOff>57150</xdr:rowOff>
    </xdr:to>
    <xdr:graphicFrame macro="">
      <xdr:nvGraphicFramePr>
        <xdr:cNvPr id="66" name="Chart 13">
          <a:extLst>
            <a:ext uri="{FF2B5EF4-FFF2-40B4-BE49-F238E27FC236}">
              <a16:creationId xmlns:a16="http://schemas.microsoft.com/office/drawing/2014/main" id="{00000000-0008-0000-2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342900</xdr:colOff>
      <xdr:row>201</xdr:row>
      <xdr:rowOff>72390</xdr:rowOff>
    </xdr:from>
    <xdr:to>
      <xdr:col>8</xdr:col>
      <xdr:colOff>9525</xdr:colOff>
      <xdr:row>201</xdr:row>
      <xdr:rowOff>72390</xdr:rowOff>
    </xdr:to>
    <xdr:cxnSp macro="">
      <xdr:nvCxnSpPr>
        <xdr:cNvPr id="67" name="24 Conector recto">
          <a:extLst>
            <a:ext uri="{FF2B5EF4-FFF2-40B4-BE49-F238E27FC236}">
              <a16:creationId xmlns:a16="http://schemas.microsoft.com/office/drawing/2014/main" id="{00000000-0008-0000-2100-000043000000}"/>
            </a:ext>
          </a:extLst>
        </xdr:cNvPr>
        <xdr:cNvCxnSpPr/>
      </xdr:nvCxnSpPr>
      <xdr:spPr>
        <a:xfrm>
          <a:off x="495300" y="21627465"/>
          <a:ext cx="464820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317500</xdr:colOff>
      <xdr:row>179</xdr:row>
      <xdr:rowOff>69851</xdr:rowOff>
    </xdr:from>
    <xdr:to>
      <xdr:col>7</xdr:col>
      <xdr:colOff>609600</xdr:colOff>
      <xdr:row>179</xdr:row>
      <xdr:rowOff>76200</xdr:rowOff>
    </xdr:to>
    <xdr:cxnSp macro="">
      <xdr:nvCxnSpPr>
        <xdr:cNvPr id="68" name="25 Conector recto">
          <a:extLst>
            <a:ext uri="{FF2B5EF4-FFF2-40B4-BE49-F238E27FC236}">
              <a16:creationId xmlns:a16="http://schemas.microsoft.com/office/drawing/2014/main" id="{00000000-0008-0000-2100-000044000000}"/>
            </a:ext>
          </a:extLst>
        </xdr:cNvPr>
        <xdr:cNvCxnSpPr/>
      </xdr:nvCxnSpPr>
      <xdr:spPr>
        <a:xfrm>
          <a:off x="469900" y="29587826"/>
          <a:ext cx="4606925" cy="6349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101</xdr:row>
      <xdr:rowOff>0</xdr:rowOff>
    </xdr:from>
    <xdr:to>
      <xdr:col>8</xdr:col>
      <xdr:colOff>19050</xdr:colOff>
      <xdr:row>122</xdr:row>
      <xdr:rowOff>44450</xdr:rowOff>
    </xdr:to>
    <xdr:graphicFrame macro="">
      <xdr:nvGraphicFramePr>
        <xdr:cNvPr id="69" name="Chart 12">
          <a:extLst>
            <a:ext uri="{FF2B5EF4-FFF2-40B4-BE49-F238E27FC236}">
              <a16:creationId xmlns:a16="http://schemas.microsoft.com/office/drawing/2014/main" id="{00000000-0008-0000-2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123</xdr:row>
      <xdr:rowOff>0</xdr:rowOff>
    </xdr:from>
    <xdr:to>
      <xdr:col>8</xdr:col>
      <xdr:colOff>31750</xdr:colOff>
      <xdr:row>144</xdr:row>
      <xdr:rowOff>57150</xdr:rowOff>
    </xdr:to>
    <xdr:graphicFrame macro="">
      <xdr:nvGraphicFramePr>
        <xdr:cNvPr id="70" name="Chart 13">
          <a:extLst>
            <a:ext uri="{FF2B5EF4-FFF2-40B4-BE49-F238E27FC236}">
              <a16:creationId xmlns:a16="http://schemas.microsoft.com/office/drawing/2014/main" id="{00000000-0008-0000-21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333375</xdr:colOff>
      <xdr:row>127</xdr:row>
      <xdr:rowOff>62865</xdr:rowOff>
    </xdr:from>
    <xdr:to>
      <xdr:col>8</xdr:col>
      <xdr:colOff>0</xdr:colOff>
      <xdr:row>127</xdr:row>
      <xdr:rowOff>62865</xdr:rowOff>
    </xdr:to>
    <xdr:cxnSp macro="">
      <xdr:nvCxnSpPr>
        <xdr:cNvPr id="71" name="24 Conector recto">
          <a:extLst>
            <a:ext uri="{FF2B5EF4-FFF2-40B4-BE49-F238E27FC236}">
              <a16:creationId xmlns:a16="http://schemas.microsoft.com/office/drawing/2014/main" id="{00000000-0008-0000-2100-000047000000}"/>
            </a:ext>
          </a:extLst>
        </xdr:cNvPr>
        <xdr:cNvCxnSpPr/>
      </xdr:nvCxnSpPr>
      <xdr:spPr>
        <a:xfrm>
          <a:off x="485775" y="9273540"/>
          <a:ext cx="464820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317500</xdr:colOff>
      <xdr:row>105</xdr:row>
      <xdr:rowOff>60325</xdr:rowOff>
    </xdr:from>
    <xdr:to>
      <xdr:col>8</xdr:col>
      <xdr:colOff>28575</xdr:colOff>
      <xdr:row>105</xdr:row>
      <xdr:rowOff>69850</xdr:rowOff>
    </xdr:to>
    <xdr:cxnSp macro="">
      <xdr:nvCxnSpPr>
        <xdr:cNvPr id="72" name="25 Conector recto">
          <a:extLst>
            <a:ext uri="{FF2B5EF4-FFF2-40B4-BE49-F238E27FC236}">
              <a16:creationId xmlns:a16="http://schemas.microsoft.com/office/drawing/2014/main" id="{00000000-0008-0000-2100-000048000000}"/>
            </a:ext>
          </a:extLst>
        </xdr:cNvPr>
        <xdr:cNvCxnSpPr/>
      </xdr:nvCxnSpPr>
      <xdr:spPr>
        <a:xfrm flipV="1">
          <a:off x="469900" y="18738850"/>
          <a:ext cx="4692650" cy="952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1206500</xdr:colOff>
      <xdr:row>0</xdr:row>
      <xdr:rowOff>438150</xdr:rowOff>
    </xdr:to>
    <xdr:pic>
      <xdr:nvPicPr>
        <xdr:cNvPr id="73" name="Imagen 1">
          <a:extLst>
            <a:ext uri="{FF2B5EF4-FFF2-40B4-BE49-F238E27FC236}">
              <a16:creationId xmlns:a16="http://schemas.microsoft.com/office/drawing/2014/main" id="{00000000-0008-0000-2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8</xdr:col>
      <xdr:colOff>19050</xdr:colOff>
      <xdr:row>48</xdr:row>
      <xdr:rowOff>44450</xdr:rowOff>
    </xdr:to>
    <xdr:graphicFrame macro="">
      <xdr:nvGraphicFramePr>
        <xdr:cNvPr id="74" name="Chart 12">
          <a:extLst>
            <a:ext uri="{FF2B5EF4-FFF2-40B4-BE49-F238E27FC236}">
              <a16:creationId xmlns:a16="http://schemas.microsoft.com/office/drawing/2014/main" id="{00000000-0008-0000-21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8</xdr:col>
      <xdr:colOff>31750</xdr:colOff>
      <xdr:row>70</xdr:row>
      <xdr:rowOff>57150</xdr:rowOff>
    </xdr:to>
    <xdr:graphicFrame macro="">
      <xdr:nvGraphicFramePr>
        <xdr:cNvPr id="75" name="Chart 13">
          <a:extLst>
            <a:ext uri="{FF2B5EF4-FFF2-40B4-BE49-F238E27FC236}">
              <a16:creationId xmlns:a16="http://schemas.microsoft.com/office/drawing/2014/main" id="{00000000-0008-0000-2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333375</xdr:colOff>
      <xdr:row>53</xdr:row>
      <xdr:rowOff>62865</xdr:rowOff>
    </xdr:from>
    <xdr:to>
      <xdr:col>8</xdr:col>
      <xdr:colOff>0</xdr:colOff>
      <xdr:row>53</xdr:row>
      <xdr:rowOff>62865</xdr:rowOff>
    </xdr:to>
    <xdr:cxnSp macro="">
      <xdr:nvCxnSpPr>
        <xdr:cNvPr id="76" name="24 Conector recto">
          <a:extLst>
            <a:ext uri="{FF2B5EF4-FFF2-40B4-BE49-F238E27FC236}">
              <a16:creationId xmlns:a16="http://schemas.microsoft.com/office/drawing/2014/main" id="{00000000-0008-0000-2100-00004C000000}"/>
            </a:ext>
          </a:extLst>
        </xdr:cNvPr>
        <xdr:cNvCxnSpPr/>
      </xdr:nvCxnSpPr>
      <xdr:spPr>
        <a:xfrm>
          <a:off x="492125" y="47643415"/>
          <a:ext cx="488950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317500</xdr:colOff>
      <xdr:row>31</xdr:row>
      <xdr:rowOff>60325</xdr:rowOff>
    </xdr:from>
    <xdr:to>
      <xdr:col>8</xdr:col>
      <xdr:colOff>28575</xdr:colOff>
      <xdr:row>31</xdr:row>
      <xdr:rowOff>69850</xdr:rowOff>
    </xdr:to>
    <xdr:cxnSp macro="">
      <xdr:nvCxnSpPr>
        <xdr:cNvPr id="77" name="25 Conector recto">
          <a:extLst>
            <a:ext uri="{FF2B5EF4-FFF2-40B4-BE49-F238E27FC236}">
              <a16:creationId xmlns:a16="http://schemas.microsoft.com/office/drawing/2014/main" id="{00000000-0008-0000-2100-00004D000000}"/>
            </a:ext>
          </a:extLst>
        </xdr:cNvPr>
        <xdr:cNvCxnSpPr/>
      </xdr:nvCxnSpPr>
      <xdr:spPr>
        <a:xfrm flipV="1">
          <a:off x="476250" y="44078525"/>
          <a:ext cx="4930775" cy="31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42</xdr:row>
      <xdr:rowOff>0</xdr:rowOff>
    </xdr:from>
    <xdr:to>
      <xdr:col>12</xdr:col>
      <xdr:colOff>104775</xdr:colOff>
      <xdr:row>65</xdr:row>
      <xdr:rowOff>142875</xdr:rowOff>
    </xdr:to>
    <xdr:graphicFrame macro="">
      <xdr:nvGraphicFramePr>
        <xdr:cNvPr id="2784405" name="Chart 9">
          <a:extLst>
            <a:ext uri="{FF2B5EF4-FFF2-40B4-BE49-F238E27FC236}">
              <a16:creationId xmlns:a16="http://schemas.microsoft.com/office/drawing/2014/main" id="{00000000-0008-0000-2200-0000957C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88899</xdr:colOff>
      <xdr:row>51</xdr:row>
      <xdr:rowOff>28574</xdr:rowOff>
    </xdr:from>
    <xdr:to>
      <xdr:col>11</xdr:col>
      <xdr:colOff>352425</xdr:colOff>
      <xdr:row>51</xdr:row>
      <xdr:rowOff>38100</xdr:rowOff>
    </xdr:to>
    <xdr:sp macro="" textlink="">
      <xdr:nvSpPr>
        <xdr:cNvPr id="2784406" name="Line 12">
          <a:extLst>
            <a:ext uri="{FF2B5EF4-FFF2-40B4-BE49-F238E27FC236}">
              <a16:creationId xmlns:a16="http://schemas.microsoft.com/office/drawing/2014/main" id="{00000000-0008-0000-2200-0000967C2A00}"/>
            </a:ext>
          </a:extLst>
        </xdr:cNvPr>
        <xdr:cNvSpPr>
          <a:spLocks noChangeShapeType="1"/>
        </xdr:cNvSpPr>
      </xdr:nvSpPr>
      <xdr:spPr bwMode="auto">
        <a:xfrm>
          <a:off x="241299" y="8858249"/>
          <a:ext cx="8112126" cy="9526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860</xdr:row>
      <xdr:rowOff>0</xdr:rowOff>
    </xdr:from>
    <xdr:to>
      <xdr:col>8</xdr:col>
      <xdr:colOff>0</xdr:colOff>
      <xdr:row>879</xdr:row>
      <xdr:rowOff>139700</xdr:rowOff>
    </xdr:to>
    <xdr:graphicFrame macro="">
      <xdr:nvGraphicFramePr>
        <xdr:cNvPr id="2788141" name="Chart 1">
          <a:extLst>
            <a:ext uri="{FF2B5EF4-FFF2-40B4-BE49-F238E27FC236}">
              <a16:creationId xmlns:a16="http://schemas.microsoft.com/office/drawing/2014/main" id="{00000000-0008-0000-2300-00002D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909</xdr:row>
      <xdr:rowOff>38100</xdr:rowOff>
    </xdr:from>
    <xdr:to>
      <xdr:col>8</xdr:col>
      <xdr:colOff>0</xdr:colOff>
      <xdr:row>930</xdr:row>
      <xdr:rowOff>63500</xdr:rowOff>
    </xdr:to>
    <xdr:graphicFrame macro="">
      <xdr:nvGraphicFramePr>
        <xdr:cNvPr id="2788143" name="Chart 3">
          <a:extLst>
            <a:ext uri="{FF2B5EF4-FFF2-40B4-BE49-F238E27FC236}">
              <a16:creationId xmlns:a16="http://schemas.microsoft.com/office/drawing/2014/main" id="{00000000-0008-0000-2300-00002F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381000</xdr:colOff>
      <xdr:row>867</xdr:row>
      <xdr:rowOff>44450</xdr:rowOff>
    </xdr:from>
    <xdr:to>
      <xdr:col>7</xdr:col>
      <xdr:colOff>660400</xdr:colOff>
      <xdr:row>867</xdr:row>
      <xdr:rowOff>44450</xdr:rowOff>
    </xdr:to>
    <xdr:sp macro="" textlink="">
      <xdr:nvSpPr>
        <xdr:cNvPr id="2788144" name="Line 5">
          <a:extLst>
            <a:ext uri="{FF2B5EF4-FFF2-40B4-BE49-F238E27FC236}">
              <a16:creationId xmlns:a16="http://schemas.microsoft.com/office/drawing/2014/main" id="{00000000-0008-0000-2300-0000308B2A00}"/>
            </a:ext>
          </a:extLst>
        </xdr:cNvPr>
        <xdr:cNvSpPr>
          <a:spLocks noChangeShapeType="1"/>
        </xdr:cNvSpPr>
      </xdr:nvSpPr>
      <xdr:spPr bwMode="auto">
        <a:xfrm>
          <a:off x="381000" y="109588300"/>
          <a:ext cx="4610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808</xdr:row>
      <xdr:rowOff>0</xdr:rowOff>
    </xdr:from>
    <xdr:to>
      <xdr:col>8</xdr:col>
      <xdr:colOff>0</xdr:colOff>
      <xdr:row>830</xdr:row>
      <xdr:rowOff>76200</xdr:rowOff>
    </xdr:to>
    <xdr:graphicFrame macro="">
      <xdr:nvGraphicFramePr>
        <xdr:cNvPr id="2788145" name="Chart 6">
          <a:extLst>
            <a:ext uri="{FF2B5EF4-FFF2-40B4-BE49-F238E27FC236}">
              <a16:creationId xmlns:a16="http://schemas.microsoft.com/office/drawing/2014/main" id="{00000000-0008-0000-2300-000031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355600</xdr:colOff>
      <xdr:row>818</xdr:row>
      <xdr:rowOff>82550</xdr:rowOff>
    </xdr:from>
    <xdr:to>
      <xdr:col>7</xdr:col>
      <xdr:colOff>635000</xdr:colOff>
      <xdr:row>818</xdr:row>
      <xdr:rowOff>82550</xdr:rowOff>
    </xdr:to>
    <xdr:sp macro="" textlink="">
      <xdr:nvSpPr>
        <xdr:cNvPr id="2788146" name="Line 7">
          <a:extLst>
            <a:ext uri="{FF2B5EF4-FFF2-40B4-BE49-F238E27FC236}">
              <a16:creationId xmlns:a16="http://schemas.microsoft.com/office/drawing/2014/main" id="{00000000-0008-0000-2300-0000328B2A00}"/>
            </a:ext>
          </a:extLst>
        </xdr:cNvPr>
        <xdr:cNvSpPr>
          <a:spLocks noChangeShapeType="1"/>
        </xdr:cNvSpPr>
      </xdr:nvSpPr>
      <xdr:spPr bwMode="auto">
        <a:xfrm>
          <a:off x="508000" y="116281200"/>
          <a:ext cx="4622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756</xdr:row>
      <xdr:rowOff>19050</xdr:rowOff>
    </xdr:from>
    <xdr:to>
      <xdr:col>8</xdr:col>
      <xdr:colOff>12700</xdr:colOff>
      <xdr:row>778</xdr:row>
      <xdr:rowOff>107950</xdr:rowOff>
    </xdr:to>
    <xdr:graphicFrame macro="">
      <xdr:nvGraphicFramePr>
        <xdr:cNvPr id="2788147" name="Chart 8">
          <a:extLst>
            <a:ext uri="{FF2B5EF4-FFF2-40B4-BE49-F238E27FC236}">
              <a16:creationId xmlns:a16="http://schemas.microsoft.com/office/drawing/2014/main" id="{00000000-0008-0000-2300-000033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365125</xdr:colOff>
      <xdr:row>764</xdr:row>
      <xdr:rowOff>73025</xdr:rowOff>
    </xdr:from>
    <xdr:to>
      <xdr:col>8</xdr:col>
      <xdr:colOff>9525</xdr:colOff>
      <xdr:row>764</xdr:row>
      <xdr:rowOff>73025</xdr:rowOff>
    </xdr:to>
    <xdr:sp macro="" textlink="">
      <xdr:nvSpPr>
        <xdr:cNvPr id="2788148" name="Line 9">
          <a:extLst>
            <a:ext uri="{FF2B5EF4-FFF2-40B4-BE49-F238E27FC236}">
              <a16:creationId xmlns:a16="http://schemas.microsoft.com/office/drawing/2014/main" id="{00000000-0008-0000-2300-0000348B2A00}"/>
            </a:ext>
          </a:extLst>
        </xdr:cNvPr>
        <xdr:cNvSpPr>
          <a:spLocks noChangeShapeType="1"/>
        </xdr:cNvSpPr>
      </xdr:nvSpPr>
      <xdr:spPr bwMode="auto">
        <a:xfrm>
          <a:off x="517525" y="124907675"/>
          <a:ext cx="4445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704</xdr:row>
      <xdr:rowOff>0</xdr:rowOff>
    </xdr:from>
    <xdr:to>
      <xdr:col>8</xdr:col>
      <xdr:colOff>19050</xdr:colOff>
      <xdr:row>726</xdr:row>
      <xdr:rowOff>95250</xdr:rowOff>
    </xdr:to>
    <xdr:graphicFrame macro="">
      <xdr:nvGraphicFramePr>
        <xdr:cNvPr id="2788149" name="Chart 10">
          <a:extLst>
            <a:ext uri="{FF2B5EF4-FFF2-40B4-BE49-F238E27FC236}">
              <a16:creationId xmlns:a16="http://schemas.microsoft.com/office/drawing/2014/main" id="{00000000-0008-0000-2300-000035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652</xdr:row>
      <xdr:rowOff>0</xdr:rowOff>
    </xdr:from>
    <xdr:to>
      <xdr:col>8</xdr:col>
      <xdr:colOff>19050</xdr:colOff>
      <xdr:row>674</xdr:row>
      <xdr:rowOff>95250</xdr:rowOff>
    </xdr:to>
    <xdr:graphicFrame macro="">
      <xdr:nvGraphicFramePr>
        <xdr:cNvPr id="2788150" name="Chart 10">
          <a:extLst>
            <a:ext uri="{FF2B5EF4-FFF2-40B4-BE49-F238E27FC236}">
              <a16:creationId xmlns:a16="http://schemas.microsoft.com/office/drawing/2014/main" id="{00000000-0008-0000-2300-000036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600</xdr:row>
      <xdr:rowOff>0</xdr:rowOff>
    </xdr:from>
    <xdr:to>
      <xdr:col>8</xdr:col>
      <xdr:colOff>19050</xdr:colOff>
      <xdr:row>622</xdr:row>
      <xdr:rowOff>95250</xdr:rowOff>
    </xdr:to>
    <xdr:graphicFrame macro="">
      <xdr:nvGraphicFramePr>
        <xdr:cNvPr id="2788151" name="Chart 10">
          <a:extLst>
            <a:ext uri="{FF2B5EF4-FFF2-40B4-BE49-F238E27FC236}">
              <a16:creationId xmlns:a16="http://schemas.microsoft.com/office/drawing/2014/main" id="{00000000-0008-0000-2300-000037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548</xdr:row>
      <xdr:rowOff>0</xdr:rowOff>
    </xdr:from>
    <xdr:to>
      <xdr:col>8</xdr:col>
      <xdr:colOff>19050</xdr:colOff>
      <xdr:row>570</xdr:row>
      <xdr:rowOff>95250</xdr:rowOff>
    </xdr:to>
    <xdr:graphicFrame macro="">
      <xdr:nvGraphicFramePr>
        <xdr:cNvPr id="2788152" name="Chart 10">
          <a:extLst>
            <a:ext uri="{FF2B5EF4-FFF2-40B4-BE49-F238E27FC236}">
              <a16:creationId xmlns:a16="http://schemas.microsoft.com/office/drawing/2014/main" id="{00000000-0008-0000-2300-000038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390525</xdr:colOff>
      <xdr:row>553</xdr:row>
      <xdr:rowOff>133350</xdr:rowOff>
    </xdr:from>
    <xdr:to>
      <xdr:col>7</xdr:col>
      <xdr:colOff>660409</xdr:colOff>
      <xdr:row>553</xdr:row>
      <xdr:rowOff>142875</xdr:rowOff>
    </xdr:to>
    <xdr:cxnSp macro="">
      <xdr:nvCxnSpPr>
        <xdr:cNvPr id="14" name="13 Conector recto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CxnSpPr/>
      </xdr:nvCxnSpPr>
      <xdr:spPr>
        <a:xfrm flipV="1">
          <a:off x="542925" y="90649425"/>
          <a:ext cx="4403734" cy="952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605</xdr:row>
      <xdr:rowOff>123825</xdr:rowOff>
    </xdr:from>
    <xdr:to>
      <xdr:col>7</xdr:col>
      <xdr:colOff>682625</xdr:colOff>
      <xdr:row>605</xdr:row>
      <xdr:rowOff>123825</xdr:rowOff>
    </xdr:to>
    <xdr:cxnSp macro="">
      <xdr:nvCxnSpPr>
        <xdr:cNvPr id="17" name="16 Conector recto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CxnSpPr/>
      </xdr:nvCxnSpPr>
      <xdr:spPr>
        <a:xfrm>
          <a:off x="390525" y="15039975"/>
          <a:ext cx="44005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657</xdr:row>
      <xdr:rowOff>123825</xdr:rowOff>
    </xdr:from>
    <xdr:to>
      <xdr:col>7</xdr:col>
      <xdr:colOff>660409</xdr:colOff>
      <xdr:row>657</xdr:row>
      <xdr:rowOff>123825</xdr:rowOff>
    </xdr:to>
    <xdr:cxnSp macro="">
      <xdr:nvCxnSpPr>
        <xdr:cNvPr id="18" name="17 Conector recto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CxnSpPr/>
      </xdr:nvCxnSpPr>
      <xdr:spPr>
        <a:xfrm>
          <a:off x="390525" y="24631650"/>
          <a:ext cx="437197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709</xdr:row>
      <xdr:rowOff>123825</xdr:rowOff>
    </xdr:from>
    <xdr:to>
      <xdr:col>7</xdr:col>
      <xdr:colOff>679450</xdr:colOff>
      <xdr:row>709</xdr:row>
      <xdr:rowOff>123825</xdr:rowOff>
    </xdr:to>
    <xdr:cxnSp macro="">
      <xdr:nvCxnSpPr>
        <xdr:cNvPr id="19" name="18 Conector recto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CxnSpPr/>
      </xdr:nvCxnSpPr>
      <xdr:spPr>
        <a:xfrm>
          <a:off x="381000" y="34223325"/>
          <a:ext cx="44005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496</xdr:row>
      <xdr:rowOff>0</xdr:rowOff>
    </xdr:from>
    <xdr:to>
      <xdr:col>8</xdr:col>
      <xdr:colOff>19050</xdr:colOff>
      <xdr:row>518</xdr:row>
      <xdr:rowOff>95250</xdr:rowOff>
    </xdr:to>
    <xdr:graphicFrame macro="">
      <xdr:nvGraphicFramePr>
        <xdr:cNvPr id="2788157" name="Chart 10">
          <a:extLst>
            <a:ext uri="{FF2B5EF4-FFF2-40B4-BE49-F238E27FC236}">
              <a16:creationId xmlns:a16="http://schemas.microsoft.com/office/drawing/2014/main" id="{00000000-0008-0000-2300-00003D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361950</xdr:colOff>
      <xdr:row>503</xdr:row>
      <xdr:rowOff>38100</xdr:rowOff>
    </xdr:from>
    <xdr:to>
      <xdr:col>7</xdr:col>
      <xdr:colOff>663571</xdr:colOff>
      <xdr:row>503</xdr:row>
      <xdr:rowOff>42863</xdr:rowOff>
    </xdr:to>
    <xdr:cxnSp macro="">
      <xdr:nvCxnSpPr>
        <xdr:cNvPr id="21" name="13 Conector recto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CxnSpPr/>
      </xdr:nvCxnSpPr>
      <xdr:spPr>
        <a:xfrm flipV="1">
          <a:off x="342900" y="31061025"/>
          <a:ext cx="4429125" cy="9526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444</xdr:row>
      <xdr:rowOff>0</xdr:rowOff>
    </xdr:from>
    <xdr:to>
      <xdr:col>8</xdr:col>
      <xdr:colOff>19050</xdr:colOff>
      <xdr:row>466</xdr:row>
      <xdr:rowOff>95250</xdr:rowOff>
    </xdr:to>
    <xdr:graphicFrame macro="">
      <xdr:nvGraphicFramePr>
        <xdr:cNvPr id="2788159" name="Chart 10">
          <a:extLst>
            <a:ext uri="{FF2B5EF4-FFF2-40B4-BE49-F238E27FC236}">
              <a16:creationId xmlns:a16="http://schemas.microsoft.com/office/drawing/2014/main" id="{00000000-0008-0000-2300-00003F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409575</xdr:colOff>
      <xdr:row>449</xdr:row>
      <xdr:rowOff>123826</xdr:rowOff>
    </xdr:from>
    <xdr:to>
      <xdr:col>7</xdr:col>
      <xdr:colOff>660409</xdr:colOff>
      <xdr:row>449</xdr:row>
      <xdr:rowOff>133350</xdr:rowOff>
    </xdr:to>
    <xdr:cxnSp macro="">
      <xdr:nvCxnSpPr>
        <xdr:cNvPr id="23" name="13 Conector recto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CxnSpPr/>
      </xdr:nvCxnSpPr>
      <xdr:spPr>
        <a:xfrm>
          <a:off x="390525" y="14363701"/>
          <a:ext cx="4371975" cy="952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392</xdr:row>
      <xdr:rowOff>0</xdr:rowOff>
    </xdr:from>
    <xdr:to>
      <xdr:col>8</xdr:col>
      <xdr:colOff>19050</xdr:colOff>
      <xdr:row>414</xdr:row>
      <xdr:rowOff>95250</xdr:rowOff>
    </xdr:to>
    <xdr:graphicFrame macro="">
      <xdr:nvGraphicFramePr>
        <xdr:cNvPr id="2788161" name="Chart 10">
          <a:extLst>
            <a:ext uri="{FF2B5EF4-FFF2-40B4-BE49-F238E27FC236}">
              <a16:creationId xmlns:a16="http://schemas.microsoft.com/office/drawing/2014/main" id="{00000000-0008-0000-2300-000041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352425</xdr:colOff>
      <xdr:row>397</xdr:row>
      <xdr:rowOff>123826</xdr:rowOff>
    </xdr:from>
    <xdr:to>
      <xdr:col>7</xdr:col>
      <xdr:colOff>647700</xdr:colOff>
      <xdr:row>397</xdr:row>
      <xdr:rowOff>133350</xdr:rowOff>
    </xdr:to>
    <xdr:cxnSp macro="">
      <xdr:nvCxnSpPr>
        <xdr:cNvPr id="25" name="13 Conector recto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CxnSpPr/>
      </xdr:nvCxnSpPr>
      <xdr:spPr>
        <a:xfrm>
          <a:off x="504825" y="65265301"/>
          <a:ext cx="4429125" cy="952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340</xdr:row>
      <xdr:rowOff>0</xdr:rowOff>
    </xdr:from>
    <xdr:to>
      <xdr:col>8</xdr:col>
      <xdr:colOff>19050</xdr:colOff>
      <xdr:row>362</xdr:row>
      <xdr:rowOff>95250</xdr:rowOff>
    </xdr:to>
    <xdr:graphicFrame macro="">
      <xdr:nvGraphicFramePr>
        <xdr:cNvPr id="2788163" name="Chart 10">
          <a:extLst>
            <a:ext uri="{FF2B5EF4-FFF2-40B4-BE49-F238E27FC236}">
              <a16:creationId xmlns:a16="http://schemas.microsoft.com/office/drawing/2014/main" id="{00000000-0008-0000-2300-000043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339725</xdr:colOff>
      <xdr:row>346</xdr:row>
      <xdr:rowOff>76201</xdr:rowOff>
    </xdr:from>
    <xdr:to>
      <xdr:col>7</xdr:col>
      <xdr:colOff>590559</xdr:colOff>
      <xdr:row>346</xdr:row>
      <xdr:rowOff>85725</xdr:rowOff>
    </xdr:to>
    <xdr:cxnSp macro="">
      <xdr:nvCxnSpPr>
        <xdr:cNvPr id="27" name="13 Conector recto">
          <a:extLst>
            <a:ext uri="{FF2B5EF4-FFF2-40B4-BE49-F238E27FC236}">
              <a16:creationId xmlns:a16="http://schemas.microsoft.com/office/drawing/2014/main" id="{00000000-0008-0000-2300-00001B000000}"/>
            </a:ext>
          </a:extLst>
        </xdr:cNvPr>
        <xdr:cNvCxnSpPr/>
      </xdr:nvCxnSpPr>
      <xdr:spPr>
        <a:xfrm>
          <a:off x="339725" y="13766801"/>
          <a:ext cx="4581534" cy="952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287</xdr:row>
      <xdr:rowOff>0</xdr:rowOff>
    </xdr:from>
    <xdr:to>
      <xdr:col>8</xdr:col>
      <xdr:colOff>38100</xdr:colOff>
      <xdr:row>309</xdr:row>
      <xdr:rowOff>95250</xdr:rowOff>
    </xdr:to>
    <xdr:graphicFrame macro="">
      <xdr:nvGraphicFramePr>
        <xdr:cNvPr id="2788165" name="Chart 10">
          <a:extLst>
            <a:ext uri="{FF2B5EF4-FFF2-40B4-BE49-F238E27FC236}">
              <a16:creationId xmlns:a16="http://schemas.microsoft.com/office/drawing/2014/main" id="{00000000-0008-0000-2300-000045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382905</xdr:colOff>
      <xdr:row>294</xdr:row>
      <xdr:rowOff>29211</xdr:rowOff>
    </xdr:from>
    <xdr:to>
      <xdr:col>8</xdr:col>
      <xdr:colOff>19050</xdr:colOff>
      <xdr:row>294</xdr:row>
      <xdr:rowOff>47625</xdr:rowOff>
    </xdr:to>
    <xdr:cxnSp macro="">
      <xdr:nvCxnSpPr>
        <xdr:cNvPr id="28" name="13 Conector recto">
          <a:extLst>
            <a:ext uri="{FF2B5EF4-FFF2-40B4-BE49-F238E27FC236}">
              <a16:creationId xmlns:a16="http://schemas.microsoft.com/office/drawing/2014/main" id="{00000000-0008-0000-2300-00001C000000}"/>
            </a:ext>
          </a:extLst>
        </xdr:cNvPr>
        <xdr:cNvCxnSpPr/>
      </xdr:nvCxnSpPr>
      <xdr:spPr>
        <a:xfrm>
          <a:off x="535305" y="48378111"/>
          <a:ext cx="4436745" cy="1841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234</xdr:row>
      <xdr:rowOff>0</xdr:rowOff>
    </xdr:from>
    <xdr:to>
      <xdr:col>8</xdr:col>
      <xdr:colOff>19050</xdr:colOff>
      <xdr:row>256</xdr:row>
      <xdr:rowOff>95250</xdr:rowOff>
    </xdr:to>
    <xdr:graphicFrame macro="">
      <xdr:nvGraphicFramePr>
        <xdr:cNvPr id="2788167" name="Chart 10">
          <a:extLst>
            <a:ext uri="{FF2B5EF4-FFF2-40B4-BE49-F238E27FC236}">
              <a16:creationId xmlns:a16="http://schemas.microsoft.com/office/drawing/2014/main" id="{00000000-0008-0000-2300-0000478B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347980</xdr:colOff>
      <xdr:row>241</xdr:row>
      <xdr:rowOff>22860</xdr:rowOff>
    </xdr:from>
    <xdr:to>
      <xdr:col>7</xdr:col>
      <xdr:colOff>633739</xdr:colOff>
      <xdr:row>241</xdr:row>
      <xdr:rowOff>38735</xdr:rowOff>
    </xdr:to>
    <xdr:cxnSp macro="">
      <xdr:nvCxnSpPr>
        <xdr:cNvPr id="30" name="13 Conector recto">
          <a:extLst>
            <a:ext uri="{FF2B5EF4-FFF2-40B4-BE49-F238E27FC236}">
              <a16:creationId xmlns:a16="http://schemas.microsoft.com/office/drawing/2014/main" id="{00000000-0008-0000-2300-00001E000000}"/>
            </a:ext>
          </a:extLst>
        </xdr:cNvPr>
        <xdr:cNvCxnSpPr/>
      </xdr:nvCxnSpPr>
      <xdr:spPr>
        <a:xfrm>
          <a:off x="500380" y="22959060"/>
          <a:ext cx="4545339" cy="158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181</xdr:row>
      <xdr:rowOff>0</xdr:rowOff>
    </xdr:from>
    <xdr:to>
      <xdr:col>8</xdr:col>
      <xdr:colOff>19050</xdr:colOff>
      <xdr:row>203</xdr:row>
      <xdr:rowOff>95250</xdr:rowOff>
    </xdr:to>
    <xdr:graphicFrame macro="">
      <xdr:nvGraphicFramePr>
        <xdr:cNvPr id="31" name="Chart 10">
          <a:extLst>
            <a:ext uri="{FF2B5EF4-FFF2-40B4-BE49-F238E27FC236}">
              <a16:creationId xmlns:a16="http://schemas.microsoft.com/office/drawing/2014/main" id="{00000000-0008-0000-2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393700</xdr:colOff>
      <xdr:row>188</xdr:row>
      <xdr:rowOff>38100</xdr:rowOff>
    </xdr:from>
    <xdr:to>
      <xdr:col>7</xdr:col>
      <xdr:colOff>679459</xdr:colOff>
      <xdr:row>188</xdr:row>
      <xdr:rowOff>53975</xdr:rowOff>
    </xdr:to>
    <xdr:cxnSp macro="">
      <xdr:nvCxnSpPr>
        <xdr:cNvPr id="32" name="13 Conector recto">
          <a:extLst>
            <a:ext uri="{FF2B5EF4-FFF2-40B4-BE49-F238E27FC236}">
              <a16:creationId xmlns:a16="http://schemas.microsoft.com/office/drawing/2014/main" id="{00000000-0008-0000-2300-000020000000}"/>
            </a:ext>
          </a:extLst>
        </xdr:cNvPr>
        <xdr:cNvCxnSpPr/>
      </xdr:nvCxnSpPr>
      <xdr:spPr>
        <a:xfrm>
          <a:off x="546100" y="14333220"/>
          <a:ext cx="4545339" cy="158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129</xdr:row>
      <xdr:rowOff>0</xdr:rowOff>
    </xdr:from>
    <xdr:to>
      <xdr:col>8</xdr:col>
      <xdr:colOff>19050</xdr:colOff>
      <xdr:row>151</xdr:row>
      <xdr:rowOff>95250</xdr:rowOff>
    </xdr:to>
    <xdr:graphicFrame macro="">
      <xdr:nvGraphicFramePr>
        <xdr:cNvPr id="33" name="Chart 10">
          <a:extLst>
            <a:ext uri="{FF2B5EF4-FFF2-40B4-BE49-F238E27FC236}">
              <a16:creationId xmlns:a16="http://schemas.microsoft.com/office/drawing/2014/main" id="{00000000-0008-0000-2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381000</xdr:colOff>
      <xdr:row>136</xdr:row>
      <xdr:rowOff>38100</xdr:rowOff>
    </xdr:from>
    <xdr:to>
      <xdr:col>7</xdr:col>
      <xdr:colOff>666759</xdr:colOff>
      <xdr:row>136</xdr:row>
      <xdr:rowOff>53975</xdr:rowOff>
    </xdr:to>
    <xdr:cxnSp macro="">
      <xdr:nvCxnSpPr>
        <xdr:cNvPr id="34" name="13 Conector recto">
          <a:extLst>
            <a:ext uri="{FF2B5EF4-FFF2-40B4-BE49-F238E27FC236}">
              <a16:creationId xmlns:a16="http://schemas.microsoft.com/office/drawing/2014/main" id="{00000000-0008-0000-2300-000022000000}"/>
            </a:ext>
          </a:extLst>
        </xdr:cNvPr>
        <xdr:cNvCxnSpPr/>
      </xdr:nvCxnSpPr>
      <xdr:spPr>
        <a:xfrm>
          <a:off x="533400" y="5753100"/>
          <a:ext cx="4629159" cy="158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77</xdr:row>
      <xdr:rowOff>0</xdr:rowOff>
    </xdr:from>
    <xdr:to>
      <xdr:col>8</xdr:col>
      <xdr:colOff>19050</xdr:colOff>
      <xdr:row>99</xdr:row>
      <xdr:rowOff>95250</xdr:rowOff>
    </xdr:to>
    <xdr:graphicFrame macro="">
      <xdr:nvGraphicFramePr>
        <xdr:cNvPr id="35" name="Chart 10">
          <a:extLst>
            <a:ext uri="{FF2B5EF4-FFF2-40B4-BE49-F238E27FC236}">
              <a16:creationId xmlns:a16="http://schemas.microsoft.com/office/drawing/2014/main" id="{00000000-0008-0000-2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86</xdr:row>
      <xdr:rowOff>152400</xdr:rowOff>
    </xdr:from>
    <xdr:to>
      <xdr:col>8</xdr:col>
      <xdr:colOff>9</xdr:colOff>
      <xdr:row>87</xdr:row>
      <xdr:rowOff>6350</xdr:rowOff>
    </xdr:to>
    <xdr:cxnSp macro="">
      <xdr:nvCxnSpPr>
        <xdr:cNvPr id="36" name="13 Conector recto">
          <a:extLst>
            <a:ext uri="{FF2B5EF4-FFF2-40B4-BE49-F238E27FC236}">
              <a16:creationId xmlns:a16="http://schemas.microsoft.com/office/drawing/2014/main" id="{00000000-0008-0000-2300-000024000000}"/>
            </a:ext>
          </a:extLst>
        </xdr:cNvPr>
        <xdr:cNvCxnSpPr/>
      </xdr:nvCxnSpPr>
      <xdr:spPr>
        <a:xfrm>
          <a:off x="533400" y="14592300"/>
          <a:ext cx="4419609" cy="158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2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8</xdr:col>
      <xdr:colOff>19050</xdr:colOff>
      <xdr:row>47</xdr:row>
      <xdr:rowOff>95250</xdr:rowOff>
    </xdr:to>
    <xdr:graphicFrame macro="">
      <xdr:nvGraphicFramePr>
        <xdr:cNvPr id="38" name="Chart 10">
          <a:extLst>
            <a:ext uri="{FF2B5EF4-FFF2-40B4-BE49-F238E27FC236}">
              <a16:creationId xmlns:a16="http://schemas.microsoft.com/office/drawing/2014/main" id="{00000000-0008-0000-2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352425</xdr:colOff>
      <xdr:row>34</xdr:row>
      <xdr:rowOff>104775</xdr:rowOff>
    </xdr:from>
    <xdr:to>
      <xdr:col>7</xdr:col>
      <xdr:colOff>638184</xdr:colOff>
      <xdr:row>34</xdr:row>
      <xdr:rowOff>120650</xdr:rowOff>
    </xdr:to>
    <xdr:cxnSp macro="">
      <xdr:nvCxnSpPr>
        <xdr:cNvPr id="39" name="13 Conector recto">
          <a:extLst>
            <a:ext uri="{FF2B5EF4-FFF2-40B4-BE49-F238E27FC236}">
              <a16:creationId xmlns:a16="http://schemas.microsoft.com/office/drawing/2014/main" id="{00000000-0008-0000-2300-000027000000}"/>
            </a:ext>
          </a:extLst>
        </xdr:cNvPr>
        <xdr:cNvCxnSpPr/>
      </xdr:nvCxnSpPr>
      <xdr:spPr>
        <a:xfrm>
          <a:off x="504825" y="30794325"/>
          <a:ext cx="4419609" cy="158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0.08273</cdr:x>
      <cdr:y>0.52653</cdr:y>
    </cdr:from>
    <cdr:to>
      <cdr:x>0.99578</cdr:x>
      <cdr:y>0.52653</cdr:y>
    </cdr:to>
    <cdr:sp macro="" textlink="">
      <cdr:nvSpPr>
        <cdr:cNvPr id="3573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97157" y="1803806"/>
          <a:ext cx="438318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0</xdr:rowOff>
    </xdr:from>
    <xdr:to>
      <xdr:col>7</xdr:col>
      <xdr:colOff>876300</xdr:colOff>
      <xdr:row>47</xdr:row>
      <xdr:rowOff>19050</xdr:rowOff>
    </xdr:to>
    <xdr:graphicFrame macro="">
      <xdr:nvGraphicFramePr>
        <xdr:cNvPr id="2817171" name="Chart 2">
          <a:extLst>
            <a:ext uri="{FF2B5EF4-FFF2-40B4-BE49-F238E27FC236}">
              <a16:creationId xmlns:a16="http://schemas.microsoft.com/office/drawing/2014/main" id="{00000000-0008-0000-2400-000093FC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6350</xdr:colOff>
      <xdr:row>33</xdr:row>
      <xdr:rowOff>120650</xdr:rowOff>
    </xdr:from>
    <xdr:to>
      <xdr:col>7</xdr:col>
      <xdr:colOff>508000</xdr:colOff>
      <xdr:row>33</xdr:row>
      <xdr:rowOff>120650</xdr:rowOff>
    </xdr:to>
    <xdr:sp macro="" textlink="">
      <xdr:nvSpPr>
        <xdr:cNvPr id="2817172" name="Line 3">
          <a:extLst>
            <a:ext uri="{FF2B5EF4-FFF2-40B4-BE49-F238E27FC236}">
              <a16:creationId xmlns:a16="http://schemas.microsoft.com/office/drawing/2014/main" id="{00000000-0008-0000-2400-000094FC2A00}"/>
            </a:ext>
          </a:extLst>
        </xdr:cNvPr>
        <xdr:cNvSpPr>
          <a:spLocks noChangeShapeType="1"/>
        </xdr:cNvSpPr>
      </xdr:nvSpPr>
      <xdr:spPr bwMode="auto">
        <a:xfrm>
          <a:off x="6350" y="5638800"/>
          <a:ext cx="5594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</xdr:row>
      <xdr:rowOff>0</xdr:rowOff>
    </xdr:from>
    <xdr:to>
      <xdr:col>7</xdr:col>
      <xdr:colOff>876300</xdr:colOff>
      <xdr:row>100</xdr:row>
      <xdr:rowOff>19050</xdr:rowOff>
    </xdr:to>
    <xdr:graphicFrame macro="">
      <xdr:nvGraphicFramePr>
        <xdr:cNvPr id="2817173" name="Chart 2">
          <a:extLst>
            <a:ext uri="{FF2B5EF4-FFF2-40B4-BE49-F238E27FC236}">
              <a16:creationId xmlns:a16="http://schemas.microsoft.com/office/drawing/2014/main" id="{00000000-0008-0000-2400-000095FC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</xdr:colOff>
      <xdr:row>89</xdr:row>
      <xdr:rowOff>102870</xdr:rowOff>
    </xdr:from>
    <xdr:to>
      <xdr:col>7</xdr:col>
      <xdr:colOff>524510</xdr:colOff>
      <xdr:row>89</xdr:row>
      <xdr:rowOff>102870</xdr:rowOff>
    </xdr:to>
    <xdr:sp macro="" textlink="">
      <xdr:nvSpPr>
        <xdr:cNvPr id="2817174" name="Line 3">
          <a:extLst>
            <a:ext uri="{FF2B5EF4-FFF2-40B4-BE49-F238E27FC236}">
              <a16:creationId xmlns:a16="http://schemas.microsoft.com/office/drawing/2014/main" id="{00000000-0008-0000-2400-000096FC2A00}"/>
            </a:ext>
          </a:extLst>
        </xdr:cNvPr>
        <xdr:cNvSpPr>
          <a:spLocks noChangeShapeType="1"/>
        </xdr:cNvSpPr>
      </xdr:nvSpPr>
      <xdr:spPr bwMode="auto">
        <a:xfrm>
          <a:off x="175260" y="16013430"/>
          <a:ext cx="5492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40</xdr:row>
      <xdr:rowOff>139700</xdr:rowOff>
    </xdr:from>
    <xdr:to>
      <xdr:col>11</xdr:col>
      <xdr:colOff>38100</xdr:colOff>
      <xdr:row>62</xdr:row>
      <xdr:rowOff>66675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pSpPr/>
      </xdr:nvGrpSpPr>
      <xdr:grpSpPr>
        <a:xfrm>
          <a:off x="165100" y="7245350"/>
          <a:ext cx="7874000" cy="3489325"/>
          <a:chOff x="165100" y="4511675"/>
          <a:chExt cx="5549900" cy="3105150"/>
        </a:xfrm>
      </xdr:grpSpPr>
      <xdr:graphicFrame macro="">
        <xdr:nvGraphicFramePr>
          <xdr:cNvPr id="2821266" name="Chart 10">
            <a:extLst>
              <a:ext uri="{FF2B5EF4-FFF2-40B4-BE49-F238E27FC236}">
                <a16:creationId xmlns:a16="http://schemas.microsoft.com/office/drawing/2014/main" id="{00000000-0008-0000-2500-0000920C2B00}"/>
              </a:ext>
            </a:extLst>
          </xdr:cNvPr>
          <xdr:cNvGraphicFramePr>
            <a:graphicFrameLocks/>
          </xdr:cNvGraphicFramePr>
        </xdr:nvGraphicFramePr>
        <xdr:xfrm>
          <a:off x="165100" y="4511675"/>
          <a:ext cx="5549900" cy="31051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821268" name="Line 12">
            <a:extLst>
              <a:ext uri="{FF2B5EF4-FFF2-40B4-BE49-F238E27FC236}">
                <a16:creationId xmlns:a16="http://schemas.microsoft.com/office/drawing/2014/main" id="{00000000-0008-0000-2500-0000940C2B00}"/>
              </a:ext>
            </a:extLst>
          </xdr:cNvPr>
          <xdr:cNvSpPr>
            <a:spLocks noChangeShapeType="1"/>
          </xdr:cNvSpPr>
        </xdr:nvSpPr>
        <xdr:spPr bwMode="auto">
          <a:xfrm>
            <a:off x="257175" y="5924550"/>
            <a:ext cx="517525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845</xdr:row>
      <xdr:rowOff>0</xdr:rowOff>
    </xdr:from>
    <xdr:to>
      <xdr:col>8</xdr:col>
      <xdr:colOff>0</xdr:colOff>
      <xdr:row>866</xdr:row>
      <xdr:rowOff>25400</xdr:rowOff>
    </xdr:to>
    <xdr:graphicFrame macro="">
      <xdr:nvGraphicFramePr>
        <xdr:cNvPr id="2826058" name="Chart 1">
          <a:extLst>
            <a:ext uri="{FF2B5EF4-FFF2-40B4-BE49-F238E27FC236}">
              <a16:creationId xmlns:a16="http://schemas.microsoft.com/office/drawing/2014/main" id="{00000000-0008-0000-2600-00004A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896</xdr:row>
      <xdr:rowOff>0</xdr:rowOff>
    </xdr:from>
    <xdr:to>
      <xdr:col>8</xdr:col>
      <xdr:colOff>0</xdr:colOff>
      <xdr:row>917</xdr:row>
      <xdr:rowOff>25400</xdr:rowOff>
    </xdr:to>
    <xdr:graphicFrame macro="">
      <xdr:nvGraphicFramePr>
        <xdr:cNvPr id="2826060" name="Chart 3">
          <a:extLst>
            <a:ext uri="{FF2B5EF4-FFF2-40B4-BE49-F238E27FC236}">
              <a16:creationId xmlns:a16="http://schemas.microsoft.com/office/drawing/2014/main" id="{00000000-0008-0000-2600-00004C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368300</xdr:colOff>
      <xdr:row>857</xdr:row>
      <xdr:rowOff>76200</xdr:rowOff>
    </xdr:from>
    <xdr:to>
      <xdr:col>7</xdr:col>
      <xdr:colOff>679450</xdr:colOff>
      <xdr:row>857</xdr:row>
      <xdr:rowOff>76200</xdr:rowOff>
    </xdr:to>
    <xdr:sp macro="" textlink="">
      <xdr:nvSpPr>
        <xdr:cNvPr id="2826061" name="Line 4">
          <a:extLst>
            <a:ext uri="{FF2B5EF4-FFF2-40B4-BE49-F238E27FC236}">
              <a16:creationId xmlns:a16="http://schemas.microsoft.com/office/drawing/2014/main" id="{00000000-0008-0000-2600-00004D1F2B00}"/>
            </a:ext>
          </a:extLst>
        </xdr:cNvPr>
        <xdr:cNvSpPr>
          <a:spLocks noChangeShapeType="1"/>
        </xdr:cNvSpPr>
      </xdr:nvSpPr>
      <xdr:spPr bwMode="auto">
        <a:xfrm flipV="1">
          <a:off x="368300" y="106457750"/>
          <a:ext cx="4679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908</xdr:row>
      <xdr:rowOff>57150</xdr:rowOff>
    </xdr:from>
    <xdr:to>
      <xdr:col>7</xdr:col>
      <xdr:colOff>647700</xdr:colOff>
      <xdr:row>908</xdr:row>
      <xdr:rowOff>57150</xdr:rowOff>
    </xdr:to>
    <xdr:sp macro="" textlink="">
      <xdr:nvSpPr>
        <xdr:cNvPr id="2826062" name="Line 7">
          <a:extLst>
            <a:ext uri="{FF2B5EF4-FFF2-40B4-BE49-F238E27FC236}">
              <a16:creationId xmlns:a16="http://schemas.microsoft.com/office/drawing/2014/main" id="{00000000-0008-0000-2600-00004E1F2B00}"/>
            </a:ext>
          </a:extLst>
        </xdr:cNvPr>
        <xdr:cNvSpPr>
          <a:spLocks noChangeShapeType="1"/>
        </xdr:cNvSpPr>
      </xdr:nvSpPr>
      <xdr:spPr bwMode="auto">
        <a:xfrm flipV="1">
          <a:off x="381000" y="114122200"/>
          <a:ext cx="4635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794</xdr:row>
      <xdr:rowOff>0</xdr:rowOff>
    </xdr:from>
    <xdr:to>
      <xdr:col>8</xdr:col>
      <xdr:colOff>0</xdr:colOff>
      <xdr:row>815</xdr:row>
      <xdr:rowOff>25400</xdr:rowOff>
    </xdr:to>
    <xdr:graphicFrame macro="">
      <xdr:nvGraphicFramePr>
        <xdr:cNvPr id="2826063" name="Chart 8">
          <a:extLst>
            <a:ext uri="{FF2B5EF4-FFF2-40B4-BE49-F238E27FC236}">
              <a16:creationId xmlns:a16="http://schemas.microsoft.com/office/drawing/2014/main" id="{00000000-0008-0000-2600-00004F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806</xdr:row>
      <xdr:rowOff>6350</xdr:rowOff>
    </xdr:from>
    <xdr:to>
      <xdr:col>7</xdr:col>
      <xdr:colOff>685800</xdr:colOff>
      <xdr:row>806</xdr:row>
      <xdr:rowOff>6350</xdr:rowOff>
    </xdr:to>
    <xdr:sp macro="" textlink="">
      <xdr:nvSpPr>
        <xdr:cNvPr id="2826064" name="Line 9">
          <a:extLst>
            <a:ext uri="{FF2B5EF4-FFF2-40B4-BE49-F238E27FC236}">
              <a16:creationId xmlns:a16="http://schemas.microsoft.com/office/drawing/2014/main" id="{00000000-0008-0000-2600-0000501F2B00}"/>
            </a:ext>
          </a:extLst>
        </xdr:cNvPr>
        <xdr:cNvSpPr>
          <a:spLocks noChangeShapeType="1"/>
        </xdr:cNvSpPr>
      </xdr:nvSpPr>
      <xdr:spPr bwMode="auto">
        <a:xfrm flipV="1">
          <a:off x="381000" y="9758045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743</xdr:row>
      <xdr:rowOff>0</xdr:rowOff>
    </xdr:from>
    <xdr:to>
      <xdr:col>8</xdr:col>
      <xdr:colOff>12700</xdr:colOff>
      <xdr:row>764</xdr:row>
      <xdr:rowOff>38100</xdr:rowOff>
    </xdr:to>
    <xdr:graphicFrame macro="">
      <xdr:nvGraphicFramePr>
        <xdr:cNvPr id="2826065" name="Chart 10">
          <a:extLst>
            <a:ext uri="{FF2B5EF4-FFF2-40B4-BE49-F238E27FC236}">
              <a16:creationId xmlns:a16="http://schemas.microsoft.com/office/drawing/2014/main" id="{00000000-0008-0000-2600-000051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754</xdr:row>
      <xdr:rowOff>146050</xdr:rowOff>
    </xdr:from>
    <xdr:to>
      <xdr:col>7</xdr:col>
      <xdr:colOff>685800</xdr:colOff>
      <xdr:row>754</xdr:row>
      <xdr:rowOff>146050</xdr:rowOff>
    </xdr:to>
    <xdr:sp macro="" textlink="">
      <xdr:nvSpPr>
        <xdr:cNvPr id="2826066" name="Line 11">
          <a:extLst>
            <a:ext uri="{FF2B5EF4-FFF2-40B4-BE49-F238E27FC236}">
              <a16:creationId xmlns:a16="http://schemas.microsoft.com/office/drawing/2014/main" id="{00000000-0008-0000-2600-0000521F2B00}"/>
            </a:ext>
          </a:extLst>
        </xdr:cNvPr>
        <xdr:cNvSpPr>
          <a:spLocks noChangeShapeType="1"/>
        </xdr:cNvSpPr>
      </xdr:nvSpPr>
      <xdr:spPr bwMode="auto">
        <a:xfrm flipV="1">
          <a:off x="381000" y="889508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692</xdr:row>
      <xdr:rowOff>0</xdr:rowOff>
    </xdr:from>
    <xdr:to>
      <xdr:col>8</xdr:col>
      <xdr:colOff>19050</xdr:colOff>
      <xdr:row>713</xdr:row>
      <xdr:rowOff>0</xdr:rowOff>
    </xdr:to>
    <xdr:graphicFrame macro="">
      <xdr:nvGraphicFramePr>
        <xdr:cNvPr id="2826067" name="Chart 12">
          <a:extLst>
            <a:ext uri="{FF2B5EF4-FFF2-40B4-BE49-F238E27FC236}">
              <a16:creationId xmlns:a16="http://schemas.microsoft.com/office/drawing/2014/main" id="{00000000-0008-0000-2600-000053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641</xdr:row>
      <xdr:rowOff>0</xdr:rowOff>
    </xdr:from>
    <xdr:to>
      <xdr:col>8</xdr:col>
      <xdr:colOff>19050</xdr:colOff>
      <xdr:row>662</xdr:row>
      <xdr:rowOff>0</xdr:rowOff>
    </xdr:to>
    <xdr:graphicFrame macro="">
      <xdr:nvGraphicFramePr>
        <xdr:cNvPr id="2826068" name="Chart 12">
          <a:extLst>
            <a:ext uri="{FF2B5EF4-FFF2-40B4-BE49-F238E27FC236}">
              <a16:creationId xmlns:a16="http://schemas.microsoft.com/office/drawing/2014/main" id="{00000000-0008-0000-2600-000054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590</xdr:row>
      <xdr:rowOff>0</xdr:rowOff>
    </xdr:from>
    <xdr:to>
      <xdr:col>8</xdr:col>
      <xdr:colOff>19050</xdr:colOff>
      <xdr:row>611</xdr:row>
      <xdr:rowOff>0</xdr:rowOff>
    </xdr:to>
    <xdr:graphicFrame macro="">
      <xdr:nvGraphicFramePr>
        <xdr:cNvPr id="2826069" name="Chart 12">
          <a:extLst>
            <a:ext uri="{FF2B5EF4-FFF2-40B4-BE49-F238E27FC236}">
              <a16:creationId xmlns:a16="http://schemas.microsoft.com/office/drawing/2014/main" id="{00000000-0008-0000-2600-000055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8</xdr:col>
      <xdr:colOff>19050</xdr:colOff>
      <xdr:row>560</xdr:row>
      <xdr:rowOff>0</xdr:rowOff>
    </xdr:to>
    <xdr:graphicFrame macro="">
      <xdr:nvGraphicFramePr>
        <xdr:cNvPr id="2826070" name="Chart 12">
          <a:extLst>
            <a:ext uri="{FF2B5EF4-FFF2-40B4-BE49-F238E27FC236}">
              <a16:creationId xmlns:a16="http://schemas.microsoft.com/office/drawing/2014/main" id="{00000000-0008-0000-2600-000056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400050</xdr:colOff>
      <xdr:row>703</xdr:row>
      <xdr:rowOff>114300</xdr:rowOff>
    </xdr:from>
    <xdr:to>
      <xdr:col>8</xdr:col>
      <xdr:colOff>12700</xdr:colOff>
      <xdr:row>703</xdr:row>
      <xdr:rowOff>114300</xdr:rowOff>
    </xdr:to>
    <xdr:sp macro="" textlink="">
      <xdr:nvSpPr>
        <xdr:cNvPr id="2826071" name="Line 11">
          <a:extLst>
            <a:ext uri="{FF2B5EF4-FFF2-40B4-BE49-F238E27FC236}">
              <a16:creationId xmlns:a16="http://schemas.microsoft.com/office/drawing/2014/main" id="{00000000-0008-0000-2600-0000571F2B00}"/>
            </a:ext>
          </a:extLst>
        </xdr:cNvPr>
        <xdr:cNvSpPr>
          <a:spLocks noChangeShapeType="1"/>
        </xdr:cNvSpPr>
      </xdr:nvSpPr>
      <xdr:spPr bwMode="auto">
        <a:xfrm flipV="1">
          <a:off x="400050" y="79990950"/>
          <a:ext cx="4679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412750</xdr:colOff>
      <xdr:row>652</xdr:row>
      <xdr:rowOff>107950</xdr:rowOff>
    </xdr:from>
    <xdr:to>
      <xdr:col>8</xdr:col>
      <xdr:colOff>19050</xdr:colOff>
      <xdr:row>652</xdr:row>
      <xdr:rowOff>107950</xdr:rowOff>
    </xdr:to>
    <xdr:sp macro="" textlink="">
      <xdr:nvSpPr>
        <xdr:cNvPr id="2826072" name="Line 11">
          <a:extLst>
            <a:ext uri="{FF2B5EF4-FFF2-40B4-BE49-F238E27FC236}">
              <a16:creationId xmlns:a16="http://schemas.microsoft.com/office/drawing/2014/main" id="{00000000-0008-0000-2600-0000581F2B00}"/>
            </a:ext>
          </a:extLst>
        </xdr:cNvPr>
        <xdr:cNvSpPr>
          <a:spLocks noChangeShapeType="1"/>
        </xdr:cNvSpPr>
      </xdr:nvSpPr>
      <xdr:spPr bwMode="auto">
        <a:xfrm flipV="1">
          <a:off x="412750" y="710565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601</xdr:row>
      <xdr:rowOff>107950</xdr:rowOff>
    </xdr:from>
    <xdr:to>
      <xdr:col>8</xdr:col>
      <xdr:colOff>31750</xdr:colOff>
      <xdr:row>601</xdr:row>
      <xdr:rowOff>107950</xdr:rowOff>
    </xdr:to>
    <xdr:sp macro="" textlink="">
      <xdr:nvSpPr>
        <xdr:cNvPr id="2826073" name="Line 11">
          <a:extLst>
            <a:ext uri="{FF2B5EF4-FFF2-40B4-BE49-F238E27FC236}">
              <a16:creationId xmlns:a16="http://schemas.microsoft.com/office/drawing/2014/main" id="{00000000-0008-0000-2600-0000591F2B00}"/>
            </a:ext>
          </a:extLst>
        </xdr:cNvPr>
        <xdr:cNvSpPr>
          <a:spLocks noChangeShapeType="1"/>
        </xdr:cNvSpPr>
      </xdr:nvSpPr>
      <xdr:spPr bwMode="auto">
        <a:xfrm flipV="1">
          <a:off x="419100" y="62128400"/>
          <a:ext cx="4679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412750</xdr:colOff>
      <xdr:row>550</xdr:row>
      <xdr:rowOff>114300</xdr:rowOff>
    </xdr:from>
    <xdr:to>
      <xdr:col>8</xdr:col>
      <xdr:colOff>19050</xdr:colOff>
      <xdr:row>550</xdr:row>
      <xdr:rowOff>114300</xdr:rowOff>
    </xdr:to>
    <xdr:sp macro="" textlink="">
      <xdr:nvSpPr>
        <xdr:cNvPr id="2826074" name="Line 11">
          <a:extLst>
            <a:ext uri="{FF2B5EF4-FFF2-40B4-BE49-F238E27FC236}">
              <a16:creationId xmlns:a16="http://schemas.microsoft.com/office/drawing/2014/main" id="{00000000-0008-0000-2600-00005A1F2B00}"/>
            </a:ext>
          </a:extLst>
        </xdr:cNvPr>
        <xdr:cNvSpPr>
          <a:spLocks noChangeShapeType="1"/>
        </xdr:cNvSpPr>
      </xdr:nvSpPr>
      <xdr:spPr bwMode="auto">
        <a:xfrm flipV="1">
          <a:off x="412750" y="540004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488</xdr:row>
      <xdr:rowOff>0</xdr:rowOff>
    </xdr:from>
    <xdr:to>
      <xdr:col>8</xdr:col>
      <xdr:colOff>19050</xdr:colOff>
      <xdr:row>509</xdr:row>
      <xdr:rowOff>0</xdr:rowOff>
    </xdr:to>
    <xdr:graphicFrame macro="">
      <xdr:nvGraphicFramePr>
        <xdr:cNvPr id="2826075" name="Chart 12">
          <a:extLst>
            <a:ext uri="{FF2B5EF4-FFF2-40B4-BE49-F238E27FC236}">
              <a16:creationId xmlns:a16="http://schemas.microsoft.com/office/drawing/2014/main" id="{00000000-0008-0000-2600-00005B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412750</xdr:colOff>
      <xdr:row>499</xdr:row>
      <xdr:rowOff>114300</xdr:rowOff>
    </xdr:from>
    <xdr:to>
      <xdr:col>8</xdr:col>
      <xdr:colOff>19050</xdr:colOff>
      <xdr:row>499</xdr:row>
      <xdr:rowOff>114300</xdr:rowOff>
    </xdr:to>
    <xdr:sp macro="" textlink="">
      <xdr:nvSpPr>
        <xdr:cNvPr id="2826076" name="Line 11">
          <a:extLst>
            <a:ext uri="{FF2B5EF4-FFF2-40B4-BE49-F238E27FC236}">
              <a16:creationId xmlns:a16="http://schemas.microsoft.com/office/drawing/2014/main" id="{00000000-0008-0000-2600-00005C1F2B00}"/>
            </a:ext>
          </a:extLst>
        </xdr:cNvPr>
        <xdr:cNvSpPr>
          <a:spLocks noChangeShapeType="1"/>
        </xdr:cNvSpPr>
      </xdr:nvSpPr>
      <xdr:spPr bwMode="auto">
        <a:xfrm flipV="1">
          <a:off x="412750" y="460248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437</xdr:row>
      <xdr:rowOff>0</xdr:rowOff>
    </xdr:from>
    <xdr:to>
      <xdr:col>8</xdr:col>
      <xdr:colOff>19050</xdr:colOff>
      <xdr:row>458</xdr:row>
      <xdr:rowOff>0</xdr:rowOff>
    </xdr:to>
    <xdr:graphicFrame macro="">
      <xdr:nvGraphicFramePr>
        <xdr:cNvPr id="2826077" name="Chart 12">
          <a:extLst>
            <a:ext uri="{FF2B5EF4-FFF2-40B4-BE49-F238E27FC236}">
              <a16:creationId xmlns:a16="http://schemas.microsoft.com/office/drawing/2014/main" id="{00000000-0008-0000-2600-00005D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412750</xdr:colOff>
      <xdr:row>448</xdr:row>
      <xdr:rowOff>114300</xdr:rowOff>
    </xdr:from>
    <xdr:to>
      <xdr:col>8</xdr:col>
      <xdr:colOff>19050</xdr:colOff>
      <xdr:row>448</xdr:row>
      <xdr:rowOff>114300</xdr:rowOff>
    </xdr:to>
    <xdr:sp macro="" textlink="">
      <xdr:nvSpPr>
        <xdr:cNvPr id="2826078" name="Line 11">
          <a:extLst>
            <a:ext uri="{FF2B5EF4-FFF2-40B4-BE49-F238E27FC236}">
              <a16:creationId xmlns:a16="http://schemas.microsoft.com/office/drawing/2014/main" id="{00000000-0008-0000-2600-00005E1F2B00}"/>
            </a:ext>
          </a:extLst>
        </xdr:cNvPr>
        <xdr:cNvSpPr>
          <a:spLocks noChangeShapeType="1"/>
        </xdr:cNvSpPr>
      </xdr:nvSpPr>
      <xdr:spPr bwMode="auto">
        <a:xfrm flipV="1">
          <a:off x="412750" y="380492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386</xdr:row>
      <xdr:rowOff>0</xdr:rowOff>
    </xdr:from>
    <xdr:to>
      <xdr:col>8</xdr:col>
      <xdr:colOff>19050</xdr:colOff>
      <xdr:row>407</xdr:row>
      <xdr:rowOff>0</xdr:rowOff>
    </xdr:to>
    <xdr:graphicFrame macro="">
      <xdr:nvGraphicFramePr>
        <xdr:cNvPr id="2826079" name="Chart 12">
          <a:extLst>
            <a:ext uri="{FF2B5EF4-FFF2-40B4-BE49-F238E27FC236}">
              <a16:creationId xmlns:a16="http://schemas.microsoft.com/office/drawing/2014/main" id="{00000000-0008-0000-2600-00005F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412750</xdr:colOff>
      <xdr:row>397</xdr:row>
      <xdr:rowOff>114300</xdr:rowOff>
    </xdr:from>
    <xdr:to>
      <xdr:col>8</xdr:col>
      <xdr:colOff>19050</xdr:colOff>
      <xdr:row>397</xdr:row>
      <xdr:rowOff>114300</xdr:rowOff>
    </xdr:to>
    <xdr:sp macro="" textlink="">
      <xdr:nvSpPr>
        <xdr:cNvPr id="2826080" name="Line 11">
          <a:extLst>
            <a:ext uri="{FF2B5EF4-FFF2-40B4-BE49-F238E27FC236}">
              <a16:creationId xmlns:a16="http://schemas.microsoft.com/office/drawing/2014/main" id="{00000000-0008-0000-2600-0000601F2B00}"/>
            </a:ext>
          </a:extLst>
        </xdr:cNvPr>
        <xdr:cNvSpPr>
          <a:spLocks noChangeShapeType="1"/>
        </xdr:cNvSpPr>
      </xdr:nvSpPr>
      <xdr:spPr bwMode="auto">
        <a:xfrm flipV="1">
          <a:off x="412750" y="300736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334</xdr:row>
      <xdr:rowOff>0</xdr:rowOff>
    </xdr:from>
    <xdr:to>
      <xdr:col>8</xdr:col>
      <xdr:colOff>19050</xdr:colOff>
      <xdr:row>355</xdr:row>
      <xdr:rowOff>0</xdr:rowOff>
    </xdr:to>
    <xdr:graphicFrame macro="">
      <xdr:nvGraphicFramePr>
        <xdr:cNvPr id="2826081" name="Chart 12">
          <a:extLst>
            <a:ext uri="{FF2B5EF4-FFF2-40B4-BE49-F238E27FC236}">
              <a16:creationId xmlns:a16="http://schemas.microsoft.com/office/drawing/2014/main" id="{00000000-0008-0000-2600-000061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412750</xdr:colOff>
      <xdr:row>345</xdr:row>
      <xdr:rowOff>114300</xdr:rowOff>
    </xdr:from>
    <xdr:to>
      <xdr:col>8</xdr:col>
      <xdr:colOff>19050</xdr:colOff>
      <xdr:row>345</xdr:row>
      <xdr:rowOff>114300</xdr:rowOff>
    </xdr:to>
    <xdr:sp macro="" textlink="">
      <xdr:nvSpPr>
        <xdr:cNvPr id="2826082" name="Line 11">
          <a:extLst>
            <a:ext uri="{FF2B5EF4-FFF2-40B4-BE49-F238E27FC236}">
              <a16:creationId xmlns:a16="http://schemas.microsoft.com/office/drawing/2014/main" id="{00000000-0008-0000-2600-0000621F2B00}"/>
            </a:ext>
          </a:extLst>
        </xdr:cNvPr>
        <xdr:cNvSpPr>
          <a:spLocks noChangeShapeType="1"/>
        </xdr:cNvSpPr>
      </xdr:nvSpPr>
      <xdr:spPr bwMode="auto">
        <a:xfrm flipV="1">
          <a:off x="412750" y="220980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283</xdr:row>
      <xdr:rowOff>19050</xdr:rowOff>
    </xdr:from>
    <xdr:to>
      <xdr:col>8</xdr:col>
      <xdr:colOff>44450</xdr:colOff>
      <xdr:row>304</xdr:row>
      <xdr:rowOff>19050</xdr:rowOff>
    </xdr:to>
    <xdr:graphicFrame macro="">
      <xdr:nvGraphicFramePr>
        <xdr:cNvPr id="2826083" name="Chart 12">
          <a:extLst>
            <a:ext uri="{FF2B5EF4-FFF2-40B4-BE49-F238E27FC236}">
              <a16:creationId xmlns:a16="http://schemas.microsoft.com/office/drawing/2014/main" id="{00000000-0008-0000-2600-000063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387350</xdr:colOff>
      <xdr:row>294</xdr:row>
      <xdr:rowOff>69850</xdr:rowOff>
    </xdr:from>
    <xdr:to>
      <xdr:col>7</xdr:col>
      <xdr:colOff>692150</xdr:colOff>
      <xdr:row>294</xdr:row>
      <xdr:rowOff>69850</xdr:rowOff>
    </xdr:to>
    <xdr:sp macro="" textlink="">
      <xdr:nvSpPr>
        <xdr:cNvPr id="2826084" name="Line 11">
          <a:extLst>
            <a:ext uri="{FF2B5EF4-FFF2-40B4-BE49-F238E27FC236}">
              <a16:creationId xmlns:a16="http://schemas.microsoft.com/office/drawing/2014/main" id="{00000000-0008-0000-2600-0000641F2B00}"/>
            </a:ext>
          </a:extLst>
        </xdr:cNvPr>
        <xdr:cNvSpPr>
          <a:spLocks noChangeShapeType="1"/>
        </xdr:cNvSpPr>
      </xdr:nvSpPr>
      <xdr:spPr bwMode="auto">
        <a:xfrm flipV="1">
          <a:off x="387350" y="142367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230</xdr:row>
      <xdr:rowOff>69850</xdr:rowOff>
    </xdr:from>
    <xdr:to>
      <xdr:col>8</xdr:col>
      <xdr:colOff>63500</xdr:colOff>
      <xdr:row>251</xdr:row>
      <xdr:rowOff>69850</xdr:rowOff>
    </xdr:to>
    <xdr:graphicFrame macro="">
      <xdr:nvGraphicFramePr>
        <xdr:cNvPr id="2826085" name="Chart 12">
          <a:extLst>
            <a:ext uri="{FF2B5EF4-FFF2-40B4-BE49-F238E27FC236}">
              <a16:creationId xmlns:a16="http://schemas.microsoft.com/office/drawing/2014/main" id="{00000000-0008-0000-2600-0000651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406400</xdr:colOff>
      <xdr:row>241</xdr:row>
      <xdr:rowOff>127000</xdr:rowOff>
    </xdr:from>
    <xdr:to>
      <xdr:col>8</xdr:col>
      <xdr:colOff>19050</xdr:colOff>
      <xdr:row>241</xdr:row>
      <xdr:rowOff>133350</xdr:rowOff>
    </xdr:to>
    <xdr:sp macro="" textlink="">
      <xdr:nvSpPr>
        <xdr:cNvPr id="2826086" name="Line 11">
          <a:extLst>
            <a:ext uri="{FF2B5EF4-FFF2-40B4-BE49-F238E27FC236}">
              <a16:creationId xmlns:a16="http://schemas.microsoft.com/office/drawing/2014/main" id="{00000000-0008-0000-2600-0000661F2B00}"/>
            </a:ext>
          </a:extLst>
        </xdr:cNvPr>
        <xdr:cNvSpPr>
          <a:spLocks noChangeShapeType="1"/>
        </xdr:cNvSpPr>
      </xdr:nvSpPr>
      <xdr:spPr bwMode="auto">
        <a:xfrm>
          <a:off x="406400" y="6318250"/>
          <a:ext cx="46799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179</xdr:row>
      <xdr:rowOff>69850</xdr:rowOff>
    </xdr:from>
    <xdr:to>
      <xdr:col>8</xdr:col>
      <xdr:colOff>63500</xdr:colOff>
      <xdr:row>200</xdr:row>
      <xdr:rowOff>69850</xdr:rowOff>
    </xdr:to>
    <xdr:graphicFrame macro="">
      <xdr:nvGraphicFramePr>
        <xdr:cNvPr id="31" name="Chart 12">
          <a:extLst>
            <a:ext uri="{FF2B5EF4-FFF2-40B4-BE49-F238E27FC236}">
              <a16:creationId xmlns:a16="http://schemas.microsoft.com/office/drawing/2014/main" id="{00000000-0008-0000-2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406400</xdr:colOff>
      <xdr:row>190</xdr:row>
      <xdr:rowOff>127000</xdr:rowOff>
    </xdr:from>
    <xdr:to>
      <xdr:col>8</xdr:col>
      <xdr:colOff>19050</xdr:colOff>
      <xdr:row>190</xdr:row>
      <xdr:rowOff>133350</xdr:rowOff>
    </xdr:to>
    <xdr:sp macro="" textlink="">
      <xdr:nvSpPr>
        <xdr:cNvPr id="32" name="Line 11">
          <a:extLst>
            <a:ext uri="{FF2B5EF4-FFF2-40B4-BE49-F238E27FC236}">
              <a16:creationId xmlns:a16="http://schemas.microsoft.com/office/drawing/2014/main" id="{00000000-0008-0000-2600-000020000000}"/>
            </a:ext>
          </a:extLst>
        </xdr:cNvPr>
        <xdr:cNvSpPr>
          <a:spLocks noChangeShapeType="1"/>
        </xdr:cNvSpPr>
      </xdr:nvSpPr>
      <xdr:spPr bwMode="auto">
        <a:xfrm>
          <a:off x="558800" y="14726920"/>
          <a:ext cx="458851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129</xdr:row>
      <xdr:rowOff>69850</xdr:rowOff>
    </xdr:from>
    <xdr:to>
      <xdr:col>8</xdr:col>
      <xdr:colOff>63500</xdr:colOff>
      <xdr:row>150</xdr:row>
      <xdr:rowOff>69850</xdr:rowOff>
    </xdr:to>
    <xdr:graphicFrame macro="">
      <xdr:nvGraphicFramePr>
        <xdr:cNvPr id="33" name="Chart 12">
          <a:extLst>
            <a:ext uri="{FF2B5EF4-FFF2-40B4-BE49-F238E27FC236}">
              <a16:creationId xmlns:a16="http://schemas.microsoft.com/office/drawing/2014/main" id="{00000000-0008-0000-2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406400</xdr:colOff>
      <xdr:row>140</xdr:row>
      <xdr:rowOff>127000</xdr:rowOff>
    </xdr:from>
    <xdr:to>
      <xdr:col>8</xdr:col>
      <xdr:colOff>19050</xdr:colOff>
      <xdr:row>140</xdr:row>
      <xdr:rowOff>133350</xdr:rowOff>
    </xdr:to>
    <xdr:sp macro="" textlink="">
      <xdr:nvSpPr>
        <xdr:cNvPr id="34" name="Line 11">
          <a:extLst>
            <a:ext uri="{FF2B5EF4-FFF2-40B4-BE49-F238E27FC236}">
              <a16:creationId xmlns:a16="http://schemas.microsoft.com/office/drawing/2014/main" id="{00000000-0008-0000-2600-000022000000}"/>
            </a:ext>
          </a:extLst>
        </xdr:cNvPr>
        <xdr:cNvSpPr>
          <a:spLocks noChangeShapeType="1"/>
        </xdr:cNvSpPr>
      </xdr:nvSpPr>
      <xdr:spPr bwMode="auto">
        <a:xfrm>
          <a:off x="558800" y="14726920"/>
          <a:ext cx="458851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79</xdr:row>
      <xdr:rowOff>69850</xdr:rowOff>
    </xdr:from>
    <xdr:to>
      <xdr:col>8</xdr:col>
      <xdr:colOff>63500</xdr:colOff>
      <xdr:row>100</xdr:row>
      <xdr:rowOff>69850</xdr:rowOff>
    </xdr:to>
    <xdr:graphicFrame macro="">
      <xdr:nvGraphicFramePr>
        <xdr:cNvPr id="35" name="Chart 12">
          <a:extLst>
            <a:ext uri="{FF2B5EF4-FFF2-40B4-BE49-F238E27FC236}">
              <a16:creationId xmlns:a16="http://schemas.microsoft.com/office/drawing/2014/main" id="{00000000-0008-0000-2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406400</xdr:colOff>
      <xdr:row>90</xdr:row>
      <xdr:rowOff>127000</xdr:rowOff>
    </xdr:from>
    <xdr:to>
      <xdr:col>8</xdr:col>
      <xdr:colOff>19050</xdr:colOff>
      <xdr:row>90</xdr:row>
      <xdr:rowOff>133350</xdr:rowOff>
    </xdr:to>
    <xdr:sp macro="" textlink="">
      <xdr:nvSpPr>
        <xdr:cNvPr id="36" name="Line 11">
          <a:extLst>
            <a:ext uri="{FF2B5EF4-FFF2-40B4-BE49-F238E27FC236}">
              <a16:creationId xmlns:a16="http://schemas.microsoft.com/office/drawing/2014/main" id="{00000000-0008-0000-2600-000024000000}"/>
            </a:ext>
          </a:extLst>
        </xdr:cNvPr>
        <xdr:cNvSpPr>
          <a:spLocks noChangeShapeType="1"/>
        </xdr:cNvSpPr>
      </xdr:nvSpPr>
      <xdr:spPr bwMode="auto">
        <a:xfrm>
          <a:off x="558800" y="15166975"/>
          <a:ext cx="44513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2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44450</xdr:colOff>
      <xdr:row>26</xdr:row>
      <xdr:rowOff>69850</xdr:rowOff>
    </xdr:from>
    <xdr:to>
      <xdr:col>8</xdr:col>
      <xdr:colOff>63500</xdr:colOff>
      <xdr:row>47</xdr:row>
      <xdr:rowOff>69850</xdr:rowOff>
    </xdr:to>
    <xdr:graphicFrame macro="">
      <xdr:nvGraphicFramePr>
        <xdr:cNvPr id="38" name="Chart 12">
          <a:extLst>
            <a:ext uri="{FF2B5EF4-FFF2-40B4-BE49-F238E27FC236}">
              <a16:creationId xmlns:a16="http://schemas.microsoft.com/office/drawing/2014/main" id="{00000000-0008-0000-2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406400</xdr:colOff>
      <xdr:row>37</xdr:row>
      <xdr:rowOff>127000</xdr:rowOff>
    </xdr:from>
    <xdr:to>
      <xdr:col>8</xdr:col>
      <xdr:colOff>19050</xdr:colOff>
      <xdr:row>37</xdr:row>
      <xdr:rowOff>133350</xdr:rowOff>
    </xdr:to>
    <xdr:sp macro="" textlink="">
      <xdr:nvSpPr>
        <xdr:cNvPr id="39" name="Line 11">
          <a:extLst>
            <a:ext uri="{FF2B5EF4-FFF2-40B4-BE49-F238E27FC236}">
              <a16:creationId xmlns:a16="http://schemas.microsoft.com/office/drawing/2014/main" id="{00000000-0008-0000-2600-000027000000}"/>
            </a:ext>
          </a:extLst>
        </xdr:cNvPr>
        <xdr:cNvSpPr>
          <a:spLocks noChangeShapeType="1"/>
        </xdr:cNvSpPr>
      </xdr:nvSpPr>
      <xdr:spPr bwMode="auto">
        <a:xfrm>
          <a:off x="558800" y="15490825"/>
          <a:ext cx="44513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0.06942</cdr:x>
      <cdr:y>0.15431</cdr:y>
    </cdr:from>
    <cdr:to>
      <cdr:x>0.99393</cdr:x>
      <cdr:y>0.15431</cdr:y>
    </cdr:to>
    <cdr:sp macro="" textlink="">
      <cdr:nvSpPr>
        <cdr:cNvPr id="35021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3501" y="518361"/>
          <a:ext cx="510745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138</xdr:row>
      <xdr:rowOff>25400</xdr:rowOff>
    </xdr:from>
    <xdr:to>
      <xdr:col>7</xdr:col>
      <xdr:colOff>412750</xdr:colOff>
      <xdr:row>156</xdr:row>
      <xdr:rowOff>142875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144780</xdr:colOff>
      <xdr:row>159</xdr:row>
      <xdr:rowOff>72390</xdr:rowOff>
    </xdr:from>
    <xdr:to>
      <xdr:col>7</xdr:col>
      <xdr:colOff>443230</xdr:colOff>
      <xdr:row>177</xdr:row>
      <xdr:rowOff>148590</xdr:rowOff>
    </xdr:to>
    <xdr:graphicFrame macro="">
      <xdr:nvGraphicFramePr>
        <xdr:cNvPr id="12" name="Chart 4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63500</xdr:rowOff>
    </xdr:from>
    <xdr:to>
      <xdr:col>7</xdr:col>
      <xdr:colOff>711200</xdr:colOff>
      <xdr:row>39</xdr:row>
      <xdr:rowOff>6350</xdr:rowOff>
    </xdr:to>
    <xdr:graphicFrame macro="">
      <xdr:nvGraphicFramePr>
        <xdr:cNvPr id="2850904" name="Chart 5">
          <a:extLst>
            <a:ext uri="{FF2B5EF4-FFF2-40B4-BE49-F238E27FC236}">
              <a16:creationId xmlns:a16="http://schemas.microsoft.com/office/drawing/2014/main" id="{00000000-0008-0000-2800-00005880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7</xdr:col>
      <xdr:colOff>781050</xdr:colOff>
      <xdr:row>58</xdr:row>
      <xdr:rowOff>139700</xdr:rowOff>
    </xdr:to>
    <xdr:graphicFrame macro="">
      <xdr:nvGraphicFramePr>
        <xdr:cNvPr id="2850906" name="Chart 8">
          <a:extLst>
            <a:ext uri="{FF2B5EF4-FFF2-40B4-BE49-F238E27FC236}">
              <a16:creationId xmlns:a16="http://schemas.microsoft.com/office/drawing/2014/main" id="{00000000-0008-0000-2800-00005A80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82550</xdr:rowOff>
    </xdr:from>
    <xdr:to>
      <xdr:col>7</xdr:col>
      <xdr:colOff>698500</xdr:colOff>
      <xdr:row>38</xdr:row>
      <xdr:rowOff>19050</xdr:rowOff>
    </xdr:to>
    <xdr:graphicFrame macro="">
      <xdr:nvGraphicFramePr>
        <xdr:cNvPr id="2854971" name="Chart 5">
          <a:extLst>
            <a:ext uri="{FF2B5EF4-FFF2-40B4-BE49-F238E27FC236}">
              <a16:creationId xmlns:a16="http://schemas.microsoft.com/office/drawing/2014/main" id="{00000000-0008-0000-2900-00003B90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133350</xdr:rowOff>
    </xdr:from>
    <xdr:to>
      <xdr:col>7</xdr:col>
      <xdr:colOff>673100</xdr:colOff>
      <xdr:row>38</xdr:row>
      <xdr:rowOff>57150</xdr:rowOff>
    </xdr:to>
    <xdr:graphicFrame macro="">
      <xdr:nvGraphicFramePr>
        <xdr:cNvPr id="2857019" name="Chart 5">
          <a:extLst>
            <a:ext uri="{FF2B5EF4-FFF2-40B4-BE49-F238E27FC236}">
              <a16:creationId xmlns:a16="http://schemas.microsoft.com/office/drawing/2014/main" id="{00000000-0008-0000-2A00-00003B98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222</xdr:row>
      <xdr:rowOff>19050</xdr:rowOff>
    </xdr:from>
    <xdr:to>
      <xdr:col>7</xdr:col>
      <xdr:colOff>177800</xdr:colOff>
      <xdr:row>241</xdr:row>
      <xdr:rowOff>120650</xdr:rowOff>
    </xdr:to>
    <xdr:graphicFrame macro="">
      <xdr:nvGraphicFramePr>
        <xdr:cNvPr id="2859358" name="Chart 3">
          <a:extLst>
            <a:ext uri="{FF2B5EF4-FFF2-40B4-BE49-F238E27FC236}">
              <a16:creationId xmlns:a16="http://schemas.microsoft.com/office/drawing/2014/main" id="{00000000-0008-0000-2B00-00005EA1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641350</xdr:colOff>
      <xdr:row>226</xdr:row>
      <xdr:rowOff>152400</xdr:rowOff>
    </xdr:from>
    <xdr:to>
      <xdr:col>6</xdr:col>
      <xdr:colOff>641350</xdr:colOff>
      <xdr:row>236</xdr:row>
      <xdr:rowOff>152400</xdr:rowOff>
    </xdr:to>
    <xdr:sp macro="" textlink="">
      <xdr:nvSpPr>
        <xdr:cNvPr id="2859359" name="Line 5">
          <a:extLst>
            <a:ext uri="{FF2B5EF4-FFF2-40B4-BE49-F238E27FC236}">
              <a16:creationId xmlns:a16="http://schemas.microsoft.com/office/drawing/2014/main" id="{00000000-0008-0000-2B00-00005FA12B00}"/>
            </a:ext>
          </a:extLst>
        </xdr:cNvPr>
        <xdr:cNvSpPr>
          <a:spLocks noChangeShapeType="1"/>
        </xdr:cNvSpPr>
      </xdr:nvSpPr>
      <xdr:spPr bwMode="auto">
        <a:xfrm>
          <a:off x="5905500" y="30810200"/>
          <a:ext cx="0" cy="15875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139700</xdr:colOff>
      <xdr:row>275</xdr:row>
      <xdr:rowOff>95250</xdr:rowOff>
    </xdr:from>
    <xdr:to>
      <xdr:col>7</xdr:col>
      <xdr:colOff>139700</xdr:colOff>
      <xdr:row>285</xdr:row>
      <xdr:rowOff>114300</xdr:rowOff>
    </xdr:to>
    <xdr:sp macro="" textlink="">
      <xdr:nvSpPr>
        <xdr:cNvPr id="2859360" name="Line 8">
          <a:extLst>
            <a:ext uri="{FF2B5EF4-FFF2-40B4-BE49-F238E27FC236}">
              <a16:creationId xmlns:a16="http://schemas.microsoft.com/office/drawing/2014/main" id="{00000000-0008-0000-2B00-000060A12B00}"/>
            </a:ext>
          </a:extLst>
        </xdr:cNvPr>
        <xdr:cNvSpPr>
          <a:spLocks noChangeShapeType="1"/>
        </xdr:cNvSpPr>
      </xdr:nvSpPr>
      <xdr:spPr bwMode="auto">
        <a:xfrm>
          <a:off x="6064250" y="39084250"/>
          <a:ext cx="0" cy="16065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7</xdr:col>
      <xdr:colOff>190500</xdr:colOff>
      <xdr:row>291</xdr:row>
      <xdr:rowOff>114300</xdr:rowOff>
    </xdr:to>
    <xdr:graphicFrame macro="">
      <xdr:nvGraphicFramePr>
        <xdr:cNvPr id="2859361" name="Chart 9">
          <a:extLst>
            <a:ext uri="{FF2B5EF4-FFF2-40B4-BE49-F238E27FC236}">
              <a16:creationId xmlns:a16="http://schemas.microsoft.com/office/drawing/2014/main" id="{00000000-0008-0000-2B00-000061A1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276</xdr:row>
      <xdr:rowOff>101600</xdr:rowOff>
    </xdr:from>
    <xdr:to>
      <xdr:col>7</xdr:col>
      <xdr:colOff>0</xdr:colOff>
      <xdr:row>286</xdr:row>
      <xdr:rowOff>101600</xdr:rowOff>
    </xdr:to>
    <xdr:sp macro="" textlink="">
      <xdr:nvSpPr>
        <xdr:cNvPr id="2859362" name="Line 10">
          <a:extLst>
            <a:ext uri="{FF2B5EF4-FFF2-40B4-BE49-F238E27FC236}">
              <a16:creationId xmlns:a16="http://schemas.microsoft.com/office/drawing/2014/main" id="{00000000-0008-0000-2B00-000062A12B00}"/>
            </a:ext>
          </a:extLst>
        </xdr:cNvPr>
        <xdr:cNvSpPr>
          <a:spLocks noChangeShapeType="1"/>
        </xdr:cNvSpPr>
      </xdr:nvSpPr>
      <xdr:spPr bwMode="auto">
        <a:xfrm>
          <a:off x="5924550" y="39249350"/>
          <a:ext cx="0" cy="15875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172</xdr:row>
      <xdr:rowOff>19050</xdr:rowOff>
    </xdr:from>
    <xdr:to>
      <xdr:col>7</xdr:col>
      <xdr:colOff>177800</xdr:colOff>
      <xdr:row>191</xdr:row>
      <xdr:rowOff>120650</xdr:rowOff>
    </xdr:to>
    <xdr:graphicFrame macro="">
      <xdr:nvGraphicFramePr>
        <xdr:cNvPr id="2859363" name="Chart 3">
          <a:extLst>
            <a:ext uri="{FF2B5EF4-FFF2-40B4-BE49-F238E27FC236}">
              <a16:creationId xmlns:a16="http://schemas.microsoft.com/office/drawing/2014/main" id="{00000000-0008-0000-2B00-000063A1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618490</xdr:colOff>
      <xdr:row>176</xdr:row>
      <xdr:rowOff>152400</xdr:rowOff>
    </xdr:from>
    <xdr:to>
      <xdr:col>6</xdr:col>
      <xdr:colOff>618490</xdr:colOff>
      <xdr:row>186</xdr:row>
      <xdr:rowOff>152400</xdr:rowOff>
    </xdr:to>
    <xdr:sp macro="" textlink="">
      <xdr:nvSpPr>
        <xdr:cNvPr id="2859364" name="Line 5">
          <a:extLst>
            <a:ext uri="{FF2B5EF4-FFF2-40B4-BE49-F238E27FC236}">
              <a16:creationId xmlns:a16="http://schemas.microsoft.com/office/drawing/2014/main" id="{00000000-0008-0000-2B00-000064A12B00}"/>
            </a:ext>
          </a:extLst>
        </xdr:cNvPr>
        <xdr:cNvSpPr>
          <a:spLocks noChangeShapeType="1"/>
        </xdr:cNvSpPr>
      </xdr:nvSpPr>
      <xdr:spPr bwMode="auto">
        <a:xfrm>
          <a:off x="5937250" y="23667720"/>
          <a:ext cx="0" cy="1676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121</xdr:row>
      <xdr:rowOff>19050</xdr:rowOff>
    </xdr:from>
    <xdr:to>
      <xdr:col>7</xdr:col>
      <xdr:colOff>177800</xdr:colOff>
      <xdr:row>140</xdr:row>
      <xdr:rowOff>120650</xdr:rowOff>
    </xdr:to>
    <xdr:graphicFrame macro="">
      <xdr:nvGraphicFramePr>
        <xdr:cNvPr id="2859365" name="Chart 3">
          <a:extLst>
            <a:ext uri="{FF2B5EF4-FFF2-40B4-BE49-F238E27FC236}">
              <a16:creationId xmlns:a16="http://schemas.microsoft.com/office/drawing/2014/main" id="{00000000-0008-0000-2B00-000065A1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618490</xdr:colOff>
      <xdr:row>125</xdr:row>
      <xdr:rowOff>152400</xdr:rowOff>
    </xdr:from>
    <xdr:to>
      <xdr:col>6</xdr:col>
      <xdr:colOff>618490</xdr:colOff>
      <xdr:row>135</xdr:row>
      <xdr:rowOff>152400</xdr:rowOff>
    </xdr:to>
    <xdr:sp macro="" textlink="">
      <xdr:nvSpPr>
        <xdr:cNvPr id="2859366" name="Line 5">
          <a:extLst>
            <a:ext uri="{FF2B5EF4-FFF2-40B4-BE49-F238E27FC236}">
              <a16:creationId xmlns:a16="http://schemas.microsoft.com/office/drawing/2014/main" id="{00000000-0008-0000-2B00-000066A12B00}"/>
            </a:ext>
          </a:extLst>
        </xdr:cNvPr>
        <xdr:cNvSpPr>
          <a:spLocks noChangeShapeType="1"/>
        </xdr:cNvSpPr>
      </xdr:nvSpPr>
      <xdr:spPr bwMode="auto">
        <a:xfrm>
          <a:off x="5937250" y="14561820"/>
          <a:ext cx="0" cy="1676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71</xdr:row>
      <xdr:rowOff>19050</xdr:rowOff>
    </xdr:from>
    <xdr:to>
      <xdr:col>7</xdr:col>
      <xdr:colOff>177800</xdr:colOff>
      <xdr:row>90</xdr:row>
      <xdr:rowOff>120650</xdr:rowOff>
    </xdr:to>
    <xdr:graphicFrame macro="">
      <xdr:nvGraphicFramePr>
        <xdr:cNvPr id="2859367" name="Chart 3">
          <a:extLst>
            <a:ext uri="{FF2B5EF4-FFF2-40B4-BE49-F238E27FC236}">
              <a16:creationId xmlns:a16="http://schemas.microsoft.com/office/drawing/2014/main" id="{00000000-0008-0000-2B00-000067A1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616585</xdr:colOff>
      <xdr:row>75</xdr:row>
      <xdr:rowOff>133350</xdr:rowOff>
    </xdr:from>
    <xdr:to>
      <xdr:col>6</xdr:col>
      <xdr:colOff>616585</xdr:colOff>
      <xdr:row>85</xdr:row>
      <xdr:rowOff>133350</xdr:rowOff>
    </xdr:to>
    <xdr:sp macro="" textlink="">
      <xdr:nvSpPr>
        <xdr:cNvPr id="2859368" name="Line 5">
          <a:extLst>
            <a:ext uri="{FF2B5EF4-FFF2-40B4-BE49-F238E27FC236}">
              <a16:creationId xmlns:a16="http://schemas.microsoft.com/office/drawing/2014/main" id="{00000000-0008-0000-2B00-000068A12B00}"/>
            </a:ext>
          </a:extLst>
        </xdr:cNvPr>
        <xdr:cNvSpPr>
          <a:spLocks noChangeShapeType="1"/>
        </xdr:cNvSpPr>
      </xdr:nvSpPr>
      <xdr:spPr bwMode="auto">
        <a:xfrm>
          <a:off x="5788660" y="13535025"/>
          <a:ext cx="0" cy="16192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0000000-0008-0000-2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19050</xdr:rowOff>
    </xdr:from>
    <xdr:to>
      <xdr:col>7</xdr:col>
      <xdr:colOff>177800</xdr:colOff>
      <xdr:row>44</xdr:row>
      <xdr:rowOff>120650</xdr:rowOff>
    </xdr:to>
    <xdr:graphicFrame macro="">
      <xdr:nvGraphicFramePr>
        <xdr:cNvPr id="17" name="Chart 3">
          <a:extLst>
            <a:ext uri="{FF2B5EF4-FFF2-40B4-BE49-F238E27FC236}">
              <a16:creationId xmlns:a16="http://schemas.microsoft.com/office/drawing/2014/main" id="{00000000-0008-0000-2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616585</xdr:colOff>
      <xdr:row>29</xdr:row>
      <xdr:rowOff>104775</xdr:rowOff>
    </xdr:from>
    <xdr:to>
      <xdr:col>6</xdr:col>
      <xdr:colOff>619125</xdr:colOff>
      <xdr:row>39</xdr:row>
      <xdr:rowOff>123825</xdr:rowOff>
    </xdr:to>
    <xdr:sp macro="" textlink="">
      <xdr:nvSpPr>
        <xdr:cNvPr id="18" name="Line 5">
          <a:extLst>
            <a:ext uri="{FF2B5EF4-FFF2-40B4-BE49-F238E27FC236}">
              <a16:creationId xmlns:a16="http://schemas.microsoft.com/office/drawing/2014/main" id="{00000000-0008-0000-2B00-000012000000}"/>
            </a:ext>
          </a:extLst>
        </xdr:cNvPr>
        <xdr:cNvSpPr>
          <a:spLocks noChangeShapeType="1"/>
        </xdr:cNvSpPr>
      </xdr:nvSpPr>
      <xdr:spPr bwMode="auto">
        <a:xfrm>
          <a:off x="5788660" y="5638800"/>
          <a:ext cx="2540" cy="16383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304</xdr:row>
      <xdr:rowOff>95250</xdr:rowOff>
    </xdr:from>
    <xdr:to>
      <xdr:col>7</xdr:col>
      <xdr:colOff>673100</xdr:colOff>
      <xdr:row>325</xdr:row>
      <xdr:rowOff>19050</xdr:rowOff>
    </xdr:to>
    <xdr:graphicFrame macro="">
      <xdr:nvGraphicFramePr>
        <xdr:cNvPr id="2869568" name="Chart 1">
          <a:extLst>
            <a:ext uri="{FF2B5EF4-FFF2-40B4-BE49-F238E27FC236}">
              <a16:creationId xmlns:a16="http://schemas.microsoft.com/office/drawing/2014/main" id="{00000000-0008-0000-2D00-000040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326</xdr:row>
      <xdr:rowOff>63500</xdr:rowOff>
    </xdr:from>
    <xdr:to>
      <xdr:col>7</xdr:col>
      <xdr:colOff>693420</xdr:colOff>
      <xdr:row>347</xdr:row>
      <xdr:rowOff>0</xdr:rowOff>
    </xdr:to>
    <xdr:graphicFrame macro="">
      <xdr:nvGraphicFramePr>
        <xdr:cNvPr id="2869570" name="Chart 3">
          <a:extLst>
            <a:ext uri="{FF2B5EF4-FFF2-40B4-BE49-F238E27FC236}">
              <a16:creationId xmlns:a16="http://schemas.microsoft.com/office/drawing/2014/main" id="{00000000-0008-0000-2D00-000042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375</xdr:row>
      <xdr:rowOff>95250</xdr:rowOff>
    </xdr:from>
    <xdr:to>
      <xdr:col>7</xdr:col>
      <xdr:colOff>673100</xdr:colOff>
      <xdr:row>396</xdr:row>
      <xdr:rowOff>19050</xdr:rowOff>
    </xdr:to>
    <xdr:graphicFrame macro="">
      <xdr:nvGraphicFramePr>
        <xdr:cNvPr id="2869571" name="Chart 4">
          <a:extLst>
            <a:ext uri="{FF2B5EF4-FFF2-40B4-BE49-F238E27FC236}">
              <a16:creationId xmlns:a16="http://schemas.microsoft.com/office/drawing/2014/main" id="{00000000-0008-0000-2D00-000043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144780</xdr:colOff>
      <xdr:row>397</xdr:row>
      <xdr:rowOff>139700</xdr:rowOff>
    </xdr:from>
    <xdr:to>
      <xdr:col>7</xdr:col>
      <xdr:colOff>678180</xdr:colOff>
      <xdr:row>418</xdr:row>
      <xdr:rowOff>76200</xdr:rowOff>
    </xdr:to>
    <xdr:graphicFrame macro="">
      <xdr:nvGraphicFramePr>
        <xdr:cNvPr id="2869572" name="Chart 5">
          <a:extLst>
            <a:ext uri="{FF2B5EF4-FFF2-40B4-BE49-F238E27FC236}">
              <a16:creationId xmlns:a16="http://schemas.microsoft.com/office/drawing/2014/main" id="{00000000-0008-0000-2D00-000044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233</xdr:row>
      <xdr:rowOff>95250</xdr:rowOff>
    </xdr:from>
    <xdr:to>
      <xdr:col>7</xdr:col>
      <xdr:colOff>673100</xdr:colOff>
      <xdr:row>254</xdr:row>
      <xdr:rowOff>19050</xdr:rowOff>
    </xdr:to>
    <xdr:graphicFrame macro="">
      <xdr:nvGraphicFramePr>
        <xdr:cNvPr id="2869573" name="Chart 1">
          <a:extLst>
            <a:ext uri="{FF2B5EF4-FFF2-40B4-BE49-F238E27FC236}">
              <a16:creationId xmlns:a16="http://schemas.microsoft.com/office/drawing/2014/main" id="{00000000-0008-0000-2D00-000045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137160</xdr:colOff>
      <xdr:row>255</xdr:row>
      <xdr:rowOff>78740</xdr:rowOff>
    </xdr:from>
    <xdr:to>
      <xdr:col>7</xdr:col>
      <xdr:colOff>670560</xdr:colOff>
      <xdr:row>276</xdr:row>
      <xdr:rowOff>15240</xdr:rowOff>
    </xdr:to>
    <xdr:graphicFrame macro="">
      <xdr:nvGraphicFramePr>
        <xdr:cNvPr id="2869574" name="Chart 3">
          <a:extLst>
            <a:ext uri="{FF2B5EF4-FFF2-40B4-BE49-F238E27FC236}">
              <a16:creationId xmlns:a16="http://schemas.microsoft.com/office/drawing/2014/main" id="{00000000-0008-0000-2D00-000046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163</xdr:row>
      <xdr:rowOff>95250</xdr:rowOff>
    </xdr:from>
    <xdr:to>
      <xdr:col>7</xdr:col>
      <xdr:colOff>673100</xdr:colOff>
      <xdr:row>184</xdr:row>
      <xdr:rowOff>19050</xdr:rowOff>
    </xdr:to>
    <xdr:graphicFrame macro="">
      <xdr:nvGraphicFramePr>
        <xdr:cNvPr id="2869575" name="Chart 1">
          <a:extLst>
            <a:ext uri="{FF2B5EF4-FFF2-40B4-BE49-F238E27FC236}">
              <a16:creationId xmlns:a16="http://schemas.microsoft.com/office/drawing/2014/main" id="{00000000-0008-0000-2D00-000047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144780</xdr:colOff>
      <xdr:row>185</xdr:row>
      <xdr:rowOff>109220</xdr:rowOff>
    </xdr:from>
    <xdr:to>
      <xdr:col>7</xdr:col>
      <xdr:colOff>678180</xdr:colOff>
      <xdr:row>206</xdr:row>
      <xdr:rowOff>45720</xdr:rowOff>
    </xdr:to>
    <xdr:graphicFrame macro="">
      <xdr:nvGraphicFramePr>
        <xdr:cNvPr id="2869576" name="Chart 3">
          <a:extLst>
            <a:ext uri="{FF2B5EF4-FFF2-40B4-BE49-F238E27FC236}">
              <a16:creationId xmlns:a16="http://schemas.microsoft.com/office/drawing/2014/main" id="{00000000-0008-0000-2D00-000048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93</xdr:row>
      <xdr:rowOff>95250</xdr:rowOff>
    </xdr:from>
    <xdr:to>
      <xdr:col>7</xdr:col>
      <xdr:colOff>673100</xdr:colOff>
      <xdr:row>114</xdr:row>
      <xdr:rowOff>19050</xdr:rowOff>
    </xdr:to>
    <xdr:graphicFrame macro="">
      <xdr:nvGraphicFramePr>
        <xdr:cNvPr id="2869577" name="Chart 1">
          <a:extLst>
            <a:ext uri="{FF2B5EF4-FFF2-40B4-BE49-F238E27FC236}">
              <a16:creationId xmlns:a16="http://schemas.microsoft.com/office/drawing/2014/main" id="{00000000-0008-0000-2D00-000049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15240</xdr:colOff>
      <xdr:row>115</xdr:row>
      <xdr:rowOff>2540</xdr:rowOff>
    </xdr:from>
    <xdr:to>
      <xdr:col>7</xdr:col>
      <xdr:colOff>701040</xdr:colOff>
      <xdr:row>135</xdr:row>
      <xdr:rowOff>106680</xdr:rowOff>
    </xdr:to>
    <xdr:graphicFrame macro="">
      <xdr:nvGraphicFramePr>
        <xdr:cNvPr id="2869578" name="Chart 3">
          <a:extLst>
            <a:ext uri="{FF2B5EF4-FFF2-40B4-BE49-F238E27FC236}">
              <a16:creationId xmlns:a16="http://schemas.microsoft.com/office/drawing/2014/main" id="{00000000-0008-0000-2D00-00004AC9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13" name="Imagen 1"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95250</xdr:rowOff>
    </xdr:from>
    <xdr:to>
      <xdr:col>7</xdr:col>
      <xdr:colOff>673100</xdr:colOff>
      <xdr:row>44</xdr:row>
      <xdr:rowOff>19050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15240</xdr:colOff>
      <xdr:row>45</xdr:row>
      <xdr:rowOff>2540</xdr:rowOff>
    </xdr:from>
    <xdr:to>
      <xdr:col>7</xdr:col>
      <xdr:colOff>701040</xdr:colOff>
      <xdr:row>65</xdr:row>
      <xdr:rowOff>106680</xdr:rowOff>
    </xdr:to>
    <xdr:graphicFrame macro="">
      <xdr:nvGraphicFramePr>
        <xdr:cNvPr id="15" name="Chart 3"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297</xdr:row>
      <xdr:rowOff>76200</xdr:rowOff>
    </xdr:from>
    <xdr:to>
      <xdr:col>8</xdr:col>
      <xdr:colOff>12700</xdr:colOff>
      <xdr:row>316</xdr:row>
      <xdr:rowOff>114300</xdr:rowOff>
    </xdr:to>
    <xdr:graphicFrame macro="">
      <xdr:nvGraphicFramePr>
        <xdr:cNvPr id="2882880" name="Chart 1">
          <a:extLst>
            <a:ext uri="{FF2B5EF4-FFF2-40B4-BE49-F238E27FC236}">
              <a16:creationId xmlns:a16="http://schemas.microsoft.com/office/drawing/2014/main" id="{00000000-0008-0000-2E00-000040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318</xdr:row>
      <xdr:rowOff>95250</xdr:rowOff>
    </xdr:from>
    <xdr:to>
      <xdr:col>8</xdr:col>
      <xdr:colOff>12700</xdr:colOff>
      <xdr:row>337</xdr:row>
      <xdr:rowOff>139700</xdr:rowOff>
    </xdr:to>
    <xdr:graphicFrame macro="">
      <xdr:nvGraphicFramePr>
        <xdr:cNvPr id="2882882" name="Chart 3">
          <a:extLst>
            <a:ext uri="{FF2B5EF4-FFF2-40B4-BE49-F238E27FC236}">
              <a16:creationId xmlns:a16="http://schemas.microsoft.com/office/drawing/2014/main" id="{00000000-0008-0000-2E00-000042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366</xdr:row>
      <xdr:rowOff>76200</xdr:rowOff>
    </xdr:from>
    <xdr:to>
      <xdr:col>8</xdr:col>
      <xdr:colOff>222250</xdr:colOff>
      <xdr:row>385</xdr:row>
      <xdr:rowOff>114300</xdr:rowOff>
    </xdr:to>
    <xdr:graphicFrame macro="">
      <xdr:nvGraphicFramePr>
        <xdr:cNvPr id="2882883" name="Chart 4">
          <a:extLst>
            <a:ext uri="{FF2B5EF4-FFF2-40B4-BE49-F238E27FC236}">
              <a16:creationId xmlns:a16="http://schemas.microsoft.com/office/drawing/2014/main" id="{00000000-0008-0000-2E00-000043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387</xdr:row>
      <xdr:rowOff>95250</xdr:rowOff>
    </xdr:from>
    <xdr:to>
      <xdr:col>8</xdr:col>
      <xdr:colOff>228600</xdr:colOff>
      <xdr:row>406</xdr:row>
      <xdr:rowOff>139700</xdr:rowOff>
    </xdr:to>
    <xdr:graphicFrame macro="">
      <xdr:nvGraphicFramePr>
        <xdr:cNvPr id="2882884" name="Chart 5">
          <a:extLst>
            <a:ext uri="{FF2B5EF4-FFF2-40B4-BE49-F238E27FC236}">
              <a16:creationId xmlns:a16="http://schemas.microsoft.com/office/drawing/2014/main" id="{00000000-0008-0000-2E00-000044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228</xdr:row>
      <xdr:rowOff>76200</xdr:rowOff>
    </xdr:from>
    <xdr:to>
      <xdr:col>8</xdr:col>
      <xdr:colOff>12700</xdr:colOff>
      <xdr:row>247</xdr:row>
      <xdr:rowOff>114300</xdr:rowOff>
    </xdr:to>
    <xdr:graphicFrame macro="">
      <xdr:nvGraphicFramePr>
        <xdr:cNvPr id="2882885" name="Chart 1">
          <a:extLst>
            <a:ext uri="{FF2B5EF4-FFF2-40B4-BE49-F238E27FC236}">
              <a16:creationId xmlns:a16="http://schemas.microsoft.com/office/drawing/2014/main" id="{00000000-0008-0000-2E00-000045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249</xdr:row>
      <xdr:rowOff>95250</xdr:rowOff>
    </xdr:from>
    <xdr:to>
      <xdr:col>8</xdr:col>
      <xdr:colOff>12700</xdr:colOff>
      <xdr:row>268</xdr:row>
      <xdr:rowOff>139700</xdr:rowOff>
    </xdr:to>
    <xdr:graphicFrame macro="">
      <xdr:nvGraphicFramePr>
        <xdr:cNvPr id="2882886" name="Chart 3">
          <a:extLst>
            <a:ext uri="{FF2B5EF4-FFF2-40B4-BE49-F238E27FC236}">
              <a16:creationId xmlns:a16="http://schemas.microsoft.com/office/drawing/2014/main" id="{00000000-0008-0000-2E00-000046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159</xdr:row>
      <xdr:rowOff>76200</xdr:rowOff>
    </xdr:from>
    <xdr:to>
      <xdr:col>8</xdr:col>
      <xdr:colOff>12700</xdr:colOff>
      <xdr:row>178</xdr:row>
      <xdr:rowOff>114300</xdr:rowOff>
    </xdr:to>
    <xdr:graphicFrame macro="">
      <xdr:nvGraphicFramePr>
        <xdr:cNvPr id="2882887" name="Chart 1">
          <a:extLst>
            <a:ext uri="{FF2B5EF4-FFF2-40B4-BE49-F238E27FC236}">
              <a16:creationId xmlns:a16="http://schemas.microsoft.com/office/drawing/2014/main" id="{00000000-0008-0000-2E00-000047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180</xdr:row>
      <xdr:rowOff>95250</xdr:rowOff>
    </xdr:from>
    <xdr:to>
      <xdr:col>8</xdr:col>
      <xdr:colOff>12700</xdr:colOff>
      <xdr:row>199</xdr:row>
      <xdr:rowOff>139700</xdr:rowOff>
    </xdr:to>
    <xdr:graphicFrame macro="">
      <xdr:nvGraphicFramePr>
        <xdr:cNvPr id="2882888" name="Chart 3">
          <a:extLst>
            <a:ext uri="{FF2B5EF4-FFF2-40B4-BE49-F238E27FC236}">
              <a16:creationId xmlns:a16="http://schemas.microsoft.com/office/drawing/2014/main" id="{00000000-0008-0000-2E00-000048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90</xdr:row>
      <xdr:rowOff>76200</xdr:rowOff>
    </xdr:from>
    <xdr:to>
      <xdr:col>8</xdr:col>
      <xdr:colOff>12700</xdr:colOff>
      <xdr:row>109</xdr:row>
      <xdr:rowOff>114300</xdr:rowOff>
    </xdr:to>
    <xdr:graphicFrame macro="">
      <xdr:nvGraphicFramePr>
        <xdr:cNvPr id="2882889" name="Chart 1">
          <a:extLst>
            <a:ext uri="{FF2B5EF4-FFF2-40B4-BE49-F238E27FC236}">
              <a16:creationId xmlns:a16="http://schemas.microsoft.com/office/drawing/2014/main" id="{00000000-0008-0000-2E00-000049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111</xdr:row>
      <xdr:rowOff>95250</xdr:rowOff>
    </xdr:from>
    <xdr:to>
      <xdr:col>8</xdr:col>
      <xdr:colOff>12700</xdr:colOff>
      <xdr:row>130</xdr:row>
      <xdr:rowOff>139700</xdr:rowOff>
    </xdr:to>
    <xdr:graphicFrame macro="">
      <xdr:nvGraphicFramePr>
        <xdr:cNvPr id="2882890" name="Chart 3">
          <a:extLst>
            <a:ext uri="{FF2B5EF4-FFF2-40B4-BE49-F238E27FC236}">
              <a16:creationId xmlns:a16="http://schemas.microsoft.com/office/drawing/2014/main" id="{00000000-0008-0000-2E00-00004AFD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13" name="Imagen 1">
          <a:extLst>
            <a:ext uri="{FF2B5EF4-FFF2-40B4-BE49-F238E27FC236}">
              <a16:creationId xmlns:a16="http://schemas.microsoft.com/office/drawing/2014/main" id="{00000000-0008-0000-2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76200</xdr:rowOff>
    </xdr:from>
    <xdr:to>
      <xdr:col>8</xdr:col>
      <xdr:colOff>12700</xdr:colOff>
      <xdr:row>42</xdr:row>
      <xdr:rowOff>114300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43</xdr:row>
      <xdr:rowOff>95250</xdr:rowOff>
    </xdr:from>
    <xdr:to>
      <xdr:col>8</xdr:col>
      <xdr:colOff>12700</xdr:colOff>
      <xdr:row>62</xdr:row>
      <xdr:rowOff>139700</xdr:rowOff>
    </xdr:to>
    <xdr:graphicFrame macro="">
      <xdr:nvGraphicFramePr>
        <xdr:cNvPr id="15" name="Chart 3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309</xdr:row>
      <xdr:rowOff>57150</xdr:rowOff>
    </xdr:from>
    <xdr:to>
      <xdr:col>8</xdr:col>
      <xdr:colOff>19050</xdr:colOff>
      <xdr:row>330</xdr:row>
      <xdr:rowOff>76200</xdr:rowOff>
    </xdr:to>
    <xdr:graphicFrame macro="">
      <xdr:nvGraphicFramePr>
        <xdr:cNvPr id="2895168" name="Chart 1">
          <a:extLst>
            <a:ext uri="{FF2B5EF4-FFF2-40B4-BE49-F238E27FC236}">
              <a16:creationId xmlns:a16="http://schemas.microsoft.com/office/drawing/2014/main" id="{00000000-0008-0000-2F00-000040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331</xdr:row>
      <xdr:rowOff>107950</xdr:rowOff>
    </xdr:from>
    <xdr:to>
      <xdr:col>8</xdr:col>
      <xdr:colOff>0</xdr:colOff>
      <xdr:row>352</xdr:row>
      <xdr:rowOff>139700</xdr:rowOff>
    </xdr:to>
    <xdr:graphicFrame macro="">
      <xdr:nvGraphicFramePr>
        <xdr:cNvPr id="2895170" name="Chart 3">
          <a:extLst>
            <a:ext uri="{FF2B5EF4-FFF2-40B4-BE49-F238E27FC236}">
              <a16:creationId xmlns:a16="http://schemas.microsoft.com/office/drawing/2014/main" id="{00000000-0008-0000-2F00-000042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381</xdr:row>
      <xdr:rowOff>57150</xdr:rowOff>
    </xdr:from>
    <xdr:to>
      <xdr:col>8</xdr:col>
      <xdr:colOff>19050</xdr:colOff>
      <xdr:row>401</xdr:row>
      <xdr:rowOff>63500</xdr:rowOff>
    </xdr:to>
    <xdr:graphicFrame macro="">
      <xdr:nvGraphicFramePr>
        <xdr:cNvPr id="2895171" name="Chart 4">
          <a:extLst>
            <a:ext uri="{FF2B5EF4-FFF2-40B4-BE49-F238E27FC236}">
              <a16:creationId xmlns:a16="http://schemas.microsoft.com/office/drawing/2014/main" id="{00000000-0008-0000-2F00-000043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6350</xdr:colOff>
      <xdr:row>402</xdr:row>
      <xdr:rowOff>82550</xdr:rowOff>
    </xdr:from>
    <xdr:to>
      <xdr:col>8</xdr:col>
      <xdr:colOff>19050</xdr:colOff>
      <xdr:row>423</xdr:row>
      <xdr:rowOff>0</xdr:rowOff>
    </xdr:to>
    <xdr:graphicFrame macro="">
      <xdr:nvGraphicFramePr>
        <xdr:cNvPr id="2895172" name="Chart 5">
          <a:extLst>
            <a:ext uri="{FF2B5EF4-FFF2-40B4-BE49-F238E27FC236}">
              <a16:creationId xmlns:a16="http://schemas.microsoft.com/office/drawing/2014/main" id="{00000000-0008-0000-2F00-000044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237</xdr:row>
      <xdr:rowOff>57150</xdr:rowOff>
    </xdr:from>
    <xdr:to>
      <xdr:col>8</xdr:col>
      <xdr:colOff>19050</xdr:colOff>
      <xdr:row>258</xdr:row>
      <xdr:rowOff>76200</xdr:rowOff>
    </xdr:to>
    <xdr:graphicFrame macro="">
      <xdr:nvGraphicFramePr>
        <xdr:cNvPr id="2895173" name="Chart 1">
          <a:extLst>
            <a:ext uri="{FF2B5EF4-FFF2-40B4-BE49-F238E27FC236}">
              <a16:creationId xmlns:a16="http://schemas.microsoft.com/office/drawing/2014/main" id="{00000000-0008-0000-2F00-000045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139700</xdr:colOff>
      <xdr:row>259</xdr:row>
      <xdr:rowOff>127000</xdr:rowOff>
    </xdr:from>
    <xdr:to>
      <xdr:col>8</xdr:col>
      <xdr:colOff>0</xdr:colOff>
      <xdr:row>281</xdr:row>
      <xdr:rowOff>0</xdr:rowOff>
    </xdr:to>
    <xdr:graphicFrame macro="">
      <xdr:nvGraphicFramePr>
        <xdr:cNvPr id="2895174" name="Chart 3">
          <a:extLst>
            <a:ext uri="{FF2B5EF4-FFF2-40B4-BE49-F238E27FC236}">
              <a16:creationId xmlns:a16="http://schemas.microsoft.com/office/drawing/2014/main" id="{00000000-0008-0000-2F00-000046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164</xdr:row>
      <xdr:rowOff>57150</xdr:rowOff>
    </xdr:from>
    <xdr:to>
      <xdr:col>8</xdr:col>
      <xdr:colOff>19050</xdr:colOff>
      <xdr:row>185</xdr:row>
      <xdr:rowOff>76200</xdr:rowOff>
    </xdr:to>
    <xdr:graphicFrame macro="">
      <xdr:nvGraphicFramePr>
        <xdr:cNvPr id="2895175" name="Chart 1">
          <a:extLst>
            <a:ext uri="{FF2B5EF4-FFF2-40B4-BE49-F238E27FC236}">
              <a16:creationId xmlns:a16="http://schemas.microsoft.com/office/drawing/2014/main" id="{00000000-0008-0000-2F00-000047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6350</xdr:colOff>
      <xdr:row>187</xdr:row>
      <xdr:rowOff>76200</xdr:rowOff>
    </xdr:from>
    <xdr:to>
      <xdr:col>8</xdr:col>
      <xdr:colOff>19050</xdr:colOff>
      <xdr:row>208</xdr:row>
      <xdr:rowOff>107950</xdr:rowOff>
    </xdr:to>
    <xdr:graphicFrame macro="">
      <xdr:nvGraphicFramePr>
        <xdr:cNvPr id="2895176" name="Chart 3">
          <a:extLst>
            <a:ext uri="{FF2B5EF4-FFF2-40B4-BE49-F238E27FC236}">
              <a16:creationId xmlns:a16="http://schemas.microsoft.com/office/drawing/2014/main" id="{00000000-0008-0000-2F00-000048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93</xdr:row>
      <xdr:rowOff>57150</xdr:rowOff>
    </xdr:from>
    <xdr:to>
      <xdr:col>8</xdr:col>
      <xdr:colOff>19050</xdr:colOff>
      <xdr:row>114</xdr:row>
      <xdr:rowOff>76200</xdr:rowOff>
    </xdr:to>
    <xdr:graphicFrame macro="">
      <xdr:nvGraphicFramePr>
        <xdr:cNvPr id="2895177" name="Chart 1">
          <a:extLst>
            <a:ext uri="{FF2B5EF4-FFF2-40B4-BE49-F238E27FC236}">
              <a16:creationId xmlns:a16="http://schemas.microsoft.com/office/drawing/2014/main" id="{00000000-0008-0000-2F00-000049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146050</xdr:colOff>
      <xdr:row>115</xdr:row>
      <xdr:rowOff>44450</xdr:rowOff>
    </xdr:from>
    <xdr:to>
      <xdr:col>8</xdr:col>
      <xdr:colOff>6350</xdr:colOff>
      <xdr:row>136</xdr:row>
      <xdr:rowOff>76200</xdr:rowOff>
    </xdr:to>
    <xdr:graphicFrame macro="">
      <xdr:nvGraphicFramePr>
        <xdr:cNvPr id="2895178" name="Chart 3">
          <a:extLst>
            <a:ext uri="{FF2B5EF4-FFF2-40B4-BE49-F238E27FC236}">
              <a16:creationId xmlns:a16="http://schemas.microsoft.com/office/drawing/2014/main" id="{00000000-0008-0000-2F00-00004A2D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13" name="Imagen 1"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23</xdr:row>
      <xdr:rowOff>57150</xdr:rowOff>
    </xdr:from>
    <xdr:to>
      <xdr:col>8</xdr:col>
      <xdr:colOff>19050</xdr:colOff>
      <xdr:row>44</xdr:row>
      <xdr:rowOff>76200</xdr:rowOff>
    </xdr:to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00000000-0008-0000-2F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146050</xdr:colOff>
      <xdr:row>45</xdr:row>
      <xdr:rowOff>44450</xdr:rowOff>
    </xdr:from>
    <xdr:to>
      <xdr:col>8</xdr:col>
      <xdr:colOff>6350</xdr:colOff>
      <xdr:row>66</xdr:row>
      <xdr:rowOff>0</xdr:rowOff>
    </xdr:to>
    <xdr:graphicFrame macro="">
      <xdr:nvGraphicFramePr>
        <xdr:cNvPr id="19" name="Chart 3">
          <a:extLst>
            <a:ext uri="{FF2B5EF4-FFF2-40B4-BE49-F238E27FC236}">
              <a16:creationId xmlns:a16="http://schemas.microsoft.com/office/drawing/2014/main" id="{00000000-0008-0000-2F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308</xdr:row>
      <xdr:rowOff>19050</xdr:rowOff>
    </xdr:from>
    <xdr:to>
      <xdr:col>7</xdr:col>
      <xdr:colOff>685800</xdr:colOff>
      <xdr:row>328</xdr:row>
      <xdr:rowOff>114300</xdr:rowOff>
    </xdr:to>
    <xdr:graphicFrame macro="">
      <xdr:nvGraphicFramePr>
        <xdr:cNvPr id="2906433" name="Chart 2">
          <a:extLst>
            <a:ext uri="{FF2B5EF4-FFF2-40B4-BE49-F238E27FC236}">
              <a16:creationId xmlns:a16="http://schemas.microsoft.com/office/drawing/2014/main" id="{00000000-0008-0000-3000-000041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330</xdr:row>
      <xdr:rowOff>0</xdr:rowOff>
    </xdr:from>
    <xdr:to>
      <xdr:col>7</xdr:col>
      <xdr:colOff>698500</xdr:colOff>
      <xdr:row>350</xdr:row>
      <xdr:rowOff>82550</xdr:rowOff>
    </xdr:to>
    <xdr:graphicFrame macro="">
      <xdr:nvGraphicFramePr>
        <xdr:cNvPr id="2906434" name="Chart 3">
          <a:extLst>
            <a:ext uri="{FF2B5EF4-FFF2-40B4-BE49-F238E27FC236}">
              <a16:creationId xmlns:a16="http://schemas.microsoft.com/office/drawing/2014/main" id="{00000000-0008-0000-3000-000042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379</xdr:row>
      <xdr:rowOff>19050</xdr:rowOff>
    </xdr:from>
    <xdr:to>
      <xdr:col>7</xdr:col>
      <xdr:colOff>685800</xdr:colOff>
      <xdr:row>399</xdr:row>
      <xdr:rowOff>114300</xdr:rowOff>
    </xdr:to>
    <xdr:graphicFrame macro="">
      <xdr:nvGraphicFramePr>
        <xdr:cNvPr id="2906435" name="Chart 4">
          <a:extLst>
            <a:ext uri="{FF2B5EF4-FFF2-40B4-BE49-F238E27FC236}">
              <a16:creationId xmlns:a16="http://schemas.microsoft.com/office/drawing/2014/main" id="{00000000-0008-0000-3000-000043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401</xdr:row>
      <xdr:rowOff>25400</xdr:rowOff>
    </xdr:from>
    <xdr:to>
      <xdr:col>7</xdr:col>
      <xdr:colOff>698500</xdr:colOff>
      <xdr:row>421</xdr:row>
      <xdr:rowOff>133350</xdr:rowOff>
    </xdr:to>
    <xdr:graphicFrame macro="">
      <xdr:nvGraphicFramePr>
        <xdr:cNvPr id="2906436" name="Chart 5">
          <a:extLst>
            <a:ext uri="{FF2B5EF4-FFF2-40B4-BE49-F238E27FC236}">
              <a16:creationId xmlns:a16="http://schemas.microsoft.com/office/drawing/2014/main" id="{00000000-0008-0000-3000-000044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237</xdr:row>
      <xdr:rowOff>19050</xdr:rowOff>
    </xdr:from>
    <xdr:to>
      <xdr:col>7</xdr:col>
      <xdr:colOff>685800</xdr:colOff>
      <xdr:row>257</xdr:row>
      <xdr:rowOff>114300</xdr:rowOff>
    </xdr:to>
    <xdr:graphicFrame macro="">
      <xdr:nvGraphicFramePr>
        <xdr:cNvPr id="2906437" name="Chart 2">
          <a:extLst>
            <a:ext uri="{FF2B5EF4-FFF2-40B4-BE49-F238E27FC236}">
              <a16:creationId xmlns:a16="http://schemas.microsoft.com/office/drawing/2014/main" id="{00000000-0008-0000-3000-000045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259</xdr:row>
      <xdr:rowOff>0</xdr:rowOff>
    </xdr:from>
    <xdr:to>
      <xdr:col>7</xdr:col>
      <xdr:colOff>698500</xdr:colOff>
      <xdr:row>279</xdr:row>
      <xdr:rowOff>82550</xdr:rowOff>
    </xdr:to>
    <xdr:graphicFrame macro="">
      <xdr:nvGraphicFramePr>
        <xdr:cNvPr id="2906438" name="Chart 3">
          <a:extLst>
            <a:ext uri="{FF2B5EF4-FFF2-40B4-BE49-F238E27FC236}">
              <a16:creationId xmlns:a16="http://schemas.microsoft.com/office/drawing/2014/main" id="{00000000-0008-0000-3000-000046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167</xdr:row>
      <xdr:rowOff>19050</xdr:rowOff>
    </xdr:from>
    <xdr:to>
      <xdr:col>7</xdr:col>
      <xdr:colOff>685800</xdr:colOff>
      <xdr:row>187</xdr:row>
      <xdr:rowOff>114300</xdr:rowOff>
    </xdr:to>
    <xdr:graphicFrame macro="">
      <xdr:nvGraphicFramePr>
        <xdr:cNvPr id="2906439" name="Chart 2">
          <a:extLst>
            <a:ext uri="{FF2B5EF4-FFF2-40B4-BE49-F238E27FC236}">
              <a16:creationId xmlns:a16="http://schemas.microsoft.com/office/drawing/2014/main" id="{00000000-0008-0000-3000-000047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189</xdr:row>
      <xdr:rowOff>0</xdr:rowOff>
    </xdr:from>
    <xdr:to>
      <xdr:col>7</xdr:col>
      <xdr:colOff>698500</xdr:colOff>
      <xdr:row>209</xdr:row>
      <xdr:rowOff>82550</xdr:rowOff>
    </xdr:to>
    <xdr:graphicFrame macro="">
      <xdr:nvGraphicFramePr>
        <xdr:cNvPr id="2906440" name="Chart 3">
          <a:extLst>
            <a:ext uri="{FF2B5EF4-FFF2-40B4-BE49-F238E27FC236}">
              <a16:creationId xmlns:a16="http://schemas.microsoft.com/office/drawing/2014/main" id="{00000000-0008-0000-3000-000048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96</xdr:row>
      <xdr:rowOff>19050</xdr:rowOff>
    </xdr:from>
    <xdr:to>
      <xdr:col>7</xdr:col>
      <xdr:colOff>685800</xdr:colOff>
      <xdr:row>116</xdr:row>
      <xdr:rowOff>114300</xdr:rowOff>
    </xdr:to>
    <xdr:graphicFrame macro="">
      <xdr:nvGraphicFramePr>
        <xdr:cNvPr id="2906441" name="Chart 2">
          <a:extLst>
            <a:ext uri="{FF2B5EF4-FFF2-40B4-BE49-F238E27FC236}">
              <a16:creationId xmlns:a16="http://schemas.microsoft.com/office/drawing/2014/main" id="{00000000-0008-0000-3000-000049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118</xdr:row>
      <xdr:rowOff>0</xdr:rowOff>
    </xdr:from>
    <xdr:to>
      <xdr:col>7</xdr:col>
      <xdr:colOff>698500</xdr:colOff>
      <xdr:row>138</xdr:row>
      <xdr:rowOff>82550</xdr:rowOff>
    </xdr:to>
    <xdr:graphicFrame macro="">
      <xdr:nvGraphicFramePr>
        <xdr:cNvPr id="2906442" name="Chart 3">
          <a:extLst>
            <a:ext uri="{FF2B5EF4-FFF2-40B4-BE49-F238E27FC236}">
              <a16:creationId xmlns:a16="http://schemas.microsoft.com/office/drawing/2014/main" id="{00000000-0008-0000-3000-00004A59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13" name="Imagen 1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19050</xdr:rowOff>
    </xdr:from>
    <xdr:to>
      <xdr:col>7</xdr:col>
      <xdr:colOff>685800</xdr:colOff>
      <xdr:row>44</xdr:row>
      <xdr:rowOff>114300</xdr:rowOff>
    </xdr:to>
    <xdr:graphicFrame macro="">
      <xdr:nvGraphicFramePr>
        <xdr:cNvPr id="16" name="Chart 2">
          <a:extLst>
            <a:ext uri="{FF2B5EF4-FFF2-40B4-BE49-F238E27FC236}">
              <a16:creationId xmlns:a16="http://schemas.microsoft.com/office/drawing/2014/main" id="{00000000-0008-0000-3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7</xdr:col>
      <xdr:colOff>698500</xdr:colOff>
      <xdr:row>66</xdr:row>
      <xdr:rowOff>0</xdr:rowOff>
    </xdr:to>
    <xdr:graphicFrame macro="">
      <xdr:nvGraphicFramePr>
        <xdr:cNvPr id="17" name="Chart 3">
          <a:extLst>
            <a:ext uri="{FF2B5EF4-FFF2-40B4-BE49-F238E27FC236}">
              <a16:creationId xmlns:a16="http://schemas.microsoft.com/office/drawing/2014/main" id="{00000000-0008-0000-3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0.06426</cdr:x>
      <cdr:y>0.16427</cdr:y>
    </cdr:from>
    <cdr:to>
      <cdr:x>0.99048</cdr:x>
      <cdr:y>0.16427</cdr:y>
    </cdr:to>
    <cdr:sp macro="" textlink="">
      <cdr:nvSpPr>
        <cdr:cNvPr id="4116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5004" y="551818"/>
          <a:ext cx="511690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1229</xdr:colOff>
      <xdr:row>39</xdr:row>
      <xdr:rowOff>120650</xdr:rowOff>
    </xdr:from>
    <xdr:to>
      <xdr:col>10</xdr:col>
      <xdr:colOff>647700</xdr:colOff>
      <xdr:row>60</xdr:row>
      <xdr:rowOff>133104</xdr:rowOff>
    </xdr:to>
    <xdr:graphicFrame macro="">
      <xdr:nvGraphicFramePr>
        <xdr:cNvPr id="2919483" name="Chart 15">
          <a:extLst>
            <a:ext uri="{FF2B5EF4-FFF2-40B4-BE49-F238E27FC236}">
              <a16:creationId xmlns:a16="http://schemas.microsoft.com/office/drawing/2014/main" id="{00000000-0008-0000-3100-00003B8C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0.00654</cdr:x>
      <cdr:y>0.27983</cdr:y>
    </cdr:from>
    <cdr:to>
      <cdr:x>0.93736</cdr:x>
      <cdr:y>0.27983</cdr:y>
    </cdr:to>
    <cdr:sp macro="" textlink="">
      <cdr:nvSpPr>
        <cdr:cNvPr id="168962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4820" y="955026"/>
          <a:ext cx="638241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80</xdr:row>
      <xdr:rowOff>161924</xdr:rowOff>
    </xdr:from>
    <xdr:to>
      <xdr:col>7</xdr:col>
      <xdr:colOff>501650</xdr:colOff>
      <xdr:row>103</xdr:row>
      <xdr:rowOff>85724</xdr:rowOff>
    </xdr:to>
    <xdr:graphicFrame macro="">
      <xdr:nvGraphicFramePr>
        <xdr:cNvPr id="2922586" name="Chart 2">
          <a:extLst>
            <a:ext uri="{FF2B5EF4-FFF2-40B4-BE49-F238E27FC236}">
              <a16:creationId xmlns:a16="http://schemas.microsoft.com/office/drawing/2014/main" id="{00000000-0008-0000-3200-00005A98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330200</xdr:colOff>
      <xdr:row>90</xdr:row>
      <xdr:rowOff>64770</xdr:rowOff>
    </xdr:from>
    <xdr:to>
      <xdr:col>7</xdr:col>
      <xdr:colOff>444500</xdr:colOff>
      <xdr:row>90</xdr:row>
      <xdr:rowOff>64770</xdr:rowOff>
    </xdr:to>
    <xdr:sp macro="" textlink="">
      <xdr:nvSpPr>
        <xdr:cNvPr id="2922587" name="Line 3">
          <a:extLst>
            <a:ext uri="{FF2B5EF4-FFF2-40B4-BE49-F238E27FC236}">
              <a16:creationId xmlns:a16="http://schemas.microsoft.com/office/drawing/2014/main" id="{00000000-0008-0000-3200-00005B982C00}"/>
            </a:ext>
          </a:extLst>
        </xdr:cNvPr>
        <xdr:cNvSpPr>
          <a:spLocks noChangeShapeType="1"/>
        </xdr:cNvSpPr>
      </xdr:nvSpPr>
      <xdr:spPr bwMode="auto">
        <a:xfrm>
          <a:off x="482600" y="16943070"/>
          <a:ext cx="54959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72</xdr:row>
      <xdr:rowOff>120650</xdr:rowOff>
    </xdr:from>
    <xdr:to>
      <xdr:col>8</xdr:col>
      <xdr:colOff>69850</xdr:colOff>
      <xdr:row>91</xdr:row>
      <xdr:rowOff>76200</xdr:rowOff>
    </xdr:to>
    <xdr:graphicFrame macro="">
      <xdr:nvGraphicFramePr>
        <xdr:cNvPr id="2924632" name="Chart 1">
          <a:extLst>
            <a:ext uri="{FF2B5EF4-FFF2-40B4-BE49-F238E27FC236}">
              <a16:creationId xmlns:a16="http://schemas.microsoft.com/office/drawing/2014/main" id="{00000000-0008-0000-3300-000058A0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76</xdr:row>
      <xdr:rowOff>120650</xdr:rowOff>
    </xdr:from>
    <xdr:to>
      <xdr:col>7</xdr:col>
      <xdr:colOff>649432</xdr:colOff>
      <xdr:row>76</xdr:row>
      <xdr:rowOff>121228</xdr:rowOff>
    </xdr:to>
    <xdr:sp macro="" textlink="">
      <xdr:nvSpPr>
        <xdr:cNvPr id="2924634" name="Line 3">
          <a:extLst>
            <a:ext uri="{FF2B5EF4-FFF2-40B4-BE49-F238E27FC236}">
              <a16:creationId xmlns:a16="http://schemas.microsoft.com/office/drawing/2014/main" id="{00000000-0008-0000-3300-00005AA02C00}"/>
            </a:ext>
          </a:extLst>
        </xdr:cNvPr>
        <xdr:cNvSpPr>
          <a:spLocks noChangeShapeType="1"/>
        </xdr:cNvSpPr>
      </xdr:nvSpPr>
      <xdr:spPr bwMode="auto">
        <a:xfrm>
          <a:off x="187614" y="6441786"/>
          <a:ext cx="5293591" cy="578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34636</xdr:rowOff>
    </xdr:from>
    <xdr:to>
      <xdr:col>2</xdr:col>
      <xdr:colOff>444211</xdr:colOff>
      <xdr:row>0</xdr:row>
      <xdr:rowOff>472786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36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60614</xdr:colOff>
      <xdr:row>22</xdr:row>
      <xdr:rowOff>155286</xdr:rowOff>
    </xdr:from>
    <xdr:to>
      <xdr:col>8</xdr:col>
      <xdr:colOff>130464</xdr:colOff>
      <xdr:row>41</xdr:row>
      <xdr:rowOff>110836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103910</xdr:colOff>
      <xdr:row>26</xdr:row>
      <xdr:rowOff>155863</xdr:rowOff>
    </xdr:from>
    <xdr:to>
      <xdr:col>7</xdr:col>
      <xdr:colOff>666751</xdr:colOff>
      <xdr:row>26</xdr:row>
      <xdr:rowOff>164522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>
          <a:spLocks noChangeShapeType="1"/>
        </xdr:cNvSpPr>
      </xdr:nvSpPr>
      <xdr:spPr bwMode="auto">
        <a:xfrm flipV="1">
          <a:off x="259774" y="5247408"/>
          <a:ext cx="5238750" cy="8659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120650</xdr:rowOff>
    </xdr:from>
    <xdr:to>
      <xdr:col>10</xdr:col>
      <xdr:colOff>114300</xdr:colOff>
      <xdr:row>55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146050</xdr:colOff>
      <xdr:row>44</xdr:row>
      <xdr:rowOff>57150</xdr:rowOff>
    </xdr:from>
    <xdr:to>
      <xdr:col>9</xdr:col>
      <xdr:colOff>314325</xdr:colOff>
      <xdr:row>44</xdr:row>
      <xdr:rowOff>63500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>
          <a:spLocks noChangeShapeType="1"/>
        </xdr:cNvSpPr>
      </xdr:nvSpPr>
      <xdr:spPr bwMode="auto">
        <a:xfrm flipV="1">
          <a:off x="146050" y="7667625"/>
          <a:ext cx="6721475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120650</xdr:rowOff>
    </xdr:from>
    <xdr:to>
      <xdr:col>10</xdr:col>
      <xdr:colOff>114300</xdr:colOff>
      <xdr:row>77</xdr:row>
      <xdr:rowOff>85725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50800</xdr:colOff>
      <xdr:row>66</xdr:row>
      <xdr:rowOff>0</xdr:rowOff>
    </xdr:from>
    <xdr:to>
      <xdr:col>9</xdr:col>
      <xdr:colOff>371475</xdr:colOff>
      <xdr:row>66</xdr:row>
      <xdr:rowOff>6350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>
          <a:spLocks noChangeShapeType="1"/>
        </xdr:cNvSpPr>
      </xdr:nvSpPr>
      <xdr:spPr bwMode="auto">
        <a:xfrm flipV="1">
          <a:off x="203200" y="11172825"/>
          <a:ext cx="6721475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58</xdr:row>
      <xdr:rowOff>69850</xdr:rowOff>
    </xdr:from>
    <xdr:to>
      <xdr:col>7</xdr:col>
      <xdr:colOff>641350</xdr:colOff>
      <xdr:row>83</xdr:row>
      <xdr:rowOff>25400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304779</xdr:colOff>
      <xdr:row>69</xdr:row>
      <xdr:rowOff>74206</xdr:rowOff>
    </xdr:from>
    <xdr:to>
      <xdr:col>7</xdr:col>
      <xdr:colOff>596900</xdr:colOff>
      <xdr:row>69</xdr:row>
      <xdr:rowOff>76199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>
          <a:spLocks noChangeShapeType="1"/>
        </xdr:cNvSpPr>
      </xdr:nvSpPr>
      <xdr:spPr bwMode="auto">
        <a:xfrm>
          <a:off x="488929" y="8849906"/>
          <a:ext cx="5740421" cy="1993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E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51</xdr:row>
      <xdr:rowOff>161924</xdr:rowOff>
    </xdr:from>
    <xdr:to>
      <xdr:col>9</xdr:col>
      <xdr:colOff>428625</xdr:colOff>
      <xdr:row>83</xdr:row>
      <xdr:rowOff>19049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0.06095</cdr:x>
      <cdr:y>0.52395</cdr:y>
    </cdr:from>
    <cdr:to>
      <cdr:x>0.99484</cdr:x>
      <cdr:y>0.52442</cdr:y>
    </cdr:to>
    <cdr:sp macro="" textlink="">
      <cdr:nvSpPr>
        <cdr:cNvPr id="2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650" y="2222500"/>
          <a:ext cx="5740421" cy="199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54</xdr:row>
      <xdr:rowOff>0</xdr:rowOff>
    </xdr:from>
    <xdr:to>
      <xdr:col>10</xdr:col>
      <xdr:colOff>295275</xdr:colOff>
      <xdr:row>90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0.06771</cdr:x>
      <cdr:y>0.16598</cdr:y>
    </cdr:from>
    <cdr:to>
      <cdr:x>0.99393</cdr:x>
      <cdr:y>0.16598</cdr:y>
    </cdr:to>
    <cdr:sp macro="" textlink="">
      <cdr:nvSpPr>
        <cdr:cNvPr id="435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054" y="553350"/>
          <a:ext cx="511690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0.06128</cdr:x>
      <cdr:y>0.5678</cdr:y>
    </cdr:from>
    <cdr:to>
      <cdr:x>0.99517</cdr:x>
      <cdr:y>0.56827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7622" y="3320696"/>
          <a:ext cx="6973917" cy="27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51</xdr:row>
      <xdr:rowOff>0</xdr:rowOff>
    </xdr:from>
    <xdr:to>
      <xdr:col>8</xdr:col>
      <xdr:colOff>31750</xdr:colOff>
      <xdr:row>79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0.0551</cdr:x>
      <cdr:y>0.56946</cdr:y>
    </cdr:from>
    <cdr:to>
      <cdr:x>0.9901</cdr:x>
      <cdr:y>0.5699</cdr:y>
    </cdr:to>
    <cdr:sp macro="" textlink="">
      <cdr:nvSpPr>
        <cdr:cNvPr id="2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325" y="2618019"/>
          <a:ext cx="6148022" cy="202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0.0694</cdr:x>
      <cdr:y>0.1685</cdr:y>
    </cdr:from>
    <cdr:to>
      <cdr:x>0.9959</cdr:x>
      <cdr:y>0.1685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8439" y="572979"/>
          <a:ext cx="491841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0.06955</cdr:x>
      <cdr:y>0.16854</cdr:y>
    </cdr:from>
    <cdr:to>
      <cdr:x>0.99605</cdr:x>
      <cdr:y>0.16854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228" y="573115"/>
          <a:ext cx="491841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0.06646</cdr:x>
      <cdr:y>0.16854</cdr:y>
    </cdr:from>
    <cdr:to>
      <cdr:x>0.99296</cdr:x>
      <cdr:y>0.16854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2810" y="573115"/>
          <a:ext cx="491841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85723</xdr:colOff>
      <xdr:row>46</xdr:row>
      <xdr:rowOff>0</xdr:rowOff>
    </xdr:from>
    <xdr:to>
      <xdr:col>11</xdr:col>
      <xdr:colOff>266700</xdr:colOff>
      <xdr:row>63</xdr:row>
      <xdr:rowOff>57149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65</xdr:row>
      <xdr:rowOff>123825</xdr:rowOff>
    </xdr:from>
    <xdr:to>
      <xdr:col>11</xdr:col>
      <xdr:colOff>241299</xdr:colOff>
      <xdr:row>87</xdr:row>
      <xdr:rowOff>120651</xdr:rowOff>
    </xdr:to>
    <xdr:graphicFrame macro="">
      <xdr:nvGraphicFramePr>
        <xdr:cNvPr id="8" name="Chart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158750</xdr:colOff>
      <xdr:row>49</xdr:row>
      <xdr:rowOff>95250</xdr:rowOff>
    </xdr:from>
    <xdr:to>
      <xdr:col>10</xdr:col>
      <xdr:colOff>495300</xdr:colOff>
      <xdr:row>49</xdr:row>
      <xdr:rowOff>95250</xdr:rowOff>
    </xdr:to>
    <xdr:sp macro="" textlink="">
      <xdr:nvSpPr>
        <xdr:cNvPr id="9" name="Line 1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ShapeType="1"/>
        </xdr:cNvSpPr>
      </xdr:nvSpPr>
      <xdr:spPr bwMode="auto">
        <a:xfrm>
          <a:off x="320675" y="8801100"/>
          <a:ext cx="77565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153033</xdr:colOff>
      <xdr:row>70</xdr:row>
      <xdr:rowOff>9525</xdr:rowOff>
    </xdr:from>
    <xdr:to>
      <xdr:col>10</xdr:col>
      <xdr:colOff>514349</xdr:colOff>
      <xdr:row>70</xdr:row>
      <xdr:rowOff>19050</xdr:rowOff>
    </xdr:to>
    <xdr:sp macro="" textlink="">
      <xdr:nvSpPr>
        <xdr:cNvPr id="10" name="Line 1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ShapeType="1"/>
        </xdr:cNvSpPr>
      </xdr:nvSpPr>
      <xdr:spPr bwMode="auto">
        <a:xfrm>
          <a:off x="314958" y="12068175"/>
          <a:ext cx="7781291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1206500</xdr:colOff>
      <xdr:row>0</xdr:row>
      <xdr:rowOff>438150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0.06302</cdr:x>
      <cdr:y>0.16664</cdr:y>
    </cdr:from>
    <cdr:to>
      <cdr:x>0.98952</cdr:x>
      <cdr:y>0.16664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4548" y="566654"/>
          <a:ext cx="491841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0.064</cdr:x>
      <cdr:y>0.16664</cdr:y>
    </cdr:from>
    <cdr:to>
      <cdr:x>0.99099</cdr:x>
      <cdr:y>0.16664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0778" y="577752"/>
          <a:ext cx="493573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0.06808</cdr:x>
      <cdr:y>0.16567</cdr:y>
    </cdr:from>
    <cdr:to>
      <cdr:x>0.99507</cdr:x>
      <cdr:y>0.16567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402" y="563352"/>
          <a:ext cx="492101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0.07052</cdr:x>
      <cdr:y>0.16567</cdr:y>
    </cdr:from>
    <cdr:to>
      <cdr:x>0.99751</cdr:x>
      <cdr:y>0.16567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347" y="563352"/>
          <a:ext cx="492101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0.07087</cdr:x>
      <cdr:y>0.16656</cdr:y>
    </cdr:from>
    <cdr:to>
      <cdr:x>0.99786</cdr:x>
      <cdr:y>0.16656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6243" y="566382"/>
          <a:ext cx="492101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0.06564</cdr:x>
      <cdr:y>0.16847</cdr:y>
    </cdr:from>
    <cdr:to>
      <cdr:x>0.99263</cdr:x>
      <cdr:y>0.16847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8457" y="572877"/>
          <a:ext cx="492101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0.06385</cdr:x>
      <cdr:y>0.16847</cdr:y>
    </cdr:from>
    <cdr:to>
      <cdr:x>0.99084</cdr:x>
      <cdr:y>0.16847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8932" y="572877"/>
          <a:ext cx="492101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0.07041</cdr:x>
      <cdr:y>0.25917</cdr:y>
    </cdr:from>
    <cdr:to>
      <cdr:x>0.9974</cdr:x>
      <cdr:y>0.25917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3785" y="881296"/>
          <a:ext cx="492101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0.06822</cdr:x>
      <cdr:y>0.25864</cdr:y>
    </cdr:from>
    <cdr:to>
      <cdr:x>0.99521</cdr:x>
      <cdr:y>0.25864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167" y="879490"/>
          <a:ext cx="492102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0.06822</cdr:x>
      <cdr:y>0.25864</cdr:y>
    </cdr:from>
    <cdr:to>
      <cdr:x>0.99521</cdr:x>
      <cdr:y>0.25864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167" y="879490"/>
          <a:ext cx="492102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46</xdr:row>
      <xdr:rowOff>0</xdr:rowOff>
    </xdr:from>
    <xdr:to>
      <xdr:col>10</xdr:col>
      <xdr:colOff>638175</xdr:colOff>
      <xdr:row>67</xdr:row>
      <xdr:rowOff>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92075</xdr:colOff>
      <xdr:row>68</xdr:row>
      <xdr:rowOff>139700</xdr:rowOff>
    </xdr:from>
    <xdr:to>
      <xdr:col>10</xdr:col>
      <xdr:colOff>695325</xdr:colOff>
      <xdr:row>90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0.06822</cdr:x>
      <cdr:y>0.25864</cdr:y>
    </cdr:from>
    <cdr:to>
      <cdr:x>0.99521</cdr:x>
      <cdr:y>0.25864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167" y="879490"/>
          <a:ext cx="492102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44</xdr:row>
      <xdr:rowOff>123825</xdr:rowOff>
    </xdr:from>
    <xdr:to>
      <xdr:col>10</xdr:col>
      <xdr:colOff>514350</xdr:colOff>
      <xdr:row>66</xdr:row>
      <xdr:rowOff>57151</xdr:rowOff>
    </xdr:to>
    <xdr:graphicFrame macro="">
      <xdr:nvGraphicFramePr>
        <xdr:cNvPr id="1966347" name="Chart 12">
          <a:extLst>
            <a:ext uri="{FF2B5EF4-FFF2-40B4-BE49-F238E27FC236}">
              <a16:creationId xmlns:a16="http://schemas.microsoft.com/office/drawing/2014/main" id="{00000000-0008-0000-0700-00000B01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68</xdr:row>
      <xdr:rowOff>76201</xdr:rowOff>
    </xdr:from>
    <xdr:to>
      <xdr:col>10</xdr:col>
      <xdr:colOff>647700</xdr:colOff>
      <xdr:row>94</xdr:row>
      <xdr:rowOff>63501</xdr:rowOff>
    </xdr:to>
    <xdr:graphicFrame macro="">
      <xdr:nvGraphicFramePr>
        <xdr:cNvPr id="1966348" name="Chart 14">
          <a:extLst>
            <a:ext uri="{FF2B5EF4-FFF2-40B4-BE49-F238E27FC236}">
              <a16:creationId xmlns:a16="http://schemas.microsoft.com/office/drawing/2014/main" id="{00000000-0008-0000-0700-00000C01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123826</xdr:colOff>
      <xdr:row>48</xdr:row>
      <xdr:rowOff>139700</xdr:rowOff>
    </xdr:from>
    <xdr:to>
      <xdr:col>9</xdr:col>
      <xdr:colOff>787401</xdr:colOff>
      <xdr:row>48</xdr:row>
      <xdr:rowOff>152400</xdr:rowOff>
    </xdr:to>
    <xdr:sp macro="" textlink="">
      <xdr:nvSpPr>
        <xdr:cNvPr id="1966349" name="Line 16">
          <a:extLst>
            <a:ext uri="{FF2B5EF4-FFF2-40B4-BE49-F238E27FC236}">
              <a16:creationId xmlns:a16="http://schemas.microsoft.com/office/drawing/2014/main" id="{00000000-0008-0000-0700-00000D011E00}"/>
            </a:ext>
          </a:extLst>
        </xdr:cNvPr>
        <xdr:cNvSpPr>
          <a:spLocks noChangeShapeType="1"/>
        </xdr:cNvSpPr>
      </xdr:nvSpPr>
      <xdr:spPr bwMode="auto">
        <a:xfrm flipV="1">
          <a:off x="285751" y="8940800"/>
          <a:ext cx="72834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</xdr:colOff>
      <xdr:row>73</xdr:row>
      <xdr:rowOff>133350</xdr:rowOff>
    </xdr:from>
    <xdr:to>
      <xdr:col>10</xdr:col>
      <xdr:colOff>63500</xdr:colOff>
      <xdr:row>73</xdr:row>
      <xdr:rowOff>133350</xdr:rowOff>
    </xdr:to>
    <xdr:sp macro="" textlink="">
      <xdr:nvSpPr>
        <xdr:cNvPr id="1966350" name="Line 30">
          <a:extLst>
            <a:ext uri="{FF2B5EF4-FFF2-40B4-BE49-F238E27FC236}">
              <a16:creationId xmlns:a16="http://schemas.microsoft.com/office/drawing/2014/main" id="{00000000-0008-0000-0700-00000E011E00}"/>
            </a:ext>
          </a:extLst>
        </xdr:cNvPr>
        <xdr:cNvSpPr>
          <a:spLocks noChangeShapeType="1"/>
        </xdr:cNvSpPr>
      </xdr:nvSpPr>
      <xdr:spPr bwMode="auto">
        <a:xfrm flipV="1">
          <a:off x="209550" y="12982575"/>
          <a:ext cx="7435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1216025</xdr:colOff>
      <xdr:row>0</xdr:row>
      <xdr:rowOff>438150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43</xdr:row>
      <xdr:rowOff>44450</xdr:rowOff>
    </xdr:from>
    <xdr:to>
      <xdr:col>10</xdr:col>
      <xdr:colOff>609600</xdr:colOff>
      <xdr:row>64</xdr:row>
      <xdr:rowOff>9524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40640</xdr:colOff>
      <xdr:row>65</xdr:row>
      <xdr:rowOff>53975</xdr:rowOff>
    </xdr:from>
    <xdr:to>
      <xdr:col>10</xdr:col>
      <xdr:colOff>644525</xdr:colOff>
      <xdr:row>86</xdr:row>
      <xdr:rowOff>39369</xdr:rowOff>
    </xdr:to>
    <xdr:graphicFrame macro="">
      <xdr:nvGraphicFramePr>
        <xdr:cNvPr id="8" name="Chart 5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47</xdr:row>
      <xdr:rowOff>114299</xdr:rowOff>
    </xdr:from>
    <xdr:to>
      <xdr:col>10</xdr:col>
      <xdr:colOff>123824</xdr:colOff>
      <xdr:row>47</xdr:row>
      <xdr:rowOff>123824</xdr:rowOff>
    </xdr:to>
    <xdr:sp macro="" textlink="">
      <xdr:nvSpPr>
        <xdr:cNvPr id="9" name="Line 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228600" y="8639174"/>
          <a:ext cx="7477124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66674</xdr:colOff>
      <xdr:row>69</xdr:row>
      <xdr:rowOff>47625</xdr:rowOff>
    </xdr:from>
    <xdr:to>
      <xdr:col>10</xdr:col>
      <xdr:colOff>114300</xdr:colOff>
      <xdr:row>69</xdr:row>
      <xdr:rowOff>57150</xdr:rowOff>
    </xdr:to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219074" y="11972925"/>
          <a:ext cx="7096126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</xdr:colOff>
      <xdr:row>44</xdr:row>
      <xdr:rowOff>12700</xdr:rowOff>
    </xdr:from>
    <xdr:to>
      <xdr:col>10</xdr:col>
      <xdr:colOff>466724</xdr:colOff>
      <xdr:row>66</xdr:row>
      <xdr:rowOff>19050</xdr:rowOff>
    </xdr:to>
    <xdr:graphicFrame macro="">
      <xdr:nvGraphicFramePr>
        <xdr:cNvPr id="2022602" name="Chart 3">
          <a:extLst>
            <a:ext uri="{FF2B5EF4-FFF2-40B4-BE49-F238E27FC236}">
              <a16:creationId xmlns:a16="http://schemas.microsoft.com/office/drawing/2014/main" id="{00000000-0008-0000-0900-0000CADC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152398</xdr:colOff>
      <xdr:row>66</xdr:row>
      <xdr:rowOff>19051</xdr:rowOff>
    </xdr:from>
    <xdr:to>
      <xdr:col>10</xdr:col>
      <xdr:colOff>628649</xdr:colOff>
      <xdr:row>86</xdr:row>
      <xdr:rowOff>95251</xdr:rowOff>
    </xdr:to>
    <xdr:graphicFrame macro="">
      <xdr:nvGraphicFramePr>
        <xdr:cNvPr id="2022604" name="Chart 5">
          <a:extLst>
            <a:ext uri="{FF2B5EF4-FFF2-40B4-BE49-F238E27FC236}">
              <a16:creationId xmlns:a16="http://schemas.microsoft.com/office/drawing/2014/main" id="{00000000-0008-0000-0900-0000CCDC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1206500</xdr:colOff>
      <xdr:row>0</xdr:row>
      <xdr:rowOff>438150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0.01643</cdr:x>
      <cdr:y>0.19789</cdr:y>
    </cdr:from>
    <cdr:to>
      <cdr:x>0.94173</cdr:x>
      <cdr:y>0.19789</cdr:y>
    </cdr:to>
    <cdr:sp macro="" textlink="">
      <cdr:nvSpPr>
        <cdr:cNvPr id="397314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933" y="686749"/>
          <a:ext cx="495317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0.0107</cdr:x>
      <cdr:y>0.19296</cdr:y>
    </cdr:from>
    <cdr:to>
      <cdr:x>0.9348</cdr:x>
      <cdr:y>0.19296</cdr:y>
    </cdr:to>
    <cdr:sp macro="" textlink="">
      <cdr:nvSpPr>
        <cdr:cNvPr id="39833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520" y="659215"/>
          <a:ext cx="514039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1234</xdr:row>
      <xdr:rowOff>0</xdr:rowOff>
    </xdr:from>
    <xdr:to>
      <xdr:col>7</xdr:col>
      <xdr:colOff>476250</xdr:colOff>
      <xdr:row>1255</xdr:row>
      <xdr:rowOff>25400</xdr:rowOff>
    </xdr:to>
    <xdr:graphicFrame macro="">
      <xdr:nvGraphicFramePr>
        <xdr:cNvPr id="2053373" name="Chart 1">
          <a:extLst>
            <a:ext uri="{FF2B5EF4-FFF2-40B4-BE49-F238E27FC236}">
              <a16:creationId xmlns:a16="http://schemas.microsoft.com/office/drawing/2014/main" id="{00000000-0008-0000-0A00-0000FD54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1256</xdr:row>
      <xdr:rowOff>146050</xdr:rowOff>
    </xdr:from>
    <xdr:to>
      <xdr:col>7</xdr:col>
      <xdr:colOff>488950</xdr:colOff>
      <xdr:row>1278</xdr:row>
      <xdr:rowOff>25400</xdr:rowOff>
    </xdr:to>
    <xdr:graphicFrame macro="">
      <xdr:nvGraphicFramePr>
        <xdr:cNvPr id="2053375" name="Chart 3">
          <a:extLst>
            <a:ext uri="{FF2B5EF4-FFF2-40B4-BE49-F238E27FC236}">
              <a16:creationId xmlns:a16="http://schemas.microsoft.com/office/drawing/2014/main" id="{00000000-0008-0000-0A00-0000FF54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31750</xdr:colOff>
      <xdr:row>1309</xdr:row>
      <xdr:rowOff>82550</xdr:rowOff>
    </xdr:from>
    <xdr:to>
      <xdr:col>7</xdr:col>
      <xdr:colOff>508000</xdr:colOff>
      <xdr:row>1331</xdr:row>
      <xdr:rowOff>114300</xdr:rowOff>
    </xdr:to>
    <xdr:graphicFrame macro="">
      <xdr:nvGraphicFramePr>
        <xdr:cNvPr id="2053376" name="Chart 4">
          <a:extLst>
            <a:ext uri="{FF2B5EF4-FFF2-40B4-BE49-F238E27FC236}">
              <a16:creationId xmlns:a16="http://schemas.microsoft.com/office/drawing/2014/main" id="{00000000-0008-0000-0A00-000000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25400</xdr:colOff>
      <xdr:row>1333</xdr:row>
      <xdr:rowOff>0</xdr:rowOff>
    </xdr:from>
    <xdr:to>
      <xdr:col>7</xdr:col>
      <xdr:colOff>514350</xdr:colOff>
      <xdr:row>1354</xdr:row>
      <xdr:rowOff>38100</xdr:rowOff>
    </xdr:to>
    <xdr:graphicFrame macro="">
      <xdr:nvGraphicFramePr>
        <xdr:cNvPr id="2053377" name="Chart 5">
          <a:extLst>
            <a:ext uri="{FF2B5EF4-FFF2-40B4-BE49-F238E27FC236}">
              <a16:creationId xmlns:a16="http://schemas.microsoft.com/office/drawing/2014/main" id="{00000000-0008-0000-0A00-000001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1238</xdr:row>
      <xdr:rowOff>82550</xdr:rowOff>
    </xdr:from>
    <xdr:to>
      <xdr:col>7</xdr:col>
      <xdr:colOff>438150</xdr:colOff>
      <xdr:row>1238</xdr:row>
      <xdr:rowOff>82550</xdr:rowOff>
    </xdr:to>
    <xdr:sp macro="" textlink="">
      <xdr:nvSpPr>
        <xdr:cNvPr id="2053378" name="Line 6">
          <a:extLst>
            <a:ext uri="{FF2B5EF4-FFF2-40B4-BE49-F238E27FC236}">
              <a16:creationId xmlns:a16="http://schemas.microsoft.com/office/drawing/2014/main" id="{00000000-0008-0000-0A00-000002551F00}"/>
            </a:ext>
          </a:extLst>
        </xdr:cNvPr>
        <xdr:cNvSpPr>
          <a:spLocks noChangeShapeType="1"/>
        </xdr:cNvSpPr>
      </xdr:nvSpPr>
      <xdr:spPr bwMode="auto">
        <a:xfrm>
          <a:off x="361950" y="155994100"/>
          <a:ext cx="4762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1313</xdr:row>
      <xdr:rowOff>139700</xdr:rowOff>
    </xdr:from>
    <xdr:to>
      <xdr:col>7</xdr:col>
      <xdr:colOff>457200</xdr:colOff>
      <xdr:row>1313</xdr:row>
      <xdr:rowOff>139700</xdr:rowOff>
    </xdr:to>
    <xdr:sp macro="" textlink="">
      <xdr:nvSpPr>
        <xdr:cNvPr id="2053379" name="Line 7">
          <a:extLst>
            <a:ext uri="{FF2B5EF4-FFF2-40B4-BE49-F238E27FC236}">
              <a16:creationId xmlns:a16="http://schemas.microsoft.com/office/drawing/2014/main" id="{00000000-0008-0000-0A00-000003551F00}"/>
            </a:ext>
          </a:extLst>
        </xdr:cNvPr>
        <xdr:cNvSpPr>
          <a:spLocks noChangeShapeType="1"/>
        </xdr:cNvSpPr>
      </xdr:nvSpPr>
      <xdr:spPr bwMode="auto">
        <a:xfrm>
          <a:off x="387350" y="167411400"/>
          <a:ext cx="4756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374650</xdr:colOff>
      <xdr:row>1337</xdr:row>
      <xdr:rowOff>57150</xdr:rowOff>
    </xdr:from>
    <xdr:to>
      <xdr:col>7</xdr:col>
      <xdr:colOff>488950</xdr:colOff>
      <xdr:row>1337</xdr:row>
      <xdr:rowOff>57150</xdr:rowOff>
    </xdr:to>
    <xdr:sp macro="" textlink="">
      <xdr:nvSpPr>
        <xdr:cNvPr id="2053380" name="Line 8">
          <a:extLst>
            <a:ext uri="{FF2B5EF4-FFF2-40B4-BE49-F238E27FC236}">
              <a16:creationId xmlns:a16="http://schemas.microsoft.com/office/drawing/2014/main" id="{00000000-0008-0000-0A00-000004551F00}"/>
            </a:ext>
          </a:extLst>
        </xdr:cNvPr>
        <xdr:cNvSpPr>
          <a:spLocks noChangeShapeType="1"/>
        </xdr:cNvSpPr>
      </xdr:nvSpPr>
      <xdr:spPr bwMode="auto">
        <a:xfrm>
          <a:off x="527050" y="193624200"/>
          <a:ext cx="4800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1158</xdr:row>
      <xdr:rowOff>0</xdr:rowOff>
    </xdr:from>
    <xdr:to>
      <xdr:col>7</xdr:col>
      <xdr:colOff>476250</xdr:colOff>
      <xdr:row>1179</xdr:row>
      <xdr:rowOff>25400</xdr:rowOff>
    </xdr:to>
    <xdr:graphicFrame macro="">
      <xdr:nvGraphicFramePr>
        <xdr:cNvPr id="2053381" name="Chart 9">
          <a:extLst>
            <a:ext uri="{FF2B5EF4-FFF2-40B4-BE49-F238E27FC236}">
              <a16:creationId xmlns:a16="http://schemas.microsoft.com/office/drawing/2014/main" id="{00000000-0008-0000-0A00-000005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6350</xdr:colOff>
      <xdr:row>1180</xdr:row>
      <xdr:rowOff>107950</xdr:rowOff>
    </xdr:from>
    <xdr:to>
      <xdr:col>7</xdr:col>
      <xdr:colOff>495300</xdr:colOff>
      <xdr:row>1201</xdr:row>
      <xdr:rowOff>146050</xdr:rowOff>
    </xdr:to>
    <xdr:graphicFrame macro="">
      <xdr:nvGraphicFramePr>
        <xdr:cNvPr id="2053382" name="Chart 10">
          <a:extLst>
            <a:ext uri="{FF2B5EF4-FFF2-40B4-BE49-F238E27FC236}">
              <a16:creationId xmlns:a16="http://schemas.microsoft.com/office/drawing/2014/main" id="{00000000-0008-0000-0A00-000006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361950</xdr:colOff>
      <xdr:row>1162</xdr:row>
      <xdr:rowOff>88900</xdr:rowOff>
    </xdr:from>
    <xdr:to>
      <xdr:col>7</xdr:col>
      <xdr:colOff>438150</xdr:colOff>
      <xdr:row>1162</xdr:row>
      <xdr:rowOff>88900</xdr:rowOff>
    </xdr:to>
    <xdr:sp macro="" textlink="">
      <xdr:nvSpPr>
        <xdr:cNvPr id="2053383" name="Line 11">
          <a:extLst>
            <a:ext uri="{FF2B5EF4-FFF2-40B4-BE49-F238E27FC236}">
              <a16:creationId xmlns:a16="http://schemas.microsoft.com/office/drawing/2014/main" id="{00000000-0008-0000-0A00-000007551F00}"/>
            </a:ext>
          </a:extLst>
        </xdr:cNvPr>
        <xdr:cNvSpPr>
          <a:spLocks noChangeShapeType="1"/>
        </xdr:cNvSpPr>
      </xdr:nvSpPr>
      <xdr:spPr bwMode="auto">
        <a:xfrm>
          <a:off x="361950" y="143846550"/>
          <a:ext cx="4762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1083</xdr:row>
      <xdr:rowOff>0</xdr:rowOff>
    </xdr:from>
    <xdr:to>
      <xdr:col>7</xdr:col>
      <xdr:colOff>476250</xdr:colOff>
      <xdr:row>1104</xdr:row>
      <xdr:rowOff>25400</xdr:rowOff>
    </xdr:to>
    <xdr:graphicFrame macro="">
      <xdr:nvGraphicFramePr>
        <xdr:cNvPr id="2053384" name="Chart 15">
          <a:extLst>
            <a:ext uri="{FF2B5EF4-FFF2-40B4-BE49-F238E27FC236}">
              <a16:creationId xmlns:a16="http://schemas.microsoft.com/office/drawing/2014/main" id="{00000000-0008-0000-0A00-000008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1105</xdr:row>
      <xdr:rowOff>63500</xdr:rowOff>
    </xdr:from>
    <xdr:to>
      <xdr:col>7</xdr:col>
      <xdr:colOff>488950</xdr:colOff>
      <xdr:row>1126</xdr:row>
      <xdr:rowOff>101600</xdr:rowOff>
    </xdr:to>
    <xdr:graphicFrame macro="">
      <xdr:nvGraphicFramePr>
        <xdr:cNvPr id="2053385" name="Chart 16">
          <a:extLst>
            <a:ext uri="{FF2B5EF4-FFF2-40B4-BE49-F238E27FC236}">
              <a16:creationId xmlns:a16="http://schemas.microsoft.com/office/drawing/2014/main" id="{00000000-0008-0000-0A00-000009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368300</xdr:colOff>
      <xdr:row>1087</xdr:row>
      <xdr:rowOff>76200</xdr:rowOff>
    </xdr:from>
    <xdr:to>
      <xdr:col>7</xdr:col>
      <xdr:colOff>450850</xdr:colOff>
      <xdr:row>1087</xdr:row>
      <xdr:rowOff>76200</xdr:rowOff>
    </xdr:to>
    <xdr:sp macro="" textlink="">
      <xdr:nvSpPr>
        <xdr:cNvPr id="2053386" name="Line 18">
          <a:extLst>
            <a:ext uri="{FF2B5EF4-FFF2-40B4-BE49-F238E27FC236}">
              <a16:creationId xmlns:a16="http://schemas.microsoft.com/office/drawing/2014/main" id="{00000000-0008-0000-0A00-00000A551F00}"/>
            </a:ext>
          </a:extLst>
        </xdr:cNvPr>
        <xdr:cNvSpPr>
          <a:spLocks noChangeShapeType="1"/>
        </xdr:cNvSpPr>
      </xdr:nvSpPr>
      <xdr:spPr bwMode="auto">
        <a:xfrm>
          <a:off x="368300" y="131730750"/>
          <a:ext cx="4768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1007</xdr:row>
      <xdr:rowOff>76200</xdr:rowOff>
    </xdr:from>
    <xdr:to>
      <xdr:col>7</xdr:col>
      <xdr:colOff>488950</xdr:colOff>
      <xdr:row>1028</xdr:row>
      <xdr:rowOff>114300</xdr:rowOff>
    </xdr:to>
    <xdr:graphicFrame macro="">
      <xdr:nvGraphicFramePr>
        <xdr:cNvPr id="2053387" name="Chart 19">
          <a:extLst>
            <a:ext uri="{FF2B5EF4-FFF2-40B4-BE49-F238E27FC236}">
              <a16:creationId xmlns:a16="http://schemas.microsoft.com/office/drawing/2014/main" id="{00000000-0008-0000-0A00-00000B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146050</xdr:colOff>
      <xdr:row>1029</xdr:row>
      <xdr:rowOff>127000</xdr:rowOff>
    </xdr:from>
    <xdr:to>
      <xdr:col>7</xdr:col>
      <xdr:colOff>495300</xdr:colOff>
      <xdr:row>1051</xdr:row>
      <xdr:rowOff>12700</xdr:rowOff>
    </xdr:to>
    <xdr:graphicFrame macro="">
      <xdr:nvGraphicFramePr>
        <xdr:cNvPr id="2053388" name="Chart 20">
          <a:extLst>
            <a:ext uri="{FF2B5EF4-FFF2-40B4-BE49-F238E27FC236}">
              <a16:creationId xmlns:a16="http://schemas.microsoft.com/office/drawing/2014/main" id="{00000000-0008-0000-0A00-00000C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931</xdr:row>
      <xdr:rowOff>0</xdr:rowOff>
    </xdr:from>
    <xdr:to>
      <xdr:col>7</xdr:col>
      <xdr:colOff>488950</xdr:colOff>
      <xdr:row>952</xdr:row>
      <xdr:rowOff>38100</xdr:rowOff>
    </xdr:to>
    <xdr:graphicFrame macro="">
      <xdr:nvGraphicFramePr>
        <xdr:cNvPr id="2053389" name="Chart 19">
          <a:extLst>
            <a:ext uri="{FF2B5EF4-FFF2-40B4-BE49-F238E27FC236}">
              <a16:creationId xmlns:a16="http://schemas.microsoft.com/office/drawing/2014/main" id="{00000000-0008-0000-0A00-00000D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19050</xdr:colOff>
      <xdr:row>953</xdr:row>
      <xdr:rowOff>76200</xdr:rowOff>
    </xdr:from>
    <xdr:to>
      <xdr:col>7</xdr:col>
      <xdr:colOff>520700</xdr:colOff>
      <xdr:row>974</xdr:row>
      <xdr:rowOff>120650</xdr:rowOff>
    </xdr:to>
    <xdr:graphicFrame macro="">
      <xdr:nvGraphicFramePr>
        <xdr:cNvPr id="2053390" name="Chart 20">
          <a:extLst>
            <a:ext uri="{FF2B5EF4-FFF2-40B4-BE49-F238E27FC236}">
              <a16:creationId xmlns:a16="http://schemas.microsoft.com/office/drawing/2014/main" id="{00000000-0008-0000-0A00-00000E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855</xdr:row>
      <xdr:rowOff>0</xdr:rowOff>
    </xdr:from>
    <xdr:to>
      <xdr:col>7</xdr:col>
      <xdr:colOff>488950</xdr:colOff>
      <xdr:row>876</xdr:row>
      <xdr:rowOff>38100</xdr:rowOff>
    </xdr:to>
    <xdr:graphicFrame macro="">
      <xdr:nvGraphicFramePr>
        <xdr:cNvPr id="2053391" name="Chart 19">
          <a:extLst>
            <a:ext uri="{FF2B5EF4-FFF2-40B4-BE49-F238E27FC236}">
              <a16:creationId xmlns:a16="http://schemas.microsoft.com/office/drawing/2014/main" id="{00000000-0008-0000-0A00-00000F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878</xdr:row>
      <xdr:rowOff>0</xdr:rowOff>
    </xdr:from>
    <xdr:to>
      <xdr:col>7</xdr:col>
      <xdr:colOff>501650</xdr:colOff>
      <xdr:row>899</xdr:row>
      <xdr:rowOff>44450</xdr:rowOff>
    </xdr:to>
    <xdr:graphicFrame macro="">
      <xdr:nvGraphicFramePr>
        <xdr:cNvPr id="2053392" name="Chart 20">
          <a:extLst>
            <a:ext uri="{FF2B5EF4-FFF2-40B4-BE49-F238E27FC236}">
              <a16:creationId xmlns:a16="http://schemas.microsoft.com/office/drawing/2014/main" id="{00000000-0008-0000-0A00-000010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779</xdr:row>
      <xdr:rowOff>0</xdr:rowOff>
    </xdr:from>
    <xdr:to>
      <xdr:col>7</xdr:col>
      <xdr:colOff>488950</xdr:colOff>
      <xdr:row>800</xdr:row>
      <xdr:rowOff>38100</xdr:rowOff>
    </xdr:to>
    <xdr:graphicFrame macro="">
      <xdr:nvGraphicFramePr>
        <xdr:cNvPr id="2053393" name="Chart 19">
          <a:extLst>
            <a:ext uri="{FF2B5EF4-FFF2-40B4-BE49-F238E27FC236}">
              <a16:creationId xmlns:a16="http://schemas.microsoft.com/office/drawing/2014/main" id="{00000000-0008-0000-0A00-000011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146050</xdr:colOff>
      <xdr:row>801</xdr:row>
      <xdr:rowOff>120650</xdr:rowOff>
    </xdr:from>
    <xdr:to>
      <xdr:col>7</xdr:col>
      <xdr:colOff>495300</xdr:colOff>
      <xdr:row>823</xdr:row>
      <xdr:rowOff>6350</xdr:rowOff>
    </xdr:to>
    <xdr:graphicFrame macro="">
      <xdr:nvGraphicFramePr>
        <xdr:cNvPr id="2053394" name="Chart 20">
          <a:extLst>
            <a:ext uri="{FF2B5EF4-FFF2-40B4-BE49-F238E27FC236}">
              <a16:creationId xmlns:a16="http://schemas.microsoft.com/office/drawing/2014/main" id="{00000000-0008-0000-0A00-000012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438150</xdr:colOff>
      <xdr:row>859</xdr:row>
      <xdr:rowOff>95250</xdr:rowOff>
    </xdr:from>
    <xdr:to>
      <xdr:col>7</xdr:col>
      <xdr:colOff>400050</xdr:colOff>
      <xdr:row>859</xdr:row>
      <xdr:rowOff>95250</xdr:rowOff>
    </xdr:to>
    <xdr:cxnSp macro="">
      <xdr:nvCxnSpPr>
        <xdr:cNvPr id="25" name="24 Conector recto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CxnSpPr/>
      </xdr:nvCxnSpPr>
      <xdr:spPr>
        <a:xfrm>
          <a:off x="419100" y="1843087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935</xdr:row>
      <xdr:rowOff>85725</xdr:rowOff>
    </xdr:from>
    <xdr:to>
      <xdr:col>7</xdr:col>
      <xdr:colOff>438150</xdr:colOff>
      <xdr:row>935</xdr:row>
      <xdr:rowOff>85725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CxnSpPr/>
      </xdr:nvCxnSpPr>
      <xdr:spPr>
        <a:xfrm>
          <a:off x="628650" y="152466675"/>
          <a:ext cx="44386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438150</xdr:colOff>
      <xdr:row>783</xdr:row>
      <xdr:rowOff>95250</xdr:rowOff>
    </xdr:from>
    <xdr:to>
      <xdr:col>7</xdr:col>
      <xdr:colOff>400050</xdr:colOff>
      <xdr:row>783</xdr:row>
      <xdr:rowOff>95250</xdr:rowOff>
    </xdr:to>
    <xdr:cxnSp macro="">
      <xdr:nvCxnSpPr>
        <xdr:cNvPr id="29" name="28 Conector recto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CxnSpPr/>
      </xdr:nvCxnSpPr>
      <xdr:spPr>
        <a:xfrm>
          <a:off x="419100" y="559117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703</xdr:row>
      <xdr:rowOff>0</xdr:rowOff>
    </xdr:from>
    <xdr:to>
      <xdr:col>7</xdr:col>
      <xdr:colOff>488950</xdr:colOff>
      <xdr:row>724</xdr:row>
      <xdr:rowOff>38100</xdr:rowOff>
    </xdr:to>
    <xdr:graphicFrame macro="">
      <xdr:nvGraphicFramePr>
        <xdr:cNvPr id="2053398" name="Chart 19">
          <a:extLst>
            <a:ext uri="{FF2B5EF4-FFF2-40B4-BE49-F238E27FC236}">
              <a16:creationId xmlns:a16="http://schemas.microsoft.com/office/drawing/2014/main" id="{00000000-0008-0000-0A00-000016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146050</xdr:colOff>
      <xdr:row>725</xdr:row>
      <xdr:rowOff>95250</xdr:rowOff>
    </xdr:from>
    <xdr:to>
      <xdr:col>7</xdr:col>
      <xdr:colOff>495300</xdr:colOff>
      <xdr:row>746</xdr:row>
      <xdr:rowOff>139700</xdr:rowOff>
    </xdr:to>
    <xdr:graphicFrame macro="">
      <xdr:nvGraphicFramePr>
        <xdr:cNvPr id="2053399" name="Chart 20">
          <a:extLst>
            <a:ext uri="{FF2B5EF4-FFF2-40B4-BE49-F238E27FC236}">
              <a16:creationId xmlns:a16="http://schemas.microsoft.com/office/drawing/2014/main" id="{00000000-0008-0000-0A00-000017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438150</xdr:colOff>
      <xdr:row>707</xdr:row>
      <xdr:rowOff>95250</xdr:rowOff>
    </xdr:from>
    <xdr:to>
      <xdr:col>7</xdr:col>
      <xdr:colOff>400050</xdr:colOff>
      <xdr:row>707</xdr:row>
      <xdr:rowOff>95250</xdr:rowOff>
    </xdr:to>
    <xdr:cxnSp macro="">
      <xdr:nvCxnSpPr>
        <xdr:cNvPr id="31" name="28 Conector recto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CxnSpPr/>
      </xdr:nvCxnSpPr>
      <xdr:spPr>
        <a:xfrm>
          <a:off x="419100" y="1913572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627</xdr:row>
      <xdr:rowOff>0</xdr:rowOff>
    </xdr:from>
    <xdr:to>
      <xdr:col>7</xdr:col>
      <xdr:colOff>488950</xdr:colOff>
      <xdr:row>648</xdr:row>
      <xdr:rowOff>38100</xdr:rowOff>
    </xdr:to>
    <xdr:graphicFrame macro="">
      <xdr:nvGraphicFramePr>
        <xdr:cNvPr id="2053401" name="Chart 19">
          <a:extLst>
            <a:ext uri="{FF2B5EF4-FFF2-40B4-BE49-F238E27FC236}">
              <a16:creationId xmlns:a16="http://schemas.microsoft.com/office/drawing/2014/main" id="{00000000-0008-0000-0A00-000019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649</xdr:row>
      <xdr:rowOff>107950</xdr:rowOff>
    </xdr:from>
    <xdr:to>
      <xdr:col>7</xdr:col>
      <xdr:colOff>501650</xdr:colOff>
      <xdr:row>670</xdr:row>
      <xdr:rowOff>152400</xdr:rowOff>
    </xdr:to>
    <xdr:graphicFrame macro="">
      <xdr:nvGraphicFramePr>
        <xdr:cNvPr id="2053402" name="Chart 20">
          <a:extLst>
            <a:ext uri="{FF2B5EF4-FFF2-40B4-BE49-F238E27FC236}">
              <a16:creationId xmlns:a16="http://schemas.microsoft.com/office/drawing/2014/main" id="{00000000-0008-0000-0A00-00001A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438150</xdr:colOff>
      <xdr:row>631</xdr:row>
      <xdr:rowOff>95250</xdr:rowOff>
    </xdr:from>
    <xdr:to>
      <xdr:col>7</xdr:col>
      <xdr:colOff>400050</xdr:colOff>
      <xdr:row>631</xdr:row>
      <xdr:rowOff>95250</xdr:rowOff>
    </xdr:to>
    <xdr:cxnSp macro="">
      <xdr:nvCxnSpPr>
        <xdr:cNvPr id="34" name="28 Conector recto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CxnSpPr/>
      </xdr:nvCxnSpPr>
      <xdr:spPr>
        <a:xfrm>
          <a:off x="419100" y="1913572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552</xdr:row>
      <xdr:rowOff>0</xdr:rowOff>
    </xdr:from>
    <xdr:to>
      <xdr:col>7</xdr:col>
      <xdr:colOff>488950</xdr:colOff>
      <xdr:row>573</xdr:row>
      <xdr:rowOff>38100</xdr:rowOff>
    </xdr:to>
    <xdr:graphicFrame macro="">
      <xdr:nvGraphicFramePr>
        <xdr:cNvPr id="2053404" name="Chart 19">
          <a:extLst>
            <a:ext uri="{FF2B5EF4-FFF2-40B4-BE49-F238E27FC236}">
              <a16:creationId xmlns:a16="http://schemas.microsoft.com/office/drawing/2014/main" id="{00000000-0008-0000-0A00-00001C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574</xdr:row>
      <xdr:rowOff>0</xdr:rowOff>
    </xdr:from>
    <xdr:to>
      <xdr:col>7</xdr:col>
      <xdr:colOff>501650</xdr:colOff>
      <xdr:row>595</xdr:row>
      <xdr:rowOff>44450</xdr:rowOff>
    </xdr:to>
    <xdr:graphicFrame macro="">
      <xdr:nvGraphicFramePr>
        <xdr:cNvPr id="2053405" name="Chart 20">
          <a:extLst>
            <a:ext uri="{FF2B5EF4-FFF2-40B4-BE49-F238E27FC236}">
              <a16:creationId xmlns:a16="http://schemas.microsoft.com/office/drawing/2014/main" id="{00000000-0008-0000-0A00-00001D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438150</xdr:colOff>
      <xdr:row>556</xdr:row>
      <xdr:rowOff>95250</xdr:rowOff>
    </xdr:from>
    <xdr:to>
      <xdr:col>7</xdr:col>
      <xdr:colOff>400050</xdr:colOff>
      <xdr:row>556</xdr:row>
      <xdr:rowOff>95250</xdr:rowOff>
    </xdr:to>
    <xdr:cxnSp macro="">
      <xdr:nvCxnSpPr>
        <xdr:cNvPr id="37" name="28 Conector recto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CxnSpPr/>
      </xdr:nvCxnSpPr>
      <xdr:spPr>
        <a:xfrm>
          <a:off x="419100" y="1913572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477</xdr:row>
      <xdr:rowOff>0</xdr:rowOff>
    </xdr:from>
    <xdr:to>
      <xdr:col>7</xdr:col>
      <xdr:colOff>488950</xdr:colOff>
      <xdr:row>498</xdr:row>
      <xdr:rowOff>38100</xdr:rowOff>
    </xdr:to>
    <xdr:graphicFrame macro="">
      <xdr:nvGraphicFramePr>
        <xdr:cNvPr id="2053407" name="Chart 19">
          <a:extLst>
            <a:ext uri="{FF2B5EF4-FFF2-40B4-BE49-F238E27FC236}">
              <a16:creationId xmlns:a16="http://schemas.microsoft.com/office/drawing/2014/main" id="{00000000-0008-0000-0A00-00001F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499</xdr:row>
      <xdr:rowOff>63500</xdr:rowOff>
    </xdr:from>
    <xdr:to>
      <xdr:col>7</xdr:col>
      <xdr:colOff>501650</xdr:colOff>
      <xdr:row>520</xdr:row>
      <xdr:rowOff>107950</xdr:rowOff>
    </xdr:to>
    <xdr:graphicFrame macro="">
      <xdr:nvGraphicFramePr>
        <xdr:cNvPr id="2053408" name="Chart 20">
          <a:extLst>
            <a:ext uri="{FF2B5EF4-FFF2-40B4-BE49-F238E27FC236}">
              <a16:creationId xmlns:a16="http://schemas.microsoft.com/office/drawing/2014/main" id="{00000000-0008-0000-0A00-000020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349250</xdr:colOff>
      <xdr:row>481</xdr:row>
      <xdr:rowOff>88900</xdr:rowOff>
    </xdr:from>
    <xdr:to>
      <xdr:col>7</xdr:col>
      <xdr:colOff>457200</xdr:colOff>
      <xdr:row>481</xdr:row>
      <xdr:rowOff>88900</xdr:rowOff>
    </xdr:to>
    <xdr:cxnSp macro="">
      <xdr:nvCxnSpPr>
        <xdr:cNvPr id="40" name="28 Conector recto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CxnSpPr/>
      </xdr:nvCxnSpPr>
      <xdr:spPr>
        <a:xfrm>
          <a:off x="501650" y="55391050"/>
          <a:ext cx="47942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401</xdr:row>
      <xdr:rowOff>0</xdr:rowOff>
    </xdr:from>
    <xdr:to>
      <xdr:col>7</xdr:col>
      <xdr:colOff>488950</xdr:colOff>
      <xdr:row>422</xdr:row>
      <xdr:rowOff>38100</xdr:rowOff>
    </xdr:to>
    <xdr:graphicFrame macro="">
      <xdr:nvGraphicFramePr>
        <xdr:cNvPr id="2053410" name="Chart 19">
          <a:extLst>
            <a:ext uri="{FF2B5EF4-FFF2-40B4-BE49-F238E27FC236}">
              <a16:creationId xmlns:a16="http://schemas.microsoft.com/office/drawing/2014/main" id="{00000000-0008-0000-0A00-000022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146050</xdr:colOff>
      <xdr:row>424</xdr:row>
      <xdr:rowOff>31750</xdr:rowOff>
    </xdr:from>
    <xdr:to>
      <xdr:col>7</xdr:col>
      <xdr:colOff>495300</xdr:colOff>
      <xdr:row>445</xdr:row>
      <xdr:rowOff>76200</xdr:rowOff>
    </xdr:to>
    <xdr:graphicFrame macro="">
      <xdr:nvGraphicFramePr>
        <xdr:cNvPr id="2053411" name="Chart 20">
          <a:extLst>
            <a:ext uri="{FF2B5EF4-FFF2-40B4-BE49-F238E27FC236}">
              <a16:creationId xmlns:a16="http://schemas.microsoft.com/office/drawing/2014/main" id="{00000000-0008-0000-0A00-000023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438150</xdr:colOff>
      <xdr:row>405</xdr:row>
      <xdr:rowOff>95250</xdr:rowOff>
    </xdr:from>
    <xdr:to>
      <xdr:col>7</xdr:col>
      <xdr:colOff>400050</xdr:colOff>
      <xdr:row>405</xdr:row>
      <xdr:rowOff>95250</xdr:rowOff>
    </xdr:to>
    <xdr:cxnSp macro="">
      <xdr:nvCxnSpPr>
        <xdr:cNvPr id="42" name="28 Conector recto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CxnSpPr/>
      </xdr:nvCxnSpPr>
      <xdr:spPr>
        <a:xfrm>
          <a:off x="438150" y="19050000"/>
          <a:ext cx="464820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325</xdr:row>
      <xdr:rowOff>0</xdr:rowOff>
    </xdr:from>
    <xdr:to>
      <xdr:col>7</xdr:col>
      <xdr:colOff>488950</xdr:colOff>
      <xdr:row>346</xdr:row>
      <xdr:rowOff>38100</xdr:rowOff>
    </xdr:to>
    <xdr:graphicFrame macro="">
      <xdr:nvGraphicFramePr>
        <xdr:cNvPr id="2053413" name="Chart 19">
          <a:extLst>
            <a:ext uri="{FF2B5EF4-FFF2-40B4-BE49-F238E27FC236}">
              <a16:creationId xmlns:a16="http://schemas.microsoft.com/office/drawing/2014/main" id="{00000000-0008-0000-0A00-000025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6350</xdr:colOff>
      <xdr:row>348</xdr:row>
      <xdr:rowOff>12700</xdr:rowOff>
    </xdr:from>
    <xdr:to>
      <xdr:col>7</xdr:col>
      <xdr:colOff>508000</xdr:colOff>
      <xdr:row>369</xdr:row>
      <xdr:rowOff>57150</xdr:rowOff>
    </xdr:to>
    <xdr:graphicFrame macro="">
      <xdr:nvGraphicFramePr>
        <xdr:cNvPr id="2053414" name="Chart 20">
          <a:extLst>
            <a:ext uri="{FF2B5EF4-FFF2-40B4-BE49-F238E27FC236}">
              <a16:creationId xmlns:a16="http://schemas.microsoft.com/office/drawing/2014/main" id="{00000000-0008-0000-0A00-00002655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400050</xdr:colOff>
      <xdr:row>329</xdr:row>
      <xdr:rowOff>87630</xdr:rowOff>
    </xdr:from>
    <xdr:to>
      <xdr:col>7</xdr:col>
      <xdr:colOff>361950</xdr:colOff>
      <xdr:row>329</xdr:row>
      <xdr:rowOff>87630</xdr:rowOff>
    </xdr:to>
    <xdr:cxnSp macro="">
      <xdr:nvCxnSpPr>
        <xdr:cNvPr id="45" name="28 Conector recto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CxnSpPr/>
      </xdr:nvCxnSpPr>
      <xdr:spPr>
        <a:xfrm>
          <a:off x="552450" y="5513070"/>
          <a:ext cx="456438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355600</xdr:colOff>
      <xdr:row>1011</xdr:row>
      <xdr:rowOff>158750</xdr:rowOff>
    </xdr:from>
    <xdr:to>
      <xdr:col>7</xdr:col>
      <xdr:colOff>450850</xdr:colOff>
      <xdr:row>1011</xdr:row>
      <xdr:rowOff>158750</xdr:rowOff>
    </xdr:to>
    <xdr:sp macro="" textlink="">
      <xdr:nvSpPr>
        <xdr:cNvPr id="2053416" name="Line 1">
          <a:extLst>
            <a:ext uri="{FF2B5EF4-FFF2-40B4-BE49-F238E27FC236}">
              <a16:creationId xmlns:a16="http://schemas.microsoft.com/office/drawing/2014/main" id="{00000000-0008-0000-0A00-000028551F00}"/>
            </a:ext>
          </a:extLst>
        </xdr:cNvPr>
        <xdr:cNvSpPr>
          <a:spLocks noChangeShapeType="1"/>
        </xdr:cNvSpPr>
      </xdr:nvSpPr>
      <xdr:spPr bwMode="auto">
        <a:xfrm>
          <a:off x="355600" y="118897400"/>
          <a:ext cx="4781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249</xdr:row>
      <xdr:rowOff>0</xdr:rowOff>
    </xdr:from>
    <xdr:to>
      <xdr:col>7</xdr:col>
      <xdr:colOff>488950</xdr:colOff>
      <xdr:row>270</xdr:row>
      <xdr:rowOff>38100</xdr:rowOff>
    </xdr:to>
    <xdr:graphicFrame macro="">
      <xdr:nvGraphicFramePr>
        <xdr:cNvPr id="46" name="Chart 19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271</xdr:row>
      <xdr:rowOff>88900</xdr:rowOff>
    </xdr:from>
    <xdr:to>
      <xdr:col>7</xdr:col>
      <xdr:colOff>501650</xdr:colOff>
      <xdr:row>292</xdr:row>
      <xdr:rowOff>133350</xdr:rowOff>
    </xdr:to>
    <xdr:graphicFrame macro="">
      <xdr:nvGraphicFramePr>
        <xdr:cNvPr id="47" name="Chart 20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361950</xdr:colOff>
      <xdr:row>253</xdr:row>
      <xdr:rowOff>85725</xdr:rowOff>
    </xdr:from>
    <xdr:to>
      <xdr:col>7</xdr:col>
      <xdr:colOff>498475</xdr:colOff>
      <xdr:row>253</xdr:row>
      <xdr:rowOff>95250</xdr:rowOff>
    </xdr:to>
    <xdr:cxnSp macro="">
      <xdr:nvCxnSpPr>
        <xdr:cNvPr id="48" name="28 Conector recto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CxnSpPr/>
      </xdr:nvCxnSpPr>
      <xdr:spPr>
        <a:xfrm>
          <a:off x="514350" y="41643300"/>
          <a:ext cx="4613275" cy="952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173</xdr:row>
      <xdr:rowOff>0</xdr:rowOff>
    </xdr:from>
    <xdr:to>
      <xdr:col>7</xdr:col>
      <xdr:colOff>488950</xdr:colOff>
      <xdr:row>194</xdr:row>
      <xdr:rowOff>38100</xdr:rowOff>
    </xdr:to>
    <xdr:graphicFrame macro="">
      <xdr:nvGraphicFramePr>
        <xdr:cNvPr id="49" name="Chart 19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7</xdr:col>
      <xdr:colOff>501650</xdr:colOff>
      <xdr:row>216</xdr:row>
      <xdr:rowOff>44450</xdr:rowOff>
    </xdr:to>
    <xdr:graphicFrame macro="">
      <xdr:nvGraphicFramePr>
        <xdr:cNvPr id="50" name="Chart 20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400050</xdr:colOff>
      <xdr:row>177</xdr:row>
      <xdr:rowOff>87630</xdr:rowOff>
    </xdr:from>
    <xdr:to>
      <xdr:col>7</xdr:col>
      <xdr:colOff>361950</xdr:colOff>
      <xdr:row>177</xdr:row>
      <xdr:rowOff>87630</xdr:rowOff>
    </xdr:to>
    <xdr:cxnSp macro="">
      <xdr:nvCxnSpPr>
        <xdr:cNvPr id="51" name="28 Conector recto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CxnSpPr/>
      </xdr:nvCxnSpPr>
      <xdr:spPr>
        <a:xfrm>
          <a:off x="552450" y="18756630"/>
          <a:ext cx="456438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88900</xdr:colOff>
      <xdr:row>98</xdr:row>
      <xdr:rowOff>0</xdr:rowOff>
    </xdr:from>
    <xdr:to>
      <xdr:col>7</xdr:col>
      <xdr:colOff>422275</xdr:colOff>
      <xdr:row>118</xdr:row>
      <xdr:rowOff>146050</xdr:rowOff>
    </xdr:to>
    <xdr:graphicFrame macro="">
      <xdr:nvGraphicFramePr>
        <xdr:cNvPr id="52" name="Chart 19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95250</xdr:colOff>
      <xdr:row>119</xdr:row>
      <xdr:rowOff>142875</xdr:rowOff>
    </xdr:from>
    <xdr:to>
      <xdr:col>7</xdr:col>
      <xdr:colOff>444500</xdr:colOff>
      <xdr:row>141</xdr:row>
      <xdr:rowOff>25400</xdr:rowOff>
    </xdr:to>
    <xdr:graphicFrame macro="">
      <xdr:nvGraphicFramePr>
        <xdr:cNvPr id="53" name="Chart 20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279400</xdr:colOff>
      <xdr:row>102</xdr:row>
      <xdr:rowOff>63500</xdr:rowOff>
    </xdr:from>
    <xdr:to>
      <xdr:col>7</xdr:col>
      <xdr:colOff>361950</xdr:colOff>
      <xdr:row>102</xdr:row>
      <xdr:rowOff>65405</xdr:rowOff>
    </xdr:to>
    <xdr:cxnSp macro="">
      <xdr:nvCxnSpPr>
        <xdr:cNvPr id="54" name="28 Conector recto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CxnSpPr/>
      </xdr:nvCxnSpPr>
      <xdr:spPr>
        <a:xfrm flipV="1">
          <a:off x="431800" y="17424400"/>
          <a:ext cx="4565650" cy="190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1216025</xdr:colOff>
      <xdr:row>0</xdr:row>
      <xdr:rowOff>438150</xdr:rowOff>
    </xdr:to>
    <xdr:pic>
      <xdr:nvPicPr>
        <xdr:cNvPr id="55" name="Imagen 1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27</xdr:row>
      <xdr:rowOff>104775</xdr:rowOff>
    </xdr:from>
    <xdr:to>
      <xdr:col>7</xdr:col>
      <xdr:colOff>422275</xdr:colOff>
      <xdr:row>48</xdr:row>
      <xdr:rowOff>142875</xdr:rowOff>
    </xdr:to>
    <xdr:graphicFrame macro="">
      <xdr:nvGraphicFramePr>
        <xdr:cNvPr id="56" name="Chart 19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95250</xdr:colOff>
      <xdr:row>49</xdr:row>
      <xdr:rowOff>142875</xdr:rowOff>
    </xdr:from>
    <xdr:to>
      <xdr:col>7</xdr:col>
      <xdr:colOff>444500</xdr:colOff>
      <xdr:row>71</xdr:row>
      <xdr:rowOff>25400</xdr:rowOff>
    </xdr:to>
    <xdr:graphicFrame macro="">
      <xdr:nvGraphicFramePr>
        <xdr:cNvPr id="57" name="Chart 20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276225</xdr:colOff>
      <xdr:row>32</xdr:row>
      <xdr:rowOff>28575</xdr:rowOff>
    </xdr:from>
    <xdr:to>
      <xdr:col>7</xdr:col>
      <xdr:colOff>361950</xdr:colOff>
      <xdr:row>32</xdr:row>
      <xdr:rowOff>30480</xdr:rowOff>
    </xdr:to>
    <xdr:cxnSp macro="">
      <xdr:nvCxnSpPr>
        <xdr:cNvPr id="58" name="28 Conector recto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CxnSpPr/>
      </xdr:nvCxnSpPr>
      <xdr:spPr>
        <a:xfrm flipV="1">
          <a:off x="431800" y="42691050"/>
          <a:ext cx="4565650" cy="190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0.06946</cdr:x>
      <cdr:y>0.20324</cdr:y>
    </cdr:from>
    <cdr:to>
      <cdr:x>0.99306</cdr:x>
      <cdr:y>0.20324</cdr:y>
    </cdr:to>
    <cdr:sp macro="" textlink="">
      <cdr:nvSpPr>
        <cdr:cNvPr id="39936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9494" y="685293"/>
          <a:ext cx="477986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0.07192</cdr:x>
      <cdr:y>0.20512</cdr:y>
    </cdr:from>
    <cdr:to>
      <cdr:x>0.99552</cdr:x>
      <cdr:y>0.20512</cdr:y>
    </cdr:to>
    <cdr:sp macro="" textlink="">
      <cdr:nvSpPr>
        <cdr:cNvPr id="4157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2194" y="691643"/>
          <a:ext cx="477986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0.07069</cdr:x>
      <cdr:y>0.20136</cdr:y>
    </cdr:from>
    <cdr:to>
      <cdr:x>0.99429</cdr:x>
      <cdr:y>0.20136</cdr:y>
    </cdr:to>
    <cdr:sp macro="" textlink="">
      <cdr:nvSpPr>
        <cdr:cNvPr id="44134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5844" y="678943"/>
          <a:ext cx="477986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0.00941</cdr:x>
      <cdr:y>0.19698</cdr:y>
    </cdr:from>
    <cdr:to>
      <cdr:x>0.93164</cdr:x>
      <cdr:y>0.19698</cdr:y>
    </cdr:to>
    <cdr:sp macro="" textlink="">
      <cdr:nvSpPr>
        <cdr:cNvPr id="392194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433" y="677938"/>
          <a:ext cx="503922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0.06728</cdr:x>
      <cdr:y>0.20342</cdr:y>
    </cdr:from>
    <cdr:to>
      <cdr:x>0.98969</cdr:x>
      <cdr:y>0.20342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4930" y="701411"/>
          <a:ext cx="459212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0.07287</cdr:x>
      <cdr:y>0.20333</cdr:y>
    </cdr:from>
    <cdr:to>
      <cdr:x>0.99553</cdr:x>
      <cdr:y>0.20333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8025" y="686887"/>
          <a:ext cx="47867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0.06797</cdr:x>
      <cdr:y>0.20145</cdr:y>
    </cdr:from>
    <cdr:to>
      <cdr:x>0.99063</cdr:x>
      <cdr:y>0.20145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2625" y="680537"/>
          <a:ext cx="47867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0.0643</cdr:x>
      <cdr:y>0.20472</cdr:y>
    </cdr:from>
    <cdr:to>
      <cdr:x>0.98696</cdr:x>
      <cdr:y>0.20472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575" y="691582"/>
          <a:ext cx="47867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0.07433</cdr:x>
      <cdr:y>0.20352</cdr:y>
    </cdr:from>
    <cdr:to>
      <cdr:x>0.99675</cdr:x>
      <cdr:y>0.20352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5620" y="687528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0.06699</cdr:x>
      <cdr:y>0.20717</cdr:y>
    </cdr:from>
    <cdr:to>
      <cdr:x>0.98941</cdr:x>
      <cdr:y>0.20717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503" y="713675"/>
          <a:ext cx="459217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0.06454</cdr:x>
      <cdr:y>0.2014</cdr:y>
    </cdr:from>
    <cdr:to>
      <cdr:x>0.98696</cdr:x>
      <cdr:y>0.2014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4820" y="680367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0.06821</cdr:x>
      <cdr:y>0.20164</cdr:y>
    </cdr:from>
    <cdr:to>
      <cdr:x>0.99063</cdr:x>
      <cdr:y>0.20164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3870" y="681178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0.06905</cdr:x>
      <cdr:y>0.2062</cdr:y>
    </cdr:from>
    <cdr:to>
      <cdr:x>0.99147</cdr:x>
      <cdr:y>0.2062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3758" y="710333"/>
          <a:ext cx="459217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0.06331</cdr:x>
      <cdr:y>0.20255</cdr:y>
    </cdr:from>
    <cdr:to>
      <cdr:x>0.98573</cdr:x>
      <cdr:y>0.20255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8470" y="684251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0.00692</cdr:x>
      <cdr:y>0.19472</cdr:y>
    </cdr:from>
    <cdr:to>
      <cdr:x>0.93589</cdr:x>
      <cdr:y>0.1994</cdr:y>
    </cdr:to>
    <cdr:sp macro="" textlink="">
      <cdr:nvSpPr>
        <cdr:cNvPr id="393219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5507" y="679450"/>
          <a:ext cx="7453367" cy="1632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0.06331</cdr:x>
      <cdr:y>0.20255</cdr:y>
    </cdr:from>
    <cdr:to>
      <cdr:x>0.98573</cdr:x>
      <cdr:y>0.20255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8470" y="684251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0.06331</cdr:x>
      <cdr:y>0.20255</cdr:y>
    </cdr:from>
    <cdr:to>
      <cdr:x>0.98573</cdr:x>
      <cdr:y>0.20255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8470" y="684251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0.06331</cdr:x>
      <cdr:y>0.20255</cdr:y>
    </cdr:from>
    <cdr:to>
      <cdr:x>0.9949</cdr:x>
      <cdr:y>0.20461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183" y="697758"/>
          <a:ext cx="4637817" cy="70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0.06331</cdr:x>
      <cdr:y>0.20255</cdr:y>
    </cdr:from>
    <cdr:to>
      <cdr:x>0.9949</cdr:x>
      <cdr:y>0.20461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183" y="697758"/>
          <a:ext cx="4637817" cy="70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42</xdr:row>
      <xdr:rowOff>120649</xdr:rowOff>
    </xdr:from>
    <xdr:to>
      <xdr:col>11</xdr:col>
      <xdr:colOff>295275</xdr:colOff>
      <xdr:row>62</xdr:row>
      <xdr:rowOff>66674</xdr:rowOff>
    </xdr:to>
    <xdr:graphicFrame macro="">
      <xdr:nvGraphicFramePr>
        <xdr:cNvPr id="2191509" name="Chart 9">
          <a:extLst>
            <a:ext uri="{FF2B5EF4-FFF2-40B4-BE49-F238E27FC236}">
              <a16:creationId xmlns:a16="http://schemas.microsoft.com/office/drawing/2014/main" id="{00000000-0008-0000-0B00-00009570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66674</xdr:colOff>
      <xdr:row>46</xdr:row>
      <xdr:rowOff>28575</xdr:rowOff>
    </xdr:from>
    <xdr:to>
      <xdr:col>10</xdr:col>
      <xdr:colOff>619124</xdr:colOff>
      <xdr:row>46</xdr:row>
      <xdr:rowOff>38100</xdr:rowOff>
    </xdr:to>
    <xdr:sp macro="" textlink="">
      <xdr:nvSpPr>
        <xdr:cNvPr id="2191510" name="Line 11">
          <a:extLst>
            <a:ext uri="{FF2B5EF4-FFF2-40B4-BE49-F238E27FC236}">
              <a16:creationId xmlns:a16="http://schemas.microsoft.com/office/drawing/2014/main" id="{00000000-0008-0000-0B00-000096702100}"/>
            </a:ext>
          </a:extLst>
        </xdr:cNvPr>
        <xdr:cNvSpPr>
          <a:spLocks noChangeShapeType="1"/>
        </xdr:cNvSpPr>
      </xdr:nvSpPr>
      <xdr:spPr bwMode="auto">
        <a:xfrm flipV="1">
          <a:off x="228599" y="8086725"/>
          <a:ext cx="797242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856</xdr:row>
      <xdr:rowOff>139700</xdr:rowOff>
    </xdr:from>
    <xdr:to>
      <xdr:col>8</xdr:col>
      <xdr:colOff>19050</xdr:colOff>
      <xdr:row>878</xdr:row>
      <xdr:rowOff>139700</xdr:rowOff>
    </xdr:to>
    <xdr:graphicFrame macro="">
      <xdr:nvGraphicFramePr>
        <xdr:cNvPr id="2203060" name="Chart 1">
          <a:extLst>
            <a:ext uri="{FF2B5EF4-FFF2-40B4-BE49-F238E27FC236}">
              <a16:creationId xmlns:a16="http://schemas.microsoft.com/office/drawing/2014/main" id="{00000000-0008-0000-0C00-0000B4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907</xdr:row>
      <xdr:rowOff>57150</xdr:rowOff>
    </xdr:from>
    <xdr:to>
      <xdr:col>8</xdr:col>
      <xdr:colOff>12700</xdr:colOff>
      <xdr:row>927</xdr:row>
      <xdr:rowOff>6350</xdr:rowOff>
    </xdr:to>
    <xdr:graphicFrame macro="">
      <xdr:nvGraphicFramePr>
        <xdr:cNvPr id="2203062" name="Chart 3">
          <a:extLst>
            <a:ext uri="{FF2B5EF4-FFF2-40B4-BE49-F238E27FC236}">
              <a16:creationId xmlns:a16="http://schemas.microsoft.com/office/drawing/2014/main" id="{00000000-0008-0000-0C00-0000B6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804</xdr:row>
      <xdr:rowOff>146050</xdr:rowOff>
    </xdr:from>
    <xdr:to>
      <xdr:col>8</xdr:col>
      <xdr:colOff>12700</xdr:colOff>
      <xdr:row>826</xdr:row>
      <xdr:rowOff>146050</xdr:rowOff>
    </xdr:to>
    <xdr:graphicFrame macro="">
      <xdr:nvGraphicFramePr>
        <xdr:cNvPr id="2203063" name="Chart 4">
          <a:extLst>
            <a:ext uri="{FF2B5EF4-FFF2-40B4-BE49-F238E27FC236}">
              <a16:creationId xmlns:a16="http://schemas.microsoft.com/office/drawing/2014/main" id="{00000000-0008-0000-0C00-0000B7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753</xdr:row>
      <xdr:rowOff>6350</xdr:rowOff>
    </xdr:from>
    <xdr:to>
      <xdr:col>8</xdr:col>
      <xdr:colOff>12700</xdr:colOff>
      <xdr:row>775</xdr:row>
      <xdr:rowOff>6350</xdr:rowOff>
    </xdr:to>
    <xdr:graphicFrame macro="">
      <xdr:nvGraphicFramePr>
        <xdr:cNvPr id="2203064" name="Chart 6">
          <a:extLst>
            <a:ext uri="{FF2B5EF4-FFF2-40B4-BE49-F238E27FC236}">
              <a16:creationId xmlns:a16="http://schemas.microsoft.com/office/drawing/2014/main" id="{00000000-0008-0000-0C00-0000B8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701</xdr:row>
      <xdr:rowOff>0</xdr:rowOff>
    </xdr:from>
    <xdr:to>
      <xdr:col>8</xdr:col>
      <xdr:colOff>19050</xdr:colOff>
      <xdr:row>723</xdr:row>
      <xdr:rowOff>0</xdr:rowOff>
    </xdr:to>
    <xdr:graphicFrame macro="">
      <xdr:nvGraphicFramePr>
        <xdr:cNvPr id="2203065" name="Chart 7">
          <a:extLst>
            <a:ext uri="{FF2B5EF4-FFF2-40B4-BE49-F238E27FC236}">
              <a16:creationId xmlns:a16="http://schemas.microsoft.com/office/drawing/2014/main" id="{00000000-0008-0000-0C00-0000B9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649</xdr:row>
      <xdr:rowOff>0</xdr:rowOff>
    </xdr:from>
    <xdr:to>
      <xdr:col>8</xdr:col>
      <xdr:colOff>19050</xdr:colOff>
      <xdr:row>671</xdr:row>
      <xdr:rowOff>0</xdr:rowOff>
    </xdr:to>
    <xdr:graphicFrame macro="">
      <xdr:nvGraphicFramePr>
        <xdr:cNvPr id="2203066" name="Chart 7">
          <a:extLst>
            <a:ext uri="{FF2B5EF4-FFF2-40B4-BE49-F238E27FC236}">
              <a16:creationId xmlns:a16="http://schemas.microsoft.com/office/drawing/2014/main" id="{00000000-0008-0000-0C00-0000BA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597</xdr:row>
      <xdr:rowOff>0</xdr:rowOff>
    </xdr:from>
    <xdr:to>
      <xdr:col>8</xdr:col>
      <xdr:colOff>19050</xdr:colOff>
      <xdr:row>619</xdr:row>
      <xdr:rowOff>0</xdr:rowOff>
    </xdr:to>
    <xdr:graphicFrame macro="">
      <xdr:nvGraphicFramePr>
        <xdr:cNvPr id="2203067" name="Chart 7">
          <a:extLst>
            <a:ext uri="{FF2B5EF4-FFF2-40B4-BE49-F238E27FC236}">
              <a16:creationId xmlns:a16="http://schemas.microsoft.com/office/drawing/2014/main" id="{00000000-0008-0000-0C00-0000BB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545</xdr:row>
      <xdr:rowOff>0</xdr:rowOff>
    </xdr:from>
    <xdr:to>
      <xdr:col>8</xdr:col>
      <xdr:colOff>19050</xdr:colOff>
      <xdr:row>567</xdr:row>
      <xdr:rowOff>0</xdr:rowOff>
    </xdr:to>
    <xdr:graphicFrame macro="">
      <xdr:nvGraphicFramePr>
        <xdr:cNvPr id="2203068" name="Chart 7">
          <a:extLst>
            <a:ext uri="{FF2B5EF4-FFF2-40B4-BE49-F238E27FC236}">
              <a16:creationId xmlns:a16="http://schemas.microsoft.com/office/drawing/2014/main" id="{00000000-0008-0000-0C00-0000BC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494</xdr:row>
      <xdr:rowOff>0</xdr:rowOff>
    </xdr:from>
    <xdr:to>
      <xdr:col>8</xdr:col>
      <xdr:colOff>19050</xdr:colOff>
      <xdr:row>516</xdr:row>
      <xdr:rowOff>0</xdr:rowOff>
    </xdr:to>
    <xdr:graphicFrame macro="">
      <xdr:nvGraphicFramePr>
        <xdr:cNvPr id="2203069" name="Chart 7">
          <a:extLst>
            <a:ext uri="{FF2B5EF4-FFF2-40B4-BE49-F238E27FC236}">
              <a16:creationId xmlns:a16="http://schemas.microsoft.com/office/drawing/2014/main" id="{00000000-0008-0000-0C00-0000BD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442</xdr:row>
      <xdr:rowOff>0</xdr:rowOff>
    </xdr:from>
    <xdr:to>
      <xdr:col>8</xdr:col>
      <xdr:colOff>19050</xdr:colOff>
      <xdr:row>464</xdr:row>
      <xdr:rowOff>0</xdr:rowOff>
    </xdr:to>
    <xdr:graphicFrame macro="">
      <xdr:nvGraphicFramePr>
        <xdr:cNvPr id="2203070" name="Chart 7">
          <a:extLst>
            <a:ext uri="{FF2B5EF4-FFF2-40B4-BE49-F238E27FC236}">
              <a16:creationId xmlns:a16="http://schemas.microsoft.com/office/drawing/2014/main" id="{00000000-0008-0000-0C00-0000BE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390</xdr:row>
      <xdr:rowOff>0</xdr:rowOff>
    </xdr:from>
    <xdr:to>
      <xdr:col>8</xdr:col>
      <xdr:colOff>19050</xdr:colOff>
      <xdr:row>412</xdr:row>
      <xdr:rowOff>0</xdr:rowOff>
    </xdr:to>
    <xdr:graphicFrame macro="">
      <xdr:nvGraphicFramePr>
        <xdr:cNvPr id="2203071" name="Chart 7">
          <a:extLst>
            <a:ext uri="{FF2B5EF4-FFF2-40B4-BE49-F238E27FC236}">
              <a16:creationId xmlns:a16="http://schemas.microsoft.com/office/drawing/2014/main" id="{00000000-0008-0000-0C00-0000BF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338</xdr:row>
      <xdr:rowOff>0</xdr:rowOff>
    </xdr:from>
    <xdr:to>
      <xdr:col>8</xdr:col>
      <xdr:colOff>19050</xdr:colOff>
      <xdr:row>360</xdr:row>
      <xdr:rowOff>0</xdr:rowOff>
    </xdr:to>
    <xdr:graphicFrame macro="">
      <xdr:nvGraphicFramePr>
        <xdr:cNvPr id="2203072" name="Chart 7">
          <a:extLst>
            <a:ext uri="{FF2B5EF4-FFF2-40B4-BE49-F238E27FC236}">
              <a16:creationId xmlns:a16="http://schemas.microsoft.com/office/drawing/2014/main" id="{00000000-0008-0000-0C00-0000C0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286</xdr:row>
      <xdr:rowOff>0</xdr:rowOff>
    </xdr:from>
    <xdr:to>
      <xdr:col>8</xdr:col>
      <xdr:colOff>19050</xdr:colOff>
      <xdr:row>308</xdr:row>
      <xdr:rowOff>0</xdr:rowOff>
    </xdr:to>
    <xdr:graphicFrame macro="">
      <xdr:nvGraphicFramePr>
        <xdr:cNvPr id="2203073" name="Chart 7">
          <a:extLst>
            <a:ext uri="{FF2B5EF4-FFF2-40B4-BE49-F238E27FC236}">
              <a16:creationId xmlns:a16="http://schemas.microsoft.com/office/drawing/2014/main" id="{00000000-0008-0000-0C00-0000C1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234</xdr:row>
      <xdr:rowOff>0</xdr:rowOff>
    </xdr:from>
    <xdr:to>
      <xdr:col>8</xdr:col>
      <xdr:colOff>19050</xdr:colOff>
      <xdr:row>256</xdr:row>
      <xdr:rowOff>0</xdr:rowOff>
    </xdr:to>
    <xdr:graphicFrame macro="">
      <xdr:nvGraphicFramePr>
        <xdr:cNvPr id="2203074" name="Chart 7">
          <a:extLst>
            <a:ext uri="{FF2B5EF4-FFF2-40B4-BE49-F238E27FC236}">
              <a16:creationId xmlns:a16="http://schemas.microsoft.com/office/drawing/2014/main" id="{00000000-0008-0000-0C00-0000C29D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88900</xdr:colOff>
      <xdr:row>181</xdr:row>
      <xdr:rowOff>152400</xdr:rowOff>
    </xdr:from>
    <xdr:to>
      <xdr:col>7</xdr:col>
      <xdr:colOff>666750</xdr:colOff>
      <xdr:row>203</xdr:row>
      <xdr:rowOff>152400</xdr:rowOff>
    </xdr:to>
    <xdr:graphicFrame macro="">
      <xdr:nvGraphicFramePr>
        <xdr:cNvPr id="17" name="Chart 7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8</xdr:col>
      <xdr:colOff>19050</xdr:colOff>
      <xdr:row>152</xdr:row>
      <xdr:rowOff>0</xdr:rowOff>
    </xdr:to>
    <xdr:graphicFrame macro="">
      <xdr:nvGraphicFramePr>
        <xdr:cNvPr id="18" name="Chart 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8</xdr:col>
      <xdr:colOff>19050</xdr:colOff>
      <xdr:row>100</xdr:row>
      <xdr:rowOff>0</xdr:rowOff>
    </xdr:to>
    <xdr:graphicFrame macro="">
      <xdr:nvGraphicFramePr>
        <xdr:cNvPr id="19" name="Chart 7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20" name="Imagen 1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8</xdr:col>
      <xdr:colOff>19050</xdr:colOff>
      <xdr:row>47</xdr:row>
      <xdr:rowOff>0</xdr:rowOff>
    </xdr:to>
    <xdr:graphicFrame macro="">
      <xdr:nvGraphicFramePr>
        <xdr:cNvPr id="21" name="Chart 7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0.07183</cdr:x>
      <cdr:y>0.17325</cdr:y>
    </cdr:from>
    <cdr:to>
      <cdr:x>0.95931</cdr:x>
      <cdr:y>0.17325</cdr:y>
    </cdr:to>
    <cdr:sp macro="" textlink="">
      <cdr:nvSpPr>
        <cdr:cNvPr id="32256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931" y="605076"/>
          <a:ext cx="463237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0.06742</cdr:x>
      <cdr:y>0.18014</cdr:y>
    </cdr:from>
    <cdr:to>
      <cdr:x>0.99046</cdr:x>
      <cdr:y>0.18014</cdr:y>
    </cdr:to>
    <cdr:sp macro="" textlink="">
      <cdr:nvSpPr>
        <cdr:cNvPr id="35225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2340" y="562800"/>
          <a:ext cx="482385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0.07281</cdr:x>
      <cdr:y>0.17325</cdr:y>
    </cdr:from>
    <cdr:to>
      <cdr:x>0.96029</cdr:x>
      <cdr:y>0.17325</cdr:y>
    </cdr:to>
    <cdr:sp macro="" textlink="">
      <cdr:nvSpPr>
        <cdr:cNvPr id="4177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0483" y="605076"/>
          <a:ext cx="463801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0.07402</cdr:x>
      <cdr:y>0.17507</cdr:y>
    </cdr:from>
    <cdr:to>
      <cdr:x>0.9615</cdr:x>
      <cdr:y>0.17507</cdr:y>
    </cdr:to>
    <cdr:sp macro="" textlink="">
      <cdr:nvSpPr>
        <cdr:cNvPr id="44441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6833" y="611426"/>
          <a:ext cx="463801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47623</xdr:colOff>
      <xdr:row>43</xdr:row>
      <xdr:rowOff>85725</xdr:rowOff>
    </xdr:from>
    <xdr:to>
      <xdr:col>11</xdr:col>
      <xdr:colOff>219074</xdr:colOff>
      <xdr:row>64</xdr:row>
      <xdr:rowOff>95250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65</xdr:row>
      <xdr:rowOff>142875</xdr:rowOff>
    </xdr:from>
    <xdr:to>
      <xdr:col>11</xdr:col>
      <xdr:colOff>133350</xdr:colOff>
      <xdr:row>87</xdr:row>
      <xdr:rowOff>133350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69849</xdr:colOff>
      <xdr:row>47</xdr:row>
      <xdr:rowOff>73024</xdr:rowOff>
    </xdr:from>
    <xdr:to>
      <xdr:col>10</xdr:col>
      <xdr:colOff>428625</xdr:colOff>
      <xdr:row>47</xdr:row>
      <xdr:rowOff>76199</xdr:rowOff>
    </xdr:to>
    <xdr:sp macro="" textlink="">
      <xdr:nvSpPr>
        <xdr:cNvPr id="5" name="Line 1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ShapeType="1"/>
        </xdr:cNvSpPr>
      </xdr:nvSpPr>
      <xdr:spPr bwMode="auto">
        <a:xfrm>
          <a:off x="222249" y="22075774"/>
          <a:ext cx="7407276" cy="31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60324</xdr:colOff>
      <xdr:row>69</xdr:row>
      <xdr:rowOff>149224</xdr:rowOff>
    </xdr:from>
    <xdr:to>
      <xdr:col>10</xdr:col>
      <xdr:colOff>323849</xdr:colOff>
      <xdr:row>69</xdr:row>
      <xdr:rowOff>152400</xdr:rowOff>
    </xdr:to>
    <xdr:sp macro="" textlink="">
      <xdr:nvSpPr>
        <xdr:cNvPr id="6" name="Line 1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ShapeType="1"/>
        </xdr:cNvSpPr>
      </xdr:nvSpPr>
      <xdr:spPr bwMode="auto">
        <a:xfrm>
          <a:off x="212724" y="25714324"/>
          <a:ext cx="7312025" cy="3176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1212850</xdr:colOff>
      <xdr:row>0</xdr:row>
      <xdr:rowOff>438150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0.07483</cdr:x>
      <cdr:y>0.1741</cdr:y>
    </cdr:from>
    <cdr:to>
      <cdr:x>0.96285</cdr:x>
      <cdr:y>0.1741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927" y="620219"/>
          <a:ext cx="444911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0.08609</cdr:x>
      <cdr:y>0.17703</cdr:y>
    </cdr:from>
    <cdr:to>
      <cdr:x>0.97411</cdr:x>
      <cdr:y>0.17703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1314" y="630634"/>
          <a:ext cx="444911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0.07399</cdr:x>
      <cdr:y>0.21532</cdr:y>
    </cdr:from>
    <cdr:to>
      <cdr:x>0.96201</cdr:x>
      <cdr:y>0.21532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6675" y="751992"/>
          <a:ext cx="464083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0.08297</cdr:x>
      <cdr:y>0.17435</cdr:y>
    </cdr:from>
    <cdr:to>
      <cdr:x>0.97099</cdr:x>
      <cdr:y>0.17435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5676" y="621109"/>
          <a:ext cx="44491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0.08702</cdr:x>
      <cdr:y>0.17678</cdr:y>
    </cdr:from>
    <cdr:to>
      <cdr:x>0.97479</cdr:x>
      <cdr:y>0.17678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5979" y="629744"/>
          <a:ext cx="444786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0.07303</cdr:x>
      <cdr:y>0.17507</cdr:y>
    </cdr:from>
    <cdr:to>
      <cdr:x>0.9608</cdr:x>
      <cdr:y>0.17507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1633" y="611426"/>
          <a:ext cx="463953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0.07181</cdr:x>
      <cdr:y>0.25143</cdr:y>
    </cdr:from>
    <cdr:to>
      <cdr:x>0.95958</cdr:x>
      <cdr:y>0.25143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283" y="878119"/>
          <a:ext cx="463953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0.08581</cdr:x>
      <cdr:y>0.1741</cdr:y>
    </cdr:from>
    <cdr:to>
      <cdr:x>0.97357</cdr:x>
      <cdr:y>0.1741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9917" y="620219"/>
          <a:ext cx="444781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0.07181</cdr:x>
      <cdr:y>0.17325</cdr:y>
    </cdr:from>
    <cdr:to>
      <cdr:x>0.95958</cdr:x>
      <cdr:y>0.17325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739" y="605076"/>
          <a:ext cx="464516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0.0706</cdr:x>
      <cdr:y>0.17325</cdr:y>
    </cdr:from>
    <cdr:to>
      <cdr:x>0.95837</cdr:x>
      <cdr:y>0.17325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389" y="605076"/>
          <a:ext cx="464516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1221</xdr:row>
      <xdr:rowOff>60960</xdr:rowOff>
    </xdr:from>
    <xdr:to>
      <xdr:col>7</xdr:col>
      <xdr:colOff>516890</xdr:colOff>
      <xdr:row>1242</xdr:row>
      <xdr:rowOff>86360</xdr:rowOff>
    </xdr:to>
    <xdr:graphicFrame macro="">
      <xdr:nvGraphicFramePr>
        <xdr:cNvPr id="1514044" name="Chart 1">
          <a:extLst>
            <a:ext uri="{FF2B5EF4-FFF2-40B4-BE49-F238E27FC236}">
              <a16:creationId xmlns:a16="http://schemas.microsoft.com/office/drawing/2014/main" id="{00000000-0008-0000-0400-00003C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1243</xdr:row>
      <xdr:rowOff>68580</xdr:rowOff>
    </xdr:from>
    <xdr:to>
      <xdr:col>7</xdr:col>
      <xdr:colOff>552450</xdr:colOff>
      <xdr:row>1264</xdr:row>
      <xdr:rowOff>106680</xdr:rowOff>
    </xdr:to>
    <xdr:graphicFrame macro="">
      <xdr:nvGraphicFramePr>
        <xdr:cNvPr id="1514046" name="Chart 3">
          <a:extLst>
            <a:ext uri="{FF2B5EF4-FFF2-40B4-BE49-F238E27FC236}">
              <a16:creationId xmlns:a16="http://schemas.microsoft.com/office/drawing/2014/main" id="{00000000-0008-0000-0400-00003E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</xdr:colOff>
      <xdr:row>1295</xdr:row>
      <xdr:rowOff>152400</xdr:rowOff>
    </xdr:from>
    <xdr:to>
      <xdr:col>7</xdr:col>
      <xdr:colOff>516890</xdr:colOff>
      <xdr:row>1317</xdr:row>
      <xdr:rowOff>10160</xdr:rowOff>
    </xdr:to>
    <xdr:graphicFrame macro="">
      <xdr:nvGraphicFramePr>
        <xdr:cNvPr id="1514047" name="Chart 4">
          <a:extLst>
            <a:ext uri="{FF2B5EF4-FFF2-40B4-BE49-F238E27FC236}">
              <a16:creationId xmlns:a16="http://schemas.microsoft.com/office/drawing/2014/main" id="{00000000-0008-0000-0400-00003F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53340</xdr:colOff>
      <xdr:row>1318</xdr:row>
      <xdr:rowOff>91440</xdr:rowOff>
    </xdr:from>
    <xdr:to>
      <xdr:col>7</xdr:col>
      <xdr:colOff>567690</xdr:colOff>
      <xdr:row>1339</xdr:row>
      <xdr:rowOff>129540</xdr:rowOff>
    </xdr:to>
    <xdr:graphicFrame macro="">
      <xdr:nvGraphicFramePr>
        <xdr:cNvPr id="1514048" name="Chart 5">
          <a:extLst>
            <a:ext uri="{FF2B5EF4-FFF2-40B4-BE49-F238E27FC236}">
              <a16:creationId xmlns:a16="http://schemas.microsoft.com/office/drawing/2014/main" id="{00000000-0008-0000-0400-000040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388620</xdr:colOff>
      <xdr:row>1225</xdr:row>
      <xdr:rowOff>105410</xdr:rowOff>
    </xdr:from>
    <xdr:to>
      <xdr:col>7</xdr:col>
      <xdr:colOff>471170</xdr:colOff>
      <xdr:row>1225</xdr:row>
      <xdr:rowOff>105410</xdr:rowOff>
    </xdr:to>
    <xdr:sp macro="" textlink="">
      <xdr:nvSpPr>
        <xdr:cNvPr id="1514049" name="Line 6">
          <a:extLst>
            <a:ext uri="{FF2B5EF4-FFF2-40B4-BE49-F238E27FC236}">
              <a16:creationId xmlns:a16="http://schemas.microsoft.com/office/drawing/2014/main" id="{00000000-0008-0000-0400-0000411A1700}"/>
            </a:ext>
          </a:extLst>
        </xdr:cNvPr>
        <xdr:cNvSpPr>
          <a:spLocks noChangeShapeType="1"/>
        </xdr:cNvSpPr>
      </xdr:nvSpPr>
      <xdr:spPr bwMode="auto">
        <a:xfrm>
          <a:off x="541020" y="154768550"/>
          <a:ext cx="464693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417830</xdr:colOff>
      <xdr:row>1247</xdr:row>
      <xdr:rowOff>132080</xdr:rowOff>
    </xdr:from>
    <xdr:to>
      <xdr:col>7</xdr:col>
      <xdr:colOff>519430</xdr:colOff>
      <xdr:row>1247</xdr:row>
      <xdr:rowOff>132080</xdr:rowOff>
    </xdr:to>
    <xdr:sp macro="" textlink="">
      <xdr:nvSpPr>
        <xdr:cNvPr id="1514050" name="Line 7">
          <a:extLst>
            <a:ext uri="{FF2B5EF4-FFF2-40B4-BE49-F238E27FC236}">
              <a16:creationId xmlns:a16="http://schemas.microsoft.com/office/drawing/2014/main" id="{00000000-0008-0000-0400-0000421A1700}"/>
            </a:ext>
          </a:extLst>
        </xdr:cNvPr>
        <xdr:cNvSpPr>
          <a:spLocks noChangeShapeType="1"/>
        </xdr:cNvSpPr>
      </xdr:nvSpPr>
      <xdr:spPr bwMode="auto">
        <a:xfrm>
          <a:off x="570230" y="158483300"/>
          <a:ext cx="466598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364490</xdr:colOff>
      <xdr:row>1323</xdr:row>
      <xdr:rowOff>2540</xdr:rowOff>
    </xdr:from>
    <xdr:to>
      <xdr:col>7</xdr:col>
      <xdr:colOff>459740</xdr:colOff>
      <xdr:row>1323</xdr:row>
      <xdr:rowOff>2540</xdr:rowOff>
    </xdr:to>
    <xdr:sp macro="" textlink="">
      <xdr:nvSpPr>
        <xdr:cNvPr id="1514051" name="Line 8">
          <a:extLst>
            <a:ext uri="{FF2B5EF4-FFF2-40B4-BE49-F238E27FC236}">
              <a16:creationId xmlns:a16="http://schemas.microsoft.com/office/drawing/2014/main" id="{00000000-0008-0000-0400-0000431A1700}"/>
            </a:ext>
          </a:extLst>
        </xdr:cNvPr>
        <xdr:cNvSpPr>
          <a:spLocks noChangeShapeType="1"/>
        </xdr:cNvSpPr>
      </xdr:nvSpPr>
      <xdr:spPr bwMode="auto">
        <a:xfrm>
          <a:off x="516890" y="171536360"/>
          <a:ext cx="465963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354330</xdr:colOff>
      <xdr:row>1300</xdr:row>
      <xdr:rowOff>60960</xdr:rowOff>
    </xdr:from>
    <xdr:to>
      <xdr:col>7</xdr:col>
      <xdr:colOff>443230</xdr:colOff>
      <xdr:row>1300</xdr:row>
      <xdr:rowOff>60960</xdr:rowOff>
    </xdr:to>
    <xdr:sp macro="" textlink="">
      <xdr:nvSpPr>
        <xdr:cNvPr id="1514052" name="Line 10">
          <a:extLst>
            <a:ext uri="{FF2B5EF4-FFF2-40B4-BE49-F238E27FC236}">
              <a16:creationId xmlns:a16="http://schemas.microsoft.com/office/drawing/2014/main" id="{00000000-0008-0000-0400-0000441A1700}"/>
            </a:ext>
          </a:extLst>
        </xdr:cNvPr>
        <xdr:cNvSpPr>
          <a:spLocks noChangeShapeType="1"/>
        </xdr:cNvSpPr>
      </xdr:nvSpPr>
      <xdr:spPr bwMode="auto">
        <a:xfrm>
          <a:off x="506730" y="167761920"/>
          <a:ext cx="465328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</xdr:colOff>
      <xdr:row>1146</xdr:row>
      <xdr:rowOff>129540</xdr:rowOff>
    </xdr:from>
    <xdr:to>
      <xdr:col>7</xdr:col>
      <xdr:colOff>562610</xdr:colOff>
      <xdr:row>1167</xdr:row>
      <xdr:rowOff>154940</xdr:rowOff>
    </xdr:to>
    <xdr:graphicFrame macro="">
      <xdr:nvGraphicFramePr>
        <xdr:cNvPr id="1514053" name="Chart 11">
          <a:extLst>
            <a:ext uri="{FF2B5EF4-FFF2-40B4-BE49-F238E27FC236}">
              <a16:creationId xmlns:a16="http://schemas.microsoft.com/office/drawing/2014/main" id="{00000000-0008-0000-0400-000045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45720</xdr:colOff>
      <xdr:row>1169</xdr:row>
      <xdr:rowOff>129540</xdr:rowOff>
    </xdr:from>
    <xdr:to>
      <xdr:col>7</xdr:col>
      <xdr:colOff>560070</xdr:colOff>
      <xdr:row>1191</xdr:row>
      <xdr:rowOff>2540</xdr:rowOff>
    </xdr:to>
    <xdr:graphicFrame macro="">
      <xdr:nvGraphicFramePr>
        <xdr:cNvPr id="1514054" name="Chart 12">
          <a:extLst>
            <a:ext uri="{FF2B5EF4-FFF2-40B4-BE49-F238E27FC236}">
              <a16:creationId xmlns:a16="http://schemas.microsoft.com/office/drawing/2014/main" id="{00000000-0008-0000-0400-000046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419100</xdr:colOff>
      <xdr:row>1150</xdr:row>
      <xdr:rowOff>158750</xdr:rowOff>
    </xdr:from>
    <xdr:to>
      <xdr:col>7</xdr:col>
      <xdr:colOff>501650</xdr:colOff>
      <xdr:row>1150</xdr:row>
      <xdr:rowOff>158750</xdr:rowOff>
    </xdr:to>
    <xdr:sp macro="" textlink="">
      <xdr:nvSpPr>
        <xdr:cNvPr id="1514055" name="Line 13">
          <a:extLst>
            <a:ext uri="{FF2B5EF4-FFF2-40B4-BE49-F238E27FC236}">
              <a16:creationId xmlns:a16="http://schemas.microsoft.com/office/drawing/2014/main" id="{00000000-0008-0000-0400-0000471A1700}"/>
            </a:ext>
          </a:extLst>
        </xdr:cNvPr>
        <xdr:cNvSpPr>
          <a:spLocks noChangeShapeType="1"/>
        </xdr:cNvSpPr>
      </xdr:nvSpPr>
      <xdr:spPr bwMode="auto">
        <a:xfrm>
          <a:off x="571500" y="141502130"/>
          <a:ext cx="464693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406400</xdr:colOff>
      <xdr:row>1174</xdr:row>
      <xdr:rowOff>21590</xdr:rowOff>
    </xdr:from>
    <xdr:to>
      <xdr:col>7</xdr:col>
      <xdr:colOff>508000</xdr:colOff>
      <xdr:row>1174</xdr:row>
      <xdr:rowOff>21590</xdr:rowOff>
    </xdr:to>
    <xdr:sp macro="" textlink="">
      <xdr:nvSpPr>
        <xdr:cNvPr id="1514056" name="Line 14">
          <a:extLst>
            <a:ext uri="{FF2B5EF4-FFF2-40B4-BE49-F238E27FC236}">
              <a16:creationId xmlns:a16="http://schemas.microsoft.com/office/drawing/2014/main" id="{00000000-0008-0000-0400-0000481A1700}"/>
            </a:ext>
          </a:extLst>
        </xdr:cNvPr>
        <xdr:cNvSpPr>
          <a:spLocks noChangeShapeType="1"/>
        </xdr:cNvSpPr>
      </xdr:nvSpPr>
      <xdr:spPr bwMode="auto">
        <a:xfrm>
          <a:off x="558800" y="145205450"/>
          <a:ext cx="466598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1072</xdr:row>
      <xdr:rowOff>6350</xdr:rowOff>
    </xdr:from>
    <xdr:to>
      <xdr:col>7</xdr:col>
      <xdr:colOff>501650</xdr:colOff>
      <xdr:row>1093</xdr:row>
      <xdr:rowOff>38100</xdr:rowOff>
    </xdr:to>
    <xdr:graphicFrame macro="">
      <xdr:nvGraphicFramePr>
        <xdr:cNvPr id="1514057" name="Chart 15">
          <a:extLst>
            <a:ext uri="{FF2B5EF4-FFF2-40B4-BE49-F238E27FC236}">
              <a16:creationId xmlns:a16="http://schemas.microsoft.com/office/drawing/2014/main" id="{00000000-0008-0000-0400-000049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139700</xdr:colOff>
      <xdr:row>1094</xdr:row>
      <xdr:rowOff>107950</xdr:rowOff>
    </xdr:from>
    <xdr:to>
      <xdr:col>7</xdr:col>
      <xdr:colOff>501650</xdr:colOff>
      <xdr:row>1115</xdr:row>
      <xdr:rowOff>146050</xdr:rowOff>
    </xdr:to>
    <xdr:graphicFrame macro="">
      <xdr:nvGraphicFramePr>
        <xdr:cNvPr id="1514058" name="Chart 16">
          <a:extLst>
            <a:ext uri="{FF2B5EF4-FFF2-40B4-BE49-F238E27FC236}">
              <a16:creationId xmlns:a16="http://schemas.microsoft.com/office/drawing/2014/main" id="{00000000-0008-0000-0400-00004A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390525</xdr:colOff>
      <xdr:row>1076</xdr:row>
      <xdr:rowOff>58420</xdr:rowOff>
    </xdr:from>
    <xdr:to>
      <xdr:col>7</xdr:col>
      <xdr:colOff>466725</xdr:colOff>
      <xdr:row>1076</xdr:row>
      <xdr:rowOff>58420</xdr:rowOff>
    </xdr:to>
    <xdr:sp macro="" textlink="">
      <xdr:nvSpPr>
        <xdr:cNvPr id="1514059" name="Line 17">
          <a:extLst>
            <a:ext uri="{FF2B5EF4-FFF2-40B4-BE49-F238E27FC236}">
              <a16:creationId xmlns:a16="http://schemas.microsoft.com/office/drawing/2014/main" id="{00000000-0008-0000-0400-00004B1A1700}"/>
            </a:ext>
          </a:extLst>
        </xdr:cNvPr>
        <xdr:cNvSpPr>
          <a:spLocks noChangeShapeType="1"/>
        </xdr:cNvSpPr>
      </xdr:nvSpPr>
      <xdr:spPr bwMode="auto">
        <a:xfrm>
          <a:off x="552450" y="179290345"/>
          <a:ext cx="4743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1099</xdr:row>
      <xdr:rowOff>0</xdr:rowOff>
    </xdr:from>
    <xdr:to>
      <xdr:col>7</xdr:col>
      <xdr:colOff>463550</xdr:colOff>
      <xdr:row>1099</xdr:row>
      <xdr:rowOff>0</xdr:rowOff>
    </xdr:to>
    <xdr:sp macro="" textlink="">
      <xdr:nvSpPr>
        <xdr:cNvPr id="1514060" name="Line 18">
          <a:extLst>
            <a:ext uri="{FF2B5EF4-FFF2-40B4-BE49-F238E27FC236}">
              <a16:creationId xmlns:a16="http://schemas.microsoft.com/office/drawing/2014/main" id="{00000000-0008-0000-0400-00004C1A1700}"/>
            </a:ext>
          </a:extLst>
        </xdr:cNvPr>
        <xdr:cNvSpPr>
          <a:spLocks noChangeShapeType="1"/>
        </xdr:cNvSpPr>
      </xdr:nvSpPr>
      <xdr:spPr bwMode="auto">
        <a:xfrm>
          <a:off x="514350" y="156565600"/>
          <a:ext cx="4737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997</xdr:row>
      <xdr:rowOff>0</xdr:rowOff>
    </xdr:from>
    <xdr:to>
      <xdr:col>7</xdr:col>
      <xdr:colOff>514350</xdr:colOff>
      <xdr:row>1018</xdr:row>
      <xdr:rowOff>38100</xdr:rowOff>
    </xdr:to>
    <xdr:graphicFrame macro="">
      <xdr:nvGraphicFramePr>
        <xdr:cNvPr id="1514061" name="Chart 19">
          <a:extLst>
            <a:ext uri="{FF2B5EF4-FFF2-40B4-BE49-F238E27FC236}">
              <a16:creationId xmlns:a16="http://schemas.microsoft.com/office/drawing/2014/main" id="{00000000-0008-0000-0400-00004D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1019</xdr:row>
      <xdr:rowOff>25400</xdr:rowOff>
    </xdr:from>
    <xdr:to>
      <xdr:col>7</xdr:col>
      <xdr:colOff>539750</xdr:colOff>
      <xdr:row>1040</xdr:row>
      <xdr:rowOff>76200</xdr:rowOff>
    </xdr:to>
    <xdr:graphicFrame macro="">
      <xdr:nvGraphicFramePr>
        <xdr:cNvPr id="1514062" name="Chart 20">
          <a:extLst>
            <a:ext uri="{FF2B5EF4-FFF2-40B4-BE49-F238E27FC236}">
              <a16:creationId xmlns:a16="http://schemas.microsoft.com/office/drawing/2014/main" id="{00000000-0008-0000-0400-00004E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922</xdr:row>
      <xdr:rowOff>0</xdr:rowOff>
    </xdr:from>
    <xdr:to>
      <xdr:col>7</xdr:col>
      <xdr:colOff>514350</xdr:colOff>
      <xdr:row>943</xdr:row>
      <xdr:rowOff>38100</xdr:rowOff>
    </xdr:to>
    <xdr:graphicFrame macro="">
      <xdr:nvGraphicFramePr>
        <xdr:cNvPr id="1514063" name="Chart 19">
          <a:extLst>
            <a:ext uri="{FF2B5EF4-FFF2-40B4-BE49-F238E27FC236}">
              <a16:creationId xmlns:a16="http://schemas.microsoft.com/office/drawing/2014/main" id="{00000000-0008-0000-0400-00004F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944</xdr:row>
      <xdr:rowOff>0</xdr:rowOff>
    </xdr:from>
    <xdr:to>
      <xdr:col>7</xdr:col>
      <xdr:colOff>520700</xdr:colOff>
      <xdr:row>965</xdr:row>
      <xdr:rowOff>44450</xdr:rowOff>
    </xdr:to>
    <xdr:graphicFrame macro="">
      <xdr:nvGraphicFramePr>
        <xdr:cNvPr id="1514064" name="Chart 20">
          <a:extLst>
            <a:ext uri="{FF2B5EF4-FFF2-40B4-BE49-F238E27FC236}">
              <a16:creationId xmlns:a16="http://schemas.microsoft.com/office/drawing/2014/main" id="{00000000-0008-0000-0400-000050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847</xdr:row>
      <xdr:rowOff>0</xdr:rowOff>
    </xdr:from>
    <xdr:to>
      <xdr:col>7</xdr:col>
      <xdr:colOff>514350</xdr:colOff>
      <xdr:row>868</xdr:row>
      <xdr:rowOff>38100</xdr:rowOff>
    </xdr:to>
    <xdr:graphicFrame macro="">
      <xdr:nvGraphicFramePr>
        <xdr:cNvPr id="1514065" name="Chart 19">
          <a:extLst>
            <a:ext uri="{FF2B5EF4-FFF2-40B4-BE49-F238E27FC236}">
              <a16:creationId xmlns:a16="http://schemas.microsoft.com/office/drawing/2014/main" id="{00000000-0008-0000-0400-000051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869</xdr:row>
      <xdr:rowOff>0</xdr:rowOff>
    </xdr:from>
    <xdr:to>
      <xdr:col>7</xdr:col>
      <xdr:colOff>520700</xdr:colOff>
      <xdr:row>890</xdr:row>
      <xdr:rowOff>44450</xdr:rowOff>
    </xdr:to>
    <xdr:graphicFrame macro="">
      <xdr:nvGraphicFramePr>
        <xdr:cNvPr id="1514066" name="Chart 20">
          <a:extLst>
            <a:ext uri="{FF2B5EF4-FFF2-40B4-BE49-F238E27FC236}">
              <a16:creationId xmlns:a16="http://schemas.microsoft.com/office/drawing/2014/main" id="{00000000-0008-0000-0400-000052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772</xdr:row>
      <xdr:rowOff>0</xdr:rowOff>
    </xdr:from>
    <xdr:to>
      <xdr:col>7</xdr:col>
      <xdr:colOff>514350</xdr:colOff>
      <xdr:row>793</xdr:row>
      <xdr:rowOff>38100</xdr:rowOff>
    </xdr:to>
    <xdr:graphicFrame macro="">
      <xdr:nvGraphicFramePr>
        <xdr:cNvPr id="1514067" name="Chart 19">
          <a:extLst>
            <a:ext uri="{FF2B5EF4-FFF2-40B4-BE49-F238E27FC236}">
              <a16:creationId xmlns:a16="http://schemas.microsoft.com/office/drawing/2014/main" id="{00000000-0008-0000-0400-000053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794</xdr:row>
      <xdr:rowOff>0</xdr:rowOff>
    </xdr:from>
    <xdr:to>
      <xdr:col>7</xdr:col>
      <xdr:colOff>520700</xdr:colOff>
      <xdr:row>815</xdr:row>
      <xdr:rowOff>44450</xdr:rowOff>
    </xdr:to>
    <xdr:graphicFrame macro="">
      <xdr:nvGraphicFramePr>
        <xdr:cNvPr id="1514068" name="Chart 20">
          <a:extLst>
            <a:ext uri="{FF2B5EF4-FFF2-40B4-BE49-F238E27FC236}">
              <a16:creationId xmlns:a16="http://schemas.microsoft.com/office/drawing/2014/main" id="{00000000-0008-0000-0400-000054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419100</xdr:colOff>
      <xdr:row>948</xdr:row>
      <xdr:rowOff>57150</xdr:rowOff>
    </xdr:from>
    <xdr:to>
      <xdr:col>7</xdr:col>
      <xdr:colOff>438150</xdr:colOff>
      <xdr:row>948</xdr:row>
      <xdr:rowOff>57151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CxnSpPr/>
      </xdr:nvCxnSpPr>
      <xdr:spPr>
        <a:xfrm flipV="1">
          <a:off x="400050" y="34766250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926</xdr:row>
      <xdr:rowOff>38100</xdr:rowOff>
    </xdr:from>
    <xdr:to>
      <xdr:col>7</xdr:col>
      <xdr:colOff>438150</xdr:colOff>
      <xdr:row>926</xdr:row>
      <xdr:rowOff>38101</xdr:rowOff>
    </xdr:to>
    <xdr:cxnSp macro="">
      <xdr:nvCxnSpPr>
        <xdr:cNvPr id="35" name="34 Conector recto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CxnSpPr/>
      </xdr:nvCxnSpPr>
      <xdr:spPr>
        <a:xfrm flipV="1">
          <a:off x="400050" y="31184850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407670</xdr:colOff>
      <xdr:row>873</xdr:row>
      <xdr:rowOff>56515</xdr:rowOff>
    </xdr:from>
    <xdr:to>
      <xdr:col>7</xdr:col>
      <xdr:colOff>433070</xdr:colOff>
      <xdr:row>873</xdr:row>
      <xdr:rowOff>56516</xdr:rowOff>
    </xdr:to>
    <xdr:cxnSp macro="">
      <xdr:nvCxnSpPr>
        <xdr:cNvPr id="36" name="35 Conector recto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CxnSpPr/>
      </xdr:nvCxnSpPr>
      <xdr:spPr>
        <a:xfrm flipV="1">
          <a:off x="560070" y="95390335"/>
          <a:ext cx="4589780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428625</xdr:colOff>
      <xdr:row>851</xdr:row>
      <xdr:rowOff>41275</xdr:rowOff>
    </xdr:from>
    <xdr:to>
      <xdr:col>7</xdr:col>
      <xdr:colOff>447675</xdr:colOff>
      <xdr:row>851</xdr:row>
      <xdr:rowOff>41276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CxnSpPr/>
      </xdr:nvCxnSpPr>
      <xdr:spPr>
        <a:xfrm flipV="1">
          <a:off x="409575" y="18364200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798</xdr:row>
      <xdr:rowOff>41275</xdr:rowOff>
    </xdr:from>
    <xdr:to>
      <xdr:col>7</xdr:col>
      <xdr:colOff>438150</xdr:colOff>
      <xdr:row>798</xdr:row>
      <xdr:rowOff>41276</xdr:rowOff>
    </xdr:to>
    <xdr:cxnSp macro="">
      <xdr:nvCxnSpPr>
        <xdr:cNvPr id="38" name="37 Conector recto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CxnSpPr/>
      </xdr:nvCxnSpPr>
      <xdr:spPr>
        <a:xfrm flipV="1">
          <a:off x="400050" y="9096375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776</xdr:row>
      <xdr:rowOff>41275</xdr:rowOff>
    </xdr:from>
    <xdr:to>
      <xdr:col>7</xdr:col>
      <xdr:colOff>438150</xdr:colOff>
      <xdr:row>776</xdr:row>
      <xdr:rowOff>41276</xdr:rowOff>
    </xdr:to>
    <xdr:cxnSp macro="">
      <xdr:nvCxnSpPr>
        <xdr:cNvPr id="39" name="38 Conector recto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CxnSpPr/>
      </xdr:nvCxnSpPr>
      <xdr:spPr>
        <a:xfrm flipV="1">
          <a:off x="400050" y="5534025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697</xdr:row>
      <xdr:rowOff>0</xdr:rowOff>
    </xdr:from>
    <xdr:to>
      <xdr:col>7</xdr:col>
      <xdr:colOff>514350</xdr:colOff>
      <xdr:row>718</xdr:row>
      <xdr:rowOff>38100</xdr:rowOff>
    </xdr:to>
    <xdr:graphicFrame macro="">
      <xdr:nvGraphicFramePr>
        <xdr:cNvPr id="1514075" name="Chart 19">
          <a:extLst>
            <a:ext uri="{FF2B5EF4-FFF2-40B4-BE49-F238E27FC236}">
              <a16:creationId xmlns:a16="http://schemas.microsoft.com/office/drawing/2014/main" id="{00000000-0008-0000-0400-00005B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719</xdr:row>
      <xdr:rowOff>0</xdr:rowOff>
    </xdr:from>
    <xdr:to>
      <xdr:col>7</xdr:col>
      <xdr:colOff>520700</xdr:colOff>
      <xdr:row>740</xdr:row>
      <xdr:rowOff>44450</xdr:rowOff>
    </xdr:to>
    <xdr:graphicFrame macro="">
      <xdr:nvGraphicFramePr>
        <xdr:cNvPr id="1514076" name="Chart 20">
          <a:extLst>
            <a:ext uri="{FF2B5EF4-FFF2-40B4-BE49-F238E27FC236}">
              <a16:creationId xmlns:a16="http://schemas.microsoft.com/office/drawing/2014/main" id="{00000000-0008-0000-0400-00005C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346075</xdr:colOff>
      <xdr:row>723</xdr:row>
      <xdr:rowOff>60325</xdr:rowOff>
    </xdr:from>
    <xdr:to>
      <xdr:col>7</xdr:col>
      <xdr:colOff>428625</xdr:colOff>
      <xdr:row>723</xdr:row>
      <xdr:rowOff>60327</xdr:rowOff>
    </xdr:to>
    <xdr:cxnSp macro="">
      <xdr:nvCxnSpPr>
        <xdr:cNvPr id="40" name="37 Conector recto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/>
      </xdr:nvCxnSpPr>
      <xdr:spPr>
        <a:xfrm flipV="1">
          <a:off x="333375" y="47605950"/>
          <a:ext cx="4486275" cy="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701</xdr:row>
      <xdr:rowOff>38100</xdr:rowOff>
    </xdr:from>
    <xdr:to>
      <xdr:col>7</xdr:col>
      <xdr:colOff>447675</xdr:colOff>
      <xdr:row>701</xdr:row>
      <xdr:rowOff>42864</xdr:rowOff>
    </xdr:to>
    <xdr:cxnSp macro="">
      <xdr:nvCxnSpPr>
        <xdr:cNvPr id="41" name="38 Conector recto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CxnSpPr/>
      </xdr:nvCxnSpPr>
      <xdr:spPr>
        <a:xfrm flipV="1">
          <a:off x="342900" y="44015025"/>
          <a:ext cx="4495800" cy="9527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622</xdr:row>
      <xdr:rowOff>0</xdr:rowOff>
    </xdr:from>
    <xdr:to>
      <xdr:col>7</xdr:col>
      <xdr:colOff>514350</xdr:colOff>
      <xdr:row>643</xdr:row>
      <xdr:rowOff>38100</xdr:rowOff>
    </xdr:to>
    <xdr:graphicFrame macro="">
      <xdr:nvGraphicFramePr>
        <xdr:cNvPr id="1514079" name="Chart 19">
          <a:extLst>
            <a:ext uri="{FF2B5EF4-FFF2-40B4-BE49-F238E27FC236}">
              <a16:creationId xmlns:a16="http://schemas.microsoft.com/office/drawing/2014/main" id="{00000000-0008-0000-0400-00005F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644</xdr:row>
      <xdr:rowOff>0</xdr:rowOff>
    </xdr:from>
    <xdr:to>
      <xdr:col>7</xdr:col>
      <xdr:colOff>520700</xdr:colOff>
      <xdr:row>665</xdr:row>
      <xdr:rowOff>44450</xdr:rowOff>
    </xdr:to>
    <xdr:graphicFrame macro="">
      <xdr:nvGraphicFramePr>
        <xdr:cNvPr id="1514080" name="Chart 20">
          <a:extLst>
            <a:ext uri="{FF2B5EF4-FFF2-40B4-BE49-F238E27FC236}">
              <a16:creationId xmlns:a16="http://schemas.microsoft.com/office/drawing/2014/main" id="{00000000-0008-0000-0400-000060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457200</xdr:colOff>
      <xdr:row>648</xdr:row>
      <xdr:rowOff>56173</xdr:rowOff>
    </xdr:from>
    <xdr:to>
      <xdr:col>7</xdr:col>
      <xdr:colOff>520700</xdr:colOff>
      <xdr:row>648</xdr:row>
      <xdr:rowOff>56175</xdr:rowOff>
    </xdr:to>
    <xdr:cxnSp macro="">
      <xdr:nvCxnSpPr>
        <xdr:cNvPr id="44" name="37 Conector recto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CxnSpPr/>
      </xdr:nvCxnSpPr>
      <xdr:spPr>
        <a:xfrm flipV="1">
          <a:off x="618392" y="105300096"/>
          <a:ext cx="4723423" cy="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626</xdr:row>
      <xdr:rowOff>41275</xdr:rowOff>
    </xdr:from>
    <xdr:to>
      <xdr:col>7</xdr:col>
      <xdr:colOff>438150</xdr:colOff>
      <xdr:row>626</xdr:row>
      <xdr:rowOff>41277</xdr:rowOff>
    </xdr:to>
    <xdr:cxnSp macro="">
      <xdr:nvCxnSpPr>
        <xdr:cNvPr id="45" name="38 Conector recto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CxnSpPr/>
      </xdr:nvCxnSpPr>
      <xdr:spPr>
        <a:xfrm>
          <a:off x="342900" y="31194375"/>
          <a:ext cx="4486275" cy="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547</xdr:row>
      <xdr:rowOff>0</xdr:rowOff>
    </xdr:from>
    <xdr:to>
      <xdr:col>7</xdr:col>
      <xdr:colOff>514350</xdr:colOff>
      <xdr:row>568</xdr:row>
      <xdr:rowOff>38100</xdr:rowOff>
    </xdr:to>
    <xdr:graphicFrame macro="">
      <xdr:nvGraphicFramePr>
        <xdr:cNvPr id="1514083" name="Chart 19">
          <a:extLst>
            <a:ext uri="{FF2B5EF4-FFF2-40B4-BE49-F238E27FC236}">
              <a16:creationId xmlns:a16="http://schemas.microsoft.com/office/drawing/2014/main" id="{00000000-0008-0000-0400-000063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22860</xdr:colOff>
      <xdr:row>569</xdr:row>
      <xdr:rowOff>106680</xdr:rowOff>
    </xdr:from>
    <xdr:to>
      <xdr:col>7</xdr:col>
      <xdr:colOff>543560</xdr:colOff>
      <xdr:row>590</xdr:row>
      <xdr:rowOff>151130</xdr:rowOff>
    </xdr:to>
    <xdr:graphicFrame macro="">
      <xdr:nvGraphicFramePr>
        <xdr:cNvPr id="1514084" name="Chart 20">
          <a:extLst>
            <a:ext uri="{FF2B5EF4-FFF2-40B4-BE49-F238E27FC236}">
              <a16:creationId xmlns:a16="http://schemas.microsoft.com/office/drawing/2014/main" id="{00000000-0008-0000-0400-000064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342900</xdr:colOff>
      <xdr:row>573</xdr:row>
      <xdr:rowOff>57152</xdr:rowOff>
    </xdr:from>
    <xdr:to>
      <xdr:col>7</xdr:col>
      <xdr:colOff>438150</xdr:colOff>
      <xdr:row>573</xdr:row>
      <xdr:rowOff>61914</xdr:rowOff>
    </xdr:to>
    <xdr:cxnSp macro="">
      <xdr:nvCxnSpPr>
        <xdr:cNvPr id="48" name="37 Conector recto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CxnSpPr/>
      </xdr:nvCxnSpPr>
      <xdr:spPr>
        <a:xfrm>
          <a:off x="323850" y="21936077"/>
          <a:ext cx="4505325" cy="9523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551</xdr:row>
      <xdr:rowOff>41275</xdr:rowOff>
    </xdr:from>
    <xdr:to>
      <xdr:col>7</xdr:col>
      <xdr:colOff>438154</xdr:colOff>
      <xdr:row>551</xdr:row>
      <xdr:rowOff>41276</xdr:rowOff>
    </xdr:to>
    <xdr:cxnSp macro="">
      <xdr:nvCxnSpPr>
        <xdr:cNvPr id="49" name="38 Conector recto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CxnSpPr/>
      </xdr:nvCxnSpPr>
      <xdr:spPr>
        <a:xfrm>
          <a:off x="371475" y="18364200"/>
          <a:ext cx="4457700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</xdr:colOff>
      <xdr:row>471</xdr:row>
      <xdr:rowOff>106680</xdr:rowOff>
    </xdr:from>
    <xdr:to>
      <xdr:col>7</xdr:col>
      <xdr:colOff>521970</xdr:colOff>
      <xdr:row>492</xdr:row>
      <xdr:rowOff>144780</xdr:rowOff>
    </xdr:to>
    <xdr:graphicFrame macro="">
      <xdr:nvGraphicFramePr>
        <xdr:cNvPr id="1514087" name="Chart 19">
          <a:extLst>
            <a:ext uri="{FF2B5EF4-FFF2-40B4-BE49-F238E27FC236}">
              <a16:creationId xmlns:a16="http://schemas.microsoft.com/office/drawing/2014/main" id="{00000000-0008-0000-0400-000067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494</xdr:row>
      <xdr:rowOff>0</xdr:rowOff>
    </xdr:from>
    <xdr:to>
      <xdr:col>7</xdr:col>
      <xdr:colOff>520700</xdr:colOff>
      <xdr:row>515</xdr:row>
      <xdr:rowOff>44450</xdr:rowOff>
    </xdr:to>
    <xdr:graphicFrame macro="">
      <xdr:nvGraphicFramePr>
        <xdr:cNvPr id="1514088" name="Chart 20">
          <a:extLst>
            <a:ext uri="{FF2B5EF4-FFF2-40B4-BE49-F238E27FC236}">
              <a16:creationId xmlns:a16="http://schemas.microsoft.com/office/drawing/2014/main" id="{00000000-0008-0000-0400-000068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384175</xdr:colOff>
      <xdr:row>498</xdr:row>
      <xdr:rowOff>49532</xdr:rowOff>
    </xdr:from>
    <xdr:to>
      <xdr:col>7</xdr:col>
      <xdr:colOff>457204</xdr:colOff>
      <xdr:row>498</xdr:row>
      <xdr:rowOff>54294</xdr:rowOff>
    </xdr:to>
    <xdr:cxnSp macro="">
      <xdr:nvCxnSpPr>
        <xdr:cNvPr id="52" name="37 Conector recto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CxnSpPr/>
      </xdr:nvCxnSpPr>
      <xdr:spPr>
        <a:xfrm>
          <a:off x="536575" y="33707072"/>
          <a:ext cx="463740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475</xdr:row>
      <xdr:rowOff>140335</xdr:rowOff>
    </xdr:from>
    <xdr:to>
      <xdr:col>7</xdr:col>
      <xdr:colOff>438154</xdr:colOff>
      <xdr:row>475</xdr:row>
      <xdr:rowOff>140336</xdr:rowOff>
    </xdr:to>
    <xdr:cxnSp macro="">
      <xdr:nvCxnSpPr>
        <xdr:cNvPr id="53" name="38 Conector recto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CxnSpPr/>
      </xdr:nvCxnSpPr>
      <xdr:spPr>
        <a:xfrm>
          <a:off x="517525" y="30117415"/>
          <a:ext cx="463740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397</xdr:row>
      <xdr:rowOff>0</xdr:rowOff>
    </xdr:from>
    <xdr:to>
      <xdr:col>7</xdr:col>
      <xdr:colOff>514350</xdr:colOff>
      <xdr:row>418</xdr:row>
      <xdr:rowOff>38100</xdr:rowOff>
    </xdr:to>
    <xdr:graphicFrame macro="">
      <xdr:nvGraphicFramePr>
        <xdr:cNvPr id="1514091" name="Chart 19">
          <a:extLst>
            <a:ext uri="{FF2B5EF4-FFF2-40B4-BE49-F238E27FC236}">
              <a16:creationId xmlns:a16="http://schemas.microsoft.com/office/drawing/2014/main" id="{00000000-0008-0000-0400-00006B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419</xdr:row>
      <xdr:rowOff>95250</xdr:rowOff>
    </xdr:from>
    <xdr:to>
      <xdr:col>7</xdr:col>
      <xdr:colOff>520700</xdr:colOff>
      <xdr:row>440</xdr:row>
      <xdr:rowOff>139700</xdr:rowOff>
    </xdr:to>
    <xdr:graphicFrame macro="">
      <xdr:nvGraphicFramePr>
        <xdr:cNvPr id="1514092" name="Chart 20">
          <a:extLst>
            <a:ext uri="{FF2B5EF4-FFF2-40B4-BE49-F238E27FC236}">
              <a16:creationId xmlns:a16="http://schemas.microsoft.com/office/drawing/2014/main" id="{00000000-0008-0000-0400-00006C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371475</xdr:colOff>
      <xdr:row>424</xdr:row>
      <xdr:rowOff>2</xdr:rowOff>
    </xdr:from>
    <xdr:to>
      <xdr:col>7</xdr:col>
      <xdr:colOff>444504</xdr:colOff>
      <xdr:row>424</xdr:row>
      <xdr:rowOff>4764</xdr:rowOff>
    </xdr:to>
    <xdr:cxnSp macro="">
      <xdr:nvCxnSpPr>
        <xdr:cNvPr id="54" name="37 Conector recto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CxnSpPr/>
      </xdr:nvCxnSpPr>
      <xdr:spPr>
        <a:xfrm>
          <a:off x="523875" y="45993052"/>
          <a:ext cx="470852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401</xdr:row>
      <xdr:rowOff>41275</xdr:rowOff>
    </xdr:from>
    <xdr:to>
      <xdr:col>7</xdr:col>
      <xdr:colOff>438154</xdr:colOff>
      <xdr:row>401</xdr:row>
      <xdr:rowOff>41276</xdr:rowOff>
    </xdr:to>
    <xdr:cxnSp macro="">
      <xdr:nvCxnSpPr>
        <xdr:cNvPr id="55" name="38 Conector recto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CxnSpPr/>
      </xdr:nvCxnSpPr>
      <xdr:spPr>
        <a:xfrm>
          <a:off x="365125" y="18983325"/>
          <a:ext cx="470852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322</xdr:row>
      <xdr:rowOff>0</xdr:rowOff>
    </xdr:from>
    <xdr:to>
      <xdr:col>7</xdr:col>
      <xdr:colOff>514350</xdr:colOff>
      <xdr:row>343</xdr:row>
      <xdr:rowOff>38100</xdr:rowOff>
    </xdr:to>
    <xdr:graphicFrame macro="">
      <xdr:nvGraphicFramePr>
        <xdr:cNvPr id="1514095" name="Chart 19">
          <a:extLst>
            <a:ext uri="{FF2B5EF4-FFF2-40B4-BE49-F238E27FC236}">
              <a16:creationId xmlns:a16="http://schemas.microsoft.com/office/drawing/2014/main" id="{00000000-0008-0000-0400-00006F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344</xdr:row>
      <xdr:rowOff>144780</xdr:rowOff>
    </xdr:from>
    <xdr:to>
      <xdr:col>7</xdr:col>
      <xdr:colOff>520700</xdr:colOff>
      <xdr:row>366</xdr:row>
      <xdr:rowOff>29210</xdr:rowOff>
    </xdr:to>
    <xdr:graphicFrame macro="">
      <xdr:nvGraphicFramePr>
        <xdr:cNvPr id="1514096" name="Chart 20">
          <a:extLst>
            <a:ext uri="{FF2B5EF4-FFF2-40B4-BE49-F238E27FC236}">
              <a16:creationId xmlns:a16="http://schemas.microsoft.com/office/drawing/2014/main" id="{00000000-0008-0000-0400-0000701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368935</xdr:colOff>
      <xdr:row>349</xdr:row>
      <xdr:rowOff>34292</xdr:rowOff>
    </xdr:from>
    <xdr:to>
      <xdr:col>7</xdr:col>
      <xdr:colOff>441964</xdr:colOff>
      <xdr:row>349</xdr:row>
      <xdr:rowOff>39054</xdr:rowOff>
    </xdr:to>
    <xdr:cxnSp macro="">
      <xdr:nvCxnSpPr>
        <xdr:cNvPr id="58" name="37 Conector recto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CxnSpPr/>
      </xdr:nvCxnSpPr>
      <xdr:spPr>
        <a:xfrm>
          <a:off x="521335" y="9292592"/>
          <a:ext cx="463740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326</xdr:row>
      <xdr:rowOff>41275</xdr:rowOff>
    </xdr:from>
    <xdr:to>
      <xdr:col>7</xdr:col>
      <xdr:colOff>438154</xdr:colOff>
      <xdr:row>326</xdr:row>
      <xdr:rowOff>41276</xdr:rowOff>
    </xdr:to>
    <xdr:cxnSp macro="">
      <xdr:nvCxnSpPr>
        <xdr:cNvPr id="59" name="38 Conector recto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CxnSpPr/>
      </xdr:nvCxnSpPr>
      <xdr:spPr>
        <a:xfrm>
          <a:off x="365125" y="18983325"/>
          <a:ext cx="470852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247</xdr:row>
      <xdr:rowOff>0</xdr:rowOff>
    </xdr:from>
    <xdr:to>
      <xdr:col>7</xdr:col>
      <xdr:colOff>514350</xdr:colOff>
      <xdr:row>268</xdr:row>
      <xdr:rowOff>38100</xdr:rowOff>
    </xdr:to>
    <xdr:graphicFrame macro="">
      <xdr:nvGraphicFramePr>
        <xdr:cNvPr id="57" name="Chart 19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269</xdr:row>
      <xdr:rowOff>144780</xdr:rowOff>
    </xdr:from>
    <xdr:to>
      <xdr:col>7</xdr:col>
      <xdr:colOff>520700</xdr:colOff>
      <xdr:row>291</xdr:row>
      <xdr:rowOff>29210</xdr:rowOff>
    </xdr:to>
    <xdr:graphicFrame macro="">
      <xdr:nvGraphicFramePr>
        <xdr:cNvPr id="60" name="Chart 20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368935</xdr:colOff>
      <xdr:row>274</xdr:row>
      <xdr:rowOff>34292</xdr:rowOff>
    </xdr:from>
    <xdr:to>
      <xdr:col>7</xdr:col>
      <xdr:colOff>441964</xdr:colOff>
      <xdr:row>274</xdr:row>
      <xdr:rowOff>39054</xdr:rowOff>
    </xdr:to>
    <xdr:cxnSp macro="">
      <xdr:nvCxnSpPr>
        <xdr:cNvPr id="61" name="37 Conector recto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CxnSpPr/>
      </xdr:nvCxnSpPr>
      <xdr:spPr>
        <a:xfrm>
          <a:off x="521335" y="22200872"/>
          <a:ext cx="463740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251</xdr:row>
      <xdr:rowOff>41275</xdr:rowOff>
    </xdr:from>
    <xdr:to>
      <xdr:col>7</xdr:col>
      <xdr:colOff>438154</xdr:colOff>
      <xdr:row>251</xdr:row>
      <xdr:rowOff>41276</xdr:rowOff>
    </xdr:to>
    <xdr:cxnSp macro="">
      <xdr:nvCxnSpPr>
        <xdr:cNvPr id="62" name="38 Conector recto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CxnSpPr/>
      </xdr:nvCxnSpPr>
      <xdr:spPr>
        <a:xfrm>
          <a:off x="517525" y="18527395"/>
          <a:ext cx="463740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174</xdr:row>
      <xdr:rowOff>0</xdr:rowOff>
    </xdr:from>
    <xdr:to>
      <xdr:col>7</xdr:col>
      <xdr:colOff>514350</xdr:colOff>
      <xdr:row>195</xdr:row>
      <xdr:rowOff>38100</xdr:rowOff>
    </xdr:to>
    <xdr:graphicFrame macro="">
      <xdr:nvGraphicFramePr>
        <xdr:cNvPr id="63" name="Chart 19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196</xdr:row>
      <xdr:rowOff>144780</xdr:rowOff>
    </xdr:from>
    <xdr:to>
      <xdr:col>7</xdr:col>
      <xdr:colOff>520700</xdr:colOff>
      <xdr:row>218</xdr:row>
      <xdr:rowOff>29210</xdr:rowOff>
    </xdr:to>
    <xdr:graphicFrame macro="">
      <xdr:nvGraphicFramePr>
        <xdr:cNvPr id="64" name="Chart 20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368935</xdr:colOff>
      <xdr:row>201</xdr:row>
      <xdr:rowOff>34292</xdr:rowOff>
    </xdr:from>
    <xdr:to>
      <xdr:col>7</xdr:col>
      <xdr:colOff>441964</xdr:colOff>
      <xdr:row>201</xdr:row>
      <xdr:rowOff>39054</xdr:rowOff>
    </xdr:to>
    <xdr:cxnSp macro="">
      <xdr:nvCxnSpPr>
        <xdr:cNvPr id="65" name="37 Conector recto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CxnSpPr/>
      </xdr:nvCxnSpPr>
      <xdr:spPr>
        <a:xfrm>
          <a:off x="521335" y="22200872"/>
          <a:ext cx="463740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178</xdr:row>
      <xdr:rowOff>41275</xdr:rowOff>
    </xdr:from>
    <xdr:to>
      <xdr:col>7</xdr:col>
      <xdr:colOff>438154</xdr:colOff>
      <xdr:row>178</xdr:row>
      <xdr:rowOff>41276</xdr:rowOff>
    </xdr:to>
    <xdr:cxnSp macro="">
      <xdr:nvCxnSpPr>
        <xdr:cNvPr id="66" name="38 Conector recto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CxnSpPr/>
      </xdr:nvCxnSpPr>
      <xdr:spPr>
        <a:xfrm>
          <a:off x="517525" y="18527395"/>
          <a:ext cx="463740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101</xdr:row>
      <xdr:rowOff>0</xdr:rowOff>
    </xdr:from>
    <xdr:to>
      <xdr:col>7</xdr:col>
      <xdr:colOff>514350</xdr:colOff>
      <xdr:row>122</xdr:row>
      <xdr:rowOff>38100</xdr:rowOff>
    </xdr:to>
    <xdr:graphicFrame macro="">
      <xdr:nvGraphicFramePr>
        <xdr:cNvPr id="67" name="Chart 19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123</xdr:row>
      <xdr:rowOff>144780</xdr:rowOff>
    </xdr:from>
    <xdr:to>
      <xdr:col>7</xdr:col>
      <xdr:colOff>520700</xdr:colOff>
      <xdr:row>145</xdr:row>
      <xdr:rowOff>29210</xdr:rowOff>
    </xdr:to>
    <xdr:graphicFrame macro="">
      <xdr:nvGraphicFramePr>
        <xdr:cNvPr id="68" name="Chart 20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368935</xdr:colOff>
      <xdr:row>128</xdr:row>
      <xdr:rowOff>34292</xdr:rowOff>
    </xdr:from>
    <xdr:to>
      <xdr:col>7</xdr:col>
      <xdr:colOff>441964</xdr:colOff>
      <xdr:row>128</xdr:row>
      <xdr:rowOff>39054</xdr:rowOff>
    </xdr:to>
    <xdr:cxnSp macro="">
      <xdr:nvCxnSpPr>
        <xdr:cNvPr id="69" name="37 Conector recto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CxnSpPr/>
      </xdr:nvCxnSpPr>
      <xdr:spPr>
        <a:xfrm>
          <a:off x="521335" y="22608542"/>
          <a:ext cx="453072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105</xdr:row>
      <xdr:rowOff>41275</xdr:rowOff>
    </xdr:from>
    <xdr:to>
      <xdr:col>7</xdr:col>
      <xdr:colOff>438154</xdr:colOff>
      <xdr:row>105</xdr:row>
      <xdr:rowOff>41276</xdr:rowOff>
    </xdr:to>
    <xdr:cxnSp macro="">
      <xdr:nvCxnSpPr>
        <xdr:cNvPr id="70" name="38 Conector recto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CxnSpPr/>
      </xdr:nvCxnSpPr>
      <xdr:spPr>
        <a:xfrm>
          <a:off x="517525" y="18891250"/>
          <a:ext cx="453072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1216025</xdr:colOff>
      <xdr:row>0</xdr:row>
      <xdr:rowOff>438150</xdr:rowOff>
    </xdr:to>
    <xdr:pic>
      <xdr:nvPicPr>
        <xdr:cNvPr id="71" name="Imagen 1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7</xdr:col>
      <xdr:colOff>514350</xdr:colOff>
      <xdr:row>48</xdr:row>
      <xdr:rowOff>38100</xdr:rowOff>
    </xdr:to>
    <xdr:graphicFrame macro="">
      <xdr:nvGraphicFramePr>
        <xdr:cNvPr id="72" name="Chart 19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49</xdr:row>
      <xdr:rowOff>144780</xdr:rowOff>
    </xdr:from>
    <xdr:to>
      <xdr:col>7</xdr:col>
      <xdr:colOff>520700</xdr:colOff>
      <xdr:row>71</xdr:row>
      <xdr:rowOff>29210</xdr:rowOff>
    </xdr:to>
    <xdr:graphicFrame macro="">
      <xdr:nvGraphicFramePr>
        <xdr:cNvPr id="73" name="Chart 20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378460</xdr:colOff>
      <xdr:row>54</xdr:row>
      <xdr:rowOff>34292</xdr:rowOff>
    </xdr:from>
    <xdr:to>
      <xdr:col>7</xdr:col>
      <xdr:colOff>451489</xdr:colOff>
      <xdr:row>54</xdr:row>
      <xdr:rowOff>39054</xdr:rowOff>
    </xdr:to>
    <xdr:cxnSp macro="">
      <xdr:nvCxnSpPr>
        <xdr:cNvPr id="74" name="37 Conector recto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CxnSpPr/>
      </xdr:nvCxnSpPr>
      <xdr:spPr>
        <a:xfrm>
          <a:off x="530860" y="9235442"/>
          <a:ext cx="453072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406400</xdr:colOff>
      <xdr:row>31</xdr:row>
      <xdr:rowOff>44450</xdr:rowOff>
    </xdr:from>
    <xdr:to>
      <xdr:col>7</xdr:col>
      <xdr:colOff>476254</xdr:colOff>
      <xdr:row>31</xdr:row>
      <xdr:rowOff>44451</xdr:rowOff>
    </xdr:to>
    <xdr:cxnSp macro="">
      <xdr:nvCxnSpPr>
        <xdr:cNvPr id="75" name="38 Conector recto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CxnSpPr/>
      </xdr:nvCxnSpPr>
      <xdr:spPr>
        <a:xfrm>
          <a:off x="558800" y="5521325"/>
          <a:ext cx="4527554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0.06871</cdr:x>
      <cdr:y>0.25079</cdr:y>
    </cdr:from>
    <cdr:to>
      <cdr:x>0.95648</cdr:x>
      <cdr:y>0.25079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5985" y="893402"/>
          <a:ext cx="447041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0.0725</cdr:x>
      <cdr:y>0.25346</cdr:y>
    </cdr:from>
    <cdr:to>
      <cdr:x>0.96027</cdr:x>
      <cdr:y>0.25346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3242" y="902927"/>
          <a:ext cx="444786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0.0744</cdr:x>
      <cdr:y>0.25079</cdr:y>
    </cdr:from>
    <cdr:to>
      <cdr:x>0.96217</cdr:x>
      <cdr:y>0.25079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2767" y="893402"/>
          <a:ext cx="444786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0.0744</cdr:x>
      <cdr:y>0.25079</cdr:y>
    </cdr:from>
    <cdr:to>
      <cdr:x>0.96217</cdr:x>
      <cdr:y>0.25079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2767" y="893402"/>
          <a:ext cx="444786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41</xdr:row>
      <xdr:rowOff>114300</xdr:rowOff>
    </xdr:from>
    <xdr:to>
      <xdr:col>11</xdr:col>
      <xdr:colOff>209549</xdr:colOff>
      <xdr:row>63</xdr:row>
      <xdr:rowOff>133350</xdr:rowOff>
    </xdr:to>
    <xdr:graphicFrame macro="">
      <xdr:nvGraphicFramePr>
        <xdr:cNvPr id="2267285" name="Chart 9">
          <a:extLst>
            <a:ext uri="{FF2B5EF4-FFF2-40B4-BE49-F238E27FC236}">
              <a16:creationId xmlns:a16="http://schemas.microsoft.com/office/drawing/2014/main" id="{00000000-0008-0000-0D00-00009598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54</xdr:row>
      <xdr:rowOff>47625</xdr:rowOff>
    </xdr:from>
    <xdr:to>
      <xdr:col>10</xdr:col>
      <xdr:colOff>447675</xdr:colOff>
      <xdr:row>54</xdr:row>
      <xdr:rowOff>47625</xdr:rowOff>
    </xdr:to>
    <xdr:sp macro="" textlink="">
      <xdr:nvSpPr>
        <xdr:cNvPr id="2267286" name="Line 11">
          <a:extLst>
            <a:ext uri="{FF2B5EF4-FFF2-40B4-BE49-F238E27FC236}">
              <a16:creationId xmlns:a16="http://schemas.microsoft.com/office/drawing/2014/main" id="{00000000-0008-0000-0D00-000096982200}"/>
            </a:ext>
          </a:extLst>
        </xdr:cNvPr>
        <xdr:cNvSpPr>
          <a:spLocks noChangeShapeType="1"/>
        </xdr:cNvSpPr>
      </xdr:nvSpPr>
      <xdr:spPr bwMode="auto">
        <a:xfrm>
          <a:off x="257175" y="9601200"/>
          <a:ext cx="7772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1206500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826</xdr:row>
      <xdr:rowOff>0</xdr:rowOff>
    </xdr:from>
    <xdr:to>
      <xdr:col>8</xdr:col>
      <xdr:colOff>19050</xdr:colOff>
      <xdr:row>847</xdr:row>
      <xdr:rowOff>133350</xdr:rowOff>
    </xdr:to>
    <xdr:graphicFrame macro="">
      <xdr:nvGraphicFramePr>
        <xdr:cNvPr id="2274122" name="Chart 1">
          <a:extLst>
            <a:ext uri="{FF2B5EF4-FFF2-40B4-BE49-F238E27FC236}">
              <a16:creationId xmlns:a16="http://schemas.microsoft.com/office/drawing/2014/main" id="{00000000-0008-0000-0E00-00004A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879</xdr:row>
      <xdr:rowOff>0</xdr:rowOff>
    </xdr:from>
    <xdr:to>
      <xdr:col>8</xdr:col>
      <xdr:colOff>19050</xdr:colOff>
      <xdr:row>900</xdr:row>
      <xdr:rowOff>25400</xdr:rowOff>
    </xdr:to>
    <xdr:graphicFrame macro="">
      <xdr:nvGraphicFramePr>
        <xdr:cNvPr id="2274124" name="Chart 3">
          <a:extLst>
            <a:ext uri="{FF2B5EF4-FFF2-40B4-BE49-F238E27FC236}">
              <a16:creationId xmlns:a16="http://schemas.microsoft.com/office/drawing/2014/main" id="{00000000-0008-0000-0E00-00004C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457200</xdr:colOff>
      <xdr:row>840</xdr:row>
      <xdr:rowOff>133350</xdr:rowOff>
    </xdr:from>
    <xdr:to>
      <xdr:col>8</xdr:col>
      <xdr:colOff>6350</xdr:colOff>
      <xdr:row>840</xdr:row>
      <xdr:rowOff>133350</xdr:rowOff>
    </xdr:to>
    <xdr:sp macro="" textlink="">
      <xdr:nvSpPr>
        <xdr:cNvPr id="2274125" name="Line 5">
          <a:extLst>
            <a:ext uri="{FF2B5EF4-FFF2-40B4-BE49-F238E27FC236}">
              <a16:creationId xmlns:a16="http://schemas.microsoft.com/office/drawing/2014/main" id="{00000000-0008-0000-0E00-00004DB32200}"/>
            </a:ext>
          </a:extLst>
        </xdr:cNvPr>
        <xdr:cNvSpPr>
          <a:spLocks noChangeShapeType="1"/>
        </xdr:cNvSpPr>
      </xdr:nvSpPr>
      <xdr:spPr bwMode="auto">
        <a:xfrm>
          <a:off x="609600" y="129628900"/>
          <a:ext cx="4737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441325</xdr:colOff>
      <xdr:row>893</xdr:row>
      <xdr:rowOff>53975</xdr:rowOff>
    </xdr:from>
    <xdr:to>
      <xdr:col>7</xdr:col>
      <xdr:colOff>676275</xdr:colOff>
      <xdr:row>893</xdr:row>
      <xdr:rowOff>53975</xdr:rowOff>
    </xdr:to>
    <xdr:sp macro="" textlink="">
      <xdr:nvSpPr>
        <xdr:cNvPr id="2274126" name="Line 6">
          <a:extLst>
            <a:ext uri="{FF2B5EF4-FFF2-40B4-BE49-F238E27FC236}">
              <a16:creationId xmlns:a16="http://schemas.microsoft.com/office/drawing/2014/main" id="{00000000-0008-0000-0E00-00004EB32200}"/>
            </a:ext>
          </a:extLst>
        </xdr:cNvPr>
        <xdr:cNvSpPr>
          <a:spLocks noChangeShapeType="1"/>
        </xdr:cNvSpPr>
      </xdr:nvSpPr>
      <xdr:spPr bwMode="auto">
        <a:xfrm>
          <a:off x="593725" y="149415500"/>
          <a:ext cx="45116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773</xdr:row>
      <xdr:rowOff>6350</xdr:rowOff>
    </xdr:from>
    <xdr:to>
      <xdr:col>8</xdr:col>
      <xdr:colOff>19050</xdr:colOff>
      <xdr:row>794</xdr:row>
      <xdr:rowOff>146050</xdr:rowOff>
    </xdr:to>
    <xdr:graphicFrame macro="">
      <xdr:nvGraphicFramePr>
        <xdr:cNvPr id="2274127" name="Chart 7">
          <a:extLst>
            <a:ext uri="{FF2B5EF4-FFF2-40B4-BE49-F238E27FC236}">
              <a16:creationId xmlns:a16="http://schemas.microsoft.com/office/drawing/2014/main" id="{00000000-0008-0000-0E00-00004F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787</xdr:row>
      <xdr:rowOff>114300</xdr:rowOff>
    </xdr:from>
    <xdr:to>
      <xdr:col>7</xdr:col>
      <xdr:colOff>679450</xdr:colOff>
      <xdr:row>787</xdr:row>
      <xdr:rowOff>114300</xdr:rowOff>
    </xdr:to>
    <xdr:sp macro="" textlink="">
      <xdr:nvSpPr>
        <xdr:cNvPr id="2274128" name="Line 8">
          <a:extLst>
            <a:ext uri="{FF2B5EF4-FFF2-40B4-BE49-F238E27FC236}">
              <a16:creationId xmlns:a16="http://schemas.microsoft.com/office/drawing/2014/main" id="{00000000-0008-0000-0E00-000050B32200}"/>
            </a:ext>
          </a:extLst>
        </xdr:cNvPr>
        <xdr:cNvSpPr>
          <a:spLocks noChangeShapeType="1"/>
        </xdr:cNvSpPr>
      </xdr:nvSpPr>
      <xdr:spPr bwMode="auto">
        <a:xfrm>
          <a:off x="381000" y="103409750"/>
          <a:ext cx="4762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720</xdr:row>
      <xdr:rowOff>0</xdr:rowOff>
    </xdr:from>
    <xdr:to>
      <xdr:col>8</xdr:col>
      <xdr:colOff>19050</xdr:colOff>
      <xdr:row>741</xdr:row>
      <xdr:rowOff>133350</xdr:rowOff>
    </xdr:to>
    <xdr:graphicFrame macro="">
      <xdr:nvGraphicFramePr>
        <xdr:cNvPr id="2274129" name="Chart 11">
          <a:extLst>
            <a:ext uri="{FF2B5EF4-FFF2-40B4-BE49-F238E27FC236}">
              <a16:creationId xmlns:a16="http://schemas.microsoft.com/office/drawing/2014/main" id="{00000000-0008-0000-0E00-000051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368300</xdr:colOff>
      <xdr:row>734</xdr:row>
      <xdr:rowOff>107950</xdr:rowOff>
    </xdr:from>
    <xdr:to>
      <xdr:col>7</xdr:col>
      <xdr:colOff>698500</xdr:colOff>
      <xdr:row>734</xdr:row>
      <xdr:rowOff>107950</xdr:rowOff>
    </xdr:to>
    <xdr:sp macro="" textlink="">
      <xdr:nvSpPr>
        <xdr:cNvPr id="2274130" name="Line 12">
          <a:extLst>
            <a:ext uri="{FF2B5EF4-FFF2-40B4-BE49-F238E27FC236}">
              <a16:creationId xmlns:a16="http://schemas.microsoft.com/office/drawing/2014/main" id="{00000000-0008-0000-0E00-000052B32200}"/>
            </a:ext>
          </a:extLst>
        </xdr:cNvPr>
        <xdr:cNvSpPr>
          <a:spLocks noChangeShapeType="1"/>
        </xdr:cNvSpPr>
      </xdr:nvSpPr>
      <xdr:spPr bwMode="auto">
        <a:xfrm>
          <a:off x="368300" y="94234000"/>
          <a:ext cx="4794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667</xdr:row>
      <xdr:rowOff>0</xdr:rowOff>
    </xdr:from>
    <xdr:to>
      <xdr:col>8</xdr:col>
      <xdr:colOff>31750</xdr:colOff>
      <xdr:row>688</xdr:row>
      <xdr:rowOff>146050</xdr:rowOff>
    </xdr:to>
    <xdr:graphicFrame macro="">
      <xdr:nvGraphicFramePr>
        <xdr:cNvPr id="2274131" name="Chart 13">
          <a:extLst>
            <a:ext uri="{FF2B5EF4-FFF2-40B4-BE49-F238E27FC236}">
              <a16:creationId xmlns:a16="http://schemas.microsoft.com/office/drawing/2014/main" id="{00000000-0008-0000-0E00-000053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381000</xdr:colOff>
      <xdr:row>681</xdr:row>
      <xdr:rowOff>114300</xdr:rowOff>
    </xdr:from>
    <xdr:to>
      <xdr:col>7</xdr:col>
      <xdr:colOff>692150</xdr:colOff>
      <xdr:row>681</xdr:row>
      <xdr:rowOff>114300</xdr:rowOff>
    </xdr:to>
    <xdr:sp macro="" textlink="">
      <xdr:nvSpPr>
        <xdr:cNvPr id="2274132" name="Line 14">
          <a:extLst>
            <a:ext uri="{FF2B5EF4-FFF2-40B4-BE49-F238E27FC236}">
              <a16:creationId xmlns:a16="http://schemas.microsoft.com/office/drawing/2014/main" id="{00000000-0008-0000-0E00-000054B32200}"/>
            </a:ext>
          </a:extLst>
        </xdr:cNvPr>
        <xdr:cNvSpPr>
          <a:spLocks noChangeShapeType="1"/>
        </xdr:cNvSpPr>
      </xdr:nvSpPr>
      <xdr:spPr bwMode="auto">
        <a:xfrm>
          <a:off x="381000" y="847852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614</xdr:row>
      <xdr:rowOff>0</xdr:rowOff>
    </xdr:from>
    <xdr:to>
      <xdr:col>8</xdr:col>
      <xdr:colOff>31750</xdr:colOff>
      <xdr:row>635</xdr:row>
      <xdr:rowOff>146050</xdr:rowOff>
    </xdr:to>
    <xdr:graphicFrame macro="">
      <xdr:nvGraphicFramePr>
        <xdr:cNvPr id="2274133" name="Chart 13">
          <a:extLst>
            <a:ext uri="{FF2B5EF4-FFF2-40B4-BE49-F238E27FC236}">
              <a16:creationId xmlns:a16="http://schemas.microsoft.com/office/drawing/2014/main" id="{00000000-0008-0000-0E00-000055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381000</xdr:colOff>
      <xdr:row>628</xdr:row>
      <xdr:rowOff>114300</xdr:rowOff>
    </xdr:from>
    <xdr:to>
      <xdr:col>7</xdr:col>
      <xdr:colOff>692150</xdr:colOff>
      <xdr:row>628</xdr:row>
      <xdr:rowOff>114300</xdr:rowOff>
    </xdr:to>
    <xdr:sp macro="" textlink="">
      <xdr:nvSpPr>
        <xdr:cNvPr id="2274134" name="Line 14">
          <a:extLst>
            <a:ext uri="{FF2B5EF4-FFF2-40B4-BE49-F238E27FC236}">
              <a16:creationId xmlns:a16="http://schemas.microsoft.com/office/drawing/2014/main" id="{00000000-0008-0000-0E00-000056B32200}"/>
            </a:ext>
          </a:extLst>
        </xdr:cNvPr>
        <xdr:cNvSpPr>
          <a:spLocks noChangeShapeType="1"/>
        </xdr:cNvSpPr>
      </xdr:nvSpPr>
      <xdr:spPr bwMode="auto">
        <a:xfrm>
          <a:off x="381000" y="756475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561</xdr:row>
      <xdr:rowOff>0</xdr:rowOff>
    </xdr:from>
    <xdr:to>
      <xdr:col>8</xdr:col>
      <xdr:colOff>31750</xdr:colOff>
      <xdr:row>582</xdr:row>
      <xdr:rowOff>146050</xdr:rowOff>
    </xdr:to>
    <xdr:graphicFrame macro="">
      <xdr:nvGraphicFramePr>
        <xdr:cNvPr id="2274135" name="Chart 13">
          <a:extLst>
            <a:ext uri="{FF2B5EF4-FFF2-40B4-BE49-F238E27FC236}">
              <a16:creationId xmlns:a16="http://schemas.microsoft.com/office/drawing/2014/main" id="{00000000-0008-0000-0E00-000057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381000</xdr:colOff>
      <xdr:row>575</xdr:row>
      <xdr:rowOff>114300</xdr:rowOff>
    </xdr:from>
    <xdr:to>
      <xdr:col>7</xdr:col>
      <xdr:colOff>692150</xdr:colOff>
      <xdr:row>575</xdr:row>
      <xdr:rowOff>114300</xdr:rowOff>
    </xdr:to>
    <xdr:sp macro="" textlink="">
      <xdr:nvSpPr>
        <xdr:cNvPr id="2274136" name="Line 14">
          <a:extLst>
            <a:ext uri="{FF2B5EF4-FFF2-40B4-BE49-F238E27FC236}">
              <a16:creationId xmlns:a16="http://schemas.microsoft.com/office/drawing/2014/main" id="{00000000-0008-0000-0E00-000058B32200}"/>
            </a:ext>
          </a:extLst>
        </xdr:cNvPr>
        <xdr:cNvSpPr>
          <a:spLocks noChangeShapeType="1"/>
        </xdr:cNvSpPr>
      </xdr:nvSpPr>
      <xdr:spPr bwMode="auto">
        <a:xfrm>
          <a:off x="381000" y="665099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508</xdr:row>
      <xdr:rowOff>0</xdr:rowOff>
    </xdr:from>
    <xdr:to>
      <xdr:col>8</xdr:col>
      <xdr:colOff>31750</xdr:colOff>
      <xdr:row>529</xdr:row>
      <xdr:rowOff>146050</xdr:rowOff>
    </xdr:to>
    <xdr:graphicFrame macro="">
      <xdr:nvGraphicFramePr>
        <xdr:cNvPr id="2274137" name="Chart 13">
          <a:extLst>
            <a:ext uri="{FF2B5EF4-FFF2-40B4-BE49-F238E27FC236}">
              <a16:creationId xmlns:a16="http://schemas.microsoft.com/office/drawing/2014/main" id="{00000000-0008-0000-0E00-000059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381000</xdr:colOff>
      <xdr:row>522</xdr:row>
      <xdr:rowOff>114300</xdr:rowOff>
    </xdr:from>
    <xdr:to>
      <xdr:col>7</xdr:col>
      <xdr:colOff>692150</xdr:colOff>
      <xdr:row>522</xdr:row>
      <xdr:rowOff>114300</xdr:rowOff>
    </xdr:to>
    <xdr:sp macro="" textlink="">
      <xdr:nvSpPr>
        <xdr:cNvPr id="2274138" name="Line 14">
          <a:extLst>
            <a:ext uri="{FF2B5EF4-FFF2-40B4-BE49-F238E27FC236}">
              <a16:creationId xmlns:a16="http://schemas.microsoft.com/office/drawing/2014/main" id="{00000000-0008-0000-0E00-00005AB32200}"/>
            </a:ext>
          </a:extLst>
        </xdr:cNvPr>
        <xdr:cNvSpPr>
          <a:spLocks noChangeShapeType="1"/>
        </xdr:cNvSpPr>
      </xdr:nvSpPr>
      <xdr:spPr bwMode="auto">
        <a:xfrm>
          <a:off x="381000" y="580072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455</xdr:row>
      <xdr:rowOff>0</xdr:rowOff>
    </xdr:from>
    <xdr:to>
      <xdr:col>8</xdr:col>
      <xdr:colOff>31750</xdr:colOff>
      <xdr:row>476</xdr:row>
      <xdr:rowOff>146050</xdr:rowOff>
    </xdr:to>
    <xdr:graphicFrame macro="">
      <xdr:nvGraphicFramePr>
        <xdr:cNvPr id="2274139" name="Chart 13">
          <a:extLst>
            <a:ext uri="{FF2B5EF4-FFF2-40B4-BE49-F238E27FC236}">
              <a16:creationId xmlns:a16="http://schemas.microsoft.com/office/drawing/2014/main" id="{00000000-0008-0000-0E00-00005B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381000</xdr:colOff>
      <xdr:row>469</xdr:row>
      <xdr:rowOff>114300</xdr:rowOff>
    </xdr:from>
    <xdr:to>
      <xdr:col>7</xdr:col>
      <xdr:colOff>692150</xdr:colOff>
      <xdr:row>469</xdr:row>
      <xdr:rowOff>114300</xdr:rowOff>
    </xdr:to>
    <xdr:sp macro="" textlink="">
      <xdr:nvSpPr>
        <xdr:cNvPr id="2274140" name="Line 14">
          <a:extLst>
            <a:ext uri="{FF2B5EF4-FFF2-40B4-BE49-F238E27FC236}">
              <a16:creationId xmlns:a16="http://schemas.microsoft.com/office/drawing/2014/main" id="{00000000-0008-0000-0E00-00005CB32200}"/>
            </a:ext>
          </a:extLst>
        </xdr:cNvPr>
        <xdr:cNvSpPr>
          <a:spLocks noChangeShapeType="1"/>
        </xdr:cNvSpPr>
      </xdr:nvSpPr>
      <xdr:spPr bwMode="auto">
        <a:xfrm>
          <a:off x="381000" y="495046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402</xdr:row>
      <xdr:rowOff>0</xdr:rowOff>
    </xdr:from>
    <xdr:to>
      <xdr:col>8</xdr:col>
      <xdr:colOff>31750</xdr:colOff>
      <xdr:row>423</xdr:row>
      <xdr:rowOff>146050</xdr:rowOff>
    </xdr:to>
    <xdr:graphicFrame macro="">
      <xdr:nvGraphicFramePr>
        <xdr:cNvPr id="2274141" name="Chart 13">
          <a:extLst>
            <a:ext uri="{FF2B5EF4-FFF2-40B4-BE49-F238E27FC236}">
              <a16:creationId xmlns:a16="http://schemas.microsoft.com/office/drawing/2014/main" id="{00000000-0008-0000-0E00-00005D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381000</xdr:colOff>
      <xdr:row>416</xdr:row>
      <xdr:rowOff>114300</xdr:rowOff>
    </xdr:from>
    <xdr:to>
      <xdr:col>7</xdr:col>
      <xdr:colOff>692150</xdr:colOff>
      <xdr:row>416</xdr:row>
      <xdr:rowOff>114300</xdr:rowOff>
    </xdr:to>
    <xdr:sp macro="" textlink="">
      <xdr:nvSpPr>
        <xdr:cNvPr id="2274142" name="Line 14">
          <a:extLst>
            <a:ext uri="{FF2B5EF4-FFF2-40B4-BE49-F238E27FC236}">
              <a16:creationId xmlns:a16="http://schemas.microsoft.com/office/drawing/2014/main" id="{00000000-0008-0000-0E00-00005EB32200}"/>
            </a:ext>
          </a:extLst>
        </xdr:cNvPr>
        <xdr:cNvSpPr>
          <a:spLocks noChangeShapeType="1"/>
        </xdr:cNvSpPr>
      </xdr:nvSpPr>
      <xdr:spPr bwMode="auto">
        <a:xfrm>
          <a:off x="381000" y="410019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0</xdr:rowOff>
    </xdr:from>
    <xdr:to>
      <xdr:col>8</xdr:col>
      <xdr:colOff>31750</xdr:colOff>
      <xdr:row>370</xdr:row>
      <xdr:rowOff>146050</xdr:rowOff>
    </xdr:to>
    <xdr:graphicFrame macro="">
      <xdr:nvGraphicFramePr>
        <xdr:cNvPr id="2274143" name="Chart 13">
          <a:extLst>
            <a:ext uri="{FF2B5EF4-FFF2-40B4-BE49-F238E27FC236}">
              <a16:creationId xmlns:a16="http://schemas.microsoft.com/office/drawing/2014/main" id="{00000000-0008-0000-0E00-00005F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381000</xdr:colOff>
      <xdr:row>363</xdr:row>
      <xdr:rowOff>114300</xdr:rowOff>
    </xdr:from>
    <xdr:to>
      <xdr:col>7</xdr:col>
      <xdr:colOff>692150</xdr:colOff>
      <xdr:row>363</xdr:row>
      <xdr:rowOff>114300</xdr:rowOff>
    </xdr:to>
    <xdr:sp macro="" textlink="">
      <xdr:nvSpPr>
        <xdr:cNvPr id="2274144" name="Line 14">
          <a:extLst>
            <a:ext uri="{FF2B5EF4-FFF2-40B4-BE49-F238E27FC236}">
              <a16:creationId xmlns:a16="http://schemas.microsoft.com/office/drawing/2014/main" id="{00000000-0008-0000-0E00-000060B32200}"/>
            </a:ext>
          </a:extLst>
        </xdr:cNvPr>
        <xdr:cNvSpPr>
          <a:spLocks noChangeShapeType="1"/>
        </xdr:cNvSpPr>
      </xdr:nvSpPr>
      <xdr:spPr bwMode="auto">
        <a:xfrm>
          <a:off x="381000" y="324993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296</xdr:row>
      <xdr:rowOff>0</xdr:rowOff>
    </xdr:from>
    <xdr:to>
      <xdr:col>8</xdr:col>
      <xdr:colOff>31750</xdr:colOff>
      <xdr:row>317</xdr:row>
      <xdr:rowOff>146050</xdr:rowOff>
    </xdr:to>
    <xdr:graphicFrame macro="">
      <xdr:nvGraphicFramePr>
        <xdr:cNvPr id="2274145" name="Chart 13">
          <a:extLst>
            <a:ext uri="{FF2B5EF4-FFF2-40B4-BE49-F238E27FC236}">
              <a16:creationId xmlns:a16="http://schemas.microsoft.com/office/drawing/2014/main" id="{00000000-0008-0000-0E00-000061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381000</xdr:colOff>
      <xdr:row>310</xdr:row>
      <xdr:rowOff>114300</xdr:rowOff>
    </xdr:from>
    <xdr:to>
      <xdr:col>7</xdr:col>
      <xdr:colOff>692150</xdr:colOff>
      <xdr:row>310</xdr:row>
      <xdr:rowOff>114300</xdr:rowOff>
    </xdr:to>
    <xdr:sp macro="" textlink="">
      <xdr:nvSpPr>
        <xdr:cNvPr id="2274146" name="Line 14">
          <a:extLst>
            <a:ext uri="{FF2B5EF4-FFF2-40B4-BE49-F238E27FC236}">
              <a16:creationId xmlns:a16="http://schemas.microsoft.com/office/drawing/2014/main" id="{00000000-0008-0000-0E00-000062B32200}"/>
            </a:ext>
          </a:extLst>
        </xdr:cNvPr>
        <xdr:cNvSpPr>
          <a:spLocks noChangeShapeType="1"/>
        </xdr:cNvSpPr>
      </xdr:nvSpPr>
      <xdr:spPr bwMode="auto">
        <a:xfrm>
          <a:off x="381000" y="239966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242</xdr:row>
      <xdr:rowOff>101600</xdr:rowOff>
    </xdr:from>
    <xdr:to>
      <xdr:col>8</xdr:col>
      <xdr:colOff>38100</xdr:colOff>
      <xdr:row>264</xdr:row>
      <xdr:rowOff>88900</xdr:rowOff>
    </xdr:to>
    <xdr:graphicFrame macro="">
      <xdr:nvGraphicFramePr>
        <xdr:cNvPr id="2274147" name="Chart 13">
          <a:extLst>
            <a:ext uri="{FF2B5EF4-FFF2-40B4-BE49-F238E27FC236}">
              <a16:creationId xmlns:a16="http://schemas.microsoft.com/office/drawing/2014/main" id="{00000000-0008-0000-0E00-000063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381000</xdr:colOff>
      <xdr:row>256</xdr:row>
      <xdr:rowOff>69850</xdr:rowOff>
    </xdr:from>
    <xdr:to>
      <xdr:col>7</xdr:col>
      <xdr:colOff>692150</xdr:colOff>
      <xdr:row>256</xdr:row>
      <xdr:rowOff>69850</xdr:rowOff>
    </xdr:to>
    <xdr:sp macro="" textlink="">
      <xdr:nvSpPr>
        <xdr:cNvPr id="2274148" name="Line 14">
          <a:extLst>
            <a:ext uri="{FF2B5EF4-FFF2-40B4-BE49-F238E27FC236}">
              <a16:creationId xmlns:a16="http://schemas.microsoft.com/office/drawing/2014/main" id="{00000000-0008-0000-0E00-000064B32200}"/>
            </a:ext>
          </a:extLst>
        </xdr:cNvPr>
        <xdr:cNvSpPr>
          <a:spLocks noChangeShapeType="1"/>
        </xdr:cNvSpPr>
      </xdr:nvSpPr>
      <xdr:spPr bwMode="auto">
        <a:xfrm>
          <a:off x="381000" y="156083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188</xdr:row>
      <xdr:rowOff>101600</xdr:rowOff>
    </xdr:from>
    <xdr:to>
      <xdr:col>8</xdr:col>
      <xdr:colOff>38100</xdr:colOff>
      <xdr:row>210</xdr:row>
      <xdr:rowOff>88900</xdr:rowOff>
    </xdr:to>
    <xdr:graphicFrame macro="">
      <xdr:nvGraphicFramePr>
        <xdr:cNvPr id="2274149" name="Chart 13">
          <a:extLst>
            <a:ext uri="{FF2B5EF4-FFF2-40B4-BE49-F238E27FC236}">
              <a16:creationId xmlns:a16="http://schemas.microsoft.com/office/drawing/2014/main" id="{00000000-0008-0000-0E00-000065B3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381000</xdr:colOff>
      <xdr:row>202</xdr:row>
      <xdr:rowOff>69850</xdr:rowOff>
    </xdr:from>
    <xdr:to>
      <xdr:col>7</xdr:col>
      <xdr:colOff>692150</xdr:colOff>
      <xdr:row>202</xdr:row>
      <xdr:rowOff>69850</xdr:rowOff>
    </xdr:to>
    <xdr:sp macro="" textlink="">
      <xdr:nvSpPr>
        <xdr:cNvPr id="2274150" name="Line 14">
          <a:extLst>
            <a:ext uri="{FF2B5EF4-FFF2-40B4-BE49-F238E27FC236}">
              <a16:creationId xmlns:a16="http://schemas.microsoft.com/office/drawing/2014/main" id="{00000000-0008-0000-0E00-000066B32200}"/>
            </a:ext>
          </a:extLst>
        </xdr:cNvPr>
        <xdr:cNvSpPr>
          <a:spLocks noChangeShapeType="1"/>
        </xdr:cNvSpPr>
      </xdr:nvSpPr>
      <xdr:spPr bwMode="auto">
        <a:xfrm>
          <a:off x="381000" y="71056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134</xdr:row>
      <xdr:rowOff>101600</xdr:rowOff>
    </xdr:from>
    <xdr:to>
      <xdr:col>8</xdr:col>
      <xdr:colOff>38100</xdr:colOff>
      <xdr:row>156</xdr:row>
      <xdr:rowOff>88900</xdr:rowOff>
    </xdr:to>
    <xdr:graphicFrame macro="">
      <xdr:nvGraphicFramePr>
        <xdr:cNvPr id="31" name="Chart 13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381000</xdr:colOff>
      <xdr:row>148</xdr:row>
      <xdr:rowOff>69850</xdr:rowOff>
    </xdr:from>
    <xdr:to>
      <xdr:col>7</xdr:col>
      <xdr:colOff>692150</xdr:colOff>
      <xdr:row>148</xdr:row>
      <xdr:rowOff>69850</xdr:rowOff>
    </xdr:to>
    <xdr:sp macro="" textlink="">
      <xdr:nvSpPr>
        <xdr:cNvPr id="32" name="Line 14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>
          <a:spLocks noChangeShapeType="1"/>
        </xdr:cNvSpPr>
      </xdr:nvSpPr>
      <xdr:spPr bwMode="auto">
        <a:xfrm>
          <a:off x="533400" y="160210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80</xdr:row>
      <xdr:rowOff>101600</xdr:rowOff>
    </xdr:from>
    <xdr:to>
      <xdr:col>8</xdr:col>
      <xdr:colOff>38100</xdr:colOff>
      <xdr:row>102</xdr:row>
      <xdr:rowOff>88900</xdr:rowOff>
    </xdr:to>
    <xdr:graphicFrame macro="">
      <xdr:nvGraphicFramePr>
        <xdr:cNvPr id="35" name="Chart 13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381000</xdr:colOff>
      <xdr:row>94</xdr:row>
      <xdr:rowOff>69850</xdr:rowOff>
    </xdr:from>
    <xdr:to>
      <xdr:col>7</xdr:col>
      <xdr:colOff>692150</xdr:colOff>
      <xdr:row>94</xdr:row>
      <xdr:rowOff>69850</xdr:rowOff>
    </xdr:to>
    <xdr:sp macro="" textlink="">
      <xdr:nvSpPr>
        <xdr:cNvPr id="36" name="Line 14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>
          <a:spLocks noChangeShapeType="1"/>
        </xdr:cNvSpPr>
      </xdr:nvSpPr>
      <xdr:spPr bwMode="auto">
        <a:xfrm>
          <a:off x="533400" y="160210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26</xdr:row>
      <xdr:rowOff>101600</xdr:rowOff>
    </xdr:from>
    <xdr:to>
      <xdr:col>8</xdr:col>
      <xdr:colOff>38100</xdr:colOff>
      <xdr:row>48</xdr:row>
      <xdr:rowOff>88900</xdr:rowOff>
    </xdr:to>
    <xdr:graphicFrame macro="">
      <xdr:nvGraphicFramePr>
        <xdr:cNvPr id="37" name="Chart 13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361950</xdr:colOff>
      <xdr:row>41</xdr:row>
      <xdr:rowOff>3175</xdr:rowOff>
    </xdr:from>
    <xdr:to>
      <xdr:col>7</xdr:col>
      <xdr:colOff>663575</xdr:colOff>
      <xdr:row>41</xdr:row>
      <xdr:rowOff>3175</xdr:rowOff>
    </xdr:to>
    <xdr:sp macro="" textlink="">
      <xdr:nvSpPr>
        <xdr:cNvPr id="38" name="Line 14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>
          <a:spLocks noChangeShapeType="1"/>
        </xdr:cNvSpPr>
      </xdr:nvSpPr>
      <xdr:spPr bwMode="auto">
        <a:xfrm>
          <a:off x="514350" y="7318375"/>
          <a:ext cx="4578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39" name="Imagen 1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151</xdr:row>
      <xdr:rowOff>0</xdr:rowOff>
    </xdr:from>
    <xdr:to>
      <xdr:col>8</xdr:col>
      <xdr:colOff>57150</xdr:colOff>
      <xdr:row>171</xdr:row>
      <xdr:rowOff>139700</xdr:rowOff>
    </xdr:to>
    <xdr:graphicFrame macro="">
      <xdr:nvGraphicFramePr>
        <xdr:cNvPr id="2336857" name="Chart 1030">
          <a:extLst>
            <a:ext uri="{FF2B5EF4-FFF2-40B4-BE49-F238E27FC236}">
              <a16:creationId xmlns:a16="http://schemas.microsoft.com/office/drawing/2014/main" id="{00000000-0008-0000-0F00-000059A8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8</xdr:col>
      <xdr:colOff>57150</xdr:colOff>
      <xdr:row>73</xdr:row>
      <xdr:rowOff>139700</xdr:rowOff>
    </xdr:to>
    <xdr:graphicFrame macro="">
      <xdr:nvGraphicFramePr>
        <xdr:cNvPr id="2336858" name="Chart 1030">
          <a:extLst>
            <a:ext uri="{FF2B5EF4-FFF2-40B4-BE49-F238E27FC236}">
              <a16:creationId xmlns:a16="http://schemas.microsoft.com/office/drawing/2014/main" id="{00000000-0008-0000-0F00-00005AA8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0.43599</cdr:x>
      <cdr:y>0.19775</cdr:y>
    </cdr:from>
    <cdr:to>
      <cdr:x>0.43778</cdr:x>
      <cdr:y>0.65943</cdr:y>
    </cdr:to>
    <cdr:sp macro="" textlink="">
      <cdr:nvSpPr>
        <cdr:cNvPr id="404495" name="Line 103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944335" y="668051"/>
          <a:ext cx="12088" cy="1559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0.43357</cdr:x>
      <cdr:y>0.22414</cdr:y>
    </cdr:from>
    <cdr:to>
      <cdr:x>0.43447</cdr:x>
      <cdr:y>0.66092</cdr:y>
    </cdr:to>
    <cdr:sp macro="" textlink="">
      <cdr:nvSpPr>
        <cdr:cNvPr id="404495" name="Line 103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067050" y="742950"/>
          <a:ext cx="6350" cy="14478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266</xdr:row>
      <xdr:rowOff>0</xdr:rowOff>
    </xdr:from>
    <xdr:to>
      <xdr:col>7</xdr:col>
      <xdr:colOff>717550</xdr:colOff>
      <xdr:row>286</xdr:row>
      <xdr:rowOff>120650</xdr:rowOff>
    </xdr:to>
    <xdr:graphicFrame macro="">
      <xdr:nvGraphicFramePr>
        <xdr:cNvPr id="2345223" name="Chart 8">
          <a:extLst>
            <a:ext uri="{FF2B5EF4-FFF2-40B4-BE49-F238E27FC236}">
              <a16:creationId xmlns:a16="http://schemas.microsoft.com/office/drawing/2014/main" id="{00000000-0008-0000-1000-000007C9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244</xdr:row>
      <xdr:rowOff>38100</xdr:rowOff>
    </xdr:from>
    <xdr:to>
      <xdr:col>7</xdr:col>
      <xdr:colOff>730250</xdr:colOff>
      <xdr:row>265</xdr:row>
      <xdr:rowOff>6350</xdr:rowOff>
    </xdr:to>
    <xdr:graphicFrame macro="">
      <xdr:nvGraphicFramePr>
        <xdr:cNvPr id="2345224" name="Chart 9">
          <a:extLst>
            <a:ext uri="{FF2B5EF4-FFF2-40B4-BE49-F238E27FC236}">
              <a16:creationId xmlns:a16="http://schemas.microsoft.com/office/drawing/2014/main" id="{00000000-0008-0000-1000-000008C9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381000</xdr:colOff>
      <xdr:row>249</xdr:row>
      <xdr:rowOff>152400</xdr:rowOff>
    </xdr:from>
    <xdr:to>
      <xdr:col>7</xdr:col>
      <xdr:colOff>381000</xdr:colOff>
      <xdr:row>261</xdr:row>
      <xdr:rowOff>6350</xdr:rowOff>
    </xdr:to>
    <xdr:sp macro="" textlink="">
      <xdr:nvSpPr>
        <xdr:cNvPr id="2345225" name="Line 10">
          <a:extLst>
            <a:ext uri="{FF2B5EF4-FFF2-40B4-BE49-F238E27FC236}">
              <a16:creationId xmlns:a16="http://schemas.microsoft.com/office/drawing/2014/main" id="{00000000-0008-0000-1000-000009C92300}"/>
            </a:ext>
          </a:extLst>
        </xdr:cNvPr>
        <xdr:cNvSpPr>
          <a:spLocks noChangeShapeType="1"/>
        </xdr:cNvSpPr>
      </xdr:nvSpPr>
      <xdr:spPr bwMode="auto">
        <a:xfrm>
          <a:off x="6064250" y="47066200"/>
          <a:ext cx="0" cy="1771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368300</xdr:colOff>
      <xdr:row>271</xdr:row>
      <xdr:rowOff>44450</xdr:rowOff>
    </xdr:from>
    <xdr:to>
      <xdr:col>7</xdr:col>
      <xdr:colOff>368300</xdr:colOff>
      <xdr:row>282</xdr:row>
      <xdr:rowOff>63500</xdr:rowOff>
    </xdr:to>
    <xdr:sp macro="" textlink="">
      <xdr:nvSpPr>
        <xdr:cNvPr id="2345226" name="Line 11">
          <a:extLst>
            <a:ext uri="{FF2B5EF4-FFF2-40B4-BE49-F238E27FC236}">
              <a16:creationId xmlns:a16="http://schemas.microsoft.com/office/drawing/2014/main" id="{00000000-0008-0000-1000-00000AC92300}"/>
            </a:ext>
          </a:extLst>
        </xdr:cNvPr>
        <xdr:cNvSpPr>
          <a:spLocks noChangeShapeType="1"/>
        </xdr:cNvSpPr>
      </xdr:nvSpPr>
      <xdr:spPr bwMode="auto">
        <a:xfrm>
          <a:off x="6051550" y="50463450"/>
          <a:ext cx="0" cy="17653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120</xdr:row>
      <xdr:rowOff>0</xdr:rowOff>
    </xdr:from>
    <xdr:to>
      <xdr:col>7</xdr:col>
      <xdr:colOff>717550</xdr:colOff>
      <xdr:row>140</xdr:row>
      <xdr:rowOff>120650</xdr:rowOff>
    </xdr:to>
    <xdr:graphicFrame macro="">
      <xdr:nvGraphicFramePr>
        <xdr:cNvPr id="2345227" name="Chart 8">
          <a:extLst>
            <a:ext uri="{FF2B5EF4-FFF2-40B4-BE49-F238E27FC236}">
              <a16:creationId xmlns:a16="http://schemas.microsoft.com/office/drawing/2014/main" id="{00000000-0008-0000-1000-00000BC9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38100</xdr:rowOff>
    </xdr:from>
    <xdr:to>
      <xdr:col>7</xdr:col>
      <xdr:colOff>730250</xdr:colOff>
      <xdr:row>119</xdr:row>
      <xdr:rowOff>6350</xdr:rowOff>
    </xdr:to>
    <xdr:graphicFrame macro="">
      <xdr:nvGraphicFramePr>
        <xdr:cNvPr id="2345228" name="Chart 9">
          <a:extLst>
            <a:ext uri="{FF2B5EF4-FFF2-40B4-BE49-F238E27FC236}">
              <a16:creationId xmlns:a16="http://schemas.microsoft.com/office/drawing/2014/main" id="{00000000-0008-0000-1000-00000CC9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400050</xdr:colOff>
      <xdr:row>103</xdr:row>
      <xdr:rowOff>152400</xdr:rowOff>
    </xdr:from>
    <xdr:to>
      <xdr:col>7</xdr:col>
      <xdr:colOff>400050</xdr:colOff>
      <xdr:row>115</xdr:row>
      <xdr:rowOff>6350</xdr:rowOff>
    </xdr:to>
    <xdr:sp macro="" textlink="">
      <xdr:nvSpPr>
        <xdr:cNvPr id="2345229" name="Line 10">
          <a:extLst>
            <a:ext uri="{FF2B5EF4-FFF2-40B4-BE49-F238E27FC236}">
              <a16:creationId xmlns:a16="http://schemas.microsoft.com/office/drawing/2014/main" id="{00000000-0008-0000-1000-00000DC92300}"/>
            </a:ext>
          </a:extLst>
        </xdr:cNvPr>
        <xdr:cNvSpPr>
          <a:spLocks noChangeShapeType="1"/>
        </xdr:cNvSpPr>
      </xdr:nvSpPr>
      <xdr:spPr bwMode="auto">
        <a:xfrm>
          <a:off x="5981700" y="25041225"/>
          <a:ext cx="0" cy="1797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387350</xdr:colOff>
      <xdr:row>125</xdr:row>
      <xdr:rowOff>53975</xdr:rowOff>
    </xdr:from>
    <xdr:to>
      <xdr:col>7</xdr:col>
      <xdr:colOff>387350</xdr:colOff>
      <xdr:row>136</xdr:row>
      <xdr:rowOff>73025</xdr:rowOff>
    </xdr:to>
    <xdr:sp macro="" textlink="">
      <xdr:nvSpPr>
        <xdr:cNvPr id="2345230" name="Line 11">
          <a:extLst>
            <a:ext uri="{FF2B5EF4-FFF2-40B4-BE49-F238E27FC236}">
              <a16:creationId xmlns:a16="http://schemas.microsoft.com/office/drawing/2014/main" id="{00000000-0008-0000-1000-00000EC92300}"/>
            </a:ext>
          </a:extLst>
        </xdr:cNvPr>
        <xdr:cNvSpPr>
          <a:spLocks noChangeShapeType="1"/>
        </xdr:cNvSpPr>
      </xdr:nvSpPr>
      <xdr:spPr bwMode="auto">
        <a:xfrm>
          <a:off x="5969000" y="28505150"/>
          <a:ext cx="0" cy="18002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1216025</xdr:colOff>
      <xdr:row>0</xdr:row>
      <xdr:rowOff>438150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0.07242</cdr:x>
      <cdr:y>0.19656</cdr:y>
    </cdr:from>
    <cdr:to>
      <cdr:x>0.9895</cdr:x>
      <cdr:y>0.19656</cdr:y>
    </cdr:to>
    <cdr:sp macro="" textlink="">
      <cdr:nvSpPr>
        <cdr:cNvPr id="2" name="Line 1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7788" y="668007"/>
          <a:ext cx="465760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45</xdr:row>
      <xdr:rowOff>120649</xdr:rowOff>
    </xdr:from>
    <xdr:to>
      <xdr:col>11</xdr:col>
      <xdr:colOff>38100</xdr:colOff>
      <xdr:row>65</xdr:row>
      <xdr:rowOff>28574</xdr:rowOff>
    </xdr:to>
    <xdr:graphicFrame macro="">
      <xdr:nvGraphicFramePr>
        <xdr:cNvPr id="2368602" name="Chart 9">
          <a:extLst>
            <a:ext uri="{FF2B5EF4-FFF2-40B4-BE49-F238E27FC236}">
              <a16:creationId xmlns:a16="http://schemas.microsoft.com/office/drawing/2014/main" id="{00000000-0008-0000-1100-00005A24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0.01222</cdr:x>
      <cdr:y>0.2151</cdr:y>
    </cdr:from>
    <cdr:to>
      <cdr:x>0.94027</cdr:x>
      <cdr:y>0.2151</cdr:y>
    </cdr:to>
    <cdr:sp macro="" textlink="">
      <cdr:nvSpPr>
        <cdr:cNvPr id="154627" name="Line 102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96365" y="676809"/>
          <a:ext cx="731925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43</xdr:row>
      <xdr:rowOff>101600</xdr:rowOff>
    </xdr:from>
    <xdr:to>
      <xdr:col>10</xdr:col>
      <xdr:colOff>742950</xdr:colOff>
      <xdr:row>65</xdr:row>
      <xdr:rowOff>47625</xdr:rowOff>
    </xdr:to>
    <xdr:graphicFrame macro="">
      <xdr:nvGraphicFramePr>
        <xdr:cNvPr id="2385042" name="Chart 10">
          <a:extLst>
            <a:ext uri="{FF2B5EF4-FFF2-40B4-BE49-F238E27FC236}">
              <a16:creationId xmlns:a16="http://schemas.microsoft.com/office/drawing/2014/main" id="{00000000-0008-0000-1200-00009264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53</xdr:row>
      <xdr:rowOff>142875</xdr:rowOff>
    </xdr:from>
    <xdr:to>
      <xdr:col>10</xdr:col>
      <xdr:colOff>266700</xdr:colOff>
      <xdr:row>53</xdr:row>
      <xdr:rowOff>146050</xdr:rowOff>
    </xdr:to>
    <xdr:sp macro="" textlink="">
      <xdr:nvSpPr>
        <xdr:cNvPr id="2385044" name="Line 12">
          <a:extLst>
            <a:ext uri="{FF2B5EF4-FFF2-40B4-BE49-F238E27FC236}">
              <a16:creationId xmlns:a16="http://schemas.microsoft.com/office/drawing/2014/main" id="{00000000-0008-0000-1200-000094642400}"/>
            </a:ext>
          </a:extLst>
        </xdr:cNvPr>
        <xdr:cNvSpPr>
          <a:spLocks noChangeShapeType="1"/>
        </xdr:cNvSpPr>
      </xdr:nvSpPr>
      <xdr:spPr bwMode="auto">
        <a:xfrm flipV="1">
          <a:off x="190500" y="9410700"/>
          <a:ext cx="7315200" cy="31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42</xdr:row>
      <xdr:rowOff>76200</xdr:rowOff>
    </xdr:from>
    <xdr:to>
      <xdr:col>10</xdr:col>
      <xdr:colOff>676274</xdr:colOff>
      <xdr:row>65</xdr:row>
      <xdr:rowOff>1</xdr:rowOff>
    </xdr:to>
    <xdr:graphicFrame macro="">
      <xdr:nvGraphicFramePr>
        <xdr:cNvPr id="2389138" name="Chart 9">
          <a:extLst>
            <a:ext uri="{FF2B5EF4-FFF2-40B4-BE49-F238E27FC236}">
              <a16:creationId xmlns:a16="http://schemas.microsoft.com/office/drawing/2014/main" id="{00000000-0008-0000-1300-00009274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104774</xdr:colOff>
      <xdr:row>46</xdr:row>
      <xdr:rowOff>95250</xdr:rowOff>
    </xdr:from>
    <xdr:to>
      <xdr:col>10</xdr:col>
      <xdr:colOff>190499</xdr:colOff>
      <xdr:row>46</xdr:row>
      <xdr:rowOff>104775</xdr:rowOff>
    </xdr:to>
    <xdr:sp macro="" textlink="">
      <xdr:nvSpPr>
        <xdr:cNvPr id="2389140" name="Line 11">
          <a:extLst>
            <a:ext uri="{FF2B5EF4-FFF2-40B4-BE49-F238E27FC236}">
              <a16:creationId xmlns:a16="http://schemas.microsoft.com/office/drawing/2014/main" id="{00000000-0008-0000-1300-000094742400}"/>
            </a:ext>
          </a:extLst>
        </xdr:cNvPr>
        <xdr:cNvSpPr>
          <a:spLocks noChangeShapeType="1"/>
        </xdr:cNvSpPr>
      </xdr:nvSpPr>
      <xdr:spPr bwMode="auto">
        <a:xfrm>
          <a:off x="257174" y="8562975"/>
          <a:ext cx="717232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788</xdr:row>
      <xdr:rowOff>38100</xdr:rowOff>
    </xdr:from>
    <xdr:to>
      <xdr:col>8</xdr:col>
      <xdr:colOff>38100</xdr:colOff>
      <xdr:row>807</xdr:row>
      <xdr:rowOff>127000</xdr:rowOff>
    </xdr:to>
    <xdr:graphicFrame macro="">
      <xdr:nvGraphicFramePr>
        <xdr:cNvPr id="2394954" name="Chart 1">
          <a:extLst>
            <a:ext uri="{FF2B5EF4-FFF2-40B4-BE49-F238E27FC236}">
              <a16:creationId xmlns:a16="http://schemas.microsoft.com/office/drawing/2014/main" id="{00000000-0008-0000-1400-00004A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839</xdr:row>
      <xdr:rowOff>38100</xdr:rowOff>
    </xdr:from>
    <xdr:to>
      <xdr:col>8</xdr:col>
      <xdr:colOff>38100</xdr:colOff>
      <xdr:row>858</xdr:row>
      <xdr:rowOff>114300</xdr:rowOff>
    </xdr:to>
    <xdr:graphicFrame macro="">
      <xdr:nvGraphicFramePr>
        <xdr:cNvPr id="2394956" name="Chart 3">
          <a:extLst>
            <a:ext uri="{FF2B5EF4-FFF2-40B4-BE49-F238E27FC236}">
              <a16:creationId xmlns:a16="http://schemas.microsoft.com/office/drawing/2014/main" id="{00000000-0008-0000-1400-00004C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381000</xdr:colOff>
      <xdr:row>795</xdr:row>
      <xdr:rowOff>69850</xdr:rowOff>
    </xdr:from>
    <xdr:to>
      <xdr:col>7</xdr:col>
      <xdr:colOff>787400</xdr:colOff>
      <xdr:row>795</xdr:row>
      <xdr:rowOff>69850</xdr:rowOff>
    </xdr:to>
    <xdr:sp macro="" textlink="">
      <xdr:nvSpPr>
        <xdr:cNvPr id="2394957" name="Line 4">
          <a:extLst>
            <a:ext uri="{FF2B5EF4-FFF2-40B4-BE49-F238E27FC236}">
              <a16:creationId xmlns:a16="http://schemas.microsoft.com/office/drawing/2014/main" id="{00000000-0008-0000-1400-00004D8B2400}"/>
            </a:ext>
          </a:extLst>
        </xdr:cNvPr>
        <xdr:cNvSpPr>
          <a:spLocks noChangeShapeType="1"/>
        </xdr:cNvSpPr>
      </xdr:nvSpPr>
      <xdr:spPr bwMode="auto">
        <a:xfrm flipV="1">
          <a:off x="381000" y="1061974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846</xdr:row>
      <xdr:rowOff>88900</xdr:rowOff>
    </xdr:from>
    <xdr:to>
      <xdr:col>8</xdr:col>
      <xdr:colOff>12700</xdr:colOff>
      <xdr:row>846</xdr:row>
      <xdr:rowOff>88900</xdr:rowOff>
    </xdr:to>
    <xdr:sp macro="" textlink="">
      <xdr:nvSpPr>
        <xdr:cNvPr id="2394958" name="Line 6">
          <a:extLst>
            <a:ext uri="{FF2B5EF4-FFF2-40B4-BE49-F238E27FC236}">
              <a16:creationId xmlns:a16="http://schemas.microsoft.com/office/drawing/2014/main" id="{00000000-0008-0000-1400-00004E8B2400}"/>
            </a:ext>
          </a:extLst>
        </xdr:cNvPr>
        <xdr:cNvSpPr>
          <a:spLocks noChangeShapeType="1"/>
        </xdr:cNvSpPr>
      </xdr:nvSpPr>
      <xdr:spPr bwMode="auto">
        <a:xfrm>
          <a:off x="400050" y="114192050"/>
          <a:ext cx="5416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738</xdr:row>
      <xdr:rowOff>38100</xdr:rowOff>
    </xdr:from>
    <xdr:to>
      <xdr:col>8</xdr:col>
      <xdr:colOff>38100</xdr:colOff>
      <xdr:row>757</xdr:row>
      <xdr:rowOff>127000</xdr:rowOff>
    </xdr:to>
    <xdr:graphicFrame macro="">
      <xdr:nvGraphicFramePr>
        <xdr:cNvPr id="2394959" name="Chart 7">
          <a:extLst>
            <a:ext uri="{FF2B5EF4-FFF2-40B4-BE49-F238E27FC236}">
              <a16:creationId xmlns:a16="http://schemas.microsoft.com/office/drawing/2014/main" id="{00000000-0008-0000-1400-00004F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361950</xdr:colOff>
      <xdr:row>746</xdr:row>
      <xdr:rowOff>19050</xdr:rowOff>
    </xdr:from>
    <xdr:to>
      <xdr:col>7</xdr:col>
      <xdr:colOff>768350</xdr:colOff>
      <xdr:row>746</xdr:row>
      <xdr:rowOff>19050</xdr:rowOff>
    </xdr:to>
    <xdr:sp macro="" textlink="">
      <xdr:nvSpPr>
        <xdr:cNvPr id="2394960" name="Line 8">
          <a:extLst>
            <a:ext uri="{FF2B5EF4-FFF2-40B4-BE49-F238E27FC236}">
              <a16:creationId xmlns:a16="http://schemas.microsoft.com/office/drawing/2014/main" id="{00000000-0008-0000-1400-0000508B2400}"/>
            </a:ext>
          </a:extLst>
        </xdr:cNvPr>
        <xdr:cNvSpPr>
          <a:spLocks noChangeShapeType="1"/>
        </xdr:cNvSpPr>
      </xdr:nvSpPr>
      <xdr:spPr bwMode="auto">
        <a:xfrm flipV="1">
          <a:off x="361950" y="973582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688</xdr:row>
      <xdr:rowOff>0</xdr:rowOff>
    </xdr:from>
    <xdr:to>
      <xdr:col>8</xdr:col>
      <xdr:colOff>19050</xdr:colOff>
      <xdr:row>707</xdr:row>
      <xdr:rowOff>88900</xdr:rowOff>
    </xdr:to>
    <xdr:graphicFrame macro="">
      <xdr:nvGraphicFramePr>
        <xdr:cNvPr id="2394961" name="Chart 11">
          <a:extLst>
            <a:ext uri="{FF2B5EF4-FFF2-40B4-BE49-F238E27FC236}">
              <a16:creationId xmlns:a16="http://schemas.microsoft.com/office/drawing/2014/main" id="{00000000-0008-0000-1400-000051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333375</xdr:colOff>
      <xdr:row>695</xdr:row>
      <xdr:rowOff>142875</xdr:rowOff>
    </xdr:from>
    <xdr:to>
      <xdr:col>7</xdr:col>
      <xdr:colOff>739775</xdr:colOff>
      <xdr:row>695</xdr:row>
      <xdr:rowOff>142875</xdr:rowOff>
    </xdr:to>
    <xdr:sp macro="" textlink="">
      <xdr:nvSpPr>
        <xdr:cNvPr id="2394962" name="Line 12">
          <a:extLst>
            <a:ext uri="{FF2B5EF4-FFF2-40B4-BE49-F238E27FC236}">
              <a16:creationId xmlns:a16="http://schemas.microsoft.com/office/drawing/2014/main" id="{00000000-0008-0000-1400-0000528B2400}"/>
            </a:ext>
          </a:extLst>
        </xdr:cNvPr>
        <xdr:cNvSpPr>
          <a:spLocks noChangeShapeType="1"/>
        </xdr:cNvSpPr>
      </xdr:nvSpPr>
      <xdr:spPr bwMode="auto">
        <a:xfrm flipV="1">
          <a:off x="485775" y="116452650"/>
          <a:ext cx="5207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637</xdr:row>
      <xdr:rowOff>0</xdr:rowOff>
    </xdr:from>
    <xdr:to>
      <xdr:col>8</xdr:col>
      <xdr:colOff>31750</xdr:colOff>
      <xdr:row>656</xdr:row>
      <xdr:rowOff>95250</xdr:rowOff>
    </xdr:to>
    <xdr:graphicFrame macro="">
      <xdr:nvGraphicFramePr>
        <xdr:cNvPr id="2394963" name="Chart 13">
          <a:extLst>
            <a:ext uri="{FF2B5EF4-FFF2-40B4-BE49-F238E27FC236}">
              <a16:creationId xmlns:a16="http://schemas.microsoft.com/office/drawing/2014/main" id="{00000000-0008-0000-1400-000053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381000</xdr:colOff>
      <xdr:row>645</xdr:row>
      <xdr:rowOff>82550</xdr:rowOff>
    </xdr:from>
    <xdr:to>
      <xdr:col>7</xdr:col>
      <xdr:colOff>787400</xdr:colOff>
      <xdr:row>645</xdr:row>
      <xdr:rowOff>82550</xdr:rowOff>
    </xdr:to>
    <xdr:sp macro="" textlink="">
      <xdr:nvSpPr>
        <xdr:cNvPr id="2394964" name="Line 14">
          <a:extLst>
            <a:ext uri="{FF2B5EF4-FFF2-40B4-BE49-F238E27FC236}">
              <a16:creationId xmlns:a16="http://schemas.microsoft.com/office/drawing/2014/main" id="{00000000-0008-0000-1400-0000548B2400}"/>
            </a:ext>
          </a:extLst>
        </xdr:cNvPr>
        <xdr:cNvSpPr>
          <a:spLocks noChangeShapeType="1"/>
        </xdr:cNvSpPr>
      </xdr:nvSpPr>
      <xdr:spPr bwMode="auto">
        <a:xfrm flipV="1">
          <a:off x="533400" y="977138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586</xdr:row>
      <xdr:rowOff>0</xdr:rowOff>
    </xdr:from>
    <xdr:to>
      <xdr:col>8</xdr:col>
      <xdr:colOff>31750</xdr:colOff>
      <xdr:row>605</xdr:row>
      <xdr:rowOff>95250</xdr:rowOff>
    </xdr:to>
    <xdr:graphicFrame macro="">
      <xdr:nvGraphicFramePr>
        <xdr:cNvPr id="2394965" name="Chart 13">
          <a:extLst>
            <a:ext uri="{FF2B5EF4-FFF2-40B4-BE49-F238E27FC236}">
              <a16:creationId xmlns:a16="http://schemas.microsoft.com/office/drawing/2014/main" id="{00000000-0008-0000-1400-000055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365124</xdr:colOff>
      <xdr:row>594</xdr:row>
      <xdr:rowOff>85725</xdr:rowOff>
    </xdr:from>
    <xdr:to>
      <xdr:col>7</xdr:col>
      <xdr:colOff>761999</xdr:colOff>
      <xdr:row>594</xdr:row>
      <xdr:rowOff>107950</xdr:rowOff>
    </xdr:to>
    <xdr:sp macro="" textlink="">
      <xdr:nvSpPr>
        <xdr:cNvPr id="2394966" name="Line 14">
          <a:extLst>
            <a:ext uri="{FF2B5EF4-FFF2-40B4-BE49-F238E27FC236}">
              <a16:creationId xmlns:a16="http://schemas.microsoft.com/office/drawing/2014/main" id="{00000000-0008-0000-1400-0000568B2400}"/>
            </a:ext>
          </a:extLst>
        </xdr:cNvPr>
        <xdr:cNvSpPr>
          <a:spLocks noChangeShapeType="1"/>
        </xdr:cNvSpPr>
      </xdr:nvSpPr>
      <xdr:spPr bwMode="auto">
        <a:xfrm flipV="1">
          <a:off x="517524" y="99555300"/>
          <a:ext cx="5197475" cy="222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8</xdr:col>
      <xdr:colOff>31750</xdr:colOff>
      <xdr:row>554</xdr:row>
      <xdr:rowOff>95250</xdr:rowOff>
    </xdr:to>
    <xdr:graphicFrame macro="">
      <xdr:nvGraphicFramePr>
        <xdr:cNvPr id="2394967" name="Chart 13">
          <a:extLst>
            <a:ext uri="{FF2B5EF4-FFF2-40B4-BE49-F238E27FC236}">
              <a16:creationId xmlns:a16="http://schemas.microsoft.com/office/drawing/2014/main" id="{00000000-0008-0000-1400-000057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381000</xdr:colOff>
      <xdr:row>543</xdr:row>
      <xdr:rowOff>76200</xdr:rowOff>
    </xdr:from>
    <xdr:to>
      <xdr:col>7</xdr:col>
      <xdr:colOff>787400</xdr:colOff>
      <xdr:row>543</xdr:row>
      <xdr:rowOff>76200</xdr:rowOff>
    </xdr:to>
    <xdr:sp macro="" textlink="">
      <xdr:nvSpPr>
        <xdr:cNvPr id="2394968" name="Line 14">
          <a:extLst>
            <a:ext uri="{FF2B5EF4-FFF2-40B4-BE49-F238E27FC236}">
              <a16:creationId xmlns:a16="http://schemas.microsoft.com/office/drawing/2014/main" id="{00000000-0008-0000-1400-0000588B2400}"/>
            </a:ext>
          </a:extLst>
        </xdr:cNvPr>
        <xdr:cNvSpPr>
          <a:spLocks noChangeShapeType="1"/>
        </xdr:cNvSpPr>
      </xdr:nvSpPr>
      <xdr:spPr bwMode="auto">
        <a:xfrm flipV="1">
          <a:off x="533400" y="8103235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484</xdr:row>
      <xdr:rowOff>0</xdr:rowOff>
    </xdr:from>
    <xdr:to>
      <xdr:col>8</xdr:col>
      <xdr:colOff>31750</xdr:colOff>
      <xdr:row>503</xdr:row>
      <xdr:rowOff>95250</xdr:rowOff>
    </xdr:to>
    <xdr:graphicFrame macro="">
      <xdr:nvGraphicFramePr>
        <xdr:cNvPr id="2394969" name="Chart 13">
          <a:extLst>
            <a:ext uri="{FF2B5EF4-FFF2-40B4-BE49-F238E27FC236}">
              <a16:creationId xmlns:a16="http://schemas.microsoft.com/office/drawing/2014/main" id="{00000000-0008-0000-1400-000059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368300</xdr:colOff>
      <xdr:row>492</xdr:row>
      <xdr:rowOff>76200</xdr:rowOff>
    </xdr:from>
    <xdr:to>
      <xdr:col>7</xdr:col>
      <xdr:colOff>774700</xdr:colOff>
      <xdr:row>492</xdr:row>
      <xdr:rowOff>76200</xdr:rowOff>
    </xdr:to>
    <xdr:sp macro="" textlink="">
      <xdr:nvSpPr>
        <xdr:cNvPr id="2394970" name="Line 14">
          <a:extLst>
            <a:ext uri="{FF2B5EF4-FFF2-40B4-BE49-F238E27FC236}">
              <a16:creationId xmlns:a16="http://schemas.microsoft.com/office/drawing/2014/main" id="{00000000-0008-0000-1400-00005A8B2400}"/>
            </a:ext>
          </a:extLst>
        </xdr:cNvPr>
        <xdr:cNvSpPr>
          <a:spLocks noChangeShapeType="1"/>
        </xdr:cNvSpPr>
      </xdr:nvSpPr>
      <xdr:spPr bwMode="auto">
        <a:xfrm flipV="1">
          <a:off x="520700" y="726948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433</xdr:row>
      <xdr:rowOff>0</xdr:rowOff>
    </xdr:from>
    <xdr:to>
      <xdr:col>8</xdr:col>
      <xdr:colOff>31750</xdr:colOff>
      <xdr:row>452</xdr:row>
      <xdr:rowOff>95250</xdr:rowOff>
    </xdr:to>
    <xdr:graphicFrame macro="">
      <xdr:nvGraphicFramePr>
        <xdr:cNvPr id="2394971" name="Chart 13">
          <a:extLst>
            <a:ext uri="{FF2B5EF4-FFF2-40B4-BE49-F238E27FC236}">
              <a16:creationId xmlns:a16="http://schemas.microsoft.com/office/drawing/2014/main" id="{00000000-0008-0000-1400-00005B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387350</xdr:colOff>
      <xdr:row>442</xdr:row>
      <xdr:rowOff>133350</xdr:rowOff>
    </xdr:from>
    <xdr:to>
      <xdr:col>8</xdr:col>
      <xdr:colOff>0</xdr:colOff>
      <xdr:row>442</xdr:row>
      <xdr:rowOff>133350</xdr:rowOff>
    </xdr:to>
    <xdr:sp macro="" textlink="">
      <xdr:nvSpPr>
        <xdr:cNvPr id="2394972" name="Line 14">
          <a:extLst>
            <a:ext uri="{FF2B5EF4-FFF2-40B4-BE49-F238E27FC236}">
              <a16:creationId xmlns:a16="http://schemas.microsoft.com/office/drawing/2014/main" id="{00000000-0008-0000-1400-00005C8B2400}"/>
            </a:ext>
          </a:extLst>
        </xdr:cNvPr>
        <xdr:cNvSpPr>
          <a:spLocks noChangeShapeType="1"/>
        </xdr:cNvSpPr>
      </xdr:nvSpPr>
      <xdr:spPr bwMode="auto">
        <a:xfrm flipV="1">
          <a:off x="387350" y="44723050"/>
          <a:ext cx="5416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381</xdr:row>
      <xdr:rowOff>0</xdr:rowOff>
    </xdr:from>
    <xdr:to>
      <xdr:col>8</xdr:col>
      <xdr:colOff>31750</xdr:colOff>
      <xdr:row>400</xdr:row>
      <xdr:rowOff>95250</xdr:rowOff>
    </xdr:to>
    <xdr:graphicFrame macro="">
      <xdr:nvGraphicFramePr>
        <xdr:cNvPr id="2394973" name="Chart 13">
          <a:extLst>
            <a:ext uri="{FF2B5EF4-FFF2-40B4-BE49-F238E27FC236}">
              <a16:creationId xmlns:a16="http://schemas.microsoft.com/office/drawing/2014/main" id="{00000000-0008-0000-1400-00005D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330200</xdr:colOff>
      <xdr:row>389</xdr:row>
      <xdr:rowOff>82550</xdr:rowOff>
    </xdr:from>
    <xdr:to>
      <xdr:col>7</xdr:col>
      <xdr:colOff>736600</xdr:colOff>
      <xdr:row>389</xdr:row>
      <xdr:rowOff>82550</xdr:rowOff>
    </xdr:to>
    <xdr:sp macro="" textlink="">
      <xdr:nvSpPr>
        <xdr:cNvPr id="2394974" name="Line 14">
          <a:extLst>
            <a:ext uri="{FF2B5EF4-FFF2-40B4-BE49-F238E27FC236}">
              <a16:creationId xmlns:a16="http://schemas.microsoft.com/office/drawing/2014/main" id="{00000000-0008-0000-1400-00005E8B2400}"/>
            </a:ext>
          </a:extLst>
        </xdr:cNvPr>
        <xdr:cNvSpPr>
          <a:spLocks noChangeShapeType="1"/>
        </xdr:cNvSpPr>
      </xdr:nvSpPr>
      <xdr:spPr bwMode="auto">
        <a:xfrm flipV="1">
          <a:off x="482600" y="558673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330</xdr:row>
      <xdr:rowOff>0</xdr:rowOff>
    </xdr:from>
    <xdr:to>
      <xdr:col>8</xdr:col>
      <xdr:colOff>31750</xdr:colOff>
      <xdr:row>349</xdr:row>
      <xdr:rowOff>95250</xdr:rowOff>
    </xdr:to>
    <xdr:graphicFrame macro="">
      <xdr:nvGraphicFramePr>
        <xdr:cNvPr id="2394975" name="Chart 13">
          <a:extLst>
            <a:ext uri="{FF2B5EF4-FFF2-40B4-BE49-F238E27FC236}">
              <a16:creationId xmlns:a16="http://schemas.microsoft.com/office/drawing/2014/main" id="{00000000-0008-0000-1400-00005F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368300</xdr:colOff>
      <xdr:row>338</xdr:row>
      <xdr:rowOff>82550</xdr:rowOff>
    </xdr:from>
    <xdr:to>
      <xdr:col>7</xdr:col>
      <xdr:colOff>774700</xdr:colOff>
      <xdr:row>338</xdr:row>
      <xdr:rowOff>82550</xdr:rowOff>
    </xdr:to>
    <xdr:sp macro="" textlink="">
      <xdr:nvSpPr>
        <xdr:cNvPr id="2394976" name="Line 14">
          <a:extLst>
            <a:ext uri="{FF2B5EF4-FFF2-40B4-BE49-F238E27FC236}">
              <a16:creationId xmlns:a16="http://schemas.microsoft.com/office/drawing/2014/main" id="{00000000-0008-0000-1400-0000608B2400}"/>
            </a:ext>
          </a:extLst>
        </xdr:cNvPr>
        <xdr:cNvSpPr>
          <a:spLocks noChangeShapeType="1"/>
        </xdr:cNvSpPr>
      </xdr:nvSpPr>
      <xdr:spPr bwMode="auto">
        <a:xfrm flipV="1">
          <a:off x="520700" y="4752975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281</xdr:row>
      <xdr:rowOff>0</xdr:rowOff>
    </xdr:from>
    <xdr:to>
      <xdr:col>8</xdr:col>
      <xdr:colOff>31750</xdr:colOff>
      <xdr:row>300</xdr:row>
      <xdr:rowOff>95250</xdr:rowOff>
    </xdr:to>
    <xdr:graphicFrame macro="">
      <xdr:nvGraphicFramePr>
        <xdr:cNvPr id="2394977" name="Chart 13">
          <a:extLst>
            <a:ext uri="{FF2B5EF4-FFF2-40B4-BE49-F238E27FC236}">
              <a16:creationId xmlns:a16="http://schemas.microsoft.com/office/drawing/2014/main" id="{00000000-0008-0000-1400-000061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389890</xdr:colOff>
      <xdr:row>289</xdr:row>
      <xdr:rowOff>78740</xdr:rowOff>
    </xdr:from>
    <xdr:to>
      <xdr:col>7</xdr:col>
      <xdr:colOff>796290</xdr:colOff>
      <xdr:row>289</xdr:row>
      <xdr:rowOff>78740</xdr:rowOff>
    </xdr:to>
    <xdr:sp macro="" textlink="">
      <xdr:nvSpPr>
        <xdr:cNvPr id="2394978" name="Line 14">
          <a:extLst>
            <a:ext uri="{FF2B5EF4-FFF2-40B4-BE49-F238E27FC236}">
              <a16:creationId xmlns:a16="http://schemas.microsoft.com/office/drawing/2014/main" id="{00000000-0008-0000-1400-0000628B2400}"/>
            </a:ext>
          </a:extLst>
        </xdr:cNvPr>
        <xdr:cNvSpPr>
          <a:spLocks noChangeShapeType="1"/>
        </xdr:cNvSpPr>
      </xdr:nvSpPr>
      <xdr:spPr bwMode="auto">
        <a:xfrm flipV="1">
          <a:off x="542290" y="3950589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230</xdr:row>
      <xdr:rowOff>0</xdr:rowOff>
    </xdr:from>
    <xdr:to>
      <xdr:col>8</xdr:col>
      <xdr:colOff>31750</xdr:colOff>
      <xdr:row>249</xdr:row>
      <xdr:rowOff>95250</xdr:rowOff>
    </xdr:to>
    <xdr:graphicFrame macro="">
      <xdr:nvGraphicFramePr>
        <xdr:cNvPr id="2394979" name="Chart 13">
          <a:extLst>
            <a:ext uri="{FF2B5EF4-FFF2-40B4-BE49-F238E27FC236}">
              <a16:creationId xmlns:a16="http://schemas.microsoft.com/office/drawing/2014/main" id="{00000000-0008-0000-1400-000063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368300</xdr:colOff>
      <xdr:row>237</xdr:row>
      <xdr:rowOff>25400</xdr:rowOff>
    </xdr:from>
    <xdr:to>
      <xdr:col>7</xdr:col>
      <xdr:colOff>774700</xdr:colOff>
      <xdr:row>237</xdr:row>
      <xdr:rowOff>25400</xdr:rowOff>
    </xdr:to>
    <xdr:sp macro="" textlink="">
      <xdr:nvSpPr>
        <xdr:cNvPr id="2394980" name="Line 14">
          <a:extLst>
            <a:ext uri="{FF2B5EF4-FFF2-40B4-BE49-F238E27FC236}">
              <a16:creationId xmlns:a16="http://schemas.microsoft.com/office/drawing/2014/main" id="{00000000-0008-0000-1400-0000648B2400}"/>
            </a:ext>
          </a:extLst>
        </xdr:cNvPr>
        <xdr:cNvSpPr>
          <a:spLocks noChangeShapeType="1"/>
        </xdr:cNvSpPr>
      </xdr:nvSpPr>
      <xdr:spPr bwMode="auto">
        <a:xfrm flipV="1">
          <a:off x="368300" y="134874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179</xdr:row>
      <xdr:rowOff>0</xdr:rowOff>
    </xdr:from>
    <xdr:to>
      <xdr:col>8</xdr:col>
      <xdr:colOff>31750</xdr:colOff>
      <xdr:row>198</xdr:row>
      <xdr:rowOff>95250</xdr:rowOff>
    </xdr:to>
    <xdr:graphicFrame macro="">
      <xdr:nvGraphicFramePr>
        <xdr:cNvPr id="2394981" name="Chart 13">
          <a:extLst>
            <a:ext uri="{FF2B5EF4-FFF2-40B4-BE49-F238E27FC236}">
              <a16:creationId xmlns:a16="http://schemas.microsoft.com/office/drawing/2014/main" id="{00000000-0008-0000-1400-0000658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342900</xdr:colOff>
      <xdr:row>189</xdr:row>
      <xdr:rowOff>57150</xdr:rowOff>
    </xdr:from>
    <xdr:to>
      <xdr:col>7</xdr:col>
      <xdr:colOff>749300</xdr:colOff>
      <xdr:row>189</xdr:row>
      <xdr:rowOff>57150</xdr:rowOff>
    </xdr:to>
    <xdr:sp macro="" textlink="">
      <xdr:nvSpPr>
        <xdr:cNvPr id="2394982" name="Line 14">
          <a:extLst>
            <a:ext uri="{FF2B5EF4-FFF2-40B4-BE49-F238E27FC236}">
              <a16:creationId xmlns:a16="http://schemas.microsoft.com/office/drawing/2014/main" id="{00000000-0008-0000-1400-0000668B2400}"/>
            </a:ext>
          </a:extLst>
        </xdr:cNvPr>
        <xdr:cNvSpPr>
          <a:spLocks noChangeShapeType="1"/>
        </xdr:cNvSpPr>
      </xdr:nvSpPr>
      <xdr:spPr bwMode="auto">
        <a:xfrm flipV="1">
          <a:off x="342900" y="629285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128</xdr:row>
      <xdr:rowOff>0</xdr:rowOff>
    </xdr:from>
    <xdr:to>
      <xdr:col>8</xdr:col>
      <xdr:colOff>31750</xdr:colOff>
      <xdr:row>147</xdr:row>
      <xdr:rowOff>95250</xdr:rowOff>
    </xdr:to>
    <xdr:graphicFrame macro="">
      <xdr:nvGraphicFramePr>
        <xdr:cNvPr id="31" name="Chart 13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342900</xdr:colOff>
      <xdr:row>138</xdr:row>
      <xdr:rowOff>57150</xdr:rowOff>
    </xdr:from>
    <xdr:to>
      <xdr:col>7</xdr:col>
      <xdr:colOff>749300</xdr:colOff>
      <xdr:row>138</xdr:row>
      <xdr:rowOff>57150</xdr:rowOff>
    </xdr:to>
    <xdr:sp macro="" textlink="">
      <xdr:nvSpPr>
        <xdr:cNvPr id="32" name="Line 14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>
          <a:spLocks noChangeShapeType="1"/>
        </xdr:cNvSpPr>
      </xdr:nvSpPr>
      <xdr:spPr bwMode="auto">
        <a:xfrm flipV="1">
          <a:off x="495300" y="14192250"/>
          <a:ext cx="532892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</xdr:row>
      <xdr:rowOff>0</xdr:rowOff>
    </xdr:from>
    <xdr:to>
      <xdr:col>8</xdr:col>
      <xdr:colOff>31750</xdr:colOff>
      <xdr:row>96</xdr:row>
      <xdr:rowOff>95250</xdr:rowOff>
    </xdr:to>
    <xdr:graphicFrame macro="">
      <xdr:nvGraphicFramePr>
        <xdr:cNvPr id="33" name="Chart 13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361950</xdr:colOff>
      <xdr:row>85</xdr:row>
      <xdr:rowOff>152400</xdr:rowOff>
    </xdr:from>
    <xdr:to>
      <xdr:col>8</xdr:col>
      <xdr:colOff>6350</xdr:colOff>
      <xdr:row>85</xdr:row>
      <xdr:rowOff>152400</xdr:rowOff>
    </xdr:to>
    <xdr:sp macro="" textlink="">
      <xdr:nvSpPr>
        <xdr:cNvPr id="34" name="Line 14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>
          <a:spLocks noChangeShapeType="1"/>
        </xdr:cNvSpPr>
      </xdr:nvSpPr>
      <xdr:spPr bwMode="auto">
        <a:xfrm flipV="1">
          <a:off x="514350" y="14820900"/>
          <a:ext cx="5207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</xdr:row>
      <xdr:rowOff>0</xdr:rowOff>
    </xdr:from>
    <xdr:to>
      <xdr:col>8</xdr:col>
      <xdr:colOff>31750</xdr:colOff>
      <xdr:row>45</xdr:row>
      <xdr:rowOff>95250</xdr:rowOff>
    </xdr:to>
    <xdr:graphicFrame macro="">
      <xdr:nvGraphicFramePr>
        <xdr:cNvPr id="35" name="Chart 13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342900</xdr:colOff>
      <xdr:row>35</xdr:row>
      <xdr:rowOff>0</xdr:rowOff>
    </xdr:from>
    <xdr:to>
      <xdr:col>7</xdr:col>
      <xdr:colOff>749300</xdr:colOff>
      <xdr:row>35</xdr:row>
      <xdr:rowOff>0</xdr:rowOff>
    </xdr:to>
    <xdr:sp macro="" textlink="">
      <xdr:nvSpPr>
        <xdr:cNvPr id="36" name="Line 14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>
          <a:spLocks noChangeShapeType="1"/>
        </xdr:cNvSpPr>
      </xdr:nvSpPr>
      <xdr:spPr bwMode="auto">
        <a:xfrm flipV="1">
          <a:off x="495300" y="6334125"/>
          <a:ext cx="5207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834</xdr:row>
      <xdr:rowOff>19050</xdr:rowOff>
    </xdr:from>
    <xdr:to>
      <xdr:col>8</xdr:col>
      <xdr:colOff>31750</xdr:colOff>
      <xdr:row>855</xdr:row>
      <xdr:rowOff>120650</xdr:rowOff>
    </xdr:to>
    <xdr:graphicFrame macro="">
      <xdr:nvGraphicFramePr>
        <xdr:cNvPr id="2445130" name="Chart 1">
          <a:extLst>
            <a:ext uri="{FF2B5EF4-FFF2-40B4-BE49-F238E27FC236}">
              <a16:creationId xmlns:a16="http://schemas.microsoft.com/office/drawing/2014/main" id="{00000000-0008-0000-1500-00004A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887</xdr:row>
      <xdr:rowOff>19050</xdr:rowOff>
    </xdr:from>
    <xdr:to>
      <xdr:col>8</xdr:col>
      <xdr:colOff>31750</xdr:colOff>
      <xdr:row>908</xdr:row>
      <xdr:rowOff>120650</xdr:rowOff>
    </xdr:to>
    <xdr:graphicFrame macro="">
      <xdr:nvGraphicFramePr>
        <xdr:cNvPr id="2445132" name="Chart 3">
          <a:extLst>
            <a:ext uri="{FF2B5EF4-FFF2-40B4-BE49-F238E27FC236}">
              <a16:creationId xmlns:a16="http://schemas.microsoft.com/office/drawing/2014/main" id="{00000000-0008-0000-1500-00004C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349250</xdr:colOff>
      <xdr:row>845</xdr:row>
      <xdr:rowOff>38100</xdr:rowOff>
    </xdr:from>
    <xdr:to>
      <xdr:col>7</xdr:col>
      <xdr:colOff>781050</xdr:colOff>
      <xdr:row>845</xdr:row>
      <xdr:rowOff>38100</xdr:rowOff>
    </xdr:to>
    <xdr:sp macro="" textlink="">
      <xdr:nvSpPr>
        <xdr:cNvPr id="2445133" name="Line 4">
          <a:extLst>
            <a:ext uri="{FF2B5EF4-FFF2-40B4-BE49-F238E27FC236}">
              <a16:creationId xmlns:a16="http://schemas.microsoft.com/office/drawing/2014/main" id="{00000000-0008-0000-1500-00004D4F2500}"/>
            </a:ext>
          </a:extLst>
        </xdr:cNvPr>
        <xdr:cNvSpPr>
          <a:spLocks noChangeShapeType="1"/>
        </xdr:cNvSpPr>
      </xdr:nvSpPr>
      <xdr:spPr bwMode="auto">
        <a:xfrm>
          <a:off x="501650" y="1297495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898</xdr:row>
      <xdr:rowOff>44450</xdr:rowOff>
    </xdr:from>
    <xdr:to>
      <xdr:col>8</xdr:col>
      <xdr:colOff>19050</xdr:colOff>
      <xdr:row>898</xdr:row>
      <xdr:rowOff>44450</xdr:rowOff>
    </xdr:to>
    <xdr:sp macro="" textlink="">
      <xdr:nvSpPr>
        <xdr:cNvPr id="2445134" name="Line 6">
          <a:extLst>
            <a:ext uri="{FF2B5EF4-FFF2-40B4-BE49-F238E27FC236}">
              <a16:creationId xmlns:a16="http://schemas.microsoft.com/office/drawing/2014/main" id="{00000000-0008-0000-1500-00004E4F2500}"/>
            </a:ext>
          </a:extLst>
        </xdr:cNvPr>
        <xdr:cNvSpPr>
          <a:spLocks noChangeShapeType="1"/>
        </xdr:cNvSpPr>
      </xdr:nvSpPr>
      <xdr:spPr bwMode="auto">
        <a:xfrm flipV="1">
          <a:off x="381000" y="118770400"/>
          <a:ext cx="5441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781</xdr:row>
      <xdr:rowOff>19050</xdr:rowOff>
    </xdr:from>
    <xdr:to>
      <xdr:col>8</xdr:col>
      <xdr:colOff>31750</xdr:colOff>
      <xdr:row>802</xdr:row>
      <xdr:rowOff>127000</xdr:rowOff>
    </xdr:to>
    <xdr:graphicFrame macro="">
      <xdr:nvGraphicFramePr>
        <xdr:cNvPr id="2445135" name="Chart 7">
          <a:extLst>
            <a:ext uri="{FF2B5EF4-FFF2-40B4-BE49-F238E27FC236}">
              <a16:creationId xmlns:a16="http://schemas.microsoft.com/office/drawing/2014/main" id="{00000000-0008-0000-1500-00004F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361950</xdr:colOff>
      <xdr:row>792</xdr:row>
      <xdr:rowOff>44450</xdr:rowOff>
    </xdr:from>
    <xdr:to>
      <xdr:col>7</xdr:col>
      <xdr:colOff>787400</xdr:colOff>
      <xdr:row>792</xdr:row>
      <xdr:rowOff>44450</xdr:rowOff>
    </xdr:to>
    <xdr:sp macro="" textlink="">
      <xdr:nvSpPr>
        <xdr:cNvPr id="2445136" name="Line 8">
          <a:extLst>
            <a:ext uri="{FF2B5EF4-FFF2-40B4-BE49-F238E27FC236}">
              <a16:creationId xmlns:a16="http://schemas.microsoft.com/office/drawing/2014/main" id="{00000000-0008-0000-1500-0000504F2500}"/>
            </a:ext>
          </a:extLst>
        </xdr:cNvPr>
        <xdr:cNvSpPr>
          <a:spLocks noChangeShapeType="1"/>
        </xdr:cNvSpPr>
      </xdr:nvSpPr>
      <xdr:spPr bwMode="auto">
        <a:xfrm>
          <a:off x="361950" y="101352350"/>
          <a:ext cx="5429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727</xdr:row>
      <xdr:rowOff>19050</xdr:rowOff>
    </xdr:from>
    <xdr:to>
      <xdr:col>8</xdr:col>
      <xdr:colOff>31750</xdr:colOff>
      <xdr:row>750</xdr:row>
      <xdr:rowOff>25400</xdr:rowOff>
    </xdr:to>
    <xdr:graphicFrame macro="">
      <xdr:nvGraphicFramePr>
        <xdr:cNvPr id="2445137" name="Chart 9">
          <a:extLst>
            <a:ext uri="{FF2B5EF4-FFF2-40B4-BE49-F238E27FC236}">
              <a16:creationId xmlns:a16="http://schemas.microsoft.com/office/drawing/2014/main" id="{00000000-0008-0000-1500-000051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368300</xdr:colOff>
      <xdr:row>738</xdr:row>
      <xdr:rowOff>127000</xdr:rowOff>
    </xdr:from>
    <xdr:to>
      <xdr:col>8</xdr:col>
      <xdr:colOff>0</xdr:colOff>
      <xdr:row>738</xdr:row>
      <xdr:rowOff>127000</xdr:rowOff>
    </xdr:to>
    <xdr:sp macro="" textlink="">
      <xdr:nvSpPr>
        <xdr:cNvPr id="2445138" name="Line 10">
          <a:extLst>
            <a:ext uri="{FF2B5EF4-FFF2-40B4-BE49-F238E27FC236}">
              <a16:creationId xmlns:a16="http://schemas.microsoft.com/office/drawing/2014/main" id="{00000000-0008-0000-1500-0000524F2500}"/>
            </a:ext>
          </a:extLst>
        </xdr:cNvPr>
        <xdr:cNvSpPr>
          <a:spLocks noChangeShapeType="1"/>
        </xdr:cNvSpPr>
      </xdr:nvSpPr>
      <xdr:spPr bwMode="auto">
        <a:xfrm>
          <a:off x="520700" y="1122870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673</xdr:row>
      <xdr:rowOff>0</xdr:rowOff>
    </xdr:from>
    <xdr:to>
      <xdr:col>8</xdr:col>
      <xdr:colOff>38100</xdr:colOff>
      <xdr:row>696</xdr:row>
      <xdr:rowOff>0</xdr:rowOff>
    </xdr:to>
    <xdr:graphicFrame macro="">
      <xdr:nvGraphicFramePr>
        <xdr:cNvPr id="2445139" name="Chart 11">
          <a:extLst>
            <a:ext uri="{FF2B5EF4-FFF2-40B4-BE49-F238E27FC236}">
              <a16:creationId xmlns:a16="http://schemas.microsoft.com/office/drawing/2014/main" id="{00000000-0008-0000-1500-000053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387350</xdr:colOff>
      <xdr:row>684</xdr:row>
      <xdr:rowOff>38100</xdr:rowOff>
    </xdr:from>
    <xdr:to>
      <xdr:col>8</xdr:col>
      <xdr:colOff>19050</xdr:colOff>
      <xdr:row>684</xdr:row>
      <xdr:rowOff>38100</xdr:rowOff>
    </xdr:to>
    <xdr:sp macro="" textlink="">
      <xdr:nvSpPr>
        <xdr:cNvPr id="2445140" name="Line 12">
          <a:extLst>
            <a:ext uri="{FF2B5EF4-FFF2-40B4-BE49-F238E27FC236}">
              <a16:creationId xmlns:a16="http://schemas.microsoft.com/office/drawing/2014/main" id="{00000000-0008-0000-1500-0000544F2500}"/>
            </a:ext>
          </a:extLst>
        </xdr:cNvPr>
        <xdr:cNvSpPr>
          <a:spLocks noChangeShapeType="1"/>
        </xdr:cNvSpPr>
      </xdr:nvSpPr>
      <xdr:spPr bwMode="auto">
        <a:xfrm>
          <a:off x="387350" y="828992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619</xdr:row>
      <xdr:rowOff>0</xdr:rowOff>
    </xdr:from>
    <xdr:to>
      <xdr:col>8</xdr:col>
      <xdr:colOff>38100</xdr:colOff>
      <xdr:row>642</xdr:row>
      <xdr:rowOff>0</xdr:rowOff>
    </xdr:to>
    <xdr:graphicFrame macro="">
      <xdr:nvGraphicFramePr>
        <xdr:cNvPr id="2445141" name="Chart 11">
          <a:extLst>
            <a:ext uri="{FF2B5EF4-FFF2-40B4-BE49-F238E27FC236}">
              <a16:creationId xmlns:a16="http://schemas.microsoft.com/office/drawing/2014/main" id="{00000000-0008-0000-1500-000055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387350</xdr:colOff>
      <xdr:row>630</xdr:row>
      <xdr:rowOff>38100</xdr:rowOff>
    </xdr:from>
    <xdr:to>
      <xdr:col>8</xdr:col>
      <xdr:colOff>19050</xdr:colOff>
      <xdr:row>630</xdr:row>
      <xdr:rowOff>38100</xdr:rowOff>
    </xdr:to>
    <xdr:sp macro="" textlink="">
      <xdr:nvSpPr>
        <xdr:cNvPr id="2445142" name="Line 12">
          <a:extLst>
            <a:ext uri="{FF2B5EF4-FFF2-40B4-BE49-F238E27FC236}">
              <a16:creationId xmlns:a16="http://schemas.microsoft.com/office/drawing/2014/main" id="{00000000-0008-0000-1500-0000564F2500}"/>
            </a:ext>
          </a:extLst>
        </xdr:cNvPr>
        <xdr:cNvSpPr>
          <a:spLocks noChangeShapeType="1"/>
        </xdr:cNvSpPr>
      </xdr:nvSpPr>
      <xdr:spPr bwMode="auto">
        <a:xfrm>
          <a:off x="387350" y="7329170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565</xdr:row>
      <xdr:rowOff>0</xdr:rowOff>
    </xdr:from>
    <xdr:to>
      <xdr:col>8</xdr:col>
      <xdr:colOff>38100</xdr:colOff>
      <xdr:row>588</xdr:row>
      <xdr:rowOff>0</xdr:rowOff>
    </xdr:to>
    <xdr:graphicFrame macro="">
      <xdr:nvGraphicFramePr>
        <xdr:cNvPr id="2445143" name="Chart 11">
          <a:extLst>
            <a:ext uri="{FF2B5EF4-FFF2-40B4-BE49-F238E27FC236}">
              <a16:creationId xmlns:a16="http://schemas.microsoft.com/office/drawing/2014/main" id="{00000000-0008-0000-1500-000057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387350</xdr:colOff>
      <xdr:row>576</xdr:row>
      <xdr:rowOff>38100</xdr:rowOff>
    </xdr:from>
    <xdr:to>
      <xdr:col>8</xdr:col>
      <xdr:colOff>19050</xdr:colOff>
      <xdr:row>576</xdr:row>
      <xdr:rowOff>38100</xdr:rowOff>
    </xdr:to>
    <xdr:sp macro="" textlink="">
      <xdr:nvSpPr>
        <xdr:cNvPr id="2445144" name="Line 12">
          <a:extLst>
            <a:ext uri="{FF2B5EF4-FFF2-40B4-BE49-F238E27FC236}">
              <a16:creationId xmlns:a16="http://schemas.microsoft.com/office/drawing/2014/main" id="{00000000-0008-0000-1500-0000584F2500}"/>
            </a:ext>
          </a:extLst>
        </xdr:cNvPr>
        <xdr:cNvSpPr>
          <a:spLocks noChangeShapeType="1"/>
        </xdr:cNvSpPr>
      </xdr:nvSpPr>
      <xdr:spPr bwMode="auto">
        <a:xfrm>
          <a:off x="387350" y="636841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510</xdr:row>
      <xdr:rowOff>152400</xdr:rowOff>
    </xdr:from>
    <xdr:to>
      <xdr:col>8</xdr:col>
      <xdr:colOff>38100</xdr:colOff>
      <xdr:row>533</xdr:row>
      <xdr:rowOff>152400</xdr:rowOff>
    </xdr:to>
    <xdr:graphicFrame macro="">
      <xdr:nvGraphicFramePr>
        <xdr:cNvPr id="2445145" name="Chart 11">
          <a:extLst>
            <a:ext uri="{FF2B5EF4-FFF2-40B4-BE49-F238E27FC236}">
              <a16:creationId xmlns:a16="http://schemas.microsoft.com/office/drawing/2014/main" id="{00000000-0008-0000-1500-000059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387350</xdr:colOff>
      <xdr:row>522</xdr:row>
      <xdr:rowOff>38100</xdr:rowOff>
    </xdr:from>
    <xdr:to>
      <xdr:col>8</xdr:col>
      <xdr:colOff>19050</xdr:colOff>
      <xdr:row>522</xdr:row>
      <xdr:rowOff>38100</xdr:rowOff>
    </xdr:to>
    <xdr:sp macro="" textlink="">
      <xdr:nvSpPr>
        <xdr:cNvPr id="2445146" name="Line 12">
          <a:extLst>
            <a:ext uri="{FF2B5EF4-FFF2-40B4-BE49-F238E27FC236}">
              <a16:creationId xmlns:a16="http://schemas.microsoft.com/office/drawing/2014/main" id="{00000000-0008-0000-1500-00005A4F2500}"/>
            </a:ext>
          </a:extLst>
        </xdr:cNvPr>
        <xdr:cNvSpPr>
          <a:spLocks noChangeShapeType="1"/>
        </xdr:cNvSpPr>
      </xdr:nvSpPr>
      <xdr:spPr bwMode="auto">
        <a:xfrm>
          <a:off x="387350" y="555053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456</xdr:row>
      <xdr:rowOff>152400</xdr:rowOff>
    </xdr:from>
    <xdr:to>
      <xdr:col>8</xdr:col>
      <xdr:colOff>38100</xdr:colOff>
      <xdr:row>479</xdr:row>
      <xdr:rowOff>152400</xdr:rowOff>
    </xdr:to>
    <xdr:graphicFrame macro="">
      <xdr:nvGraphicFramePr>
        <xdr:cNvPr id="2445147" name="Chart 11">
          <a:extLst>
            <a:ext uri="{FF2B5EF4-FFF2-40B4-BE49-F238E27FC236}">
              <a16:creationId xmlns:a16="http://schemas.microsoft.com/office/drawing/2014/main" id="{00000000-0008-0000-1500-00005B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387350</xdr:colOff>
      <xdr:row>468</xdr:row>
      <xdr:rowOff>38100</xdr:rowOff>
    </xdr:from>
    <xdr:to>
      <xdr:col>8</xdr:col>
      <xdr:colOff>19050</xdr:colOff>
      <xdr:row>468</xdr:row>
      <xdr:rowOff>38100</xdr:rowOff>
    </xdr:to>
    <xdr:sp macro="" textlink="">
      <xdr:nvSpPr>
        <xdr:cNvPr id="2445148" name="Line 12">
          <a:extLst>
            <a:ext uri="{FF2B5EF4-FFF2-40B4-BE49-F238E27FC236}">
              <a16:creationId xmlns:a16="http://schemas.microsoft.com/office/drawing/2014/main" id="{00000000-0008-0000-1500-00005C4F2500}"/>
            </a:ext>
          </a:extLst>
        </xdr:cNvPr>
        <xdr:cNvSpPr>
          <a:spLocks noChangeShapeType="1"/>
        </xdr:cNvSpPr>
      </xdr:nvSpPr>
      <xdr:spPr bwMode="auto">
        <a:xfrm>
          <a:off x="387350" y="473265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402</xdr:row>
      <xdr:rowOff>152400</xdr:rowOff>
    </xdr:from>
    <xdr:to>
      <xdr:col>8</xdr:col>
      <xdr:colOff>38100</xdr:colOff>
      <xdr:row>425</xdr:row>
      <xdr:rowOff>152400</xdr:rowOff>
    </xdr:to>
    <xdr:graphicFrame macro="">
      <xdr:nvGraphicFramePr>
        <xdr:cNvPr id="2445149" name="Chart 11">
          <a:extLst>
            <a:ext uri="{FF2B5EF4-FFF2-40B4-BE49-F238E27FC236}">
              <a16:creationId xmlns:a16="http://schemas.microsoft.com/office/drawing/2014/main" id="{00000000-0008-0000-1500-00005D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387350</xdr:colOff>
      <xdr:row>414</xdr:row>
      <xdr:rowOff>38100</xdr:rowOff>
    </xdr:from>
    <xdr:to>
      <xdr:col>8</xdr:col>
      <xdr:colOff>19050</xdr:colOff>
      <xdr:row>414</xdr:row>
      <xdr:rowOff>38100</xdr:rowOff>
    </xdr:to>
    <xdr:sp macro="" textlink="">
      <xdr:nvSpPr>
        <xdr:cNvPr id="2445150" name="Line 12">
          <a:extLst>
            <a:ext uri="{FF2B5EF4-FFF2-40B4-BE49-F238E27FC236}">
              <a16:creationId xmlns:a16="http://schemas.microsoft.com/office/drawing/2014/main" id="{00000000-0008-0000-1500-00005E4F2500}"/>
            </a:ext>
          </a:extLst>
        </xdr:cNvPr>
        <xdr:cNvSpPr>
          <a:spLocks noChangeShapeType="1"/>
        </xdr:cNvSpPr>
      </xdr:nvSpPr>
      <xdr:spPr bwMode="auto">
        <a:xfrm>
          <a:off x="387350" y="391477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349</xdr:row>
      <xdr:rowOff>152400</xdr:rowOff>
    </xdr:from>
    <xdr:to>
      <xdr:col>8</xdr:col>
      <xdr:colOff>38100</xdr:colOff>
      <xdr:row>372</xdr:row>
      <xdr:rowOff>152400</xdr:rowOff>
    </xdr:to>
    <xdr:graphicFrame macro="">
      <xdr:nvGraphicFramePr>
        <xdr:cNvPr id="2445151" name="Chart 11">
          <a:extLst>
            <a:ext uri="{FF2B5EF4-FFF2-40B4-BE49-F238E27FC236}">
              <a16:creationId xmlns:a16="http://schemas.microsoft.com/office/drawing/2014/main" id="{00000000-0008-0000-1500-00005F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387350</xdr:colOff>
      <xdr:row>361</xdr:row>
      <xdr:rowOff>38100</xdr:rowOff>
    </xdr:from>
    <xdr:to>
      <xdr:col>8</xdr:col>
      <xdr:colOff>19050</xdr:colOff>
      <xdr:row>361</xdr:row>
      <xdr:rowOff>38100</xdr:rowOff>
    </xdr:to>
    <xdr:sp macro="" textlink="">
      <xdr:nvSpPr>
        <xdr:cNvPr id="2445152" name="Line 12">
          <a:extLst>
            <a:ext uri="{FF2B5EF4-FFF2-40B4-BE49-F238E27FC236}">
              <a16:creationId xmlns:a16="http://schemas.microsoft.com/office/drawing/2014/main" id="{00000000-0008-0000-1500-0000604F2500}"/>
            </a:ext>
          </a:extLst>
        </xdr:cNvPr>
        <xdr:cNvSpPr>
          <a:spLocks noChangeShapeType="1"/>
        </xdr:cNvSpPr>
      </xdr:nvSpPr>
      <xdr:spPr bwMode="auto">
        <a:xfrm>
          <a:off x="387350" y="309689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295</xdr:row>
      <xdr:rowOff>152400</xdr:rowOff>
    </xdr:from>
    <xdr:to>
      <xdr:col>8</xdr:col>
      <xdr:colOff>38100</xdr:colOff>
      <xdr:row>318</xdr:row>
      <xdr:rowOff>152400</xdr:rowOff>
    </xdr:to>
    <xdr:graphicFrame macro="">
      <xdr:nvGraphicFramePr>
        <xdr:cNvPr id="2445153" name="Chart 11">
          <a:extLst>
            <a:ext uri="{FF2B5EF4-FFF2-40B4-BE49-F238E27FC236}">
              <a16:creationId xmlns:a16="http://schemas.microsoft.com/office/drawing/2014/main" id="{00000000-0008-0000-1500-000061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368300</xdr:colOff>
      <xdr:row>308</xdr:row>
      <xdr:rowOff>6350</xdr:rowOff>
    </xdr:from>
    <xdr:to>
      <xdr:col>8</xdr:col>
      <xdr:colOff>0</xdr:colOff>
      <xdr:row>308</xdr:row>
      <xdr:rowOff>6350</xdr:rowOff>
    </xdr:to>
    <xdr:sp macro="" textlink="">
      <xdr:nvSpPr>
        <xdr:cNvPr id="2445154" name="Line 12">
          <a:extLst>
            <a:ext uri="{FF2B5EF4-FFF2-40B4-BE49-F238E27FC236}">
              <a16:creationId xmlns:a16="http://schemas.microsoft.com/office/drawing/2014/main" id="{00000000-0008-0000-1500-0000624F2500}"/>
            </a:ext>
          </a:extLst>
        </xdr:cNvPr>
        <xdr:cNvSpPr>
          <a:spLocks noChangeShapeType="1"/>
        </xdr:cNvSpPr>
      </xdr:nvSpPr>
      <xdr:spPr bwMode="auto">
        <a:xfrm>
          <a:off x="368300" y="229171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241</xdr:row>
      <xdr:rowOff>152400</xdr:rowOff>
    </xdr:from>
    <xdr:to>
      <xdr:col>8</xdr:col>
      <xdr:colOff>38100</xdr:colOff>
      <xdr:row>264</xdr:row>
      <xdr:rowOff>152400</xdr:rowOff>
    </xdr:to>
    <xdr:graphicFrame macro="">
      <xdr:nvGraphicFramePr>
        <xdr:cNvPr id="2445155" name="Chart 11">
          <a:extLst>
            <a:ext uri="{FF2B5EF4-FFF2-40B4-BE49-F238E27FC236}">
              <a16:creationId xmlns:a16="http://schemas.microsoft.com/office/drawing/2014/main" id="{00000000-0008-0000-1500-000063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368300</xdr:colOff>
      <xdr:row>254</xdr:row>
      <xdr:rowOff>6350</xdr:rowOff>
    </xdr:from>
    <xdr:to>
      <xdr:col>8</xdr:col>
      <xdr:colOff>0</xdr:colOff>
      <xdr:row>254</xdr:row>
      <xdr:rowOff>6350</xdr:rowOff>
    </xdr:to>
    <xdr:sp macro="" textlink="">
      <xdr:nvSpPr>
        <xdr:cNvPr id="2445156" name="Line 12">
          <a:extLst>
            <a:ext uri="{FF2B5EF4-FFF2-40B4-BE49-F238E27FC236}">
              <a16:creationId xmlns:a16="http://schemas.microsoft.com/office/drawing/2014/main" id="{00000000-0008-0000-1500-0000644F2500}"/>
            </a:ext>
          </a:extLst>
        </xdr:cNvPr>
        <xdr:cNvSpPr>
          <a:spLocks noChangeShapeType="1"/>
        </xdr:cNvSpPr>
      </xdr:nvSpPr>
      <xdr:spPr bwMode="auto">
        <a:xfrm>
          <a:off x="368300" y="147383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187</xdr:row>
      <xdr:rowOff>152400</xdr:rowOff>
    </xdr:from>
    <xdr:to>
      <xdr:col>8</xdr:col>
      <xdr:colOff>38100</xdr:colOff>
      <xdr:row>210</xdr:row>
      <xdr:rowOff>152400</xdr:rowOff>
    </xdr:to>
    <xdr:graphicFrame macro="">
      <xdr:nvGraphicFramePr>
        <xdr:cNvPr id="2445157" name="Chart 11">
          <a:extLst>
            <a:ext uri="{FF2B5EF4-FFF2-40B4-BE49-F238E27FC236}">
              <a16:creationId xmlns:a16="http://schemas.microsoft.com/office/drawing/2014/main" id="{00000000-0008-0000-1500-0000654F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368300</xdr:colOff>
      <xdr:row>200</xdr:row>
      <xdr:rowOff>6350</xdr:rowOff>
    </xdr:from>
    <xdr:to>
      <xdr:col>8</xdr:col>
      <xdr:colOff>0</xdr:colOff>
      <xdr:row>200</xdr:row>
      <xdr:rowOff>6350</xdr:rowOff>
    </xdr:to>
    <xdr:sp macro="" textlink="">
      <xdr:nvSpPr>
        <xdr:cNvPr id="2445158" name="Line 12">
          <a:extLst>
            <a:ext uri="{FF2B5EF4-FFF2-40B4-BE49-F238E27FC236}">
              <a16:creationId xmlns:a16="http://schemas.microsoft.com/office/drawing/2014/main" id="{00000000-0008-0000-1500-0000664F2500}"/>
            </a:ext>
          </a:extLst>
        </xdr:cNvPr>
        <xdr:cNvSpPr>
          <a:spLocks noChangeShapeType="1"/>
        </xdr:cNvSpPr>
      </xdr:nvSpPr>
      <xdr:spPr bwMode="auto">
        <a:xfrm>
          <a:off x="368300" y="65595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133</xdr:row>
      <xdr:rowOff>152400</xdr:rowOff>
    </xdr:from>
    <xdr:to>
      <xdr:col>8</xdr:col>
      <xdr:colOff>38100</xdr:colOff>
      <xdr:row>156</xdr:row>
      <xdr:rowOff>152400</xdr:rowOff>
    </xdr:to>
    <xdr:graphicFrame macro="">
      <xdr:nvGraphicFramePr>
        <xdr:cNvPr id="31" name="Chart 11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368300</xdr:colOff>
      <xdr:row>146</xdr:row>
      <xdr:rowOff>6350</xdr:rowOff>
    </xdr:from>
    <xdr:to>
      <xdr:col>8</xdr:col>
      <xdr:colOff>0</xdr:colOff>
      <xdr:row>146</xdr:row>
      <xdr:rowOff>6350</xdr:rowOff>
    </xdr:to>
    <xdr:sp macro="" textlink="">
      <xdr:nvSpPr>
        <xdr:cNvPr id="32" name="Line 12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>
          <a:spLocks noChangeShapeType="1"/>
        </xdr:cNvSpPr>
      </xdr:nvSpPr>
      <xdr:spPr bwMode="auto">
        <a:xfrm>
          <a:off x="520700" y="14964410"/>
          <a:ext cx="533908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</xdr:row>
      <xdr:rowOff>152400</xdr:rowOff>
    </xdr:from>
    <xdr:to>
      <xdr:col>8</xdr:col>
      <xdr:colOff>38100</xdr:colOff>
      <xdr:row>102</xdr:row>
      <xdr:rowOff>152400</xdr:rowOff>
    </xdr:to>
    <xdr:graphicFrame macro="">
      <xdr:nvGraphicFramePr>
        <xdr:cNvPr id="33" name="Chart 11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365760</xdr:colOff>
      <xdr:row>92</xdr:row>
      <xdr:rowOff>109220</xdr:rowOff>
    </xdr:from>
    <xdr:to>
      <xdr:col>7</xdr:col>
      <xdr:colOff>782320</xdr:colOff>
      <xdr:row>92</xdr:row>
      <xdr:rowOff>109220</xdr:rowOff>
    </xdr:to>
    <xdr:sp macro="" textlink="">
      <xdr:nvSpPr>
        <xdr:cNvPr id="34" name="Line 12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>
          <a:spLocks noChangeShapeType="1"/>
        </xdr:cNvSpPr>
      </xdr:nvSpPr>
      <xdr:spPr bwMode="auto">
        <a:xfrm>
          <a:off x="518160" y="6821170"/>
          <a:ext cx="542036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</xdr:row>
      <xdr:rowOff>152400</xdr:rowOff>
    </xdr:from>
    <xdr:to>
      <xdr:col>8</xdr:col>
      <xdr:colOff>38100</xdr:colOff>
      <xdr:row>48</xdr:row>
      <xdr:rowOff>152400</xdr:rowOff>
    </xdr:to>
    <xdr:graphicFrame macro="">
      <xdr:nvGraphicFramePr>
        <xdr:cNvPr id="35" name="Chart 11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365760</xdr:colOff>
      <xdr:row>38</xdr:row>
      <xdr:rowOff>109220</xdr:rowOff>
    </xdr:from>
    <xdr:to>
      <xdr:col>7</xdr:col>
      <xdr:colOff>782320</xdr:colOff>
      <xdr:row>38</xdr:row>
      <xdr:rowOff>109220</xdr:rowOff>
    </xdr:to>
    <xdr:sp macro="" textlink="">
      <xdr:nvSpPr>
        <xdr:cNvPr id="36" name="Line 12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>
          <a:spLocks noChangeShapeType="1"/>
        </xdr:cNvSpPr>
      </xdr:nvSpPr>
      <xdr:spPr bwMode="auto">
        <a:xfrm>
          <a:off x="518160" y="16187420"/>
          <a:ext cx="519811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834</xdr:row>
      <xdr:rowOff>76200</xdr:rowOff>
    </xdr:from>
    <xdr:to>
      <xdr:col>8</xdr:col>
      <xdr:colOff>31750</xdr:colOff>
      <xdr:row>856</xdr:row>
      <xdr:rowOff>19050</xdr:rowOff>
    </xdr:to>
    <xdr:graphicFrame macro="">
      <xdr:nvGraphicFramePr>
        <xdr:cNvPr id="2479569" name="Chart 1">
          <a:extLst>
            <a:ext uri="{FF2B5EF4-FFF2-40B4-BE49-F238E27FC236}">
              <a16:creationId xmlns:a16="http://schemas.microsoft.com/office/drawing/2014/main" id="{00000000-0008-0000-1600-0000D1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887</xdr:row>
      <xdr:rowOff>76200</xdr:rowOff>
    </xdr:from>
    <xdr:to>
      <xdr:col>8</xdr:col>
      <xdr:colOff>31750</xdr:colOff>
      <xdr:row>906</xdr:row>
      <xdr:rowOff>152400</xdr:rowOff>
    </xdr:to>
    <xdr:graphicFrame macro="">
      <xdr:nvGraphicFramePr>
        <xdr:cNvPr id="2479571" name="Chart 4">
          <a:extLst>
            <a:ext uri="{FF2B5EF4-FFF2-40B4-BE49-F238E27FC236}">
              <a16:creationId xmlns:a16="http://schemas.microsoft.com/office/drawing/2014/main" id="{00000000-0008-0000-1600-0000D3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368300</xdr:colOff>
      <xdr:row>891</xdr:row>
      <xdr:rowOff>152400</xdr:rowOff>
    </xdr:from>
    <xdr:to>
      <xdr:col>8</xdr:col>
      <xdr:colOff>6350</xdr:colOff>
      <xdr:row>891</xdr:row>
      <xdr:rowOff>152400</xdr:rowOff>
    </xdr:to>
    <xdr:sp macro="" textlink="">
      <xdr:nvSpPr>
        <xdr:cNvPr id="2479572" name="Line 7">
          <a:extLst>
            <a:ext uri="{FF2B5EF4-FFF2-40B4-BE49-F238E27FC236}">
              <a16:creationId xmlns:a16="http://schemas.microsoft.com/office/drawing/2014/main" id="{00000000-0008-0000-1600-0000D4D52500}"/>
            </a:ext>
          </a:extLst>
        </xdr:cNvPr>
        <xdr:cNvSpPr>
          <a:spLocks noChangeShapeType="1"/>
        </xdr:cNvSpPr>
      </xdr:nvSpPr>
      <xdr:spPr bwMode="auto">
        <a:xfrm>
          <a:off x="520700" y="140589000"/>
          <a:ext cx="5441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781</xdr:row>
      <xdr:rowOff>76200</xdr:rowOff>
    </xdr:from>
    <xdr:to>
      <xdr:col>8</xdr:col>
      <xdr:colOff>31750</xdr:colOff>
      <xdr:row>803</xdr:row>
      <xdr:rowOff>19050</xdr:rowOff>
    </xdr:to>
    <xdr:graphicFrame macro="">
      <xdr:nvGraphicFramePr>
        <xdr:cNvPr id="2479573" name="Chart 8">
          <a:extLst>
            <a:ext uri="{FF2B5EF4-FFF2-40B4-BE49-F238E27FC236}">
              <a16:creationId xmlns:a16="http://schemas.microsoft.com/office/drawing/2014/main" id="{00000000-0008-0000-1600-0000D5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728</xdr:row>
      <xdr:rowOff>76200</xdr:rowOff>
    </xdr:from>
    <xdr:to>
      <xdr:col>8</xdr:col>
      <xdr:colOff>31750</xdr:colOff>
      <xdr:row>750</xdr:row>
      <xdr:rowOff>19050</xdr:rowOff>
    </xdr:to>
    <xdr:graphicFrame macro="">
      <xdr:nvGraphicFramePr>
        <xdr:cNvPr id="2479574" name="Chart 9">
          <a:extLst>
            <a:ext uri="{FF2B5EF4-FFF2-40B4-BE49-F238E27FC236}">
              <a16:creationId xmlns:a16="http://schemas.microsoft.com/office/drawing/2014/main" id="{00000000-0008-0000-1600-0000D6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675</xdr:row>
      <xdr:rowOff>0</xdr:rowOff>
    </xdr:from>
    <xdr:to>
      <xdr:col>8</xdr:col>
      <xdr:colOff>38100</xdr:colOff>
      <xdr:row>696</xdr:row>
      <xdr:rowOff>114300</xdr:rowOff>
    </xdr:to>
    <xdr:graphicFrame macro="">
      <xdr:nvGraphicFramePr>
        <xdr:cNvPr id="2479575" name="Chart 10">
          <a:extLst>
            <a:ext uri="{FF2B5EF4-FFF2-40B4-BE49-F238E27FC236}">
              <a16:creationId xmlns:a16="http://schemas.microsoft.com/office/drawing/2014/main" id="{00000000-0008-0000-1600-0000D7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621</xdr:row>
      <xdr:rowOff>0</xdr:rowOff>
    </xdr:from>
    <xdr:to>
      <xdr:col>8</xdr:col>
      <xdr:colOff>38100</xdr:colOff>
      <xdr:row>642</xdr:row>
      <xdr:rowOff>114300</xdr:rowOff>
    </xdr:to>
    <xdr:graphicFrame macro="">
      <xdr:nvGraphicFramePr>
        <xdr:cNvPr id="2479576" name="Chart 10">
          <a:extLst>
            <a:ext uri="{FF2B5EF4-FFF2-40B4-BE49-F238E27FC236}">
              <a16:creationId xmlns:a16="http://schemas.microsoft.com/office/drawing/2014/main" id="{00000000-0008-0000-1600-0000D8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567</xdr:row>
      <xdr:rowOff>0</xdr:rowOff>
    </xdr:from>
    <xdr:to>
      <xdr:col>8</xdr:col>
      <xdr:colOff>38100</xdr:colOff>
      <xdr:row>588</xdr:row>
      <xdr:rowOff>114300</xdr:rowOff>
    </xdr:to>
    <xdr:graphicFrame macro="">
      <xdr:nvGraphicFramePr>
        <xdr:cNvPr id="2479577" name="Chart 10">
          <a:extLst>
            <a:ext uri="{FF2B5EF4-FFF2-40B4-BE49-F238E27FC236}">
              <a16:creationId xmlns:a16="http://schemas.microsoft.com/office/drawing/2014/main" id="{00000000-0008-0000-1600-0000D9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513</xdr:row>
      <xdr:rowOff>0</xdr:rowOff>
    </xdr:from>
    <xdr:to>
      <xdr:col>8</xdr:col>
      <xdr:colOff>38100</xdr:colOff>
      <xdr:row>534</xdr:row>
      <xdr:rowOff>114300</xdr:rowOff>
    </xdr:to>
    <xdr:graphicFrame macro="">
      <xdr:nvGraphicFramePr>
        <xdr:cNvPr id="2479578" name="Chart 10">
          <a:extLst>
            <a:ext uri="{FF2B5EF4-FFF2-40B4-BE49-F238E27FC236}">
              <a16:creationId xmlns:a16="http://schemas.microsoft.com/office/drawing/2014/main" id="{00000000-0008-0000-1600-0000DA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459</xdr:row>
      <xdr:rowOff>0</xdr:rowOff>
    </xdr:from>
    <xdr:to>
      <xdr:col>8</xdr:col>
      <xdr:colOff>38100</xdr:colOff>
      <xdr:row>480</xdr:row>
      <xdr:rowOff>114300</xdr:rowOff>
    </xdr:to>
    <xdr:graphicFrame macro="">
      <xdr:nvGraphicFramePr>
        <xdr:cNvPr id="2479579" name="Chart 10">
          <a:extLst>
            <a:ext uri="{FF2B5EF4-FFF2-40B4-BE49-F238E27FC236}">
              <a16:creationId xmlns:a16="http://schemas.microsoft.com/office/drawing/2014/main" id="{00000000-0008-0000-1600-0000DB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405</xdr:row>
      <xdr:rowOff>0</xdr:rowOff>
    </xdr:from>
    <xdr:to>
      <xdr:col>8</xdr:col>
      <xdr:colOff>38100</xdr:colOff>
      <xdr:row>426</xdr:row>
      <xdr:rowOff>114300</xdr:rowOff>
    </xdr:to>
    <xdr:graphicFrame macro="">
      <xdr:nvGraphicFramePr>
        <xdr:cNvPr id="2479580" name="Chart 10">
          <a:extLst>
            <a:ext uri="{FF2B5EF4-FFF2-40B4-BE49-F238E27FC236}">
              <a16:creationId xmlns:a16="http://schemas.microsoft.com/office/drawing/2014/main" id="{00000000-0008-0000-1600-0000DC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351</xdr:row>
      <xdr:rowOff>0</xdr:rowOff>
    </xdr:from>
    <xdr:to>
      <xdr:col>8</xdr:col>
      <xdr:colOff>38100</xdr:colOff>
      <xdr:row>372</xdr:row>
      <xdr:rowOff>114300</xdr:rowOff>
    </xdr:to>
    <xdr:graphicFrame macro="">
      <xdr:nvGraphicFramePr>
        <xdr:cNvPr id="2479581" name="Chart 10">
          <a:extLst>
            <a:ext uri="{FF2B5EF4-FFF2-40B4-BE49-F238E27FC236}">
              <a16:creationId xmlns:a16="http://schemas.microsoft.com/office/drawing/2014/main" id="{00000000-0008-0000-1600-0000DD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297</xdr:row>
      <xdr:rowOff>0</xdr:rowOff>
    </xdr:from>
    <xdr:to>
      <xdr:col>8</xdr:col>
      <xdr:colOff>38100</xdr:colOff>
      <xdr:row>318</xdr:row>
      <xdr:rowOff>114300</xdr:rowOff>
    </xdr:to>
    <xdr:graphicFrame macro="">
      <xdr:nvGraphicFramePr>
        <xdr:cNvPr id="2479582" name="Chart 10">
          <a:extLst>
            <a:ext uri="{FF2B5EF4-FFF2-40B4-BE49-F238E27FC236}">
              <a16:creationId xmlns:a16="http://schemas.microsoft.com/office/drawing/2014/main" id="{00000000-0008-0000-1600-0000DE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243</xdr:row>
      <xdr:rowOff>0</xdr:rowOff>
    </xdr:from>
    <xdr:to>
      <xdr:col>8</xdr:col>
      <xdr:colOff>38100</xdr:colOff>
      <xdr:row>264</xdr:row>
      <xdr:rowOff>114300</xdr:rowOff>
    </xdr:to>
    <xdr:graphicFrame macro="">
      <xdr:nvGraphicFramePr>
        <xdr:cNvPr id="2479583" name="Chart 10">
          <a:extLst>
            <a:ext uri="{FF2B5EF4-FFF2-40B4-BE49-F238E27FC236}">
              <a16:creationId xmlns:a16="http://schemas.microsoft.com/office/drawing/2014/main" id="{00000000-0008-0000-1600-0000DF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189</xdr:row>
      <xdr:rowOff>0</xdr:rowOff>
    </xdr:from>
    <xdr:to>
      <xdr:col>8</xdr:col>
      <xdr:colOff>38100</xdr:colOff>
      <xdr:row>210</xdr:row>
      <xdr:rowOff>114300</xdr:rowOff>
    </xdr:to>
    <xdr:graphicFrame macro="">
      <xdr:nvGraphicFramePr>
        <xdr:cNvPr id="2479584" name="Chart 10">
          <a:extLst>
            <a:ext uri="{FF2B5EF4-FFF2-40B4-BE49-F238E27FC236}">
              <a16:creationId xmlns:a16="http://schemas.microsoft.com/office/drawing/2014/main" id="{00000000-0008-0000-1600-0000E0D5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8</xdr:col>
      <xdr:colOff>38100</xdr:colOff>
      <xdr:row>156</xdr:row>
      <xdr:rowOff>114300</xdr:rowOff>
    </xdr:to>
    <xdr:graphicFrame macro="">
      <xdr:nvGraphicFramePr>
        <xdr:cNvPr id="18" name="Chart 10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81</xdr:row>
      <xdr:rowOff>0</xdr:rowOff>
    </xdr:from>
    <xdr:to>
      <xdr:col>8</xdr:col>
      <xdr:colOff>38100</xdr:colOff>
      <xdr:row>102</xdr:row>
      <xdr:rowOff>114300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8</xdr:col>
      <xdr:colOff>38100</xdr:colOff>
      <xdr:row>48</xdr:row>
      <xdr:rowOff>114300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1209675</xdr:colOff>
      <xdr:row>0</xdr:row>
      <xdr:rowOff>438150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0.05897</cdr:x>
      <cdr:y>0.22668</cdr:y>
    </cdr:from>
    <cdr:to>
      <cdr:x>0.98828</cdr:x>
      <cdr:y>0.22668</cdr:y>
    </cdr:to>
    <cdr:sp macro="" textlink="">
      <cdr:nvSpPr>
        <cdr:cNvPr id="3379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9926" y="794576"/>
          <a:ext cx="519888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0.06238</cdr:x>
      <cdr:y>0.22756</cdr:y>
    </cdr:from>
    <cdr:to>
      <cdr:x>0.99169</cdr:x>
      <cdr:y>0.22756</cdr:y>
    </cdr:to>
    <cdr:sp macro="" textlink="">
      <cdr:nvSpPr>
        <cdr:cNvPr id="42086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8976" y="797651"/>
          <a:ext cx="519888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0.0602</cdr:x>
      <cdr:y>0.21941</cdr:y>
    </cdr:from>
    <cdr:to>
      <cdr:x>0.98951</cdr:x>
      <cdr:y>0.21941</cdr:y>
    </cdr:to>
    <cdr:sp macro="" textlink="">
      <cdr:nvSpPr>
        <cdr:cNvPr id="4464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1328" y="753733"/>
          <a:ext cx="54231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0.07057</cdr:x>
      <cdr:y>0.20396</cdr:y>
    </cdr:from>
    <cdr:to>
      <cdr:x>0.98538</cdr:x>
      <cdr:y>0.20396</cdr:y>
    </cdr:to>
    <cdr:sp macro="" textlink="">
      <cdr:nvSpPr>
        <cdr:cNvPr id="2" name="Line 1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8857" y="695761"/>
          <a:ext cx="46518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0.06043</cdr:x>
      <cdr:y>0.22383</cdr:y>
    </cdr:from>
    <cdr:to>
      <cdr:x>0.98977</cdr:x>
      <cdr:y>0.22383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8450" y="786701"/>
          <a:ext cx="520495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0.0626</cdr:x>
      <cdr:y>0.22222</cdr:y>
    </cdr:from>
    <cdr:to>
      <cdr:x>0.97959</cdr:x>
      <cdr:y>0.23196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50605" y="781050"/>
          <a:ext cx="5135796" cy="342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0.05825</cdr:x>
      <cdr:y>0.21841</cdr:y>
    </cdr:from>
    <cdr:to>
      <cdr:x>0.98299</cdr:x>
      <cdr:y>0.22222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6241" y="767650"/>
          <a:ext cx="5179209" cy="1339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0.05981</cdr:x>
      <cdr:y>0.22383</cdr:y>
    </cdr:from>
    <cdr:to>
      <cdr:x>0.97619</cdr:x>
      <cdr:y>0.22493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4975" y="786700"/>
          <a:ext cx="5132375" cy="38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0.05999</cdr:x>
      <cdr:y>0.44505</cdr:y>
    </cdr:from>
    <cdr:to>
      <cdr:x>0.98884</cdr:x>
      <cdr:y>0.44505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0451" y="1534546"/>
          <a:ext cx="542634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0.06062</cdr:x>
      <cdr:y>0.51991</cdr:y>
    </cdr:from>
    <cdr:to>
      <cdr:x>0.98897</cdr:x>
      <cdr:y>0.51991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4165" y="1792672"/>
          <a:ext cx="54234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0.0655</cdr:x>
      <cdr:y>0.54507</cdr:y>
    </cdr:from>
    <cdr:to>
      <cdr:x>0.9941</cdr:x>
      <cdr:y>0.54507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2674" y="1879436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0.06162</cdr:x>
      <cdr:y>0.52175</cdr:y>
    </cdr:from>
    <cdr:to>
      <cdr:x>0.99022</cdr:x>
      <cdr:y>0.52175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9984" y="17990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0.06271</cdr:x>
      <cdr:y>0.54385</cdr:y>
    </cdr:from>
    <cdr:to>
      <cdr:x>0.99131</cdr:x>
      <cdr:y>0.54385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334" y="18752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0.05945</cdr:x>
      <cdr:y>0.37074</cdr:y>
    </cdr:from>
    <cdr:to>
      <cdr:x>0.98805</cdr:x>
      <cdr:y>0.37074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302" y="12783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2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4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4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4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4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4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49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8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5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53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1.x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2.x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5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5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6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6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6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0.xml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6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7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5"/>
  <sheetViews>
    <sheetView tabSelected="1" zoomScale="110" zoomScaleNormal="110" workbookViewId="0"/>
  </sheetViews>
  <sheetFormatPr baseColWidth="10" defaultColWidth="11.44140625" defaultRowHeight="13.2" x14ac:dyDescent="0.25"/>
  <cols>
    <col min="1" max="1" width="2.33203125" style="45" customWidth="1"/>
    <col min="2" max="2" width="79.5546875" style="350" customWidth="1"/>
    <col min="3" max="14" width="7.6640625" style="45" customWidth="1"/>
    <col min="15" max="15" width="6.6640625" style="45" customWidth="1"/>
    <col min="16" max="16" width="7.44140625" style="45" customWidth="1"/>
    <col min="17" max="17" width="8.33203125" style="45" customWidth="1"/>
    <col min="18" max="18" width="7.88671875" style="45" customWidth="1"/>
    <col min="19" max="16384" width="11.44140625" style="45"/>
  </cols>
  <sheetData>
    <row r="1" spans="1:20" ht="39.9" customHeight="1" x14ac:dyDescent="0.25"/>
    <row r="2" spans="1:20" ht="11.1" customHeight="1" x14ac:dyDescent="0.25"/>
    <row r="3" spans="1:20" x14ac:dyDescent="0.25">
      <c r="D3" s="194"/>
    </row>
    <row r="4" spans="1:20" ht="32.25" customHeight="1" x14ac:dyDescent="0.4">
      <c r="B4" s="265" t="s">
        <v>188</v>
      </c>
      <c r="C4" s="285"/>
      <c r="D4" s="285"/>
      <c r="E4" s="285"/>
    </row>
    <row r="5" spans="1:20" ht="13.5" customHeight="1" x14ac:dyDescent="0.3">
      <c r="B5" s="286"/>
    </row>
    <row r="6" spans="1:20" ht="27" customHeight="1" x14ac:dyDescent="0.25">
      <c r="B6" s="264" t="s">
        <v>22</v>
      </c>
      <c r="C6" s="287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O6" s="351"/>
    </row>
    <row r="7" spans="1:20" s="352" customFormat="1" ht="13.5" customHeight="1" x14ac:dyDescent="0.25">
      <c r="B7" s="267"/>
      <c r="C7" s="347"/>
      <c r="D7" s="272"/>
      <c r="E7" s="272"/>
      <c r="F7" s="504" t="s">
        <v>189</v>
      </c>
      <c r="G7" s="504"/>
      <c r="H7" s="504"/>
      <c r="I7" s="504" t="s">
        <v>189</v>
      </c>
      <c r="J7" s="504"/>
      <c r="K7" s="504"/>
      <c r="L7" s="272"/>
      <c r="M7" s="272"/>
      <c r="N7" s="154"/>
      <c r="O7" s="154"/>
    </row>
    <row r="8" spans="1:20" s="268" customFormat="1" x14ac:dyDescent="0.25">
      <c r="B8" s="347" t="s">
        <v>119</v>
      </c>
      <c r="C8" s="504" t="s">
        <v>502</v>
      </c>
      <c r="D8" s="504"/>
      <c r="E8" s="504"/>
      <c r="F8" s="504"/>
      <c r="G8" s="504"/>
      <c r="H8" s="504"/>
      <c r="I8" s="504"/>
      <c r="J8" s="504"/>
      <c r="K8" s="504"/>
      <c r="L8" s="347"/>
      <c r="M8" s="347"/>
      <c r="N8" s="289"/>
      <c r="O8" s="289"/>
    </row>
    <row r="9" spans="1:20" s="268" customFormat="1" x14ac:dyDescent="0.25">
      <c r="B9" s="347" t="s">
        <v>120</v>
      </c>
      <c r="C9" s="504" t="s">
        <v>502</v>
      </c>
      <c r="D9" s="504"/>
      <c r="E9" s="504"/>
      <c r="F9" s="504"/>
      <c r="G9" s="504"/>
      <c r="H9" s="504"/>
      <c r="I9" s="504"/>
      <c r="J9" s="504"/>
      <c r="K9" s="504"/>
      <c r="L9" s="347"/>
      <c r="M9" s="347"/>
      <c r="N9" s="289"/>
      <c r="O9" s="289"/>
    </row>
    <row r="10" spans="1:20" s="268" customFormat="1" x14ac:dyDescent="0.25">
      <c r="B10" s="347" t="s">
        <v>121</v>
      </c>
      <c r="C10" s="504" t="s">
        <v>676</v>
      </c>
      <c r="D10" s="504"/>
      <c r="E10" s="504"/>
      <c r="F10" s="504" t="s">
        <v>189</v>
      </c>
      <c r="G10" s="504"/>
      <c r="H10" s="504"/>
      <c r="I10" s="347"/>
      <c r="J10" s="347"/>
      <c r="K10" s="347"/>
      <c r="L10" s="347"/>
      <c r="M10" s="347"/>
      <c r="N10" s="289"/>
      <c r="O10" s="289"/>
    </row>
    <row r="11" spans="1:20" s="268" customFormat="1" ht="15.75" customHeight="1" x14ac:dyDescent="0.25">
      <c r="B11" s="347" t="s">
        <v>140</v>
      </c>
      <c r="C11" s="370">
        <v>2023</v>
      </c>
      <c r="D11" s="370">
        <v>2022</v>
      </c>
      <c r="E11" s="370">
        <v>2021</v>
      </c>
      <c r="F11" s="370">
        <v>2020</v>
      </c>
      <c r="G11" s="370">
        <v>2019</v>
      </c>
      <c r="H11" s="370">
        <v>2018</v>
      </c>
      <c r="I11" s="370">
        <v>2017</v>
      </c>
      <c r="J11" s="370">
        <v>2016</v>
      </c>
      <c r="K11" s="370">
        <v>2015</v>
      </c>
      <c r="L11" s="370">
        <v>2014</v>
      </c>
      <c r="M11" s="370">
        <v>2013</v>
      </c>
      <c r="N11" s="370">
        <v>2012</v>
      </c>
      <c r="O11" s="370">
        <v>2011</v>
      </c>
      <c r="P11" s="370">
        <v>2010</v>
      </c>
      <c r="Q11" s="370">
        <v>2009</v>
      </c>
      <c r="R11" s="370">
        <v>2008</v>
      </c>
      <c r="S11" s="425">
        <v>2007</v>
      </c>
      <c r="T11" s="466">
        <v>2006</v>
      </c>
    </row>
    <row r="12" spans="1:20" s="270" customFormat="1" ht="15" customHeight="1" x14ac:dyDescent="0.25">
      <c r="A12" s="268"/>
      <c r="B12" s="348" t="s">
        <v>4</v>
      </c>
      <c r="C12" s="504" t="s">
        <v>502</v>
      </c>
      <c r="D12" s="504"/>
      <c r="E12" s="504"/>
      <c r="F12" s="504"/>
      <c r="G12" s="504"/>
      <c r="H12" s="504"/>
      <c r="I12" s="348"/>
      <c r="J12" s="348"/>
      <c r="K12" s="348"/>
      <c r="L12" s="348"/>
      <c r="M12" s="348"/>
      <c r="N12" s="290"/>
      <c r="O12" s="290"/>
    </row>
    <row r="13" spans="1:20" s="270" customFormat="1" ht="14.25" customHeight="1" x14ac:dyDescent="0.25">
      <c r="A13" s="268"/>
      <c r="B13" s="348" t="s">
        <v>139</v>
      </c>
      <c r="C13" s="371">
        <v>2023</v>
      </c>
      <c r="D13" s="371">
        <v>2022</v>
      </c>
      <c r="E13" s="371">
        <v>2021</v>
      </c>
      <c r="F13" s="371">
        <v>2020</v>
      </c>
      <c r="G13" s="371">
        <v>2019</v>
      </c>
      <c r="H13" s="371">
        <v>2018</v>
      </c>
      <c r="I13" s="371">
        <v>2017</v>
      </c>
      <c r="J13" s="371">
        <v>2016</v>
      </c>
      <c r="K13" s="371">
        <v>2015</v>
      </c>
      <c r="L13" s="371">
        <v>2014</v>
      </c>
      <c r="M13" s="500">
        <v>2013</v>
      </c>
      <c r="N13" s="500">
        <v>2012</v>
      </c>
      <c r="O13" s="500">
        <v>2011</v>
      </c>
      <c r="P13" s="500">
        <v>2010</v>
      </c>
      <c r="Q13" s="500">
        <v>2009</v>
      </c>
      <c r="R13" s="500">
        <v>2008</v>
      </c>
      <c r="S13" s="500">
        <v>2007</v>
      </c>
      <c r="T13" s="500">
        <v>2006</v>
      </c>
    </row>
    <row r="14" spans="1:20" s="270" customFormat="1" ht="14.25" customHeight="1" x14ac:dyDescent="0.25">
      <c r="A14" s="268"/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</row>
    <row r="15" spans="1:20" s="270" customFormat="1" ht="18" customHeight="1" x14ac:dyDescent="0.25">
      <c r="A15" s="268"/>
      <c r="B15" s="348" t="s">
        <v>122</v>
      </c>
      <c r="C15" s="505" t="s">
        <v>502</v>
      </c>
      <c r="D15" s="505"/>
      <c r="E15" s="505"/>
      <c r="F15" s="504" t="s">
        <v>189</v>
      </c>
      <c r="G15" s="504"/>
      <c r="H15" s="504"/>
      <c r="I15" s="348"/>
      <c r="J15" s="348"/>
      <c r="K15" s="348"/>
      <c r="L15" s="348"/>
      <c r="M15" s="348"/>
      <c r="N15" s="290"/>
      <c r="O15" s="290"/>
    </row>
    <row r="16" spans="1:20" s="270" customFormat="1" ht="17.25" customHeight="1" x14ac:dyDescent="0.25">
      <c r="B16" s="348" t="s">
        <v>123</v>
      </c>
      <c r="C16" s="505" t="s">
        <v>502</v>
      </c>
      <c r="D16" s="505"/>
      <c r="E16" s="505"/>
      <c r="F16" s="504"/>
      <c r="G16" s="504"/>
      <c r="H16" s="504"/>
      <c r="I16" s="504"/>
      <c r="J16" s="504"/>
      <c r="K16" s="504"/>
      <c r="L16" s="452"/>
      <c r="M16" s="348"/>
      <c r="N16" s="290"/>
      <c r="O16" s="290"/>
    </row>
    <row r="17" spans="1:23" s="270" customFormat="1" ht="14.25" customHeight="1" x14ac:dyDescent="0.25">
      <c r="A17" s="268"/>
      <c r="B17" s="348" t="s">
        <v>124</v>
      </c>
      <c r="C17" s="505" t="s">
        <v>676</v>
      </c>
      <c r="D17" s="505"/>
      <c r="E17" s="505"/>
      <c r="F17" s="504"/>
      <c r="G17" s="504"/>
      <c r="H17" s="504"/>
      <c r="I17" s="348"/>
      <c r="J17" s="348"/>
      <c r="K17" s="348"/>
      <c r="L17" s="348"/>
      <c r="M17" s="348"/>
      <c r="N17" s="290"/>
      <c r="O17" s="290"/>
    </row>
    <row r="18" spans="1:23" s="270" customFormat="1" ht="17.25" customHeight="1" x14ac:dyDescent="0.25">
      <c r="A18" s="268"/>
      <c r="B18" s="348" t="s">
        <v>141</v>
      </c>
      <c r="C18" s="372">
        <v>2023</v>
      </c>
      <c r="D18" s="372">
        <v>2022</v>
      </c>
      <c r="E18" s="372">
        <v>2021</v>
      </c>
      <c r="F18" s="372">
        <v>2020</v>
      </c>
      <c r="G18" s="372">
        <v>2019</v>
      </c>
      <c r="H18" s="372">
        <v>2018</v>
      </c>
      <c r="I18" s="372">
        <v>2017</v>
      </c>
      <c r="J18" s="372">
        <v>2016</v>
      </c>
      <c r="K18" s="372">
        <v>2015</v>
      </c>
      <c r="L18" s="372">
        <v>2014</v>
      </c>
      <c r="M18" s="372">
        <v>2013</v>
      </c>
      <c r="N18" s="372">
        <v>2012</v>
      </c>
      <c r="O18" s="372">
        <v>2011</v>
      </c>
      <c r="P18" s="372">
        <v>2010</v>
      </c>
      <c r="Q18" s="372">
        <v>2009</v>
      </c>
      <c r="R18" s="372">
        <v>2008</v>
      </c>
      <c r="S18" s="427">
        <v>2007</v>
      </c>
      <c r="T18" s="466">
        <v>2006</v>
      </c>
    </row>
    <row r="19" spans="1:23" s="270" customFormat="1" ht="16.5" customHeight="1" x14ac:dyDescent="0.25">
      <c r="A19" s="268"/>
      <c r="B19" s="348" t="s">
        <v>5</v>
      </c>
      <c r="C19" s="505" t="s">
        <v>502</v>
      </c>
      <c r="D19" s="505"/>
      <c r="E19" s="505"/>
      <c r="F19" s="504"/>
      <c r="G19" s="504"/>
      <c r="H19" s="504"/>
      <c r="I19" s="348"/>
      <c r="J19" s="348"/>
      <c r="K19" s="348"/>
      <c r="L19" s="348"/>
      <c r="M19" s="348"/>
      <c r="N19" s="290"/>
      <c r="O19" s="290"/>
    </row>
    <row r="20" spans="1:23" s="270" customFormat="1" x14ac:dyDescent="0.25">
      <c r="A20" s="268"/>
      <c r="B20" s="348" t="s">
        <v>142</v>
      </c>
      <c r="C20" s="372">
        <v>2023</v>
      </c>
      <c r="D20" s="372">
        <v>2022</v>
      </c>
      <c r="E20" s="372">
        <v>2021</v>
      </c>
      <c r="F20" s="372">
        <v>2020</v>
      </c>
      <c r="G20" s="372">
        <v>2019</v>
      </c>
      <c r="H20" s="372">
        <v>2018</v>
      </c>
      <c r="I20" s="372">
        <v>2017</v>
      </c>
      <c r="J20" s="372">
        <v>2016</v>
      </c>
      <c r="K20" s="372">
        <v>2015</v>
      </c>
      <c r="L20" s="372">
        <v>2014</v>
      </c>
      <c r="M20" s="372">
        <v>2013</v>
      </c>
      <c r="N20" s="372">
        <v>2012</v>
      </c>
      <c r="O20" s="372">
        <v>2011</v>
      </c>
      <c r="P20" s="372">
        <v>2010</v>
      </c>
      <c r="Q20" s="372">
        <v>2009</v>
      </c>
      <c r="R20" s="372">
        <v>2008</v>
      </c>
      <c r="S20" s="427">
        <v>2007</v>
      </c>
      <c r="T20" s="492">
        <v>2006</v>
      </c>
      <c r="U20" s="348"/>
      <c r="V20" s="348"/>
      <c r="W20" s="348"/>
    </row>
    <row r="21" spans="1:23" s="270" customFormat="1" ht="15.75" customHeight="1" x14ac:dyDescent="0.25">
      <c r="A21" s="268"/>
      <c r="B21" s="348" t="s">
        <v>6</v>
      </c>
      <c r="C21" s="505" t="s">
        <v>502</v>
      </c>
      <c r="D21" s="505"/>
      <c r="E21" s="505"/>
      <c r="F21" s="504"/>
      <c r="G21" s="504"/>
      <c r="H21" s="504"/>
      <c r="I21" s="347"/>
      <c r="J21" s="348"/>
      <c r="K21" s="348"/>
      <c r="L21" s="348"/>
      <c r="M21" s="348"/>
      <c r="N21" s="290"/>
      <c r="O21" s="290"/>
    </row>
    <row r="22" spans="1:23" s="270" customFormat="1" ht="15.75" customHeight="1" x14ac:dyDescent="0.25">
      <c r="A22" s="268"/>
      <c r="B22" s="348" t="s">
        <v>143</v>
      </c>
      <c r="C22" s="376">
        <v>2022</v>
      </c>
      <c r="D22" s="376">
        <v>2021</v>
      </c>
      <c r="E22" s="376">
        <v>2020</v>
      </c>
      <c r="F22" s="376">
        <v>2019</v>
      </c>
      <c r="G22" s="376">
        <v>2018</v>
      </c>
      <c r="H22" s="376">
        <v>2017</v>
      </c>
      <c r="I22" s="376">
        <v>2016</v>
      </c>
      <c r="J22" s="376">
        <v>2015</v>
      </c>
      <c r="K22" s="376">
        <v>2014</v>
      </c>
      <c r="L22" s="376">
        <v>2013</v>
      </c>
      <c r="M22" s="376">
        <v>2012</v>
      </c>
      <c r="N22" s="376">
        <v>2011</v>
      </c>
      <c r="O22" s="376">
        <v>2010</v>
      </c>
      <c r="P22" s="376">
        <v>2009</v>
      </c>
      <c r="Q22" s="376">
        <v>2008</v>
      </c>
      <c r="R22" s="376">
        <v>2007</v>
      </c>
      <c r="S22" s="431">
        <v>2006</v>
      </c>
    </row>
    <row r="23" spans="1:23" s="270" customFormat="1" ht="25.5" customHeight="1" x14ac:dyDescent="0.25">
      <c r="A23" s="268"/>
      <c r="B23" s="271" t="s">
        <v>230</v>
      </c>
      <c r="C23" s="505" t="s">
        <v>432</v>
      </c>
      <c r="D23" s="505"/>
      <c r="E23" s="505"/>
      <c r="F23" s="505" t="s">
        <v>338</v>
      </c>
      <c r="G23" s="505"/>
      <c r="H23" s="505"/>
      <c r="I23" s="348"/>
      <c r="J23" s="348"/>
      <c r="K23" s="348"/>
      <c r="L23" s="348"/>
      <c r="M23" s="348"/>
      <c r="N23" s="290"/>
      <c r="O23" s="290"/>
    </row>
    <row r="24" spans="1:23" s="270" customFormat="1" ht="18" customHeight="1" x14ac:dyDescent="0.25">
      <c r="A24" s="268"/>
      <c r="B24" s="348" t="s">
        <v>7</v>
      </c>
      <c r="C24" s="505" t="s">
        <v>432</v>
      </c>
      <c r="D24" s="505"/>
      <c r="E24" s="505"/>
      <c r="F24" s="505" t="s">
        <v>339</v>
      </c>
      <c r="G24" s="505"/>
      <c r="H24" s="505"/>
      <c r="I24" s="348"/>
      <c r="J24" s="348"/>
      <c r="K24" s="348"/>
      <c r="L24" s="348"/>
      <c r="M24" s="348"/>
      <c r="N24" s="290"/>
      <c r="O24" s="290"/>
    </row>
    <row r="25" spans="1:23" s="270" customFormat="1" x14ac:dyDescent="0.25">
      <c r="B25" s="348"/>
      <c r="C25" s="348"/>
      <c r="D25" s="348"/>
      <c r="E25" s="348"/>
      <c r="F25" s="503"/>
      <c r="G25" s="503"/>
      <c r="H25" s="503"/>
      <c r="I25" s="348"/>
      <c r="J25" s="348"/>
      <c r="K25" s="348"/>
      <c r="L25" s="348"/>
      <c r="M25" s="348"/>
      <c r="N25" s="290"/>
      <c r="O25" s="290"/>
    </row>
    <row r="26" spans="1:23" s="270" customFormat="1" x14ac:dyDescent="0.25">
      <c r="B26" s="348" t="s">
        <v>87</v>
      </c>
      <c r="C26" s="505"/>
      <c r="D26" s="505"/>
      <c r="E26" s="505"/>
      <c r="F26" s="505"/>
      <c r="G26" s="505"/>
      <c r="H26" s="505"/>
      <c r="I26" s="348"/>
      <c r="J26" s="348"/>
      <c r="K26" s="348"/>
      <c r="L26" s="348"/>
      <c r="M26" s="348"/>
      <c r="N26" s="290"/>
      <c r="O26" s="290"/>
    </row>
    <row r="27" spans="1:23" s="270" customFormat="1" x14ac:dyDescent="0.25">
      <c r="A27" s="268"/>
      <c r="B27" s="348" t="s">
        <v>129</v>
      </c>
      <c r="C27" s="505" t="s">
        <v>502</v>
      </c>
      <c r="D27" s="505"/>
      <c r="E27" s="505"/>
      <c r="F27" s="504" t="s">
        <v>189</v>
      </c>
      <c r="G27" s="504"/>
      <c r="H27" s="504"/>
      <c r="I27" s="348"/>
      <c r="J27" s="348"/>
      <c r="K27" s="348"/>
      <c r="L27" s="348"/>
      <c r="M27" s="348"/>
      <c r="N27" s="290"/>
      <c r="O27" s="290"/>
    </row>
    <row r="28" spans="1:23" s="270" customFormat="1" x14ac:dyDescent="0.25">
      <c r="A28" s="268"/>
      <c r="B28" s="348" t="s">
        <v>130</v>
      </c>
      <c r="C28" s="505" t="s">
        <v>502</v>
      </c>
      <c r="D28" s="505"/>
      <c r="E28" s="505"/>
      <c r="F28" s="504"/>
      <c r="G28" s="504"/>
      <c r="H28" s="504"/>
      <c r="I28" s="348"/>
      <c r="J28" s="348"/>
      <c r="K28" s="348"/>
      <c r="L28" s="348"/>
      <c r="M28" s="348"/>
      <c r="N28" s="290"/>
      <c r="O28" s="290"/>
    </row>
    <row r="29" spans="1:23" s="270" customFormat="1" x14ac:dyDescent="0.25">
      <c r="A29" s="268"/>
      <c r="B29" s="348" t="s">
        <v>131</v>
      </c>
      <c r="C29" s="505" t="s">
        <v>502</v>
      </c>
      <c r="D29" s="505"/>
      <c r="E29" s="505"/>
      <c r="F29" s="504"/>
      <c r="G29" s="504"/>
      <c r="H29" s="504"/>
      <c r="I29" s="348"/>
      <c r="J29" s="348"/>
      <c r="K29" s="348"/>
      <c r="L29" s="348"/>
      <c r="M29" s="348"/>
      <c r="N29" s="290"/>
      <c r="O29" s="290"/>
    </row>
    <row r="30" spans="1:23" s="270" customFormat="1" x14ac:dyDescent="0.25">
      <c r="B30" s="269"/>
      <c r="C30" s="348"/>
      <c r="D30" s="348"/>
      <c r="E30" s="348"/>
      <c r="F30" s="348"/>
      <c r="G30" s="348"/>
      <c r="H30" s="348"/>
      <c r="I30" s="348"/>
      <c r="J30" s="348"/>
      <c r="K30" s="348"/>
      <c r="L30" s="348"/>
      <c r="M30" s="348"/>
      <c r="N30" s="290"/>
      <c r="O30" s="290"/>
    </row>
    <row r="31" spans="1:23" s="270" customFormat="1" x14ac:dyDescent="0.25">
      <c r="B31" s="348" t="s">
        <v>144</v>
      </c>
      <c r="C31" s="381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290"/>
    </row>
    <row r="32" spans="1:23" s="270" customFormat="1" x14ac:dyDescent="0.25">
      <c r="A32" s="268"/>
      <c r="B32" s="348" t="s">
        <v>132</v>
      </c>
      <c r="C32" s="382">
        <v>2022</v>
      </c>
      <c r="D32" s="382">
        <v>2021</v>
      </c>
      <c r="E32" s="382">
        <v>2020</v>
      </c>
      <c r="F32" s="382">
        <v>2019</v>
      </c>
      <c r="G32" s="382">
        <v>2018</v>
      </c>
      <c r="H32" s="382">
        <v>2017</v>
      </c>
      <c r="I32" s="382">
        <v>2016</v>
      </c>
      <c r="J32" s="382">
        <v>2015</v>
      </c>
      <c r="K32" s="382">
        <v>2014</v>
      </c>
      <c r="L32" s="382">
        <v>2013</v>
      </c>
      <c r="M32" s="382">
        <v>2012</v>
      </c>
      <c r="N32" s="382">
        <v>2011</v>
      </c>
      <c r="O32" s="382">
        <v>2010</v>
      </c>
      <c r="P32" s="382">
        <v>2009</v>
      </c>
      <c r="Q32" s="382">
        <v>2008</v>
      </c>
      <c r="R32" s="382">
        <v>2007</v>
      </c>
      <c r="S32" s="438">
        <v>2006</v>
      </c>
    </row>
    <row r="33" spans="1:20" s="270" customFormat="1" x14ac:dyDescent="0.25">
      <c r="A33" s="268"/>
      <c r="B33" s="348" t="s">
        <v>133</v>
      </c>
      <c r="C33" s="382">
        <v>2022</v>
      </c>
      <c r="D33" s="382">
        <v>2021</v>
      </c>
      <c r="E33" s="382">
        <v>2020</v>
      </c>
      <c r="F33" s="382">
        <v>2019</v>
      </c>
      <c r="G33" s="382">
        <v>2018</v>
      </c>
      <c r="H33" s="382">
        <v>2017</v>
      </c>
      <c r="I33" s="382">
        <v>2016</v>
      </c>
      <c r="J33" s="382">
        <v>2015</v>
      </c>
      <c r="K33" s="382">
        <v>2014</v>
      </c>
      <c r="L33" s="382">
        <v>2013</v>
      </c>
      <c r="M33" s="382">
        <v>2012</v>
      </c>
      <c r="N33" s="382">
        <v>2011</v>
      </c>
      <c r="O33" s="382">
        <v>2010</v>
      </c>
      <c r="P33" s="382">
        <v>2009</v>
      </c>
      <c r="Q33" s="382">
        <v>2008</v>
      </c>
      <c r="R33" s="382">
        <v>2007</v>
      </c>
      <c r="S33" s="438">
        <v>2006</v>
      </c>
    </row>
    <row r="34" spans="1:20" s="270" customFormat="1" x14ac:dyDescent="0.25">
      <c r="A34" s="268"/>
      <c r="B34" s="348" t="s">
        <v>134</v>
      </c>
      <c r="C34" s="382">
        <v>2022</v>
      </c>
      <c r="D34" s="382">
        <v>2021</v>
      </c>
      <c r="E34" s="382">
        <v>2020</v>
      </c>
      <c r="F34" s="382">
        <v>2019</v>
      </c>
      <c r="G34" s="382">
        <v>2018</v>
      </c>
      <c r="H34" s="382">
        <v>2017</v>
      </c>
      <c r="I34" s="382">
        <v>2016</v>
      </c>
      <c r="J34" s="382">
        <v>2015</v>
      </c>
      <c r="K34" s="382">
        <v>2014</v>
      </c>
      <c r="L34" s="382">
        <v>2013</v>
      </c>
      <c r="M34" s="382">
        <v>2012</v>
      </c>
      <c r="N34" s="382">
        <v>2011</v>
      </c>
      <c r="O34" s="382">
        <v>2010</v>
      </c>
      <c r="P34" s="382">
        <v>2009</v>
      </c>
      <c r="Q34" s="382">
        <v>2008</v>
      </c>
      <c r="R34" s="382">
        <v>2007</v>
      </c>
      <c r="S34" s="438">
        <v>2006</v>
      </c>
    </row>
    <row r="35" spans="1:20" s="270" customFormat="1" x14ac:dyDescent="0.25">
      <c r="B35" s="348"/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290"/>
      <c r="O35" s="290"/>
    </row>
    <row r="36" spans="1:20" s="270" customFormat="1" ht="15.75" customHeight="1" x14ac:dyDescent="0.25">
      <c r="A36" s="268"/>
      <c r="B36" s="348" t="s">
        <v>192</v>
      </c>
      <c r="C36" s="505" t="s">
        <v>502</v>
      </c>
      <c r="D36" s="505"/>
      <c r="E36" s="505"/>
      <c r="F36" s="504" t="s">
        <v>189</v>
      </c>
      <c r="G36" s="504"/>
      <c r="H36" s="504"/>
      <c r="I36" s="348"/>
      <c r="J36" s="348"/>
      <c r="K36" s="348"/>
      <c r="L36" s="348"/>
      <c r="M36" s="348"/>
      <c r="N36" s="290"/>
      <c r="O36" s="290"/>
    </row>
    <row r="37" spans="1:20" s="270" customFormat="1" x14ac:dyDescent="0.25">
      <c r="A37" s="268"/>
      <c r="B37" s="348" t="s">
        <v>193</v>
      </c>
      <c r="C37" s="384">
        <v>2022</v>
      </c>
      <c r="D37" s="384">
        <v>2021</v>
      </c>
      <c r="E37" s="384">
        <v>2020</v>
      </c>
      <c r="F37" s="384">
        <v>2019</v>
      </c>
      <c r="G37" s="384">
        <v>2018</v>
      </c>
      <c r="H37" s="384">
        <v>2017</v>
      </c>
      <c r="I37" s="384">
        <v>2016</v>
      </c>
      <c r="J37" s="384">
        <v>2015</v>
      </c>
      <c r="K37" s="384">
        <v>2014</v>
      </c>
      <c r="L37" s="384">
        <v>2013</v>
      </c>
      <c r="M37" s="384">
        <v>2012</v>
      </c>
      <c r="N37" s="384">
        <v>2011</v>
      </c>
      <c r="O37" s="384">
        <v>2010</v>
      </c>
      <c r="P37" s="384">
        <v>2009</v>
      </c>
      <c r="Q37" s="384">
        <v>2008</v>
      </c>
      <c r="R37" s="384">
        <v>2007</v>
      </c>
      <c r="S37" s="438">
        <v>2006</v>
      </c>
    </row>
    <row r="38" spans="1:20" s="270" customFormat="1" ht="16.5" customHeight="1" x14ac:dyDescent="0.25">
      <c r="A38" s="268"/>
      <c r="B38" s="348" t="s">
        <v>125</v>
      </c>
      <c r="C38" s="505" t="s">
        <v>502</v>
      </c>
      <c r="D38" s="505"/>
      <c r="E38" s="505"/>
      <c r="F38" s="504" t="s">
        <v>189</v>
      </c>
      <c r="G38" s="504"/>
      <c r="H38" s="504"/>
      <c r="I38" s="348"/>
      <c r="J38" s="348"/>
      <c r="K38" s="348"/>
      <c r="L38" s="348"/>
      <c r="M38" s="348"/>
      <c r="N38" s="290"/>
      <c r="O38" s="290"/>
    </row>
    <row r="39" spans="1:20" s="270" customFormat="1" ht="15" customHeight="1" x14ac:dyDescent="0.25">
      <c r="A39" s="268"/>
      <c r="B39" s="348" t="s">
        <v>116</v>
      </c>
      <c r="C39" s="505" t="s">
        <v>502</v>
      </c>
      <c r="D39" s="505"/>
      <c r="E39" s="505"/>
      <c r="F39" s="504"/>
      <c r="G39" s="504"/>
      <c r="H39" s="504"/>
      <c r="I39" s="348"/>
      <c r="J39" s="348"/>
      <c r="K39" s="348"/>
      <c r="L39" s="348"/>
      <c r="M39" s="348"/>
      <c r="N39" s="290"/>
      <c r="O39" s="290"/>
    </row>
    <row r="40" spans="1:20" s="270" customFormat="1" x14ac:dyDescent="0.25">
      <c r="A40" s="268"/>
      <c r="B40" s="348" t="s">
        <v>145</v>
      </c>
      <c r="C40" s="388">
        <v>2022</v>
      </c>
      <c r="D40" s="388">
        <v>2021</v>
      </c>
      <c r="E40" s="388">
        <v>2020</v>
      </c>
      <c r="F40" s="388">
        <v>2019</v>
      </c>
      <c r="G40" s="388">
        <v>2018</v>
      </c>
      <c r="H40" s="388">
        <v>2017</v>
      </c>
      <c r="I40" s="388">
        <v>2016</v>
      </c>
      <c r="J40" s="388">
        <v>2015</v>
      </c>
      <c r="K40" s="388">
        <v>2014</v>
      </c>
      <c r="L40" s="388">
        <v>2013</v>
      </c>
      <c r="M40" s="388">
        <v>2012</v>
      </c>
      <c r="N40" s="388">
        <v>2011</v>
      </c>
      <c r="O40" s="388">
        <v>2010</v>
      </c>
      <c r="P40" s="388">
        <v>2009</v>
      </c>
      <c r="Q40" s="388">
        <v>2008</v>
      </c>
      <c r="R40" s="388">
        <v>2007</v>
      </c>
      <c r="S40" s="440">
        <v>2006</v>
      </c>
    </row>
    <row r="41" spans="1:20" s="270" customFormat="1" ht="15" customHeight="1" x14ac:dyDescent="0.25">
      <c r="A41" s="268"/>
      <c r="B41" s="348" t="s">
        <v>117</v>
      </c>
      <c r="C41" s="505" t="s">
        <v>475</v>
      </c>
      <c r="D41" s="505"/>
      <c r="E41" s="505"/>
      <c r="F41" s="504" t="s">
        <v>338</v>
      </c>
      <c r="G41" s="504"/>
      <c r="H41" s="504"/>
      <c r="I41" s="348"/>
      <c r="J41" s="348"/>
      <c r="K41" s="348"/>
      <c r="L41" s="348"/>
      <c r="M41" s="348"/>
      <c r="N41" s="290"/>
      <c r="O41" s="290"/>
    </row>
    <row r="42" spans="1:20" s="270" customFormat="1" x14ac:dyDescent="0.25">
      <c r="A42" s="268"/>
      <c r="B42" s="348" t="s">
        <v>146</v>
      </c>
      <c r="C42" s="389">
        <v>2023</v>
      </c>
      <c r="D42" s="389">
        <v>2022</v>
      </c>
      <c r="E42" s="389">
        <v>2021</v>
      </c>
      <c r="F42" s="389">
        <v>2020</v>
      </c>
      <c r="G42" s="389">
        <v>2019</v>
      </c>
      <c r="H42" s="389">
        <v>2018</v>
      </c>
      <c r="I42" s="389">
        <v>2017</v>
      </c>
      <c r="J42" s="389">
        <v>2016</v>
      </c>
      <c r="K42" s="389">
        <v>2015</v>
      </c>
      <c r="L42" s="389">
        <v>2014</v>
      </c>
      <c r="M42" s="389">
        <v>2013</v>
      </c>
      <c r="N42" s="389">
        <v>2012</v>
      </c>
      <c r="O42" s="389">
        <v>2011</v>
      </c>
      <c r="P42" s="389">
        <v>2010</v>
      </c>
      <c r="Q42" s="389">
        <v>2009</v>
      </c>
      <c r="R42" s="389">
        <v>2008</v>
      </c>
      <c r="S42" s="410">
        <v>2007</v>
      </c>
      <c r="T42" s="447">
        <v>2006</v>
      </c>
    </row>
    <row r="43" spans="1:20" s="270" customFormat="1" x14ac:dyDescent="0.25"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290"/>
      <c r="O43" s="290"/>
    </row>
    <row r="44" spans="1:20" s="270" customFormat="1" x14ac:dyDescent="0.25">
      <c r="A44" s="268"/>
      <c r="B44" s="348" t="s">
        <v>126</v>
      </c>
      <c r="C44" s="505" t="s">
        <v>502</v>
      </c>
      <c r="D44" s="505"/>
      <c r="E44" s="505"/>
      <c r="F44" s="504" t="s">
        <v>189</v>
      </c>
      <c r="G44" s="504"/>
      <c r="H44" s="504"/>
      <c r="I44" s="348"/>
      <c r="J44" s="348"/>
      <c r="K44" s="348"/>
      <c r="L44" s="348"/>
      <c r="M44" s="348"/>
      <c r="N44" s="290"/>
      <c r="O44" s="290"/>
    </row>
    <row r="45" spans="1:20" s="270" customFormat="1" x14ac:dyDescent="0.25">
      <c r="A45" s="268"/>
      <c r="B45" s="348" t="s">
        <v>127</v>
      </c>
      <c r="C45" s="505" t="s">
        <v>502</v>
      </c>
      <c r="D45" s="505"/>
      <c r="E45" s="505"/>
      <c r="F45" s="505"/>
      <c r="G45" s="505"/>
      <c r="H45" s="505"/>
      <c r="I45" s="505"/>
      <c r="J45" s="505"/>
      <c r="K45" s="505"/>
      <c r="L45" s="348"/>
      <c r="M45" s="348"/>
      <c r="N45" s="290"/>
      <c r="O45" s="290"/>
    </row>
    <row r="46" spans="1:20" s="270" customFormat="1" x14ac:dyDescent="0.25">
      <c r="A46" s="268"/>
      <c r="B46" s="348" t="s">
        <v>128</v>
      </c>
      <c r="C46" s="505" t="s">
        <v>502</v>
      </c>
      <c r="D46" s="505"/>
      <c r="E46" s="505"/>
      <c r="F46" s="504" t="s">
        <v>189</v>
      </c>
      <c r="G46" s="504"/>
      <c r="H46" s="504"/>
      <c r="I46" s="348"/>
      <c r="J46" s="348"/>
      <c r="K46" s="348"/>
      <c r="L46" s="348"/>
      <c r="M46" s="348"/>
      <c r="N46" s="290"/>
      <c r="O46" s="290"/>
      <c r="T46" s="482"/>
    </row>
    <row r="47" spans="1:20" s="270" customFormat="1" x14ac:dyDescent="0.25">
      <c r="B47" s="348" t="s">
        <v>147</v>
      </c>
      <c r="C47" s="374">
        <v>2023</v>
      </c>
      <c r="D47" s="374">
        <v>2022</v>
      </c>
      <c r="E47" s="374">
        <v>2021</v>
      </c>
      <c r="F47" s="374">
        <v>2020</v>
      </c>
      <c r="G47" s="374">
        <v>2019</v>
      </c>
      <c r="H47" s="374">
        <v>2018</v>
      </c>
      <c r="I47" s="374">
        <v>2017</v>
      </c>
      <c r="J47" s="374">
        <v>2016</v>
      </c>
      <c r="K47" s="374">
        <v>2015</v>
      </c>
      <c r="L47" s="374">
        <v>2014</v>
      </c>
      <c r="M47" s="374">
        <v>2013</v>
      </c>
      <c r="N47" s="374">
        <v>2012</v>
      </c>
      <c r="O47" s="374">
        <v>2011</v>
      </c>
      <c r="P47" s="374">
        <v>2010</v>
      </c>
      <c r="Q47" s="374">
        <v>2009</v>
      </c>
      <c r="R47" s="374">
        <v>2008</v>
      </c>
      <c r="S47" s="427">
        <v>2007</v>
      </c>
      <c r="T47" s="482">
        <v>2006</v>
      </c>
    </row>
    <row r="48" spans="1:20" s="270" customFormat="1" x14ac:dyDescent="0.25">
      <c r="B48" s="348" t="s">
        <v>118</v>
      </c>
      <c r="C48" s="505" t="s">
        <v>502</v>
      </c>
      <c r="D48" s="505"/>
      <c r="E48" s="505"/>
      <c r="F48" s="505"/>
      <c r="G48" s="505"/>
      <c r="H48" s="505"/>
      <c r="I48" s="348"/>
      <c r="J48" s="348"/>
      <c r="K48" s="348"/>
      <c r="L48" s="348"/>
      <c r="M48" s="348"/>
      <c r="N48" s="290"/>
      <c r="O48" s="290"/>
    </row>
    <row r="49" spans="2:20" s="270" customFormat="1" x14ac:dyDescent="0.25">
      <c r="B49" s="348" t="s">
        <v>148</v>
      </c>
      <c r="C49" s="374">
        <v>2023</v>
      </c>
      <c r="D49" s="374">
        <v>2022</v>
      </c>
      <c r="E49" s="374">
        <v>2021</v>
      </c>
      <c r="F49" s="374">
        <v>2020</v>
      </c>
      <c r="G49" s="374">
        <v>2019</v>
      </c>
      <c r="H49" s="374">
        <v>2018</v>
      </c>
      <c r="I49" s="374">
        <v>2017</v>
      </c>
      <c r="J49" s="374">
        <v>2016</v>
      </c>
      <c r="K49" s="374">
        <v>2015</v>
      </c>
      <c r="L49" s="374">
        <v>2014</v>
      </c>
      <c r="M49" s="374">
        <v>2013</v>
      </c>
      <c r="N49" s="374">
        <v>2012</v>
      </c>
      <c r="O49" s="374">
        <v>2011</v>
      </c>
      <c r="P49" s="374">
        <v>2010</v>
      </c>
      <c r="Q49" s="374">
        <v>2009</v>
      </c>
      <c r="R49" s="374">
        <v>2008</v>
      </c>
      <c r="S49" s="482">
        <v>2007</v>
      </c>
      <c r="T49" s="482">
        <v>2006</v>
      </c>
    </row>
    <row r="50" spans="2:20" s="270" customFormat="1" x14ac:dyDescent="0.25">
      <c r="B50" s="348" t="s">
        <v>180</v>
      </c>
      <c r="C50" s="505" t="s">
        <v>432</v>
      </c>
      <c r="D50" s="505"/>
      <c r="E50" s="505"/>
      <c r="F50" s="505" t="s">
        <v>339</v>
      </c>
      <c r="G50" s="505"/>
      <c r="H50" s="505"/>
      <c r="I50" s="348"/>
      <c r="J50" s="348"/>
      <c r="K50" s="348"/>
      <c r="L50" s="348"/>
      <c r="M50" s="348"/>
      <c r="N50" s="290"/>
      <c r="O50" s="290"/>
    </row>
    <row r="51" spans="2:20" s="270" customFormat="1" x14ac:dyDescent="0.25">
      <c r="B51" s="348"/>
      <c r="C51" s="348"/>
      <c r="D51" s="348"/>
      <c r="E51" s="348"/>
      <c r="F51" s="348"/>
      <c r="G51" s="348"/>
      <c r="H51" s="348"/>
      <c r="I51" s="348"/>
      <c r="J51" s="348"/>
      <c r="K51" s="348"/>
      <c r="L51" s="348"/>
      <c r="M51" s="348"/>
      <c r="N51" s="290"/>
      <c r="O51" s="290"/>
    </row>
    <row r="52" spans="2:20" s="270" customFormat="1" x14ac:dyDescent="0.25">
      <c r="B52" s="348" t="s">
        <v>179</v>
      </c>
      <c r="C52" s="505" t="s">
        <v>502</v>
      </c>
      <c r="D52" s="505"/>
      <c r="E52" s="505"/>
      <c r="F52" s="505"/>
      <c r="G52" s="505"/>
      <c r="H52" s="505"/>
      <c r="I52" s="348"/>
      <c r="J52" s="348"/>
      <c r="K52" s="348"/>
      <c r="L52" s="348"/>
      <c r="M52" s="348"/>
      <c r="N52" s="290"/>
      <c r="O52" s="290"/>
    </row>
    <row r="53" spans="2:20" s="270" customFormat="1" x14ac:dyDescent="0.25">
      <c r="B53" s="348" t="s">
        <v>181</v>
      </c>
      <c r="C53" s="374">
        <v>2023</v>
      </c>
      <c r="D53" s="374">
        <v>2022</v>
      </c>
      <c r="E53" s="374">
        <v>2021</v>
      </c>
      <c r="F53" s="374">
        <v>2020</v>
      </c>
      <c r="G53" s="374">
        <v>2019</v>
      </c>
      <c r="H53" s="374">
        <v>2018</v>
      </c>
      <c r="I53" s="374">
        <v>2017</v>
      </c>
      <c r="J53" s="374">
        <v>2016</v>
      </c>
      <c r="K53" s="374">
        <v>2015</v>
      </c>
      <c r="L53" s="374">
        <v>2014</v>
      </c>
      <c r="M53" s="374">
        <v>2013</v>
      </c>
      <c r="N53" s="374">
        <v>2012</v>
      </c>
      <c r="O53" s="374">
        <v>2011</v>
      </c>
      <c r="P53" s="374">
        <v>2010</v>
      </c>
      <c r="Q53" s="374">
        <v>2009</v>
      </c>
      <c r="R53" s="374">
        <v>2008</v>
      </c>
      <c r="S53" s="429">
        <v>2007</v>
      </c>
      <c r="T53" s="441">
        <v>2006</v>
      </c>
    </row>
    <row r="54" spans="2:20" s="270" customFormat="1" x14ac:dyDescent="0.25">
      <c r="B54" s="348" t="s">
        <v>182</v>
      </c>
      <c r="C54" s="505" t="s">
        <v>502</v>
      </c>
      <c r="D54" s="505"/>
      <c r="E54" s="505"/>
      <c r="F54" s="505" t="s">
        <v>189</v>
      </c>
      <c r="G54" s="505"/>
      <c r="H54" s="505"/>
      <c r="I54" s="505" t="s">
        <v>189</v>
      </c>
      <c r="J54" s="505"/>
      <c r="K54" s="505"/>
      <c r="L54" s="348"/>
      <c r="M54" s="348"/>
      <c r="N54" s="290"/>
      <c r="O54" s="290"/>
    </row>
    <row r="55" spans="2:20" s="270" customFormat="1" x14ac:dyDescent="0.25">
      <c r="B55" s="348"/>
      <c r="C55" s="348"/>
      <c r="D55" s="348"/>
      <c r="E55" s="348"/>
      <c r="F55" s="505"/>
      <c r="G55" s="505"/>
      <c r="H55" s="505"/>
      <c r="I55" s="505"/>
      <c r="J55" s="505"/>
      <c r="K55" s="505"/>
      <c r="L55" s="348"/>
      <c r="M55" s="348"/>
      <c r="N55" s="290"/>
      <c r="O55" s="290"/>
    </row>
    <row r="56" spans="2:20" s="270" customFormat="1" x14ac:dyDescent="0.25">
      <c r="B56" s="348" t="s">
        <v>178</v>
      </c>
      <c r="C56" s="348" t="s">
        <v>487</v>
      </c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290"/>
      <c r="O56" s="290"/>
    </row>
    <row r="57" spans="2:20" s="270" customFormat="1" x14ac:dyDescent="0.25">
      <c r="B57" s="348" t="s">
        <v>177</v>
      </c>
      <c r="C57" s="348" t="s">
        <v>361</v>
      </c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290"/>
      <c r="O57" s="290"/>
    </row>
    <row r="58" spans="2:20" s="270" customFormat="1" x14ac:dyDescent="0.25">
      <c r="B58" s="348" t="s">
        <v>176</v>
      </c>
      <c r="C58" s="348" t="s">
        <v>361</v>
      </c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290"/>
      <c r="O58" s="290"/>
    </row>
    <row r="59" spans="2:20" s="270" customFormat="1" x14ac:dyDescent="0.25">
      <c r="B59" s="348" t="s">
        <v>183</v>
      </c>
      <c r="C59" s="395">
        <v>2022</v>
      </c>
      <c r="D59" s="395">
        <v>2018</v>
      </c>
      <c r="E59" s="395">
        <v>2014</v>
      </c>
      <c r="F59" s="395">
        <v>2010</v>
      </c>
      <c r="G59" s="395">
        <v>2006</v>
      </c>
      <c r="H59" s="441">
        <v>2002</v>
      </c>
      <c r="I59" s="348"/>
      <c r="J59" s="348"/>
      <c r="K59" s="348"/>
      <c r="L59" s="348"/>
      <c r="M59" s="348"/>
      <c r="N59" s="290"/>
      <c r="O59" s="290"/>
    </row>
    <row r="60" spans="2:20" s="270" customFormat="1" x14ac:dyDescent="0.25">
      <c r="B60" s="348" t="s">
        <v>184</v>
      </c>
      <c r="C60" s="396">
        <v>2022</v>
      </c>
      <c r="D60" s="396">
        <v>2018</v>
      </c>
      <c r="E60" s="396">
        <v>2014</v>
      </c>
      <c r="F60" s="396">
        <v>2010</v>
      </c>
      <c r="G60" s="396">
        <v>2006</v>
      </c>
      <c r="H60" s="441">
        <v>2002</v>
      </c>
      <c r="I60" s="348"/>
      <c r="J60" s="348"/>
      <c r="K60" s="348"/>
      <c r="L60" s="348"/>
      <c r="M60" s="348"/>
      <c r="N60" s="290"/>
      <c r="O60" s="290"/>
    </row>
    <row r="61" spans="2:20" s="270" customFormat="1" x14ac:dyDescent="0.25">
      <c r="B61" s="348" t="s">
        <v>185</v>
      </c>
      <c r="C61" s="396">
        <v>2022</v>
      </c>
      <c r="D61" s="396">
        <v>2018</v>
      </c>
      <c r="E61" s="396">
        <v>2014</v>
      </c>
      <c r="F61" s="396">
        <v>2010</v>
      </c>
      <c r="G61" s="396">
        <v>2006</v>
      </c>
      <c r="H61" s="441">
        <v>2002</v>
      </c>
      <c r="I61" s="348"/>
      <c r="J61" s="348"/>
      <c r="K61" s="348"/>
      <c r="L61" s="348"/>
      <c r="M61" s="348"/>
      <c r="N61" s="290"/>
      <c r="O61" s="290"/>
    </row>
    <row r="62" spans="2:20" s="270" customFormat="1" ht="25.5" customHeight="1" x14ac:dyDescent="0.25">
      <c r="B62" s="271" t="s">
        <v>186</v>
      </c>
      <c r="C62" s="396">
        <v>2022</v>
      </c>
      <c r="D62" s="396">
        <v>2018</v>
      </c>
      <c r="E62" s="396">
        <v>2014</v>
      </c>
      <c r="F62" s="396">
        <v>2010</v>
      </c>
      <c r="G62" s="396">
        <v>2006</v>
      </c>
      <c r="H62" s="441">
        <v>2002</v>
      </c>
      <c r="I62" s="348"/>
      <c r="J62" s="348"/>
      <c r="K62" s="348"/>
      <c r="L62" s="348"/>
      <c r="M62" s="348"/>
      <c r="N62" s="290"/>
      <c r="O62" s="290"/>
    </row>
    <row r="63" spans="2:20" s="270" customFormat="1" ht="25.5" customHeight="1" x14ac:dyDescent="0.25">
      <c r="B63" s="271" t="s">
        <v>0</v>
      </c>
      <c r="C63" s="396">
        <v>2022</v>
      </c>
      <c r="D63" s="396">
        <v>2018</v>
      </c>
      <c r="E63" s="396">
        <v>2014</v>
      </c>
      <c r="F63" s="396">
        <v>2010</v>
      </c>
      <c r="G63" s="396">
        <v>2006</v>
      </c>
      <c r="H63" s="441">
        <v>2002</v>
      </c>
      <c r="I63" s="348"/>
      <c r="J63" s="348"/>
      <c r="K63" s="348"/>
      <c r="L63" s="348"/>
      <c r="M63" s="348"/>
      <c r="N63" s="290"/>
      <c r="O63" s="290"/>
    </row>
    <row r="64" spans="2:20" s="270" customFormat="1" x14ac:dyDescent="0.25">
      <c r="B64" s="348" t="s">
        <v>1</v>
      </c>
      <c r="C64" s="396">
        <v>2022</v>
      </c>
      <c r="D64" s="396">
        <v>2018</v>
      </c>
      <c r="E64" s="396">
        <v>2014</v>
      </c>
      <c r="F64" s="396">
        <v>2010</v>
      </c>
      <c r="G64" s="396">
        <v>2006</v>
      </c>
      <c r="H64" s="441">
        <v>2004</v>
      </c>
      <c r="I64" s="348"/>
      <c r="J64" s="348"/>
      <c r="K64" s="348"/>
      <c r="L64" s="348"/>
      <c r="M64" s="348"/>
      <c r="N64" s="290"/>
      <c r="O64" s="290"/>
    </row>
    <row r="65" spans="1:15" s="270" customFormat="1" x14ac:dyDescent="0.25">
      <c r="B65" s="348"/>
      <c r="C65" s="348"/>
      <c r="D65" s="348"/>
      <c r="E65" s="348"/>
      <c r="F65" s="348"/>
      <c r="G65" s="348"/>
      <c r="H65" s="348"/>
      <c r="I65" s="348"/>
      <c r="J65" s="348"/>
      <c r="K65" s="348"/>
      <c r="L65" s="348"/>
      <c r="M65" s="348"/>
      <c r="N65" s="290"/>
      <c r="O65" s="290"/>
    </row>
    <row r="66" spans="1:15" s="270" customFormat="1" x14ac:dyDescent="0.25">
      <c r="B66" s="348" t="s">
        <v>163</v>
      </c>
      <c r="C66" s="348" t="s">
        <v>672</v>
      </c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290"/>
      <c r="O66" s="290"/>
    </row>
    <row r="67" spans="1:15" s="270" customFormat="1" x14ac:dyDescent="0.25">
      <c r="B67" s="348" t="s">
        <v>2</v>
      </c>
      <c r="C67" s="348" t="s">
        <v>434</v>
      </c>
      <c r="D67" s="348"/>
      <c r="E67" s="348"/>
      <c r="F67" s="348"/>
      <c r="G67" s="348"/>
      <c r="H67" s="348"/>
      <c r="I67" s="348"/>
      <c r="J67" s="348"/>
      <c r="K67" s="348"/>
      <c r="L67" s="348"/>
      <c r="M67" s="348"/>
      <c r="N67" s="290"/>
      <c r="O67" s="290"/>
    </row>
    <row r="68" spans="1:15" s="270" customFormat="1" x14ac:dyDescent="0.25">
      <c r="B68" s="495" t="s">
        <v>692</v>
      </c>
      <c r="C68" s="348" t="s">
        <v>690</v>
      </c>
      <c r="D68" s="348"/>
      <c r="E68" s="348"/>
      <c r="F68" s="500" t="s">
        <v>340</v>
      </c>
      <c r="G68" s="348"/>
      <c r="H68" s="348"/>
      <c r="I68" s="348"/>
      <c r="J68" s="348"/>
      <c r="K68" s="348"/>
      <c r="L68" s="348"/>
      <c r="M68" s="348"/>
      <c r="N68" s="290"/>
      <c r="O68" s="290"/>
    </row>
    <row r="69" spans="1:15" s="270" customFormat="1" x14ac:dyDescent="0.25">
      <c r="B69" s="498" t="s">
        <v>688</v>
      </c>
      <c r="C69" s="498" t="s">
        <v>689</v>
      </c>
      <c r="D69" s="498"/>
      <c r="E69" s="348"/>
      <c r="F69" s="348"/>
      <c r="G69" s="348"/>
      <c r="H69" s="348"/>
      <c r="I69" s="348"/>
      <c r="J69" s="348"/>
      <c r="K69" s="348"/>
      <c r="L69" s="348"/>
      <c r="M69" s="348"/>
      <c r="N69" s="290"/>
      <c r="O69" s="290"/>
    </row>
    <row r="70" spans="1:15" s="270" customFormat="1" x14ac:dyDescent="0.25">
      <c r="B70" s="500"/>
      <c r="C70" s="500"/>
      <c r="D70" s="500"/>
      <c r="E70" s="500"/>
      <c r="F70" s="500"/>
      <c r="G70" s="500"/>
      <c r="H70" s="500"/>
      <c r="I70" s="500"/>
      <c r="J70" s="500"/>
      <c r="K70" s="500"/>
      <c r="L70" s="500"/>
      <c r="M70" s="500"/>
      <c r="N70" s="290"/>
      <c r="O70" s="290"/>
    </row>
    <row r="71" spans="1:15" s="352" customFormat="1" ht="15" customHeight="1" x14ac:dyDescent="0.25">
      <c r="A71" s="270"/>
      <c r="B71" s="498" t="s">
        <v>684</v>
      </c>
      <c r="C71" s="498" t="s">
        <v>476</v>
      </c>
      <c r="D71" s="498"/>
      <c r="E71" s="348"/>
      <c r="F71" s="348"/>
      <c r="G71" s="348"/>
      <c r="H71" s="348"/>
      <c r="I71" s="272"/>
      <c r="J71" s="272"/>
      <c r="K71" s="272"/>
      <c r="L71" s="272"/>
      <c r="M71" s="272"/>
      <c r="N71" s="154"/>
      <c r="O71" s="154"/>
    </row>
    <row r="72" spans="1:15" s="270" customFormat="1" ht="25.5" customHeight="1" x14ac:dyDescent="0.25">
      <c r="B72" s="271" t="s">
        <v>683</v>
      </c>
      <c r="C72" s="498">
        <v>2022</v>
      </c>
      <c r="D72" s="498">
        <v>2021</v>
      </c>
      <c r="E72" s="498">
        <v>2020</v>
      </c>
      <c r="F72" s="498">
        <v>2019</v>
      </c>
      <c r="G72" s="498">
        <v>2018</v>
      </c>
      <c r="H72" s="498">
        <v>2017</v>
      </c>
      <c r="I72" s="498">
        <v>2016</v>
      </c>
      <c r="J72" s="498"/>
      <c r="K72" s="498"/>
      <c r="L72" s="498"/>
      <c r="M72" s="498"/>
      <c r="N72" s="290"/>
      <c r="O72" s="290"/>
    </row>
    <row r="73" spans="1:15" s="270" customFormat="1" ht="25.5" customHeight="1" x14ac:dyDescent="0.25">
      <c r="B73" s="271" t="s">
        <v>685</v>
      </c>
      <c r="C73" s="498" t="s">
        <v>476</v>
      </c>
      <c r="D73" s="498"/>
      <c r="E73" s="498"/>
      <c r="F73" s="498"/>
      <c r="G73" s="498"/>
      <c r="H73" s="498"/>
      <c r="I73" s="498"/>
      <c r="J73" s="498"/>
      <c r="K73" s="498"/>
      <c r="L73" s="498"/>
      <c r="M73" s="498"/>
      <c r="N73" s="290"/>
      <c r="O73" s="290"/>
    </row>
    <row r="74" spans="1:15" s="270" customFormat="1" ht="25.5" customHeight="1" x14ac:dyDescent="0.25">
      <c r="B74" s="271" t="s">
        <v>686</v>
      </c>
      <c r="C74" s="498" t="s">
        <v>476</v>
      </c>
      <c r="D74" s="498"/>
      <c r="E74" s="498"/>
      <c r="F74" s="498"/>
      <c r="G74" s="498"/>
      <c r="H74" s="498"/>
      <c r="I74" s="498"/>
      <c r="J74" s="498"/>
      <c r="K74" s="498"/>
      <c r="L74" s="498"/>
      <c r="M74" s="498"/>
      <c r="N74" s="290"/>
      <c r="O74" s="290"/>
    </row>
    <row r="75" spans="1:15" ht="21" customHeight="1" x14ac:dyDescent="0.25">
      <c r="B75" s="271" t="s">
        <v>687</v>
      </c>
      <c r="C75" s="498" t="s">
        <v>476</v>
      </c>
    </row>
  </sheetData>
  <mergeCells count="61">
    <mergeCell ref="C12:E12"/>
    <mergeCell ref="F12:H12"/>
    <mergeCell ref="C15:E15"/>
    <mergeCell ref="F15:H15"/>
    <mergeCell ref="C16:E16"/>
    <mergeCell ref="F16:H16"/>
    <mergeCell ref="C8:E8"/>
    <mergeCell ref="F8:H8"/>
    <mergeCell ref="C9:E9"/>
    <mergeCell ref="F9:H9"/>
    <mergeCell ref="C10:E10"/>
    <mergeCell ref="F10:H10"/>
    <mergeCell ref="C17:E17"/>
    <mergeCell ref="F17:H17"/>
    <mergeCell ref="C19:E19"/>
    <mergeCell ref="F19:H19"/>
    <mergeCell ref="C21:E21"/>
    <mergeCell ref="F21:H21"/>
    <mergeCell ref="C23:E23"/>
    <mergeCell ref="F23:H23"/>
    <mergeCell ref="C24:E24"/>
    <mergeCell ref="F24:H24"/>
    <mergeCell ref="C26:E26"/>
    <mergeCell ref="F26:H26"/>
    <mergeCell ref="C27:E27"/>
    <mergeCell ref="F27:H27"/>
    <mergeCell ref="C28:E28"/>
    <mergeCell ref="F28:H28"/>
    <mergeCell ref="C29:E29"/>
    <mergeCell ref="F29:H29"/>
    <mergeCell ref="C36:E36"/>
    <mergeCell ref="F36:H36"/>
    <mergeCell ref="C38:E38"/>
    <mergeCell ref="F38:H38"/>
    <mergeCell ref="C39:E39"/>
    <mergeCell ref="F39:H39"/>
    <mergeCell ref="C41:E41"/>
    <mergeCell ref="F41:H41"/>
    <mergeCell ref="C44:E44"/>
    <mergeCell ref="F44:H44"/>
    <mergeCell ref="C45:E45"/>
    <mergeCell ref="F45:H45"/>
    <mergeCell ref="C52:E52"/>
    <mergeCell ref="F52:H52"/>
    <mergeCell ref="C54:E54"/>
    <mergeCell ref="F54:H54"/>
    <mergeCell ref="C46:E46"/>
    <mergeCell ref="F46:H46"/>
    <mergeCell ref="C48:E48"/>
    <mergeCell ref="F48:H48"/>
    <mergeCell ref="C50:E50"/>
    <mergeCell ref="F50:H50"/>
    <mergeCell ref="F7:H7"/>
    <mergeCell ref="I7:K7"/>
    <mergeCell ref="I54:K54"/>
    <mergeCell ref="F55:H55"/>
    <mergeCell ref="I55:K55"/>
    <mergeCell ref="I9:K9"/>
    <mergeCell ref="I16:K16"/>
    <mergeCell ref="I45:K45"/>
    <mergeCell ref="I8:K8"/>
  </mergeCells>
  <hyperlinks>
    <hyperlink ref="B27" location="'3.17'!A1" display="3.17. Técnicos, directivos y similares"/>
    <hyperlink ref="B28" location="'3.18'!A1" display="3.18. Administrativo, servicios personales y similares"/>
    <hyperlink ref="B29" location="'3.19'!A1" display="3.19. Trabajadores cualificados y no cualificados"/>
    <hyperlink ref="B32" location="'3.20'!A1" display="3.20. Técnicos, directivos y similares"/>
    <hyperlink ref="B33" location="'3.21'!A1" display="3.21. Administrativo, servicios personales y similares"/>
    <hyperlink ref="B34" location="'3.22'!A1" display="3.22. Trabajadores cualificados y no cualificados"/>
    <hyperlink ref="B8" location="'3.1'!A1" display="3.1. Tasa de actividad según género"/>
    <hyperlink ref="B9" location="'3.2'!A1" display="3.2. Tasa de actividad de la población de 16 a 64 años según género"/>
    <hyperlink ref="B10" location="'3.3'!A1" display="3.3. Tasa de actividad de la población casada según género"/>
    <hyperlink ref="B11" location="'3.4'!A1" display="3.4. Tasa de actividad por edad según género. 2006"/>
    <hyperlink ref="B12" location="'3.5'!A1" display="3.5. Población activa según género"/>
    <hyperlink ref="B15" location="'3.7'!A1" display="3.7. Tasa de empleo según género"/>
    <hyperlink ref="B16" location="'3.8'!A1" display="3.8. Tasa de empleo de la población de 16 a 64 años según género"/>
    <hyperlink ref="B17" location="'3.9'!A1" display="3.9. Tasa de empleo de la población casada según género"/>
    <hyperlink ref="B18" location="'3.10'!A1" display="3.10. Tasa de empleo por edad según género. 2006"/>
    <hyperlink ref="B19" location="'3.11'!A1" display="3.11. Población ocupada según género"/>
    <hyperlink ref="B20" location="'3.12'!A1" display="3.12. Población ocupada por edad según género. 2006"/>
    <hyperlink ref="B21" location="'3.13'!A1" display="3.13. Población ocupada con jornada a tiempo parcial según género"/>
    <hyperlink ref="B22" location="'3.14'!A1" display="3.14. Población ocupada con jornada a tiempo parcial por edad según género. 2006"/>
    <hyperlink ref="B23" location="'3.15'!A1" display="3.15. Ocupados por género según tipo de jornada y si tienen o no hijos menores a cargo. Comunidad de Madrid"/>
    <hyperlink ref="B24" location="'3.16'!A1" display="3.16. Ocupados a tiempo parcial por motivo de la jornada parcial según género"/>
    <hyperlink ref="B36" location="'3.23'!A1" display="3.23. Trabajadores independientes según género"/>
    <hyperlink ref="B37" location="'3.24'!A1" display="3.24. Trabajadores independientes por edad según género. 2006"/>
    <hyperlink ref="B38" location="'3.25'!A1" display="3.25. Empleados en las Administraciones públicas según género"/>
    <hyperlink ref="B39" location="'3.26'!A1" display="3.26. Asalariados con contrato de duración indefinida según género"/>
    <hyperlink ref="B40" location="'3.27'!A1" display="3.27. Asalariados con contrato de duración indefinida por edad según género. 2006"/>
    <hyperlink ref="B41" location="'3.28'!A1" display="3.28. Ocupados por sector económico según género"/>
    <hyperlink ref="B42" location="'3.29'!A1" display="3.29. Ocupados por edad y género según sector económico. 2006"/>
    <hyperlink ref="B44" location="'3.30'!A1" display="3.30. Tasa de paro según género"/>
    <hyperlink ref="B45" location="'3.31'!A1" display="3.31. Tasa de paro de la población de 16 a 64 años según género"/>
    <hyperlink ref="B46" location="'3.32'!A1" display="3.32. Tasa de paro por nivel de formación alcanzado según género"/>
    <hyperlink ref="B47" location="'3.33'!A1" display="3.33. Tasa de paro por edad según género. 2006"/>
    <hyperlink ref="B48" location="'3.34'!A1" display="3.34. Población parada según género"/>
    <hyperlink ref="B49" location="'3.35'!A1" display="3.35. Población parada por edad según género. 2006"/>
    <hyperlink ref="B52" location="'3.37'!A1" display="3.37. Población inactiva según género"/>
    <hyperlink ref="B53" location="'3.38'!A1" display="3.38. Población inactiva por edad según género"/>
    <hyperlink ref="B54" location="'3.39'!A1" display="3.39. Población inactiva según situación de inactividad y género"/>
    <hyperlink ref="B56" location="'3.40'!A1" display="3.40. Ganancia Media Anual según género"/>
    <hyperlink ref="B57" location="'3.41'!A1" display="3.41. Ganancia Media Anual de las personas con jornada a tiempo parcial según género"/>
    <hyperlink ref="B58" location="'3.42'!A1" display="3.42. Ganancia Media Anual de las personas con jornada a tiempo completo según género"/>
    <hyperlink ref="B59" location="'3.43'!A1" display="3.43. Ganancia Media Anual por estudios según género"/>
    <hyperlink ref="B60" location="'3.44'!A1" display="3.44. Ganancia Media Anual por ocupación según género"/>
    <hyperlink ref="B61" location="'3.45'!A1" display="3.45. Ganancia media por hora por edad según género"/>
    <hyperlink ref="B62" location="'3.46'!A1" display="3.46. Ganancia media por hora de las personas con jornada a tiempo parcial por edad según género"/>
    <hyperlink ref="B63" location="'3.47'!A1" display="3.47. Ganancia media por hora de las personas con jornada a tiempo completo por edad según género"/>
    <hyperlink ref="B64" location="'3.48'!A1" display="3.48. Salario bruto anual por edad según género"/>
    <hyperlink ref="B66" location="'3.49'!A1" display="3.49. Trabajadores extranjeros afiliados a la Seguridad Social en alta laboral según género"/>
    <hyperlink ref="B68" location="'3.51'!A1" display="3.51. Permisos de maternidad según género"/>
    <hyperlink ref="B50" location="'3.36'!A1" display="3.36. Población parada de larga duración que ha trabajado anteriormente según género"/>
    <hyperlink ref="B67" location="'3.50'!A1" display="3.50. Trabajadores extranjeros con demandas de empleo pendientes según género"/>
    <hyperlink ref="C11" location="'3.4'!A1" display="'3.4'!A1"/>
    <hyperlink ref="D11" location="'3.4'!A107" display="'3.4'!A107"/>
    <hyperlink ref="E11" location="'3.4'!A185" display="'3.4'!A185"/>
    <hyperlink ref="F11" location="'3.4'!A261" display="'3.4'!A261"/>
    <hyperlink ref="B13" location="'3.6'!A1" display="3.6. Población activa por edad según género"/>
    <hyperlink ref="C13" location="'3.6'!A1" display="'3.6'!A1"/>
    <hyperlink ref="D13" location="'3.6'!A80" display="'3.6'!A80"/>
    <hyperlink ref="E13" location="'3.6'!A132" display="'3.6'!A132"/>
    <hyperlink ref="F13" location="'3.6'!A184" display="'3.6'!A184"/>
    <hyperlink ref="C20" location="'3.12'!A1" display="'3.12'!A1"/>
    <hyperlink ref="D20" location="'3.12'!A81" display="'3.12'!A81"/>
    <hyperlink ref="E20" location="'3.12'!A134" display="'3.12'!A134"/>
    <hyperlink ref="F20" location="'3.12'!A187" display="'3.12'!A187"/>
    <hyperlink ref="C22" location="'3.14'!A1" display="'3.14'!A1"/>
    <hyperlink ref="D22" location="'3.14'!A81" display="'3.14'!A81"/>
    <hyperlink ref="E22" location="'3.14'!A133" display="'3.14'!A133"/>
    <hyperlink ref="F22" location="'3.14'!A185" display="'3.14'!A185"/>
    <hyperlink ref="C32" location="'3.20'!A1" display="'3.20'!A1"/>
    <hyperlink ref="D32" location="'3.20'!A79" display="'3.20'!A79"/>
    <hyperlink ref="E32" location="'3.20'!A130" display="'3.20'!A130"/>
    <hyperlink ref="F32" location="'3.20'!A181" display="'3.20'!A181"/>
    <hyperlink ref="C33" location="'3.21'!A1" display="'3.21'!A1"/>
    <hyperlink ref="E33" location="'3.21'!A136" display="'3.21'!A136"/>
    <hyperlink ref="F33" location="'3.21'!A190" display="'3.21'!A190"/>
    <hyperlink ref="C34" location="'3.22'!A1" display="'3.22'!A1"/>
    <hyperlink ref="D33" location="'3.21'!A82" display="'3.21'!A82"/>
    <hyperlink ref="D34" location="'3.22'!A83" display="'3.22'!A83"/>
    <hyperlink ref="E34" location="'3.22'!A137" display="'3.22'!A137"/>
    <hyperlink ref="F34" location="'3.22'!A191" display="'3.22'!A191"/>
    <hyperlink ref="C37" location="'3.24'!A1" display="'3.24'!A1"/>
    <hyperlink ref="D37" location="'3.24'!A83" display="'3.24'!A83"/>
    <hyperlink ref="E37" location="'3.24'!A136" display="'3.24'!A136"/>
    <hyperlink ref="F37" location="'3.24'!A189" display="'3.24'!A189"/>
    <hyperlink ref="C40" location="'3.27'!A1" display="'3.27'!A1"/>
    <hyperlink ref="D40" location="'3.27'!A83" display="'3.27'!A83"/>
    <hyperlink ref="E40" location="'3.27'!A137" display="'3.27'!A137"/>
    <hyperlink ref="F40" location="'3.27'!A191" display="'3.27'!A191"/>
    <hyperlink ref="C42" location="'3.29'!A1" display="'3.29'!A1"/>
    <hyperlink ref="D42" location="'3.29'!A124" display="'3.29'!A124"/>
    <hyperlink ref="E42" location="'3.29'!A208" display="'3.29'!A208"/>
    <hyperlink ref="F42" location="'3.29'!A292" display="'3.29'!A292"/>
    <hyperlink ref="C47" location="'3.33'!A1" display="'3.33'!A1"/>
    <hyperlink ref="D47" location="'3.33'!A107" display="'3.33'!A107"/>
    <hyperlink ref="E47" location="'3.33'!A182" display="'3.33'!A182"/>
    <hyperlink ref="F47" location="'3.33'!A258" display="'3.33'!A258"/>
    <hyperlink ref="C49" location="'3.35'!A1" display="'3.35'!A1"/>
    <hyperlink ref="D49" location="'3.35'!A81" display="'3.35'!A81"/>
    <hyperlink ref="E49" location="'3.35'!A135" display="'3.35'!A135"/>
    <hyperlink ref="F49" location="'3.35'!A189" display="'3.35'!A189"/>
    <hyperlink ref="C53" location="'3.38'!A1" display="'3.38'!A1"/>
    <hyperlink ref="D53" location="'3.38'!A79" display="'3.38'!A79"/>
    <hyperlink ref="E53" location="'3.38'!A130" display="'3.38'!A130"/>
    <hyperlink ref="F53" location="'3.38'!A181" display="'3.38'!A181"/>
    <hyperlink ref="C59" location="'3.43'!A1" display="'3.43'!A1"/>
    <hyperlink ref="C60" location="'3.44'!A1" display="'3.44'!A1"/>
    <hyperlink ref="C61" location="'3.45'!A1" display="'3.45'!A1"/>
    <hyperlink ref="C62" location="'3.46'!A1" display="'3.46'!A1"/>
    <hyperlink ref="C63" location="'3.47'!A1" display="'3.47'!A1"/>
    <hyperlink ref="C64" location="'3.48'!A1" display="'3.48'!A1"/>
    <hyperlink ref="C8:E8" location="'3.1'!A1" display="base poblacional 2011"/>
    <hyperlink ref="C9" location="'3.2'!A1" display="3.2. Tasa de actividad de la población de 16 a 64 años según género"/>
    <hyperlink ref="C16" location="'3.8'!A1" display="3.8. Tasa de empleo de la población de 16 a 64 años según género"/>
    <hyperlink ref="C45" location="'3.31'!A1" display="3.31. Tasa de paro de la población de 16 a 64 años según género"/>
    <hyperlink ref="C10:E10" location="'3.3'!A1" display="base poblacional 2011"/>
    <hyperlink ref="C17" location="'3.8'!A1" display="3.8. Tasa de empleo de la población de 16 a 64 años según género"/>
    <hyperlink ref="C17:E17" location="'3.9'!A1" display="base poblacional 2011"/>
    <hyperlink ref="L11" location="'3.4'!A719" display="'3.4'!A719"/>
    <hyperlink ref="M11" location="'3.4'!A795" display="'3.4'!A795"/>
    <hyperlink ref="N11" location="'3.4'!A872" display="'3.4'!A872"/>
    <hyperlink ref="K11" location="'3.4'!A643" display="'3.4'!A643"/>
    <hyperlink ref="G11" location="'3.4'!A338" display="'3.4'!A338"/>
    <hyperlink ref="H11" location="'3.4'!A414" display="'3.4'!A414"/>
    <hyperlink ref="I11" location="'3.4'!A491" display="'3.4'!A491"/>
    <hyperlink ref="J11" location="'3.4'!A567" display="'3.4'!A567"/>
    <hyperlink ref="C12:E12" location="'3.5'!A1" display="base poblacional 2011"/>
    <hyperlink ref="G13" location="'3.6'!A236" display="'3.6'!A236"/>
    <hyperlink ref="H13" location="'3.6'!A288" display="'3.6'!A288"/>
    <hyperlink ref="I13" location="'3.6'!A340" display="'3.6'!A340"/>
    <hyperlink ref="J13" location="'3.6'!A392" display="'3.6'!A392"/>
    <hyperlink ref="K13" location="'3.6'!A444" display="'3.6'!A444"/>
    <hyperlink ref="L13" location="'3.6'!A496" display="'3.6'!A496"/>
    <hyperlink ref="M13" location="'3.6'!A546" display="'3.6'!A546"/>
    <hyperlink ref="N13" location="'3.6'!A598" display="'3.6'!A598"/>
    <hyperlink ref="C15" location="'3.7'!A1" display="base poblacional 2011"/>
    <hyperlink ref="F15" location="'3.8'!A1" display="3.8. Tasa de empleo de la población de 16 a 64 años según género"/>
    <hyperlink ref="F15:H15" location="'3.7'!A112" display="2000-2013"/>
    <hyperlink ref="C19" location="'3.8'!A1" display="3.8. Tasa de empleo de la población de 16 a 64 años según género"/>
    <hyperlink ref="C19:E19" location="'3.11'!A1" display="base poblacional 2011"/>
    <hyperlink ref="G20" location="'3.12'!A240" display="'3.12'!A240"/>
    <hyperlink ref="H20" location="'3.12'!A293" display="'3.12'!A293"/>
    <hyperlink ref="I20" location="'3.12'!A346" display="'3.12'!A346"/>
    <hyperlink ref="J20" location="'3.12'!A399" display="'3.12'!A399"/>
    <hyperlink ref="K20" location="'3.12'!A451" display="'3.12'!A451"/>
    <hyperlink ref="L20" location="'3.12'!A504" display="'3.12'!A504"/>
    <hyperlink ref="M20" location="'3.12'!A557" display="'3.12'!A557"/>
    <hyperlink ref="N20" location="'3.12'!A610" display="'3.12'!A610"/>
    <hyperlink ref="G47" location="'3.33'!A334" display="'3.33'!A334"/>
    <hyperlink ref="H47" location="'3.33'!A410" display="'3.33'!A410"/>
    <hyperlink ref="I47" location="'3.33'!A486" display="'3.33'!A486"/>
    <hyperlink ref="J47" location="'3.33'!A562" display="'3.33'!A562"/>
    <hyperlink ref="K47" location="'3.33'!A638" display="'3.33'!A638"/>
    <hyperlink ref="L47" location="'3.33'!A714" display="'3.33'!A714"/>
    <hyperlink ref="M47" location="'3.33'!A791" display="'3.33'!A791"/>
    <hyperlink ref="N47" location="'3.33'!A866" display="'3.33'!A866"/>
    <hyperlink ref="G49" location="'3.35'!A243" display="'3.35'!A243"/>
    <hyperlink ref="H49" location="'3.35'!A296" display="'3.35'!A296"/>
    <hyperlink ref="I49" location="'3.35'!A349" display="'3.35'!A349"/>
    <hyperlink ref="J49" location="'3.35'!A402" display="'3.35'!A402"/>
    <hyperlink ref="K49" location="'3.35'!A455" display="'3.35'!A455"/>
    <hyperlink ref="L49" location="'3.35'!A508" display="'3.35'!A508"/>
    <hyperlink ref="M49" location="'3.35'!A561" display="'3.35'!A561"/>
    <hyperlink ref="N49" location="'3.35'!A614" display="'3.35'!A614"/>
    <hyperlink ref="G53" location="'3.38'!A232" display="'3.38'!A232"/>
    <hyperlink ref="H53" location="'3.38'!A283" display="'3.38'!A283"/>
    <hyperlink ref="I53" location="'3.38'!A334" display="'3.38'!A334"/>
    <hyperlink ref="J53" location="'3.38'!A385" display="'3.38'!A385"/>
    <hyperlink ref="K53" location="'3.38'!A436" display="'3.38'!A436"/>
    <hyperlink ref="L53" location="'3.38'!A487" display="'3.38'!A487"/>
    <hyperlink ref="M53" location="'3.38'!A538" display="'3.38'!A538"/>
    <hyperlink ref="N53" location="'3.38'!A589" display="'3.38'!A589"/>
    <hyperlink ref="C21:E21" location="'3.13'!A1" display="base poblacional 2011"/>
    <hyperlink ref="G22" location="'3.14'!A236" display="'3.14'!A236"/>
    <hyperlink ref="H22" location="'3.14'!A288" display="'3.14'!A288"/>
    <hyperlink ref="I22" location="'3.14'!A340" display="'3.14'!A340"/>
    <hyperlink ref="J22" location="'3.14'!A392" display="'3.14'!A392"/>
    <hyperlink ref="K22" location="'3.14'!A444" display="'3.14'!A444"/>
    <hyperlink ref="L22" location="'3.14'!A496" display="'3.14'!A496"/>
    <hyperlink ref="M22" location="'3.14'!A552" display="'3.14'!A552"/>
    <hyperlink ref="N22" location="'3.14'!A608" display="'3.14'!A608"/>
    <hyperlink ref="C23" location="'3.8'!A1" display="3.8. Tasa de empleo de la población de 16 a 64 años según género"/>
    <hyperlink ref="C23:E23" location="'3.15'!A1" display="base poblacional 2011"/>
    <hyperlink ref="C24" location="'3.8'!A1" display="3.8. Tasa de empleo de la población de 16 a 64 años según género"/>
    <hyperlink ref="C24:E24" location="'3.16'!A1" display="base poblacional 2011"/>
    <hyperlink ref="F24:H24" location="'3.16'!B151" display="2005-2013"/>
    <hyperlink ref="F23" location="'3.8'!A1" display="3.8. Tasa de empleo de la población de 16 a 64 años según género"/>
    <hyperlink ref="F23:H23" location="'3.15'!B87" display="2000-2013"/>
    <hyperlink ref="C27" location="'3.8'!A1" display="3.8. Tasa de empleo de la población de 16 a 64 años según género"/>
    <hyperlink ref="C27:E27" location="'3.17'!A1" display="base poblacional 2011"/>
    <hyperlink ref="F27:H27" location="'3.17'!A85" display="2000-2013"/>
    <hyperlink ref="C28" location="'3.8'!A1" display="3.8. Tasa de empleo de la población de 16 a 64 años según género"/>
    <hyperlink ref="C28:E28" location="'3.18'!A1" display="base poblacional 2011"/>
    <hyperlink ref="C29" location="'3.8'!A1" display="3.8. Tasa de empleo de la población de 16 a 64 años según género"/>
    <hyperlink ref="C29:E29" location="'3.19'!A1" display="base poblacional 2011"/>
    <hyperlink ref="G32" location="'3.20'!A232" display="'3.20'!A232"/>
    <hyperlink ref="H32" location="'3.20'!A281" display="'3.20'!A281"/>
    <hyperlink ref="I32" location="'3.20'!A332" display="'3.20'!A332"/>
    <hyperlink ref="J32" location="'3.20'!A364" display="'3.20'!A364"/>
    <hyperlink ref="K32" location="'3.20'!A435" display="'3.20'!A435"/>
    <hyperlink ref="L32" location="'3.20'!A486" display="'3.20'!A486"/>
    <hyperlink ref="M32" location="'3.20'!A537" display="'3.20'!A537"/>
    <hyperlink ref="N32" location="'3.20'!A588" display="'3.20'!A588"/>
    <hyperlink ref="G33" location="'3.21'!A244" display="'3.21'!A244"/>
    <hyperlink ref="I33" location="'3.21'!A351" display="'3.21'!A351"/>
    <hyperlink ref="J33" location="'3.21'!A405" display="'3.21'!A405"/>
    <hyperlink ref="K33" location="'3.21'!A459" display="'3.21'!A459"/>
    <hyperlink ref="L33" location="'3.21'!A513" display="'3.21'!A513"/>
    <hyperlink ref="M33" location="'3.21'!A567" display="'3.21'!A567"/>
    <hyperlink ref="N33" location="'3.21'!A621" display="'3.21'!A621"/>
    <hyperlink ref="H33" location="'3.21'!A298" display="'3.21'!A298"/>
    <hyperlink ref="G34" location="'3.22'!A245" display="'3.22'!A245"/>
    <hyperlink ref="H34" location="'3.22'!A299" display="'3.22'!A299"/>
    <hyperlink ref="I34" location="'3.22'!A353" display="'3.22'!A353"/>
    <hyperlink ref="J34" location="'3.22'!A407" display="'3.22'!A407"/>
    <hyperlink ref="K34" location="'3.22'!A461" display="'3.22'!A461"/>
    <hyperlink ref="L34" location="'3.22'!A515" display="'3.22'!A515"/>
    <hyperlink ref="M34" location="'3.22'!A570" display="'3.22'!A570"/>
    <hyperlink ref="N34" location="'3.22'!A623" display="'3.22'!A623"/>
    <hyperlink ref="C36" location="'3.8'!A1" display="3.8. Tasa de empleo de la población de 16 a 64 años según género"/>
    <hyperlink ref="C36:E36" location="'3.23'!A1" display="base poblacional 2011"/>
    <hyperlink ref="F36:H36" location="'3.23'!A86" display="2000-2013"/>
    <hyperlink ref="G37" location="'3.24'!A242" display="'3.24'!A242"/>
    <hyperlink ref="H37" location="'3.24'!A295" display="'3.24'!A295"/>
    <hyperlink ref="I37" location="'3.24'!A348" display="'3.24'!A348"/>
    <hyperlink ref="J37" location="'3.24'!A401" display="'3.24'!A401"/>
    <hyperlink ref="K37" location="'3.24'!A454" display="'3.24'!A454"/>
    <hyperlink ref="L37" location="'3.24'!A507" display="'3.24'!A507"/>
    <hyperlink ref="M37" location="'3.24'!A560" display="'3.24'!A560"/>
    <hyperlink ref="N37" location="'3.24'!A615" display="'3.24'!A615"/>
    <hyperlink ref="C38" location="'3.8'!A1" display="3.8. Tasa de empleo de la población de 16 a 64 años según género"/>
    <hyperlink ref="C38:E38" location="'3.25'!A1" display="base poblacional 2011"/>
    <hyperlink ref="F38:H38" location="'3.25'!A87" display="2000-2013"/>
    <hyperlink ref="C39" location="'3.8'!A1" display="3.8. Tasa de empleo de la población de 16 a 64 años según género"/>
    <hyperlink ref="G40" location="'3.27'!A245" display="'3.27'!A245"/>
    <hyperlink ref="H40" location="'3.27'!A299" display="'3.27'!A299"/>
    <hyperlink ref="I40" location="'3.27'!A353" display="'3.27'!A353"/>
    <hyperlink ref="J40" location="'3.27'!A407" display="'3.27'!A407"/>
    <hyperlink ref="K40" location="'3.27'!A461" display="'3.27'!A461"/>
    <hyperlink ref="L40" location="'3.27'!A515" display="'3.27'!A515"/>
    <hyperlink ref="M40" location="'3.27'!A569" display="'3.27'!A569"/>
    <hyperlink ref="N40" location="'3.27'!A623" display="'3.27'!A623"/>
    <hyperlink ref="C41" location="'3.8'!A1" display="3.8. Tasa de empleo de la población de 16 a 64 años según género"/>
    <hyperlink ref="C41:E41" location="'3.28'!A1" display="base poblacional 2011"/>
    <hyperlink ref="F41:H41" location="'3.28'!A213" display="2000-2013"/>
    <hyperlink ref="C39:E39" location="'3.26'!A1" display="base poblacional 2011"/>
    <hyperlink ref="G42" location="'3.29'!A376" display="'3.29'!A376"/>
    <hyperlink ref="H42" location="'3.29'!A461" display="'3.29'!A461"/>
    <hyperlink ref="I42" location="'3.29'!A545" display="'3.29'!A545"/>
    <hyperlink ref="J42" location="'3.29'!A628" display="'3.29'!A628"/>
    <hyperlink ref="K42" location="'3.29'!A711" display="'3.29'!A711"/>
    <hyperlink ref="L42" location="'3.29'!A795" display="'3.29'!A795"/>
    <hyperlink ref="M42" location="'3.29'!A879" display="'3.29'!A879"/>
    <hyperlink ref="N42" location="'3.29'!A963" display="'3.29'!A963"/>
    <hyperlink ref="C44" location="'3.31'!A1" display="3.31. Tasa de paro de la población de 16 a 64 años según género"/>
    <hyperlink ref="F44" location="'3.31'!A1" display="3.31. Tasa de paro de la población de 16 a 64 años según género"/>
    <hyperlink ref="F44:H44" location="'3.30'!A107" display="2000-2013"/>
    <hyperlink ref="C44:E44" location="'3.30'!A1" display="base poblacional 2011"/>
    <hyperlink ref="C46" location="'3.31'!A1" display="3.31. Tasa de paro de la población de 16 a 64 años según género"/>
    <hyperlink ref="F46" location="'3.31'!A1" display="3.31. Tasa de paro de la población de 16 a 64 años según género"/>
    <hyperlink ref="F46:H46" location="'3.32'!A169" display="2001-2013"/>
    <hyperlink ref="C46:E46" location="'3.32'!A1" display="base poblacional 2011"/>
    <hyperlink ref="C48" location="'3.31'!A1" display="3.31. Tasa de paro de la población de 16 a 64 años según género"/>
    <hyperlink ref="C48:E48" location="'3.34'!A1" display="base poblacional 2011"/>
    <hyperlink ref="C50" location="'3.31'!A1" display="3.31. Tasa de paro de la población de 16 a 64 años según género"/>
    <hyperlink ref="F50" location="'3.31'!A1" display="3.31. Tasa de paro de la población de 16 a 64 años según género"/>
    <hyperlink ref="F50:H50" location="'3.36'!A82" display="base poblacional 2001"/>
    <hyperlink ref="C50:E50" location="'3.36'!A1" display="base poblacional 2011"/>
    <hyperlink ref="C54" location="'3.31'!A1" display="3.31. Tasa de paro de la población de 16 a 64 años según género"/>
    <hyperlink ref="F54" location="'3.31'!A1" display="3.31. Tasa de paro de la población de 16 a 64 años según género"/>
    <hyperlink ref="F54:H54" location="'3.39'!A88" display="2014-2020"/>
    <hyperlink ref="C54:E54" location="'3.39'!A1" display="base poblacional 2011"/>
    <hyperlink ref="D59" location="'3.43'!A77" display="'3.43'!A77"/>
    <hyperlink ref="E59" location="'3.43'!A128" display="'3.43'!A128"/>
    <hyperlink ref="F59" location="'3.43'!A178" display="'3.43'!A178"/>
    <hyperlink ref="D60" location="'3.44'!A38" display="'3.44'!A38"/>
    <hyperlink ref="E60" location="'3.44'!A71" display="'3.44'!A71"/>
    <hyperlink ref="F60" location="'3.44'!A104" display="'3.44'!A104"/>
    <hyperlink ref="D61" location="'3.45'!A95" display="'3.45'!A95"/>
    <hyperlink ref="E61" location="'3.45'!A165" display="'3.45'!A165"/>
    <hyperlink ref="F61" location="'3.45'!A236" display="'3.45'!A236"/>
    <hyperlink ref="D62" location="'3.46'!A95" display="'3.46'!A95"/>
    <hyperlink ref="E62" location="'3.46'!A164" display="'3.46'!A164"/>
    <hyperlink ref="F62" location="'3.46'!A233" display="'3.46'!A233"/>
    <hyperlink ref="D63" location="'3.47'!A97" display="'3.47'!A97"/>
    <hyperlink ref="E63" location="'3.47'!A170" display="'3.47'!A170"/>
    <hyperlink ref="F63" location="'3.47'!A242" display="'3.47'!A242"/>
    <hyperlink ref="D64" location="'3.48'!A97" display="'3.48'!A97"/>
    <hyperlink ref="E64" location="'3.48'!A167" display="'3.48'!A167"/>
    <hyperlink ref="F64" location="'3.48'!A238" display="'3.48'!A238"/>
    <hyperlink ref="C56" location="'3.40'!A1" display="1995-2014"/>
    <hyperlink ref="C57" location="'3.41'!A1" display="3.41. Ganancia Media Anual de las personas con jornada a tiempo parcial según género"/>
    <hyperlink ref="C58" location="'3.42'!A1" display="3.42. Ganancia Media Anual de las personas con jornada a tiempo completo según género"/>
    <hyperlink ref="C66" location="'3.49'!A1" display="3.49. Trabajadores extranjeros afiliados a la Seguridad Social en alta laboral según género"/>
    <hyperlink ref="C67" location="'3.50'!A1" display="3.50. Trabajadores extranjeros con demandas de empleo pendientes según género"/>
    <hyperlink ref="C68" location="'3.51'!A1" display="3.51. Permisos de maternidad según género"/>
    <hyperlink ref="O11" location="'3.4'!A947" display="'3.4'!A947"/>
    <hyperlink ref="P11" location="'3.4'!A1023" display="'3.4'!A1023"/>
    <hyperlink ref="F10:H10" location="'3.3'!A104" display="2000-2013"/>
    <hyperlink ref="O13" location="'3.6'!A617" display="'3.6'!A617"/>
    <hyperlink ref="P13" location="'3.6'!A667" display="'3.6'!A667"/>
    <hyperlink ref="O20" location="'3.12'!A663" display="'3.12'!A663"/>
    <hyperlink ref="P20" location="'3.12'!A716" display="'3.12'!A716"/>
    <hyperlink ref="O47" location="'3.33'!A942" display="'3.33'!A942"/>
    <hyperlink ref="P47" location="'3.33'!A1017" display="'3.33'!A1017"/>
    <hyperlink ref="O49" location="'3.35'!A667" display="'3.35'!A667"/>
    <hyperlink ref="P49" location="'3.35'!A720" display="'3.35'!A720"/>
    <hyperlink ref="O53" location="'3.38'!A640" display="'3.38'!A640"/>
    <hyperlink ref="P53" location="'3.38'!A691" display="'3.38'!A691"/>
    <hyperlink ref="O22" location="'3.14'!A666" display="'3.14'!A666"/>
    <hyperlink ref="P22" location="'3.14'!A721" display="'3.14'!A721"/>
    <hyperlink ref="O42" location="'3.29'!A1047" display="'3.29'!A1047"/>
    <hyperlink ref="P42" location="'3.29'!A1131" display="'3.29'!A1131"/>
    <hyperlink ref="O32" location="'3.20'!A639" display="'3.20'!A639"/>
    <hyperlink ref="P32" location="'3.20'!A689" display="'3.20'!A689"/>
    <hyperlink ref="O33" location="'3.21'!A675" display="'3.21'!A675"/>
    <hyperlink ref="P33" location="'3.21'!A729" display="'3.21'!A729"/>
    <hyperlink ref="O34" location="'3.22'!A677" display="'3.22'!A677"/>
    <hyperlink ref="P34" location="'3.22'!A729" display="'3.22'!A729"/>
    <hyperlink ref="O37" location="'3.24'!A667" display="'3.24'!A667"/>
    <hyperlink ref="P37" location="'3.24'!A721" display="'3.24'!A721"/>
    <hyperlink ref="O40" location="'3.27'!A678" display="'3.27'!A678"/>
    <hyperlink ref="P40" location="'3.27'!A730" display="'3.27'!A730"/>
    <hyperlink ref="G59" location="'3.43'!A227" display="'3.43'!A227"/>
    <hyperlink ref="G60" location="'3.44'!A142" display="'3.44'!A142"/>
    <hyperlink ref="G61" location="'3.45'!A307" display="'3.45'!A307"/>
    <hyperlink ref="G62" location="'3.46'!A302" display="'3.46'!A302"/>
    <hyperlink ref="G63" location="'3.47'!A314" display="'3.47'!A314"/>
    <hyperlink ref="G64" location="'3.48'!A309" display="'3.48'!A309"/>
    <hyperlink ref="C71" location="'3.53'!A1" display="2016-2022"/>
    <hyperlink ref="B71" location="'3.53'!A1" display="3.53. Personal dedicado a I+D por sectores según género"/>
    <hyperlink ref="B72" location="'3.54'!A1" display="3.54. Personal dedicado a I+D en Empresas por ramas de actividad según nivel de empleo y género. Comunidad de Madrid."/>
    <hyperlink ref="C72" location="'3.53'!A1" display="'3.53'!A1"/>
    <hyperlink ref="D72" location="'3.53'!A90" display="'3.53'!A90"/>
    <hyperlink ref="E72" location="'3.53'!A145" display="'3.53'!A145"/>
    <hyperlink ref="F72" location="'3.53'!A192" display="'3.53'!A192"/>
    <hyperlink ref="B73" location="'3.55'!A1" display="3.55. Personal dedicado a I+D en Enseñanza Superior según tipo de centro y género. Comunidad de Madrid."/>
    <hyperlink ref="C73" location="'3.55'!A1" display="2016-2022"/>
    <hyperlink ref="C74" location="'3.56'!A1" display="2016-2022"/>
    <hyperlink ref="B74" location="'3.56'!A1" display="3.56. Personal dedicado a I+D en la Administración Pública según tipo de aministración y género. Comunidad de Madrid."/>
    <hyperlink ref="C75" location="'3.57'!A1" display="2016-2022"/>
    <hyperlink ref="B75" location="'3.57'!A1" display="3.57. Personal dedicado a I+D en Instituciones Privadas Sin Fines de Lucro según género."/>
    <hyperlink ref="Q11" location="'3.4'!A1100" display="'3.4'!A1100"/>
    <hyperlink ref="R11" location="'3.4'!A1175" display="'3.4'!A1175"/>
    <hyperlink ref="Q13" location="'3.6'!A716" display="'3.6'!A716"/>
    <hyperlink ref="R13" location="'3.6'!A759" display="'3.6'!A759"/>
    <hyperlink ref="P18" location="'3.10'!A1032" display="'3.10'!A1032"/>
    <hyperlink ref="O18" location="'3.10'!A956" display="'3.10'!A956"/>
    <hyperlink ref="N18" location="'3.10'!A880" display="'3.10'!A880"/>
    <hyperlink ref="M18" location="'3.10'!A802" display="'3.10'!A802"/>
    <hyperlink ref="L18" location="'3.10'!A725" display="'3.10'!A725"/>
    <hyperlink ref="K18" location="'3.10'!A648" display="'3.10'!A648"/>
    <hyperlink ref="J18" location="'3.10'!A571" display="'3.10'!A571"/>
    <hyperlink ref="I18" location="'3.10'!A494" display="'3.10'!A494"/>
    <hyperlink ref="H18" location="'3.10'!A418" display="'3.10'!A418"/>
    <hyperlink ref="G18" location="'3.10'!A343" display="'3.10'!A343"/>
    <hyperlink ref="F18" location="'3.10'!A265" display="'3.10'!A265"/>
    <hyperlink ref="E18" location="'3.10'!A188" display="'3.10'!A188"/>
    <hyperlink ref="D18" location="'3.10'!A110" display="'3.10'!A110"/>
    <hyperlink ref="C18" location="'3.10'!A1" display="'3.10'!A1"/>
    <hyperlink ref="Q18" location="'3.10'!A1109" display="'3.10'!A1109"/>
    <hyperlink ref="R18" location="'3.10'!A1186" display="'3.10'!A1186"/>
    <hyperlink ref="Q20" location="'3.12'!A769" display="'3.12'!A769"/>
    <hyperlink ref="R20" location="'3.12'!A821" display="'3.12'!A821"/>
    <hyperlink ref="Q47" location="'3.33'!A1093" display="'3.33'!A1093"/>
    <hyperlink ref="R47" location="'3.33'!A1169" display="'3.33'!A1169"/>
    <hyperlink ref="Q49" location="'3.35'!A773" display="'3.35'!A773"/>
    <hyperlink ref="R49" location="'3.35'!A823" display="'3.35'!A823"/>
    <hyperlink ref="Q53" location="'3.38'!A742" display="'3.38'!A742"/>
    <hyperlink ref="R53" location="'3.38'!A793" display="'3.38'!A793"/>
    <hyperlink ref="Q22" location="'3.14'!A778" display="'3.14'!A778"/>
    <hyperlink ref="R22" location="'3.14'!A828" display="'3.14'!A828"/>
    <hyperlink ref="Q32" location="'3.20'!A739" display="'3.20'!A739"/>
    <hyperlink ref="R32" location="'3.20'!A790" display="'3.20'!A790"/>
    <hyperlink ref="Q33" location="'3.21'!A782" display="'3.21'!A782"/>
    <hyperlink ref="R33" location="'3.21'!A835" display="'3.21'!A835"/>
    <hyperlink ref="Q34" location="'3.22'!A782" display="'3.22'!A782"/>
    <hyperlink ref="R34" location="'3.22'!A835" display="'3.22'!A835"/>
    <hyperlink ref="Q37" location="'3.24'!A772" display="'3.24'!A772"/>
    <hyperlink ref="R37" location="'3.24'!A822" display="'3.24'!A822"/>
    <hyperlink ref="Q40" location="'3.27'!A783" display="'3.27'!A783"/>
    <hyperlink ref="R40" location="'3.27'!A835" display="'3.27'!A835"/>
    <hyperlink ref="Q42" location="'3.29'!A1216" display="'3.29'!A1216"/>
    <hyperlink ref="R42" location="'3.29'!A1302" display="'3.29'!A1302"/>
    <hyperlink ref="S42" location="'3.29'!A1382" display="'3.29'!A1382"/>
    <hyperlink ref="G72" location="'3.53'!A240" display="'3.53'!A240"/>
    <hyperlink ref="H72" location="'3.53'!A288" display="'3.53'!A288"/>
    <hyperlink ref="S11" location="'3.4'!A1258" display="'3.4'!A1258"/>
    <hyperlink ref="S13" location="'3.6'!A812" display="'3.6'!A812"/>
    <hyperlink ref="S18" location="'3.10'!A1264" display="'3.10'!A1264"/>
    <hyperlink ref="S20" location="'3.12'!A875" display="'3.12'!A875"/>
    <hyperlink ref="S47" location="'3.33'!A1243" display="'3.33'!A1243"/>
    <hyperlink ref="S49" location="'3.35'!A893" display="'3.35'!A893"/>
    <hyperlink ref="S53" location="'3.38'!A856" display="'3.38'!A856"/>
    <hyperlink ref="S22" location="'3.14'!A890" display="'3.14'!A890"/>
    <hyperlink ref="S32" location="'3.20'!A850" display="'3.20'!A850"/>
    <hyperlink ref="S33" location="'3.21'!A896" display="'3.21'!A896"/>
    <hyperlink ref="S34" location="'3.22'!A896" display="'3.22'!A896"/>
    <hyperlink ref="S37" location="'3.24'!A900" display="'3.24'!A900"/>
    <hyperlink ref="S40" location="'3.27'!A896" display="'3.27'!A896"/>
    <hyperlink ref="I72" location="'3.53'!A336" display="'3.53'!A336"/>
    <hyperlink ref="H64" location="'3.48'!A379" display="'3.48'!A379"/>
    <hyperlink ref="H62" location="'3.46'!A371" display="'3.46'!A371"/>
    <hyperlink ref="H63" location="'3.47'!A383" display="'3.47'!A383"/>
    <hyperlink ref="H61" location="'3.45'!A378" display="'3.45'!A378"/>
    <hyperlink ref="H60" location="'3.44'!A182" display="'3.44'!A182"/>
    <hyperlink ref="H59" location="'3.43'!A270" display="'3.43'!A270"/>
    <hyperlink ref="T53" location="'3.38'!A897" display="'3.38'!A897"/>
    <hyperlink ref="T42" location="'3.29'!A1468" display="'3.29'!A1468"/>
    <hyperlink ref="I54" location="'3.39'!A183" display="2000-2013"/>
    <hyperlink ref="T13" location="'3.6'!A841" display="'3.6'!A841"/>
    <hyperlink ref="T11" location="'3.4'!A1333" display="'3.4'!A1333"/>
    <hyperlink ref="T18" location="'3.10'!A1341" display="'3.10'!A1341"/>
    <hyperlink ref="T47" location="'3.33'!A1291" display="'3.33'!A1291"/>
    <hyperlink ref="T49" location="'3.35'!A893" display="'3.35'!A893"/>
    <hyperlink ref="C52:E52" location="'3.37'!A1" display="base poblacional 2011"/>
    <hyperlink ref="C52" location="'3.31'!A1" display="3.31. Tasa de paro de la población de 16 a 64 años según género"/>
    <hyperlink ref="T20" location="'3.12'!A925" display="'3.12'!A925"/>
    <hyperlink ref="B69" location="'3.52'!A1" display="3.52. Excedencias por cuidado de hijos según sexo del preceptor"/>
    <hyperlink ref="C69" location="'3.52'!A1" display="2005-2023"/>
    <hyperlink ref="F68" location="'3.51'!A53" display="2005-2018"/>
  </hyperlinks>
  <pageMargins left="0.31496062992125984" right="0.31496062992125984" top="0.19685039370078741" bottom="0.31496062992125984" header="0" footer="0"/>
  <pageSetup paperSize="9" scale="92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101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37" customWidth="1"/>
    <col min="3" max="4" width="10.33203125" style="2" customWidth="1"/>
    <col min="5" max="5" width="11.44140625" style="24"/>
    <col min="6" max="7" width="10.33203125" style="2" customWidth="1"/>
    <col min="8" max="8" width="11.44140625" style="24"/>
    <col min="9" max="16384" width="11.44140625" style="2"/>
  </cols>
  <sheetData>
    <row r="1" spans="1:10" ht="40.200000000000003" customHeight="1" x14ac:dyDescent="0.25"/>
    <row r="2" spans="1:10" s="28" customFormat="1" ht="12.75" customHeight="1" x14ac:dyDescent="0.25">
      <c r="A2" s="284"/>
      <c r="B2" s="29"/>
      <c r="E2" s="30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13"/>
      <c r="F3" s="107"/>
      <c r="G3" s="107"/>
      <c r="H3" s="114"/>
      <c r="J3" s="416"/>
    </row>
    <row r="4" spans="1:10" s="31" customFormat="1" ht="13.5" customHeight="1" thickTop="1" x14ac:dyDescent="0.4">
      <c r="A4" s="284"/>
      <c r="B4" s="109"/>
      <c r="C4" s="109"/>
      <c r="D4" s="109"/>
      <c r="E4" s="115"/>
      <c r="F4" s="111"/>
      <c r="G4" s="111"/>
      <c r="H4" s="116"/>
      <c r="J4" s="416"/>
    </row>
    <row r="5" spans="1:10" s="45" customFormat="1" ht="15.6" x14ac:dyDescent="0.3">
      <c r="B5" s="510" t="s">
        <v>678</v>
      </c>
      <c r="C5" s="510"/>
      <c r="D5" s="510"/>
      <c r="E5" s="510"/>
      <c r="F5" s="510"/>
      <c r="G5" s="510"/>
      <c r="H5" s="510"/>
    </row>
    <row r="6" spans="1:10" x14ac:dyDescent="0.25">
      <c r="B6" s="4"/>
      <c r="C6" s="31"/>
      <c r="D6" s="31"/>
    </row>
    <row r="7" spans="1:10" ht="12.75" customHeight="1" x14ac:dyDescent="0.25">
      <c r="B7" s="4" t="s">
        <v>61</v>
      </c>
      <c r="C7" s="31"/>
      <c r="D7" s="31"/>
    </row>
    <row r="8" spans="1:10" s="50" customFormat="1" x14ac:dyDescent="0.25">
      <c r="A8" s="284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10" s="48" customFormat="1" ht="15.6" x14ac:dyDescent="0.25">
      <c r="A9" s="284"/>
      <c r="B9" s="62"/>
      <c r="C9" s="66" t="s">
        <v>8</v>
      </c>
      <c r="D9" s="66" t="s">
        <v>9</v>
      </c>
      <c r="E9" s="152" t="s">
        <v>154</v>
      </c>
      <c r="F9" s="66" t="s">
        <v>8</v>
      </c>
      <c r="G9" s="66" t="s">
        <v>9</v>
      </c>
      <c r="H9" s="152" t="s">
        <v>154</v>
      </c>
    </row>
    <row r="10" spans="1:10" x14ac:dyDescent="0.25">
      <c r="B10" s="63"/>
      <c r="C10" s="36"/>
      <c r="D10" s="36"/>
      <c r="E10" s="70"/>
      <c r="F10" s="36"/>
      <c r="G10" s="36"/>
      <c r="H10" s="70"/>
    </row>
    <row r="11" spans="1:10" x14ac:dyDescent="0.25">
      <c r="B11" s="64">
        <v>2000</v>
      </c>
      <c r="C11" s="34">
        <v>34.815314655561167</v>
      </c>
      <c r="D11" s="34">
        <v>69.86618021580874</v>
      </c>
      <c r="E11" s="68">
        <v>-35.050865560247573</v>
      </c>
      <c r="F11" s="34">
        <v>32.483198040446162</v>
      </c>
      <c r="G11" s="34">
        <v>64.552934028656779</v>
      </c>
      <c r="H11" s="68">
        <v>-32.069735988210617</v>
      </c>
      <c r="I11" s="155"/>
    </row>
    <row r="12" spans="1:10" x14ac:dyDescent="0.25">
      <c r="B12" s="64">
        <v>2001</v>
      </c>
      <c r="C12" s="34">
        <v>37.901881285507656</v>
      </c>
      <c r="D12" s="34">
        <v>70.281396067650135</v>
      </c>
      <c r="E12" s="68">
        <v>-32.379514782142479</v>
      </c>
      <c r="F12" s="34">
        <v>33.98567504711496</v>
      </c>
      <c r="G12" s="34">
        <v>64.989004823851772</v>
      </c>
      <c r="H12" s="68">
        <v>-31.003329776736813</v>
      </c>
      <c r="I12" s="34"/>
      <c r="J12" s="378"/>
    </row>
    <row r="13" spans="1:10" x14ac:dyDescent="0.25">
      <c r="B13" s="64">
        <v>2002</v>
      </c>
      <c r="C13" s="34">
        <v>38.689527765044893</v>
      </c>
      <c r="D13" s="34">
        <v>71.066197481197008</v>
      </c>
      <c r="E13" s="68">
        <v>-32.376669716152115</v>
      </c>
      <c r="F13" s="34">
        <v>34.739054759010344</v>
      </c>
      <c r="G13" s="34">
        <v>65.013496446348526</v>
      </c>
      <c r="H13" s="68">
        <v>-30.274441687338182</v>
      </c>
      <c r="I13" s="34"/>
    </row>
    <row r="14" spans="1:10" x14ac:dyDescent="0.25">
      <c r="B14" s="64">
        <v>2003</v>
      </c>
      <c r="C14" s="34">
        <v>38.806482178253077</v>
      </c>
      <c r="D14" s="34">
        <v>70.661400682080313</v>
      </c>
      <c r="E14" s="68">
        <v>-31.854918503827236</v>
      </c>
      <c r="F14" s="34">
        <v>36.120685032345499</v>
      </c>
      <c r="G14" s="34">
        <v>65.091795747458789</v>
      </c>
      <c r="H14" s="68">
        <v>-28.971110715113291</v>
      </c>
      <c r="I14" s="34"/>
    </row>
    <row r="15" spans="1:10" x14ac:dyDescent="0.25">
      <c r="B15" s="64">
        <v>2004</v>
      </c>
      <c r="C15" s="34">
        <v>42.773009235306006</v>
      </c>
      <c r="D15" s="34">
        <v>70.851200917649848</v>
      </c>
      <c r="E15" s="68">
        <v>-28.078191682343842</v>
      </c>
      <c r="F15" s="34">
        <v>38.081457868350242</v>
      </c>
      <c r="G15" s="34">
        <v>65.218075293063237</v>
      </c>
      <c r="H15" s="68">
        <v>-27.136617424712995</v>
      </c>
      <c r="I15" s="34"/>
    </row>
    <row r="16" spans="1:10" x14ac:dyDescent="0.25">
      <c r="B16" s="64">
        <v>2005</v>
      </c>
      <c r="C16" s="34">
        <v>47.045001402914075</v>
      </c>
      <c r="D16" s="34">
        <v>70.602886787969013</v>
      </c>
      <c r="E16" s="68">
        <v>-23.546527213028355</v>
      </c>
      <c r="F16" s="34">
        <v>39.97973144160121</v>
      </c>
      <c r="G16" s="34">
        <v>65.763501618693468</v>
      </c>
      <c r="H16" s="68">
        <v>-25.783770177092258</v>
      </c>
      <c r="I16" s="34"/>
    </row>
    <row r="17" spans="2:9" x14ac:dyDescent="0.25">
      <c r="B17" s="64">
        <v>2006</v>
      </c>
      <c r="C17" s="34">
        <v>47.170672743638278</v>
      </c>
      <c r="D17" s="34">
        <v>70.653395726042149</v>
      </c>
      <c r="E17" s="68">
        <v>-23.256358126348204</v>
      </c>
      <c r="F17" s="34">
        <v>42.284995290793496</v>
      </c>
      <c r="G17" s="34">
        <v>66.495527675851406</v>
      </c>
      <c r="H17" s="68">
        <v>-24.21053238505791</v>
      </c>
      <c r="I17" s="34"/>
    </row>
    <row r="18" spans="2:9" x14ac:dyDescent="0.25">
      <c r="B18" s="64">
        <v>2007</v>
      </c>
      <c r="C18" s="34">
        <v>49.180141399407013</v>
      </c>
      <c r="D18" s="34">
        <v>70.266550476815326</v>
      </c>
      <c r="E18" s="68">
        <v>-21.087485511270764</v>
      </c>
      <c r="F18" s="34">
        <v>43.82350383162126</v>
      </c>
      <c r="G18" s="34">
        <v>66.486323584282886</v>
      </c>
      <c r="H18" s="68">
        <v>-22.662819752661626</v>
      </c>
      <c r="I18" s="34"/>
    </row>
    <row r="19" spans="2:9" x14ac:dyDescent="0.25">
      <c r="B19" s="64">
        <v>2008</v>
      </c>
      <c r="C19" s="34">
        <v>50.409002443479899</v>
      </c>
      <c r="D19" s="34">
        <v>69.346362025808276</v>
      </c>
      <c r="E19" s="68">
        <v>-18.937191054329013</v>
      </c>
      <c r="F19" s="34">
        <v>44.518139190523193</v>
      </c>
      <c r="G19" s="34">
        <v>64.921161630424564</v>
      </c>
      <c r="H19" s="68">
        <v>-20.40302243990137</v>
      </c>
      <c r="I19" s="34"/>
    </row>
    <row r="20" spans="2:9" x14ac:dyDescent="0.25">
      <c r="B20" s="64">
        <v>2009</v>
      </c>
      <c r="C20" s="34">
        <v>49.690080739529265</v>
      </c>
      <c r="D20" s="34">
        <v>65.189980085606749</v>
      </c>
      <c r="E20" s="68">
        <v>-15.499899346077484</v>
      </c>
      <c r="F20" s="34">
        <v>43.786408225308499</v>
      </c>
      <c r="G20" s="34">
        <v>60.142431533241854</v>
      </c>
      <c r="H20" s="68">
        <v>-16.356023307933356</v>
      </c>
      <c r="I20" s="34"/>
    </row>
    <row r="21" spans="2:9" x14ac:dyDescent="0.25">
      <c r="B21" s="64">
        <v>2010</v>
      </c>
      <c r="C21" s="34">
        <v>49.259895400632089</v>
      </c>
      <c r="D21" s="34">
        <v>62.53902180899415</v>
      </c>
      <c r="E21" s="68">
        <v>-13.27912640836206</v>
      </c>
      <c r="F21" s="34">
        <v>43.501776140357492</v>
      </c>
      <c r="G21" s="34">
        <v>58.341382899907153</v>
      </c>
      <c r="H21" s="68">
        <v>-14.83960675954966</v>
      </c>
      <c r="I21" s="34"/>
    </row>
    <row r="22" spans="2:9" x14ac:dyDescent="0.25">
      <c r="B22" s="64">
        <v>2011</v>
      </c>
      <c r="C22" s="34">
        <v>49.073270127012435</v>
      </c>
      <c r="D22" s="34">
        <v>61.324498487350851</v>
      </c>
      <c r="E22" s="68">
        <v>-12.251228360338416</v>
      </c>
      <c r="F22" s="34">
        <v>43.508631261201778</v>
      </c>
      <c r="G22" s="34">
        <v>57.040701226676696</v>
      </c>
      <c r="H22" s="68">
        <v>-13.532069965474918</v>
      </c>
      <c r="I22" s="34"/>
    </row>
    <row r="23" spans="2:9" x14ac:dyDescent="0.25">
      <c r="B23" s="64">
        <v>2012</v>
      </c>
      <c r="C23" s="34">
        <v>50.459748173333182</v>
      </c>
      <c r="D23" s="34">
        <v>59.327046434253674</v>
      </c>
      <c r="E23" s="68">
        <v>-8.8672982609204922</v>
      </c>
      <c r="F23" s="34">
        <v>42.872198696293481</v>
      </c>
      <c r="G23" s="34">
        <v>54.799996215633222</v>
      </c>
      <c r="H23" s="68">
        <v>-11.927797519339741</v>
      </c>
      <c r="I23" s="34"/>
    </row>
    <row r="24" spans="2:9" x14ac:dyDescent="0.25">
      <c r="B24" s="64">
        <v>2013</v>
      </c>
      <c r="C24" s="34">
        <v>47.496632660846338</v>
      </c>
      <c r="D24" s="34">
        <v>57.82902112179039</v>
      </c>
      <c r="E24" s="68">
        <v>-10.332388460944053</v>
      </c>
      <c r="F24" s="34">
        <v>42.106997480131817</v>
      </c>
      <c r="G24" s="34">
        <v>53.542597211748557</v>
      </c>
      <c r="H24" s="68">
        <v>-11.43559973161674</v>
      </c>
      <c r="I24" s="34"/>
    </row>
    <row r="25" spans="2:9" x14ac:dyDescent="0.25">
      <c r="B25" s="64">
        <v>2014</v>
      </c>
      <c r="C25" s="34">
        <v>47.981302037201054</v>
      </c>
      <c r="D25" s="34">
        <v>58.72511120263588</v>
      </c>
      <c r="E25" s="68">
        <v>-7.2296739620288761</v>
      </c>
      <c r="F25" s="34">
        <v>42.372010326854699</v>
      </c>
      <c r="G25" s="34">
        <v>54.034423056347208</v>
      </c>
      <c r="H25" s="68">
        <v>-11.662412729492509</v>
      </c>
      <c r="I25" s="34"/>
    </row>
    <row r="26" spans="2:9" x14ac:dyDescent="0.25">
      <c r="B26" s="64">
        <v>2015</v>
      </c>
      <c r="C26" s="34">
        <v>50.1275922317773</v>
      </c>
      <c r="D26" s="34">
        <v>61.168007663461921</v>
      </c>
      <c r="E26" s="68">
        <v>-11.040415431684622</v>
      </c>
      <c r="F26" s="34">
        <v>43.2027989197152</v>
      </c>
      <c r="G26" s="34">
        <v>55.682741340328285</v>
      </c>
      <c r="H26" s="68">
        <v>-12.479942420613085</v>
      </c>
      <c r="I26" s="34"/>
    </row>
    <row r="27" spans="2:9" x14ac:dyDescent="0.25">
      <c r="B27" s="64">
        <v>2016</v>
      </c>
      <c r="C27" s="34">
        <v>49.498093288877733</v>
      </c>
      <c r="D27" s="34">
        <v>60.080700889303792</v>
      </c>
      <c r="E27" s="68">
        <v>-10.582607600426059</v>
      </c>
      <c r="F27" s="34">
        <v>44.411622562605416</v>
      </c>
      <c r="G27" s="34">
        <v>56.616629195833362</v>
      </c>
      <c r="H27" s="68">
        <v>-12.205006633227946</v>
      </c>
      <c r="I27" s="34"/>
    </row>
    <row r="28" spans="2:9" x14ac:dyDescent="0.25">
      <c r="B28" s="64">
        <v>2017</v>
      </c>
      <c r="C28" s="34">
        <v>50.868522343687928</v>
      </c>
      <c r="D28" s="34">
        <v>61.622400985818928</v>
      </c>
      <c r="E28" s="68">
        <v>-10.753878642130999</v>
      </c>
      <c r="F28" s="34">
        <v>45.171696047192988</v>
      </c>
      <c r="G28" s="34">
        <v>57.509110733475445</v>
      </c>
      <c r="H28" s="68">
        <v>-12.337414686282457</v>
      </c>
      <c r="I28" s="155" t="s">
        <v>189</v>
      </c>
    </row>
    <row r="29" spans="2:9" x14ac:dyDescent="0.25">
      <c r="B29" s="64">
        <v>2018</v>
      </c>
      <c r="C29" s="34">
        <v>52.304194909386673</v>
      </c>
      <c r="D29" s="34">
        <v>63.525343367370951</v>
      </c>
      <c r="E29" s="68">
        <v>-11.221148457984278</v>
      </c>
      <c r="F29" s="34">
        <v>46.250258450087131</v>
      </c>
      <c r="G29" s="34">
        <v>57.958584529583881</v>
      </c>
      <c r="H29" s="68">
        <v>-11.70832607949675</v>
      </c>
      <c r="I29" s="155" t="s">
        <v>189</v>
      </c>
    </row>
    <row r="30" spans="2:9" x14ac:dyDescent="0.25">
      <c r="B30" s="64">
        <v>2019</v>
      </c>
      <c r="C30" s="34">
        <v>53.330185375649279</v>
      </c>
      <c r="D30" s="34">
        <v>63.556754960557953</v>
      </c>
      <c r="E30" s="68">
        <v>-10.226569584908674</v>
      </c>
      <c r="F30" s="34">
        <v>46.198661064865703</v>
      </c>
      <c r="G30" s="34">
        <v>58.506526546507764</v>
      </c>
      <c r="H30" s="68">
        <v>-12.307865481642061</v>
      </c>
      <c r="I30" s="155" t="s">
        <v>189</v>
      </c>
    </row>
    <row r="31" spans="2:9" x14ac:dyDescent="0.25">
      <c r="B31" s="64">
        <v>2020</v>
      </c>
      <c r="C31" s="34">
        <v>52.044696440496104</v>
      </c>
      <c r="D31" s="34">
        <v>61.669731888574326</v>
      </c>
      <c r="E31" s="68">
        <v>-9.6250354480782221</v>
      </c>
      <c r="F31" s="34">
        <v>46.807032980069593</v>
      </c>
      <c r="G31" s="34">
        <v>57.025547445255476</v>
      </c>
      <c r="H31" s="68">
        <v>-10.218514465185883</v>
      </c>
      <c r="I31" s="155" t="s">
        <v>189</v>
      </c>
    </row>
    <row r="32" spans="2:9" x14ac:dyDescent="0.25">
      <c r="B32" s="64">
        <v>2021</v>
      </c>
      <c r="C32" s="34">
        <v>54.107408647662481</v>
      </c>
      <c r="D32" s="34">
        <v>61.972401649422117</v>
      </c>
      <c r="E32" s="68">
        <v>-7.8649930017596361</v>
      </c>
      <c r="F32" s="34">
        <v>48.039633870951548</v>
      </c>
      <c r="G32" s="34">
        <v>57.199178603825857</v>
      </c>
      <c r="H32" s="68">
        <v>-9.1595447328743091</v>
      </c>
      <c r="I32" s="155" t="s">
        <v>189</v>
      </c>
    </row>
    <row r="33" spans="1:9" x14ac:dyDescent="0.25">
      <c r="B33" s="64">
        <v>2022</v>
      </c>
      <c r="C33" s="34">
        <v>51.793639020946145</v>
      </c>
      <c r="D33" s="34">
        <v>62.453421188697007</v>
      </c>
      <c r="E33" s="68">
        <v>-10.659782167750862</v>
      </c>
      <c r="F33" s="34">
        <v>48.561934687239614</v>
      </c>
      <c r="G33" s="34">
        <v>57.571495546179086</v>
      </c>
      <c r="H33" s="68">
        <v>-9.0095608589394729</v>
      </c>
      <c r="I33" s="155" t="s">
        <v>189</v>
      </c>
    </row>
    <row r="34" spans="1:9" x14ac:dyDescent="0.25">
      <c r="B34" s="119"/>
      <c r="C34" s="130"/>
      <c r="D34" s="130"/>
      <c r="E34" s="131"/>
      <c r="F34" s="147" t="s">
        <v>189</v>
      </c>
      <c r="G34" s="130"/>
      <c r="H34" s="131"/>
    </row>
    <row r="35" spans="1:9" x14ac:dyDescent="0.25">
      <c r="B35" s="129"/>
      <c r="C35" s="124"/>
      <c r="D35" s="124"/>
      <c r="E35" s="128"/>
      <c r="F35" s="124"/>
      <c r="G35" s="124"/>
      <c r="H35" s="128"/>
    </row>
    <row r="36" spans="1:9" x14ac:dyDescent="0.25">
      <c r="B36" s="20" t="s">
        <v>79</v>
      </c>
      <c r="C36" s="31"/>
      <c r="D36" s="31"/>
    </row>
    <row r="37" spans="1:9" x14ac:dyDescent="0.25">
      <c r="B37" s="20" t="s">
        <v>80</v>
      </c>
      <c r="C37" s="19"/>
      <c r="D37" s="31"/>
    </row>
    <row r="38" spans="1:9" s="45" customFormat="1" ht="21" customHeight="1" x14ac:dyDescent="0.25">
      <c r="A38" s="270"/>
      <c r="B38" s="509" t="s">
        <v>509</v>
      </c>
      <c r="C38" s="509"/>
      <c r="D38" s="509"/>
      <c r="E38" s="509"/>
      <c r="F38" s="509"/>
      <c r="G38" s="509"/>
      <c r="H38" s="509"/>
    </row>
    <row r="39" spans="1:9" x14ac:dyDescent="0.25">
      <c r="B39" s="20" t="s">
        <v>677</v>
      </c>
      <c r="C39" s="31"/>
      <c r="D39" s="31"/>
    </row>
    <row r="40" spans="1:9" x14ac:dyDescent="0.25">
      <c r="B40" s="20"/>
      <c r="C40" s="31"/>
      <c r="D40" s="31"/>
    </row>
    <row r="41" spans="1:9" x14ac:dyDescent="0.25">
      <c r="B41" s="58" t="s">
        <v>68</v>
      </c>
    </row>
    <row r="42" spans="1:9" x14ac:dyDescent="0.25">
      <c r="B42" s="58" t="s">
        <v>681</v>
      </c>
    </row>
    <row r="43" spans="1:9" x14ac:dyDescent="0.25">
      <c r="B43" s="58"/>
    </row>
    <row r="90" spans="2:8" x14ac:dyDescent="0.25">
      <c r="B90" s="24"/>
      <c r="E90" s="2"/>
      <c r="H90" s="2"/>
    </row>
    <row r="91" spans="2:8" x14ac:dyDescent="0.25">
      <c r="B91" s="24"/>
      <c r="E91" s="2"/>
      <c r="H91" s="2"/>
    </row>
    <row r="92" spans="2:8" x14ac:dyDescent="0.25">
      <c r="B92" s="24"/>
      <c r="E92" s="2"/>
      <c r="H92" s="2"/>
    </row>
    <row r="93" spans="2:8" x14ac:dyDescent="0.25">
      <c r="B93" s="24"/>
      <c r="E93" s="2"/>
      <c r="H93" s="2"/>
    </row>
    <row r="94" spans="2:8" x14ac:dyDescent="0.25">
      <c r="B94" s="24"/>
      <c r="E94" s="2"/>
      <c r="H94" s="2"/>
    </row>
    <row r="95" spans="2:8" x14ac:dyDescent="0.25">
      <c r="B95" s="24"/>
      <c r="E95" s="2"/>
      <c r="H95" s="2"/>
    </row>
    <row r="96" spans="2:8" x14ac:dyDescent="0.25">
      <c r="B96" s="24"/>
      <c r="E96" s="2"/>
      <c r="H96" s="2"/>
    </row>
    <row r="97" spans="2:8" x14ac:dyDescent="0.25">
      <c r="B97" s="24"/>
      <c r="E97" s="2"/>
      <c r="H97" s="2"/>
    </row>
    <row r="98" spans="2:8" x14ac:dyDescent="0.25">
      <c r="B98" s="24"/>
      <c r="E98" s="2"/>
      <c r="H98" s="2"/>
    </row>
    <row r="99" spans="2:8" x14ac:dyDescent="0.25">
      <c r="B99" s="24"/>
      <c r="E99" s="2"/>
      <c r="H99" s="2"/>
    </row>
    <row r="100" spans="2:8" x14ac:dyDescent="0.25">
      <c r="B100" s="24"/>
      <c r="E100" s="2"/>
      <c r="H100" s="2"/>
    </row>
    <row r="101" spans="2:8" x14ac:dyDescent="0.25">
      <c r="B101" s="24"/>
      <c r="E101" s="2"/>
      <c r="H101" s="2"/>
    </row>
  </sheetData>
  <mergeCells count="4">
    <mergeCell ref="B38:H38"/>
    <mergeCell ref="C8:E8"/>
    <mergeCell ref="F8:H8"/>
    <mergeCell ref="B5:H5"/>
  </mergeCells>
  <phoneticPr fontId="3" type="noConversion"/>
  <hyperlinks>
    <hyperlink ref="H2" location="INDICE!B17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R1620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3" width="9.33203125" style="1" bestFit="1" customWidth="1"/>
    <col min="4" max="4" width="8.44140625" style="1" bestFit="1" customWidth="1"/>
    <col min="5" max="5" width="10" style="45" bestFit="1" customWidth="1"/>
    <col min="6" max="8" width="10" style="45" customWidth="1"/>
    <col min="9" max="16384" width="11.44140625" style="1"/>
  </cols>
  <sheetData>
    <row r="1" spans="1:18" ht="40.200000000000003" customHeight="1" x14ac:dyDescent="0.3">
      <c r="E1" s="1"/>
      <c r="F1" s="1"/>
      <c r="G1" s="1"/>
      <c r="H1" s="1"/>
      <c r="I1" s="373"/>
    </row>
    <row r="2" spans="1:18" s="28" customFormat="1" ht="12.75" customHeight="1" x14ac:dyDescent="0.25">
      <c r="A2" s="284"/>
      <c r="B2" s="29"/>
      <c r="F2" s="54"/>
      <c r="G2" s="54"/>
      <c r="H2" s="362" t="s">
        <v>13</v>
      </c>
    </row>
    <row r="3" spans="1:18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  <c r="I3" s="295"/>
    </row>
    <row r="4" spans="1:18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8" s="197" customFormat="1" ht="16.5" customHeight="1" x14ac:dyDescent="0.3">
      <c r="A5" s="284"/>
      <c r="B5" s="468" t="s">
        <v>535</v>
      </c>
      <c r="C5" s="14"/>
      <c r="D5" s="14"/>
      <c r="E5" s="15"/>
      <c r="F5" s="15"/>
      <c r="G5" s="15"/>
      <c r="H5" s="15"/>
    </row>
    <row r="6" spans="1:18" s="197" customFormat="1" ht="12.75" customHeight="1" x14ac:dyDescent="0.25">
      <c r="A6" s="284"/>
      <c r="B6" s="4"/>
      <c r="C6" s="1"/>
      <c r="D6" s="1"/>
      <c r="E6" s="45"/>
      <c r="F6" s="45"/>
      <c r="G6" s="45"/>
      <c r="H6" s="45"/>
    </row>
    <row r="7" spans="1:18" s="197" customFormat="1" ht="12.75" customHeight="1" x14ac:dyDescent="0.25">
      <c r="A7" s="288"/>
      <c r="B7" s="4" t="s">
        <v>61</v>
      </c>
      <c r="C7" s="1"/>
      <c r="D7" s="1"/>
      <c r="E7" s="45"/>
      <c r="F7" s="45"/>
      <c r="G7" s="45"/>
      <c r="H7" s="45"/>
    </row>
    <row r="8" spans="1:18" s="197" customFormat="1" ht="12.75" customHeight="1" x14ac:dyDescent="0.25">
      <c r="A8" s="268"/>
      <c r="B8" s="151"/>
      <c r="C8" s="511" t="s">
        <v>12</v>
      </c>
      <c r="D8" s="512"/>
      <c r="E8" s="512"/>
      <c r="F8" s="512" t="s">
        <v>10</v>
      </c>
      <c r="G8" s="512"/>
      <c r="H8" s="512"/>
    </row>
    <row r="9" spans="1:18" s="197" customFormat="1" ht="12.75" customHeight="1" x14ac:dyDescent="0.25">
      <c r="A9" s="268"/>
      <c r="B9" s="145"/>
      <c r="C9" s="467" t="s">
        <v>8</v>
      </c>
      <c r="D9" s="152" t="s">
        <v>9</v>
      </c>
      <c r="E9" s="152" t="s">
        <v>154</v>
      </c>
      <c r="F9" s="152" t="s">
        <v>8</v>
      </c>
      <c r="G9" s="152" t="s">
        <v>9</v>
      </c>
      <c r="H9" s="152" t="s">
        <v>154</v>
      </c>
      <c r="J9" s="302"/>
      <c r="K9" s="302"/>
      <c r="L9" s="302"/>
      <c r="M9" s="302"/>
      <c r="N9" s="302"/>
      <c r="O9" s="302"/>
      <c r="P9" s="302"/>
      <c r="Q9" s="302"/>
      <c r="R9" s="369"/>
    </row>
    <row r="10" spans="1:18" s="197" customFormat="1" ht="12.75" customHeight="1" x14ac:dyDescent="0.25">
      <c r="A10" s="268"/>
      <c r="B10" s="64"/>
      <c r="C10" s="158"/>
      <c r="D10" s="158"/>
      <c r="E10" s="67"/>
      <c r="F10" s="158"/>
      <c r="G10" s="158"/>
      <c r="H10" s="67"/>
      <c r="J10" s="302"/>
      <c r="K10" s="302"/>
      <c r="L10" s="302"/>
      <c r="M10" s="302"/>
      <c r="N10" s="302"/>
      <c r="O10" s="302"/>
      <c r="P10" s="302"/>
      <c r="Q10" s="302"/>
    </row>
    <row r="11" spans="1:18" s="197" customFormat="1" ht="12.75" customHeight="1" x14ac:dyDescent="0.25">
      <c r="A11" s="268"/>
      <c r="B11" s="64" t="s">
        <v>23</v>
      </c>
      <c r="C11" s="171">
        <v>52.56</v>
      </c>
      <c r="D11" s="171">
        <v>61.83</v>
      </c>
      <c r="E11" s="68">
        <f>+C11-D11</f>
        <v>-9.269999999999996</v>
      </c>
      <c r="F11" s="171">
        <v>46.54</v>
      </c>
      <c r="G11" s="171">
        <v>57.13</v>
      </c>
      <c r="H11" s="68">
        <f>+F11-G11</f>
        <v>-10.590000000000003</v>
      </c>
      <c r="J11" s="302"/>
      <c r="K11" s="302"/>
      <c r="R11" s="367"/>
    </row>
    <row r="12" spans="1:18" s="197" customFormat="1" ht="12.75" customHeight="1" x14ac:dyDescent="0.25">
      <c r="A12" s="270"/>
      <c r="B12" s="64" t="s">
        <v>499</v>
      </c>
      <c r="C12" s="171">
        <v>26.5</v>
      </c>
      <c r="D12" s="171">
        <v>27.02</v>
      </c>
      <c r="E12" s="68">
        <f t="shared" ref="E12:E17" si="0">+C12-D12</f>
        <v>-0.51999999999999957</v>
      </c>
      <c r="F12" s="171">
        <v>24.83</v>
      </c>
      <c r="G12" s="171">
        <v>28.04</v>
      </c>
      <c r="H12" s="68">
        <f t="shared" ref="H12:H17" si="1">+F12-G12</f>
        <v>-3.2100000000000009</v>
      </c>
      <c r="J12" s="302"/>
      <c r="K12" s="302"/>
    </row>
    <row r="13" spans="1:18" s="197" customFormat="1" ht="12.75" customHeight="1" x14ac:dyDescent="0.25">
      <c r="A13" s="270"/>
      <c r="B13" s="64" t="s">
        <v>500</v>
      </c>
      <c r="C13" s="171">
        <v>55.62</v>
      </c>
      <c r="D13" s="171">
        <v>66.75</v>
      </c>
      <c r="E13" s="68">
        <f t="shared" si="0"/>
        <v>-11.130000000000003</v>
      </c>
      <c r="F13" s="171">
        <v>49.1</v>
      </c>
      <c r="G13" s="171">
        <v>61.02</v>
      </c>
      <c r="H13" s="68">
        <f t="shared" si="1"/>
        <v>-11.920000000000002</v>
      </c>
      <c r="J13" s="302"/>
      <c r="K13" s="302"/>
    </row>
    <row r="14" spans="1:18" s="197" customFormat="1" ht="12.75" customHeight="1" x14ac:dyDescent="0.25">
      <c r="A14" s="270"/>
      <c r="B14" s="64" t="s">
        <v>110</v>
      </c>
      <c r="C14" s="171">
        <v>5.91</v>
      </c>
      <c r="D14" s="171">
        <v>6.58</v>
      </c>
      <c r="E14" s="68">
        <f t="shared" si="0"/>
        <v>-0.66999999999999993</v>
      </c>
      <c r="F14" s="171">
        <v>7.37</v>
      </c>
      <c r="G14" s="171">
        <v>9.0500000000000007</v>
      </c>
      <c r="H14" s="68">
        <f t="shared" si="1"/>
        <v>-1.6800000000000006</v>
      </c>
      <c r="J14" s="302"/>
      <c r="K14" s="302"/>
    </row>
    <row r="15" spans="1:18" s="197" customFormat="1" ht="12.75" customHeight="1" x14ac:dyDescent="0.25">
      <c r="A15" s="270"/>
      <c r="B15" s="64" t="s">
        <v>501</v>
      </c>
      <c r="C15" s="171">
        <v>40.97</v>
      </c>
      <c r="D15" s="171">
        <v>43.12</v>
      </c>
      <c r="E15" s="68">
        <f t="shared" si="0"/>
        <v>-2.1499999999999986</v>
      </c>
      <c r="F15" s="171">
        <v>38.79</v>
      </c>
      <c r="G15" s="171">
        <v>43.27</v>
      </c>
      <c r="H15" s="68">
        <f t="shared" si="1"/>
        <v>-4.480000000000004</v>
      </c>
      <c r="J15" s="302"/>
      <c r="K15" s="302"/>
    </row>
    <row r="16" spans="1:18" s="197" customFormat="1" ht="12.75" customHeight="1" x14ac:dyDescent="0.25">
      <c r="A16" s="270"/>
      <c r="B16" s="64" t="s">
        <v>111</v>
      </c>
      <c r="C16" s="171">
        <v>78.739999999999995</v>
      </c>
      <c r="D16" s="171">
        <v>86.97</v>
      </c>
      <c r="E16" s="68">
        <f t="shared" si="0"/>
        <v>-8.230000000000004</v>
      </c>
      <c r="F16" s="171">
        <v>72.98</v>
      </c>
      <c r="G16" s="171">
        <v>83.05</v>
      </c>
      <c r="H16" s="68">
        <f t="shared" si="1"/>
        <v>-10.069999999999993</v>
      </c>
      <c r="J16" s="302"/>
      <c r="K16" s="302"/>
    </row>
    <row r="17" spans="1:11" s="197" customFormat="1" ht="12.75" customHeight="1" x14ac:dyDescent="0.25">
      <c r="A17" s="270"/>
      <c r="B17" s="64" t="s">
        <v>224</v>
      </c>
      <c r="C17" s="171">
        <v>26.38</v>
      </c>
      <c r="D17" s="171">
        <v>35.74</v>
      </c>
      <c r="E17" s="68">
        <f t="shared" si="0"/>
        <v>-9.360000000000003</v>
      </c>
      <c r="F17" s="171">
        <v>22.34</v>
      </c>
      <c r="G17" s="171">
        <v>31.6</v>
      </c>
      <c r="H17" s="68">
        <f t="shared" si="1"/>
        <v>-9.2600000000000016</v>
      </c>
      <c r="J17" s="302"/>
      <c r="K17" s="302"/>
    </row>
    <row r="18" spans="1:11" s="197" customFormat="1" ht="12.75" customHeight="1" x14ac:dyDescent="0.25">
      <c r="A18" s="270"/>
      <c r="B18" s="119"/>
      <c r="C18" s="156"/>
      <c r="D18"/>
      <c r="E18" s="121"/>
      <c r="F18" s="121"/>
      <c r="G18" s="121"/>
      <c r="H18" s="121"/>
    </row>
    <row r="19" spans="1:11" s="197" customFormat="1" ht="12.75" customHeight="1" x14ac:dyDescent="0.25">
      <c r="A19" s="270"/>
      <c r="B19" s="123"/>
      <c r="C19" s="157"/>
      <c r="D19" s="157"/>
      <c r="E19" s="125"/>
      <c r="F19" s="125"/>
      <c r="G19" s="125"/>
      <c r="H19" s="125"/>
    </row>
    <row r="20" spans="1:11" s="197" customFormat="1" ht="12.75" customHeight="1" x14ac:dyDescent="0.25">
      <c r="A20" s="270"/>
      <c r="B20" s="17" t="s">
        <v>108</v>
      </c>
      <c r="C20" s="1"/>
      <c r="D20" s="1"/>
      <c r="E20" s="53"/>
      <c r="F20" s="53"/>
      <c r="G20" s="53"/>
      <c r="H20" s="53"/>
    </row>
    <row r="21" spans="1:11" s="197" customFormat="1" ht="12.75" customHeight="1" x14ac:dyDescent="0.25">
      <c r="A21" s="270"/>
      <c r="B21" s="17" t="s">
        <v>109</v>
      </c>
      <c r="C21" s="19"/>
      <c r="D21" s="1"/>
      <c r="E21" s="53"/>
      <c r="F21" s="53"/>
      <c r="G21" s="53"/>
      <c r="H21" s="53"/>
    </row>
    <row r="22" spans="1:11" s="197" customFormat="1" ht="12.6" customHeight="1" x14ac:dyDescent="0.25">
      <c r="A22" s="270"/>
      <c r="B22" s="20" t="s">
        <v>554</v>
      </c>
      <c r="C22" s="19"/>
      <c r="D22" s="1"/>
      <c r="E22" s="53"/>
      <c r="F22" s="53"/>
      <c r="G22" s="53"/>
      <c r="H22" s="53"/>
    </row>
    <row r="23" spans="1:11" s="197" customFormat="1" ht="12.75" customHeight="1" x14ac:dyDescent="0.25">
      <c r="A23" s="270"/>
      <c r="B23" s="20" t="s">
        <v>536</v>
      </c>
      <c r="C23" s="1"/>
      <c r="D23" s="1"/>
      <c r="E23" s="53"/>
      <c r="F23" s="1"/>
      <c r="G23" s="1"/>
      <c r="H23" s="53"/>
    </row>
    <row r="24" spans="1:11" s="197" customFormat="1" ht="12.75" customHeight="1" x14ac:dyDescent="0.25">
      <c r="A24" s="270"/>
      <c r="B24" s="20"/>
      <c r="C24" s="1"/>
      <c r="D24" s="1"/>
      <c r="E24" s="53"/>
      <c r="F24" s="53"/>
      <c r="G24" s="53"/>
      <c r="H24" s="53"/>
    </row>
    <row r="25" spans="1:11" s="197" customFormat="1" ht="12.75" customHeight="1" x14ac:dyDescent="0.25">
      <c r="A25" s="270"/>
      <c r="B25" s="58" t="s">
        <v>68</v>
      </c>
      <c r="C25" s="1"/>
      <c r="D25" s="1"/>
      <c r="E25" s="53"/>
      <c r="F25" s="53"/>
      <c r="G25" s="53"/>
      <c r="H25" s="53"/>
    </row>
    <row r="26" spans="1:11" s="197" customFormat="1" ht="12.75" customHeight="1" x14ac:dyDescent="0.25">
      <c r="A26" s="270"/>
      <c r="B26" s="195"/>
      <c r="C26" s="195"/>
      <c r="D26" s="195"/>
      <c r="E26" s="196"/>
      <c r="F26" s="196"/>
      <c r="G26" s="196"/>
      <c r="H26" s="196"/>
    </row>
    <row r="27" spans="1:11" s="197" customFormat="1" ht="12.75" customHeight="1" x14ac:dyDescent="0.25">
      <c r="A27" s="270"/>
      <c r="B27" s="195"/>
      <c r="C27" s="195"/>
      <c r="D27" s="195"/>
      <c r="E27" s="196"/>
      <c r="F27" s="196"/>
      <c r="G27" s="196"/>
      <c r="H27" s="196"/>
    </row>
    <row r="28" spans="1:11" s="197" customFormat="1" ht="12.75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11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11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11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11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12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12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12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12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12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12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12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12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12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12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12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12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12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  <c r="L45" s="171"/>
    </row>
    <row r="46" spans="1:12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12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12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8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8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8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8" s="197" customFormat="1" ht="12.75" customHeight="1" x14ac:dyDescent="0.25">
      <c r="A52" s="270"/>
      <c r="B52" s="195"/>
      <c r="C52" s="195"/>
      <c r="D52" s="195"/>
      <c r="E52" s="196"/>
      <c r="F52" s="196"/>
      <c r="G52" s="196"/>
      <c r="H52" s="196"/>
    </row>
    <row r="53" spans="1:8" s="197" customFormat="1" ht="12.75" customHeight="1" x14ac:dyDescent="0.25">
      <c r="A53" s="270"/>
      <c r="B53" s="195"/>
      <c r="C53" s="195"/>
      <c r="D53" s="195"/>
      <c r="E53" s="196"/>
      <c r="F53" s="196"/>
      <c r="G53" s="196"/>
      <c r="H53" s="196"/>
    </row>
    <row r="54" spans="1:8" s="197" customFormat="1" ht="12.75" customHeight="1" x14ac:dyDescent="0.25">
      <c r="A54" s="270"/>
      <c r="B54" s="195"/>
      <c r="C54" s="195"/>
      <c r="D54" s="195"/>
      <c r="E54" s="196"/>
      <c r="F54" s="196"/>
      <c r="G54" s="196"/>
      <c r="H54" s="196"/>
    </row>
    <row r="55" spans="1:8" s="197" customFormat="1" ht="12.75" customHeight="1" x14ac:dyDescent="0.25">
      <c r="A55" s="270"/>
      <c r="B55" s="195"/>
      <c r="C55" s="195"/>
      <c r="D55" s="195"/>
      <c r="E55" s="196"/>
      <c r="F55" s="196"/>
      <c r="G55" s="196"/>
      <c r="H55" s="196"/>
    </row>
    <row r="56" spans="1:8" s="197" customFormat="1" ht="12.75" customHeight="1" x14ac:dyDescent="0.25">
      <c r="A56" s="270"/>
      <c r="B56" s="195"/>
      <c r="C56" s="195"/>
      <c r="D56" s="195"/>
      <c r="E56" s="196"/>
      <c r="F56" s="196"/>
      <c r="G56" s="196"/>
      <c r="H56" s="196"/>
    </row>
    <row r="57" spans="1:8" s="197" customFormat="1" ht="12.75" customHeight="1" x14ac:dyDescent="0.25">
      <c r="A57" s="270"/>
      <c r="B57" s="195"/>
      <c r="C57" s="195"/>
      <c r="D57" s="195"/>
      <c r="E57" s="196"/>
      <c r="F57" s="196"/>
      <c r="G57" s="196"/>
      <c r="H57" s="196"/>
    </row>
    <row r="58" spans="1:8" s="197" customFormat="1" ht="12.75" customHeight="1" x14ac:dyDescent="0.25">
      <c r="A58" s="270"/>
      <c r="B58" s="195"/>
      <c r="C58" s="195"/>
      <c r="D58" s="195"/>
      <c r="E58" s="196"/>
      <c r="F58" s="196"/>
      <c r="G58" s="196"/>
      <c r="H58" s="196"/>
    </row>
    <row r="59" spans="1:8" s="197" customFormat="1" ht="12.75" customHeight="1" x14ac:dyDescent="0.25">
      <c r="A59" s="270"/>
      <c r="B59" s="195"/>
      <c r="C59" s="195"/>
      <c r="D59" s="195"/>
      <c r="E59" s="196"/>
      <c r="F59" s="196"/>
      <c r="G59" s="196"/>
      <c r="H59" s="196"/>
    </row>
    <row r="60" spans="1:8" s="197" customFormat="1" ht="12.75" customHeight="1" x14ac:dyDescent="0.25">
      <c r="A60" s="270"/>
      <c r="B60" s="195"/>
      <c r="C60" s="195"/>
      <c r="D60" s="195"/>
      <c r="E60" s="196"/>
      <c r="F60" s="196"/>
      <c r="G60" s="196"/>
      <c r="H60" s="196"/>
    </row>
    <row r="61" spans="1:8" s="197" customFormat="1" ht="12.75" customHeight="1" x14ac:dyDescent="0.25">
      <c r="A61" s="270"/>
      <c r="B61" s="195"/>
      <c r="C61" s="195"/>
      <c r="D61" s="195"/>
      <c r="E61" s="196"/>
      <c r="F61" s="196"/>
      <c r="G61" s="196"/>
      <c r="H61" s="196"/>
    </row>
    <row r="62" spans="1:8" s="197" customFormat="1" ht="12.75" customHeight="1" x14ac:dyDescent="0.25">
      <c r="A62" s="270"/>
      <c r="B62" s="195"/>
      <c r="C62" s="195"/>
      <c r="D62" s="195"/>
      <c r="E62" s="196"/>
      <c r="F62" s="196"/>
      <c r="G62" s="196"/>
      <c r="H62" s="196"/>
    </row>
    <row r="63" spans="1:8" s="197" customFormat="1" ht="12.75" customHeight="1" x14ac:dyDescent="0.25">
      <c r="A63" s="270"/>
      <c r="B63" s="195"/>
      <c r="C63" s="195"/>
      <c r="D63" s="195"/>
      <c r="E63" s="196"/>
      <c r="F63" s="196"/>
      <c r="G63" s="196"/>
      <c r="H63" s="196"/>
    </row>
    <row r="64" spans="1:8" s="197" customFormat="1" ht="12.75" customHeight="1" x14ac:dyDescent="0.25">
      <c r="A64" s="270"/>
      <c r="B64" s="195"/>
      <c r="C64" s="195"/>
      <c r="D64" s="195"/>
      <c r="E64" s="196"/>
      <c r="F64" s="196"/>
      <c r="G64" s="196"/>
      <c r="H64" s="196"/>
    </row>
    <row r="65" spans="1:18" s="197" customFormat="1" ht="12.75" customHeight="1" x14ac:dyDescent="0.25">
      <c r="A65" s="270"/>
      <c r="B65" s="195"/>
      <c r="C65" s="195"/>
      <c r="D65" s="195"/>
      <c r="E65" s="196"/>
      <c r="F65" s="196"/>
      <c r="G65" s="196"/>
      <c r="H65" s="196"/>
    </row>
    <row r="66" spans="1:18" s="197" customFormat="1" ht="12.75" customHeight="1" x14ac:dyDescent="0.25">
      <c r="A66" s="270"/>
      <c r="B66" s="195"/>
      <c r="C66" s="195"/>
      <c r="D66" s="195"/>
      <c r="E66" s="196"/>
      <c r="F66" s="196"/>
      <c r="G66" s="196"/>
      <c r="H66" s="196"/>
    </row>
    <row r="67" spans="1:18" s="197" customFormat="1" ht="12.75" customHeight="1" x14ac:dyDescent="0.25">
      <c r="A67" s="270"/>
      <c r="B67" s="195"/>
      <c r="C67" s="195"/>
      <c r="D67" s="195"/>
      <c r="E67" s="196"/>
      <c r="F67" s="196"/>
      <c r="G67" s="196"/>
      <c r="H67" s="196"/>
    </row>
    <row r="68" spans="1:18" s="197" customFormat="1" ht="12.75" customHeight="1" x14ac:dyDescent="0.25">
      <c r="A68" s="270"/>
      <c r="B68" s="195"/>
      <c r="C68" s="195"/>
      <c r="D68" s="195"/>
      <c r="E68" s="196"/>
      <c r="F68" s="196"/>
      <c r="G68" s="196"/>
      <c r="H68" s="196"/>
    </row>
    <row r="69" spans="1:18" s="197" customFormat="1" ht="12.75" customHeight="1" x14ac:dyDescent="0.25">
      <c r="A69" s="270"/>
      <c r="B69" s="195"/>
      <c r="C69" s="195"/>
      <c r="D69" s="195"/>
      <c r="E69" s="196"/>
      <c r="F69" s="196"/>
      <c r="G69" s="196"/>
      <c r="H69" s="196"/>
    </row>
    <row r="70" spans="1:18" s="197" customFormat="1" ht="12.75" customHeight="1" x14ac:dyDescent="0.25">
      <c r="A70" s="284"/>
      <c r="B70" s="195"/>
      <c r="C70" s="195"/>
      <c r="D70" s="195"/>
      <c r="E70" s="196"/>
      <c r="F70" s="196"/>
      <c r="G70" s="196"/>
      <c r="H70" s="196"/>
    </row>
    <row r="71" spans="1:18" s="197" customFormat="1" ht="12.75" customHeight="1" x14ac:dyDescent="0.25">
      <c r="A71" s="284"/>
      <c r="B71" s="195"/>
      <c r="C71" s="195"/>
      <c r="D71" s="195"/>
      <c r="E71" s="196"/>
      <c r="F71" s="196"/>
      <c r="G71" s="196"/>
      <c r="H71" s="196"/>
    </row>
    <row r="72" spans="1:18" s="197" customFormat="1" ht="12.75" customHeight="1" x14ac:dyDescent="0.25">
      <c r="A72" s="284"/>
      <c r="B72" s="195"/>
      <c r="C72" s="195"/>
      <c r="D72" s="195"/>
      <c r="E72" s="196"/>
      <c r="F72" s="196"/>
      <c r="G72" s="196"/>
      <c r="H72" s="196"/>
    </row>
    <row r="73" spans="1:18" s="197" customFormat="1" ht="12.75" customHeight="1" x14ac:dyDescent="0.25">
      <c r="A73" s="270"/>
      <c r="B73" s="195"/>
      <c r="C73" s="195"/>
      <c r="D73" s="195"/>
      <c r="E73" s="196"/>
      <c r="F73" s="196"/>
      <c r="G73" s="196"/>
      <c r="H73" s="196"/>
    </row>
    <row r="74" spans="1:18" s="28" customFormat="1" ht="12.75" customHeight="1" x14ac:dyDescent="0.25">
      <c r="A74" s="284"/>
      <c r="B74" s="29"/>
      <c r="F74" s="54"/>
      <c r="G74" s="54"/>
      <c r="H74" s="362" t="s">
        <v>13</v>
      </c>
    </row>
    <row r="75" spans="1:18" ht="13.5" customHeight="1" x14ac:dyDescent="0.4">
      <c r="B75" s="200"/>
      <c r="C75" s="200"/>
      <c r="D75" s="200"/>
      <c r="E75" s="201"/>
      <c r="F75" s="201"/>
      <c r="G75" s="201"/>
      <c r="H75" s="201"/>
    </row>
    <row r="76" spans="1:18" s="197" customFormat="1" ht="16.5" customHeight="1" x14ac:dyDescent="0.3">
      <c r="A76" s="284"/>
      <c r="B76" s="474" t="s">
        <v>537</v>
      </c>
      <c r="C76" s="14"/>
      <c r="D76" s="14"/>
      <c r="E76" s="15"/>
      <c r="F76" s="15"/>
      <c r="G76" s="15"/>
      <c r="H76" s="15"/>
    </row>
    <row r="77" spans="1:18" s="197" customFormat="1" ht="12.75" customHeight="1" x14ac:dyDescent="0.25">
      <c r="A77" s="284"/>
      <c r="B77" s="4"/>
      <c r="C77" s="1"/>
      <c r="D77" s="1"/>
      <c r="E77" s="45"/>
      <c r="F77" s="45"/>
      <c r="G77" s="45"/>
      <c r="H77" s="45"/>
    </row>
    <row r="78" spans="1:18" s="197" customFormat="1" ht="12.75" customHeight="1" x14ac:dyDescent="0.25">
      <c r="A78" s="288"/>
      <c r="B78" s="4" t="s">
        <v>504</v>
      </c>
      <c r="C78" s="1"/>
      <c r="D78" s="1"/>
      <c r="E78" s="45"/>
      <c r="F78" s="45"/>
      <c r="G78" s="45"/>
      <c r="H78" s="45"/>
    </row>
    <row r="79" spans="1:18" s="197" customFormat="1" ht="12.75" customHeight="1" x14ac:dyDescent="0.25">
      <c r="A79" s="268"/>
      <c r="B79" s="151"/>
      <c r="C79" s="511" t="s">
        <v>12</v>
      </c>
      <c r="D79" s="512"/>
      <c r="E79" s="512"/>
      <c r="F79" s="512" t="s">
        <v>10</v>
      </c>
      <c r="G79" s="512"/>
      <c r="H79" s="512"/>
    </row>
    <row r="80" spans="1:18" s="197" customFormat="1" ht="12.75" customHeight="1" x14ac:dyDescent="0.25">
      <c r="A80" s="268"/>
      <c r="B80" s="145"/>
      <c r="C80" s="428" t="s">
        <v>8</v>
      </c>
      <c r="D80" s="152" t="s">
        <v>9</v>
      </c>
      <c r="E80" s="152" t="s">
        <v>154</v>
      </c>
      <c r="F80" s="152" t="s">
        <v>8</v>
      </c>
      <c r="G80" s="152" t="s">
        <v>9</v>
      </c>
      <c r="H80" s="152" t="s">
        <v>154</v>
      </c>
      <c r="J80" s="302"/>
      <c r="K80" s="302"/>
      <c r="L80" s="302"/>
      <c r="M80" s="302"/>
      <c r="N80" s="302"/>
      <c r="O80" s="302"/>
      <c r="P80" s="302"/>
      <c r="Q80" s="302"/>
      <c r="R80" s="369"/>
    </row>
    <row r="81" spans="1:18" s="197" customFormat="1" ht="12.75" customHeight="1" x14ac:dyDescent="0.25">
      <c r="A81" s="268"/>
      <c r="B81" s="64"/>
      <c r="C81" s="171"/>
      <c r="D81" s="171"/>
      <c r="E81" s="67"/>
      <c r="F81" s="158"/>
      <c r="G81" s="158"/>
      <c r="H81" s="67"/>
      <c r="J81" s="302"/>
      <c r="K81" s="302"/>
      <c r="L81" s="302"/>
      <c r="M81" s="302"/>
      <c r="N81" s="302"/>
      <c r="O81" s="302"/>
      <c r="P81" s="302"/>
      <c r="Q81" s="302"/>
    </row>
    <row r="82" spans="1:18" s="197" customFormat="1" ht="12.75" customHeight="1" x14ac:dyDescent="0.25">
      <c r="A82" s="268"/>
      <c r="B82" s="64" t="s">
        <v>23</v>
      </c>
      <c r="C82" s="171">
        <v>51.21</v>
      </c>
      <c r="D82" s="171">
        <v>61.77</v>
      </c>
      <c r="E82" s="68">
        <f>+C82-D82</f>
        <v>-10.560000000000002</v>
      </c>
      <c r="F82" s="171">
        <v>45.47</v>
      </c>
      <c r="G82" s="171">
        <v>56.65</v>
      </c>
      <c r="H82" s="68">
        <f>+F82-G82</f>
        <v>-11.18</v>
      </c>
      <c r="J82" s="302"/>
      <c r="K82" s="302"/>
      <c r="R82" s="367"/>
    </row>
    <row r="83" spans="1:18" s="197" customFormat="1" ht="12.75" customHeight="1" x14ac:dyDescent="0.25">
      <c r="A83" s="270"/>
      <c r="B83" s="64" t="s">
        <v>499</v>
      </c>
      <c r="C83" s="171">
        <v>27.42</v>
      </c>
      <c r="D83" s="171">
        <v>27.43</v>
      </c>
      <c r="E83" s="68">
        <f t="shared" ref="E83:E88" si="2">+C83-D83</f>
        <v>-9.9999999999980105E-3</v>
      </c>
      <c r="F83" s="171">
        <v>23.56</v>
      </c>
      <c r="G83" s="171">
        <v>27.56</v>
      </c>
      <c r="H83" s="68">
        <f t="shared" ref="H83:H88" si="3">+F83-G83</f>
        <v>-4</v>
      </c>
      <c r="J83" s="302"/>
      <c r="K83" s="302"/>
    </row>
    <row r="84" spans="1:18" s="197" customFormat="1" ht="12.75" customHeight="1" x14ac:dyDescent="0.25">
      <c r="A84" s="270"/>
      <c r="B84" s="64" t="s">
        <v>500</v>
      </c>
      <c r="C84" s="171">
        <v>54</v>
      </c>
      <c r="D84" s="171">
        <v>66.48</v>
      </c>
      <c r="E84" s="68">
        <f t="shared" si="2"/>
        <v>-12.480000000000004</v>
      </c>
      <c r="F84" s="171">
        <v>48</v>
      </c>
      <c r="G84" s="171">
        <v>60.46</v>
      </c>
      <c r="H84" s="68">
        <f t="shared" si="3"/>
        <v>-12.46</v>
      </c>
      <c r="J84" s="302"/>
      <c r="K84" s="302"/>
    </row>
    <row r="85" spans="1:18" s="197" customFormat="1" ht="12.75" customHeight="1" x14ac:dyDescent="0.25">
      <c r="A85" s="270"/>
      <c r="B85" s="64" t="s">
        <v>110</v>
      </c>
      <c r="C85" s="171">
        <v>7.43</v>
      </c>
      <c r="D85" s="171">
        <v>6.1</v>
      </c>
      <c r="E85" s="68">
        <f t="shared" si="2"/>
        <v>1.33</v>
      </c>
      <c r="F85" s="171">
        <v>7.29</v>
      </c>
      <c r="G85" s="171">
        <v>8.65</v>
      </c>
      <c r="H85" s="68">
        <f t="shared" si="3"/>
        <v>-1.3600000000000003</v>
      </c>
      <c r="J85" s="302"/>
      <c r="K85" s="302"/>
    </row>
    <row r="86" spans="1:18" s="197" customFormat="1" ht="12.75" customHeight="1" x14ac:dyDescent="0.25">
      <c r="A86" s="270"/>
      <c r="B86" s="64" t="s">
        <v>501</v>
      </c>
      <c r="C86" s="171">
        <v>42.97</v>
      </c>
      <c r="D86" s="171">
        <v>44.6</v>
      </c>
      <c r="E86" s="68">
        <f t="shared" si="2"/>
        <v>-1.6300000000000026</v>
      </c>
      <c r="F86" s="171">
        <v>36.82</v>
      </c>
      <c r="G86" s="171">
        <v>42.91</v>
      </c>
      <c r="H86" s="68">
        <f t="shared" si="3"/>
        <v>-6.0899999999999963</v>
      </c>
      <c r="J86" s="302"/>
      <c r="K86" s="302"/>
    </row>
    <row r="87" spans="1:18" s="197" customFormat="1" ht="12.75" customHeight="1" x14ac:dyDescent="0.25">
      <c r="A87" s="270"/>
      <c r="B87" s="64" t="s">
        <v>111</v>
      </c>
      <c r="C87" s="171">
        <v>76.3</v>
      </c>
      <c r="D87" s="171">
        <v>86.09</v>
      </c>
      <c r="E87" s="68">
        <f t="shared" si="2"/>
        <v>-9.7900000000000063</v>
      </c>
      <c r="F87" s="171">
        <v>71.290000000000006</v>
      </c>
      <c r="G87" s="171">
        <v>82.21</v>
      </c>
      <c r="H87" s="68">
        <f t="shared" si="3"/>
        <v>-10.919999999999987</v>
      </c>
      <c r="J87" s="302"/>
      <c r="K87" s="302"/>
    </row>
    <row r="88" spans="1:18" s="197" customFormat="1" ht="12.75" customHeight="1" x14ac:dyDescent="0.25">
      <c r="A88" s="270"/>
      <c r="B88" s="64" t="s">
        <v>224</v>
      </c>
      <c r="C88" s="171">
        <v>25.44</v>
      </c>
      <c r="D88" s="171">
        <v>35.950000000000003</v>
      </c>
      <c r="E88" s="68">
        <f t="shared" si="2"/>
        <v>-10.510000000000002</v>
      </c>
      <c r="F88" s="171">
        <v>21.47</v>
      </c>
      <c r="G88" s="171">
        <v>30.88</v>
      </c>
      <c r="H88" s="68">
        <f t="shared" si="3"/>
        <v>-9.41</v>
      </c>
      <c r="J88" s="302"/>
      <c r="K88" s="302"/>
    </row>
    <row r="89" spans="1:18" s="197" customFormat="1" ht="12.75" customHeight="1" x14ac:dyDescent="0.25">
      <c r="A89" s="270"/>
      <c r="B89" s="119"/>
      <c r="C89" s="156"/>
      <c r="D89" s="156"/>
      <c r="E89" s="121"/>
      <c r="F89" s="121"/>
      <c r="G89" s="121"/>
      <c r="H89" s="121"/>
    </row>
    <row r="90" spans="1:18" s="197" customFormat="1" ht="12.75" customHeight="1" x14ac:dyDescent="0.25">
      <c r="A90" s="270"/>
      <c r="B90" s="123"/>
      <c r="C90" s="157"/>
      <c r="D90" s="157"/>
      <c r="E90" s="125"/>
      <c r="F90" s="125"/>
      <c r="G90" s="125"/>
      <c r="H90" s="125"/>
    </row>
    <row r="91" spans="1:18" s="197" customFormat="1" ht="12.75" customHeight="1" x14ac:dyDescent="0.25">
      <c r="A91" s="270"/>
      <c r="B91" s="17" t="s">
        <v>108</v>
      </c>
      <c r="C91" s="1"/>
      <c r="D91" s="1"/>
      <c r="E91" s="53"/>
      <c r="F91" s="53"/>
      <c r="G91" s="53"/>
      <c r="H91" s="53"/>
    </row>
    <row r="92" spans="1:18" s="197" customFormat="1" ht="12.75" customHeight="1" x14ac:dyDescent="0.25">
      <c r="A92" s="270"/>
      <c r="B92" s="17" t="s">
        <v>109</v>
      </c>
      <c r="C92" s="19"/>
      <c r="D92" s="1"/>
      <c r="E92" s="53"/>
      <c r="F92" s="53"/>
      <c r="G92" s="53"/>
      <c r="H92" s="53"/>
    </row>
    <row r="93" spans="1:18" s="197" customFormat="1" ht="12.6" customHeight="1" x14ac:dyDescent="0.25">
      <c r="A93" s="270"/>
      <c r="B93" s="20" t="s">
        <v>554</v>
      </c>
      <c r="C93" s="19"/>
      <c r="D93" s="1"/>
      <c r="E93" s="53"/>
      <c r="F93" s="53"/>
      <c r="G93" s="53"/>
      <c r="H93" s="53"/>
    </row>
    <row r="94" spans="1:18" s="197" customFormat="1" ht="12.75" customHeight="1" x14ac:dyDescent="0.25">
      <c r="A94" s="270"/>
      <c r="B94" s="20" t="s">
        <v>536</v>
      </c>
      <c r="C94" s="1"/>
      <c r="D94" s="1"/>
      <c r="E94" s="53"/>
      <c r="F94" s="53"/>
      <c r="G94" s="53"/>
      <c r="H94" s="53"/>
    </row>
    <row r="95" spans="1:18" s="197" customFormat="1" ht="12.75" customHeight="1" x14ac:dyDescent="0.25">
      <c r="A95" s="270"/>
      <c r="B95" s="20"/>
      <c r="C95" s="1"/>
      <c r="D95" s="1"/>
      <c r="E95" s="53"/>
      <c r="F95" s="53"/>
      <c r="G95" s="53"/>
      <c r="H95" s="53"/>
    </row>
    <row r="96" spans="1:18" s="197" customFormat="1" ht="12.75" customHeight="1" x14ac:dyDescent="0.25">
      <c r="A96" s="270"/>
      <c r="B96" s="58" t="s">
        <v>68</v>
      </c>
      <c r="C96" s="1"/>
      <c r="D96" s="1"/>
      <c r="E96" s="53"/>
      <c r="F96" s="53"/>
      <c r="G96" s="53"/>
      <c r="H96" s="53"/>
    </row>
    <row r="97" spans="1:8" s="197" customFormat="1" ht="12.75" customHeight="1" x14ac:dyDescent="0.25">
      <c r="A97" s="270"/>
      <c r="B97" s="195"/>
      <c r="C97" s="195"/>
      <c r="D97" s="195"/>
      <c r="E97" s="196"/>
      <c r="F97" s="196"/>
      <c r="G97" s="196"/>
      <c r="H97" s="196"/>
    </row>
    <row r="98" spans="1:8" s="197" customFormat="1" ht="12.75" customHeight="1" x14ac:dyDescent="0.25">
      <c r="A98" s="270"/>
      <c r="B98" s="195"/>
      <c r="C98" s="195"/>
      <c r="D98" s="195"/>
      <c r="E98" s="196"/>
      <c r="F98" s="196"/>
      <c r="G98" s="196"/>
      <c r="H98" s="196"/>
    </row>
    <row r="99" spans="1:8" s="197" customFormat="1" ht="12.75" customHeight="1" x14ac:dyDescent="0.25">
      <c r="A99" s="270"/>
      <c r="B99" s="195"/>
      <c r="C99" s="195"/>
      <c r="D99" s="195"/>
      <c r="E99" s="196"/>
      <c r="F99" s="196"/>
      <c r="G99" s="196"/>
      <c r="H99" s="196"/>
    </row>
    <row r="100" spans="1:8" s="197" customFormat="1" ht="12.75" customHeight="1" x14ac:dyDescent="0.25">
      <c r="A100" s="270"/>
      <c r="B100" s="195"/>
      <c r="C100" s="195"/>
      <c r="D100" s="195"/>
      <c r="E100" s="196"/>
      <c r="F100" s="196"/>
      <c r="G100" s="196"/>
      <c r="H100" s="196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6"/>
      <c r="G101" s="196"/>
      <c r="H101" s="196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196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196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6"/>
      <c r="G104" s="196"/>
      <c r="H104" s="196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6"/>
      <c r="G105" s="196"/>
      <c r="H105" s="196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6"/>
      <c r="G106" s="196"/>
      <c r="H106" s="196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6"/>
      <c r="G107" s="196"/>
      <c r="H107" s="196"/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6"/>
      <c r="G108" s="196"/>
      <c r="H108" s="196"/>
    </row>
    <row r="109" spans="1:8" s="197" customFormat="1" ht="12.75" customHeight="1" x14ac:dyDescent="0.25">
      <c r="A109" s="270"/>
      <c r="B109" s="195"/>
      <c r="C109" s="195"/>
      <c r="D109" s="195"/>
      <c r="E109" s="196"/>
      <c r="F109" s="196"/>
      <c r="G109" s="196"/>
      <c r="H109" s="196"/>
    </row>
    <row r="110" spans="1:8" s="197" customFormat="1" ht="12.75" customHeight="1" x14ac:dyDescent="0.25">
      <c r="A110" s="270"/>
      <c r="B110" s="195"/>
      <c r="C110" s="195"/>
      <c r="D110" s="195"/>
      <c r="E110" s="196"/>
      <c r="F110" s="196"/>
      <c r="G110" s="196"/>
      <c r="H110" s="196"/>
    </row>
    <row r="111" spans="1:8" s="197" customFormat="1" ht="12.75" customHeight="1" x14ac:dyDescent="0.25">
      <c r="A111" s="270"/>
      <c r="B111" s="195"/>
      <c r="C111" s="195"/>
      <c r="D111" s="195"/>
      <c r="E111" s="196"/>
      <c r="F111" s="196"/>
      <c r="G111" s="196"/>
      <c r="H111" s="196"/>
    </row>
    <row r="112" spans="1:8" s="197" customFormat="1" ht="12.75" customHeight="1" x14ac:dyDescent="0.25">
      <c r="A112" s="270"/>
      <c r="B112" s="195"/>
      <c r="C112" s="195"/>
      <c r="D112" s="195"/>
      <c r="E112" s="196"/>
      <c r="F112" s="196"/>
      <c r="G112" s="196"/>
      <c r="H112" s="196"/>
    </row>
    <row r="113" spans="1:8" s="197" customFormat="1" ht="12.75" customHeight="1" x14ac:dyDescent="0.25">
      <c r="A113" s="270"/>
      <c r="B113" s="195"/>
      <c r="C113" s="195"/>
      <c r="D113" s="195"/>
      <c r="E113" s="196"/>
      <c r="F113" s="196"/>
      <c r="G113" s="196"/>
      <c r="H113" s="196"/>
    </row>
    <row r="114" spans="1:8" s="197" customFormat="1" ht="12.75" customHeight="1" x14ac:dyDescent="0.25">
      <c r="A114" s="270"/>
      <c r="B114" s="195"/>
      <c r="C114" s="195"/>
      <c r="D114" s="195"/>
      <c r="E114" s="196"/>
      <c r="F114" s="196"/>
      <c r="G114" s="196"/>
      <c r="H114" s="196"/>
    </row>
    <row r="115" spans="1:8" s="197" customFormat="1" ht="12.75" customHeight="1" x14ac:dyDescent="0.25">
      <c r="A115" s="270"/>
      <c r="B115" s="195"/>
      <c r="C115" s="195"/>
      <c r="D115" s="195"/>
      <c r="E115" s="196"/>
      <c r="F115" s="196"/>
      <c r="G115" s="196"/>
      <c r="H115" s="196"/>
    </row>
    <row r="116" spans="1:8" s="197" customFormat="1" ht="12.75" customHeight="1" x14ac:dyDescent="0.25">
      <c r="A116" s="270"/>
      <c r="B116" s="195"/>
      <c r="C116" s="195"/>
      <c r="D116" s="195"/>
      <c r="E116" s="196"/>
      <c r="F116" s="196"/>
      <c r="G116" s="196"/>
      <c r="H116" s="196"/>
    </row>
    <row r="117" spans="1:8" s="197" customFormat="1" ht="12.75" customHeight="1" x14ac:dyDescent="0.25">
      <c r="A117" s="270"/>
      <c r="B117" s="195"/>
      <c r="C117" s="195"/>
      <c r="D117" s="195"/>
      <c r="E117" s="196"/>
      <c r="F117" s="196"/>
      <c r="G117" s="196"/>
      <c r="H117" s="196"/>
    </row>
    <row r="118" spans="1:8" s="197" customFormat="1" ht="12.75" customHeight="1" x14ac:dyDescent="0.25">
      <c r="A118" s="270"/>
      <c r="B118" s="195"/>
      <c r="C118" s="195"/>
      <c r="D118" s="195"/>
      <c r="E118" s="196"/>
      <c r="F118" s="196"/>
      <c r="G118" s="196"/>
      <c r="H118" s="196"/>
    </row>
    <row r="119" spans="1:8" s="197" customFormat="1" ht="12.75" customHeight="1" x14ac:dyDescent="0.25">
      <c r="A119" s="270"/>
      <c r="B119" s="195"/>
      <c r="C119" s="195"/>
      <c r="D119" s="195"/>
      <c r="E119" s="196"/>
      <c r="F119" s="196"/>
      <c r="G119" s="196"/>
      <c r="H119" s="196"/>
    </row>
    <row r="120" spans="1:8" s="197" customFormat="1" ht="12.75" customHeight="1" x14ac:dyDescent="0.25">
      <c r="A120" s="270"/>
      <c r="B120" s="195"/>
      <c r="C120" s="195"/>
      <c r="D120" s="195"/>
      <c r="E120" s="196"/>
      <c r="F120" s="196"/>
      <c r="G120" s="196"/>
      <c r="H120" s="196"/>
    </row>
    <row r="121" spans="1:8" s="197" customFormat="1" ht="12.75" customHeight="1" x14ac:dyDescent="0.25">
      <c r="A121" s="270"/>
      <c r="B121" s="195"/>
      <c r="C121" s="195"/>
      <c r="D121" s="195"/>
      <c r="E121" s="196"/>
      <c r="F121" s="196"/>
      <c r="G121" s="196"/>
      <c r="H121" s="196"/>
    </row>
    <row r="122" spans="1:8" s="197" customFormat="1" ht="12.75" customHeight="1" x14ac:dyDescent="0.25">
      <c r="A122" s="270"/>
      <c r="B122" s="195"/>
      <c r="C122" s="195"/>
      <c r="D122" s="195"/>
      <c r="E122" s="196"/>
      <c r="F122" s="196"/>
      <c r="G122" s="196"/>
      <c r="H122" s="196"/>
    </row>
    <row r="123" spans="1:8" s="197" customFormat="1" ht="12.75" customHeight="1" x14ac:dyDescent="0.25">
      <c r="A123" s="270"/>
      <c r="B123" s="195"/>
      <c r="C123" s="195"/>
      <c r="D123" s="195"/>
      <c r="E123" s="196"/>
      <c r="F123" s="196"/>
      <c r="G123" s="196"/>
      <c r="H123" s="196"/>
    </row>
    <row r="124" spans="1:8" s="197" customFormat="1" ht="12.75" customHeight="1" x14ac:dyDescent="0.25">
      <c r="A124" s="270"/>
      <c r="B124" s="195"/>
      <c r="C124" s="195"/>
      <c r="D124" s="195"/>
      <c r="E124" s="196"/>
      <c r="F124" s="196"/>
      <c r="G124" s="196"/>
      <c r="H124" s="196"/>
    </row>
    <row r="125" spans="1:8" s="197" customFormat="1" ht="12.75" customHeight="1" x14ac:dyDescent="0.25">
      <c r="A125" s="270"/>
      <c r="B125" s="195"/>
      <c r="C125" s="195"/>
      <c r="D125" s="195"/>
      <c r="E125" s="196"/>
      <c r="F125" s="196"/>
      <c r="G125" s="196"/>
      <c r="H125" s="196"/>
    </row>
    <row r="126" spans="1:8" s="197" customFormat="1" ht="12.75" customHeight="1" x14ac:dyDescent="0.25">
      <c r="A126" s="270"/>
      <c r="B126" s="195"/>
      <c r="C126" s="195"/>
      <c r="D126" s="195"/>
      <c r="E126" s="196"/>
      <c r="F126" s="196"/>
      <c r="G126" s="196"/>
      <c r="H126" s="196"/>
    </row>
    <row r="127" spans="1:8" s="197" customFormat="1" ht="12.75" customHeight="1" x14ac:dyDescent="0.25">
      <c r="A127" s="270"/>
      <c r="B127" s="195"/>
      <c r="C127" s="195"/>
      <c r="D127" s="195"/>
      <c r="E127" s="196"/>
      <c r="F127" s="196"/>
      <c r="G127" s="196"/>
      <c r="H127" s="196"/>
    </row>
    <row r="128" spans="1:8" s="197" customFormat="1" ht="12.75" customHeight="1" x14ac:dyDescent="0.25">
      <c r="A128" s="270"/>
      <c r="B128" s="195"/>
      <c r="C128" s="195"/>
      <c r="D128" s="195"/>
      <c r="E128" s="196"/>
      <c r="F128" s="196"/>
      <c r="G128" s="196"/>
      <c r="H128" s="196"/>
    </row>
    <row r="129" spans="1:8" s="197" customFormat="1" ht="12.75" customHeight="1" x14ac:dyDescent="0.25">
      <c r="A129" s="270"/>
      <c r="B129" s="195"/>
      <c r="C129" s="195"/>
      <c r="D129" s="195"/>
      <c r="E129" s="196"/>
      <c r="F129" s="196"/>
      <c r="G129" s="196"/>
      <c r="H129" s="196"/>
    </row>
    <row r="130" spans="1:8" s="197" customFormat="1" ht="12.75" customHeight="1" x14ac:dyDescent="0.25">
      <c r="A130" s="270"/>
      <c r="B130" s="195"/>
      <c r="C130" s="195"/>
      <c r="D130" s="195"/>
      <c r="E130" s="196"/>
      <c r="F130" s="196"/>
      <c r="G130" s="196"/>
      <c r="H130" s="196"/>
    </row>
    <row r="131" spans="1:8" s="197" customFormat="1" ht="12.75" customHeight="1" x14ac:dyDescent="0.25">
      <c r="A131" s="270"/>
      <c r="B131" s="195"/>
      <c r="C131" s="195"/>
      <c r="D131" s="195"/>
      <c r="E131" s="196"/>
      <c r="F131" s="196"/>
      <c r="G131" s="196"/>
      <c r="H131" s="196"/>
    </row>
    <row r="132" spans="1:8" s="197" customFormat="1" ht="12.75" customHeight="1" x14ac:dyDescent="0.25">
      <c r="A132" s="270"/>
      <c r="B132" s="195"/>
      <c r="C132" s="195"/>
      <c r="D132" s="195"/>
      <c r="E132" s="196"/>
      <c r="F132" s="196"/>
      <c r="G132" s="196"/>
      <c r="H132" s="196"/>
    </row>
    <row r="133" spans="1:8" s="197" customFormat="1" ht="12.75" customHeight="1" x14ac:dyDescent="0.25">
      <c r="A133" s="270"/>
      <c r="B133" s="195"/>
      <c r="C133" s="195"/>
      <c r="D133" s="195"/>
      <c r="E133" s="196"/>
      <c r="F133" s="196"/>
      <c r="G133" s="196"/>
      <c r="H133" s="196"/>
    </row>
    <row r="134" spans="1:8" s="197" customFormat="1" ht="12.75" customHeight="1" x14ac:dyDescent="0.25">
      <c r="A134" s="270"/>
      <c r="B134" s="195"/>
      <c r="C134" s="195"/>
      <c r="D134" s="195"/>
      <c r="E134" s="196"/>
      <c r="F134" s="196"/>
      <c r="G134" s="196"/>
      <c r="H134" s="196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6"/>
      <c r="G135" s="196"/>
      <c r="H135" s="196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84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84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84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84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84"/>
      <c r="B144" s="195"/>
      <c r="C144" s="195"/>
      <c r="D144" s="195"/>
      <c r="E144" s="196"/>
      <c r="F144" s="196"/>
      <c r="G144" s="196"/>
      <c r="H144" s="196"/>
    </row>
    <row r="145" spans="1:18" s="197" customFormat="1" ht="12.75" customHeight="1" x14ac:dyDescent="0.25">
      <c r="A145" s="284"/>
      <c r="B145" s="195"/>
      <c r="C145" s="195"/>
      <c r="D145" s="195"/>
      <c r="E145" s="196"/>
      <c r="F145" s="196"/>
      <c r="G145" s="196"/>
      <c r="H145" s="196"/>
    </row>
    <row r="146" spans="1:18" s="197" customFormat="1" ht="12.75" customHeight="1" x14ac:dyDescent="0.25">
      <c r="A146" s="284"/>
      <c r="B146" s="195"/>
      <c r="C146" s="195"/>
      <c r="D146" s="195"/>
      <c r="E146" s="196"/>
      <c r="F146" s="196"/>
      <c r="G146" s="196"/>
      <c r="H146" s="196"/>
    </row>
    <row r="147" spans="1:18" s="197" customFormat="1" ht="12.75" customHeight="1" x14ac:dyDescent="0.25">
      <c r="A147" s="284"/>
      <c r="B147" s="195"/>
      <c r="C147" s="195"/>
      <c r="D147" s="195"/>
      <c r="E147" s="196"/>
      <c r="F147" s="196"/>
      <c r="G147" s="196"/>
      <c r="H147" s="196"/>
    </row>
    <row r="148" spans="1:18" s="197" customFormat="1" ht="12.75" customHeight="1" x14ac:dyDescent="0.25">
      <c r="A148" s="284"/>
      <c r="B148" s="195"/>
      <c r="C148" s="195"/>
      <c r="D148" s="195"/>
      <c r="E148" s="196"/>
      <c r="F148" s="196"/>
      <c r="G148" s="196"/>
      <c r="H148" s="196"/>
    </row>
    <row r="149" spans="1:18" s="197" customFormat="1" ht="12.75" customHeight="1" x14ac:dyDescent="0.25">
      <c r="A149" s="284"/>
      <c r="B149" s="195"/>
      <c r="C149" s="195"/>
      <c r="D149" s="195"/>
      <c r="E149" s="196"/>
      <c r="F149" s="196"/>
      <c r="G149" s="196"/>
      <c r="H149" s="362" t="s">
        <v>13</v>
      </c>
    </row>
    <row r="150" spans="1:18" s="197" customFormat="1" ht="12.75" customHeight="1" x14ac:dyDescent="0.25">
      <c r="A150" s="284"/>
      <c r="B150" s="195"/>
      <c r="C150" s="195"/>
      <c r="D150" s="195"/>
      <c r="E150" s="196"/>
      <c r="F150" s="196"/>
      <c r="G150" s="196"/>
      <c r="H150" s="362"/>
    </row>
    <row r="151" spans="1:18" s="197" customFormat="1" ht="16.5" customHeight="1" x14ac:dyDescent="0.3">
      <c r="A151" s="284"/>
      <c r="B151" s="474" t="s">
        <v>553</v>
      </c>
      <c r="C151" s="14"/>
      <c r="D151" s="14"/>
      <c r="E151" s="15"/>
      <c r="F151" s="15"/>
      <c r="G151" s="15"/>
      <c r="H151" s="15"/>
    </row>
    <row r="152" spans="1:18" s="197" customFormat="1" ht="12.75" customHeight="1" x14ac:dyDescent="0.25">
      <c r="A152" s="284"/>
      <c r="B152" s="4"/>
      <c r="C152" s="1"/>
      <c r="D152" s="1"/>
      <c r="E152" s="45"/>
      <c r="F152" s="45"/>
      <c r="G152" s="45"/>
      <c r="H152" s="45"/>
    </row>
    <row r="153" spans="1:18" s="197" customFormat="1" ht="12.75" customHeight="1" x14ac:dyDescent="0.25">
      <c r="A153" s="288"/>
      <c r="B153" s="4" t="s">
        <v>504</v>
      </c>
      <c r="C153" s="1"/>
      <c r="D153" s="1"/>
      <c r="E153" s="45"/>
      <c r="F153" s="45"/>
      <c r="G153" s="45"/>
      <c r="H153" s="45"/>
    </row>
    <row r="154" spans="1:18" s="197" customFormat="1" ht="12.75" customHeight="1" x14ac:dyDescent="0.25">
      <c r="A154" s="268"/>
      <c r="B154" s="151"/>
      <c r="C154" s="511" t="s">
        <v>12</v>
      </c>
      <c r="D154" s="512"/>
      <c r="E154" s="512"/>
      <c r="F154" s="512" t="s">
        <v>10</v>
      </c>
      <c r="G154" s="512"/>
      <c r="H154" s="512"/>
    </row>
    <row r="155" spans="1:18" s="197" customFormat="1" ht="12.75" customHeight="1" x14ac:dyDescent="0.25">
      <c r="A155" s="268"/>
      <c r="B155" s="145"/>
      <c r="C155" s="368" t="s">
        <v>8</v>
      </c>
      <c r="D155" s="152" t="s">
        <v>9</v>
      </c>
      <c r="E155" s="152" t="s">
        <v>154</v>
      </c>
      <c r="F155" s="152" t="s">
        <v>8</v>
      </c>
      <c r="G155" s="152" t="s">
        <v>9</v>
      </c>
      <c r="H155" s="152" t="s">
        <v>154</v>
      </c>
      <c r="J155" s="302"/>
      <c r="K155" s="302"/>
      <c r="L155" s="302"/>
      <c r="M155" s="302"/>
      <c r="N155" s="302"/>
      <c r="O155" s="302"/>
      <c r="P155" s="302"/>
      <c r="Q155" s="302"/>
      <c r="R155" s="369"/>
    </row>
    <row r="156" spans="1:18" s="197" customFormat="1" ht="12.75" customHeight="1" x14ac:dyDescent="0.25">
      <c r="A156" s="268"/>
      <c r="B156" s="64"/>
      <c r="C156" s="158"/>
      <c r="D156" s="158"/>
      <c r="E156" s="67"/>
      <c r="F156" s="158"/>
      <c r="G156" s="158"/>
      <c r="H156" s="67"/>
      <c r="J156" s="302"/>
      <c r="K156" s="302"/>
      <c r="L156" s="302"/>
      <c r="M156" s="302"/>
      <c r="N156" s="302"/>
      <c r="O156" s="302"/>
      <c r="P156" s="302"/>
      <c r="Q156" s="302"/>
    </row>
    <row r="157" spans="1:18" s="197" customFormat="1" ht="12.75" customHeight="1" x14ac:dyDescent="0.25">
      <c r="A157" s="268"/>
      <c r="B157" s="64" t="s">
        <v>23</v>
      </c>
      <c r="C157" s="171">
        <v>51.82</v>
      </c>
      <c r="D157" s="171">
        <v>60.51</v>
      </c>
      <c r="E157" s="68">
        <f>+C157-D157</f>
        <v>-8.6899999999999977</v>
      </c>
      <c r="F157" s="171">
        <v>44.36</v>
      </c>
      <c r="G157" s="171">
        <v>55.29</v>
      </c>
      <c r="H157" s="68">
        <f>+F157-G157</f>
        <v>-10.93</v>
      </c>
      <c r="J157" s="302"/>
      <c r="K157" s="302"/>
      <c r="R157" s="367"/>
    </row>
    <row r="158" spans="1:18" s="197" customFormat="1" ht="12.75" customHeight="1" x14ac:dyDescent="0.25">
      <c r="A158" s="270"/>
      <c r="B158" s="64" t="s">
        <v>499</v>
      </c>
      <c r="C158" s="171">
        <v>27.62</v>
      </c>
      <c r="D158" s="171">
        <v>25.42</v>
      </c>
      <c r="E158" s="68">
        <f t="shared" ref="E158:E163" si="4">+C158-D158</f>
        <v>2.1999999999999993</v>
      </c>
      <c r="F158" s="171">
        <v>21.23</v>
      </c>
      <c r="G158" s="171">
        <v>24.52</v>
      </c>
      <c r="H158" s="68">
        <f t="shared" ref="H158:H163" si="5">+F158-G158</f>
        <v>-3.2899999999999991</v>
      </c>
      <c r="J158" s="302"/>
      <c r="K158" s="302"/>
    </row>
    <row r="159" spans="1:18" s="197" customFormat="1" ht="12.75" customHeight="1" x14ac:dyDescent="0.25">
      <c r="A159" s="270"/>
      <c r="B159" s="64" t="s">
        <v>500</v>
      </c>
      <c r="C159" s="171">
        <v>54.57</v>
      </c>
      <c r="D159" s="171">
        <v>65.150000000000006</v>
      </c>
      <c r="E159" s="68">
        <f t="shared" si="4"/>
        <v>-10.580000000000005</v>
      </c>
      <c r="F159" s="171">
        <v>46.99</v>
      </c>
      <c r="G159" s="171">
        <v>59.23</v>
      </c>
      <c r="H159" s="68">
        <f t="shared" si="5"/>
        <v>-12.239999999999995</v>
      </c>
      <c r="J159" s="302"/>
      <c r="K159" s="302"/>
    </row>
    <row r="160" spans="1:18" s="197" customFormat="1" ht="12.75" customHeight="1" x14ac:dyDescent="0.25">
      <c r="A160" s="270"/>
      <c r="B160" s="64" t="s">
        <v>110</v>
      </c>
      <c r="C160" s="171">
        <v>6.82</v>
      </c>
      <c r="D160" s="171">
        <v>6.32</v>
      </c>
      <c r="E160" s="68">
        <f t="shared" si="4"/>
        <v>0.5</v>
      </c>
      <c r="F160" s="171">
        <v>5.76</v>
      </c>
      <c r="G160" s="171">
        <v>7.36</v>
      </c>
      <c r="H160" s="68">
        <f t="shared" si="5"/>
        <v>-1.6000000000000005</v>
      </c>
      <c r="J160" s="302"/>
      <c r="K160" s="302"/>
    </row>
    <row r="161" spans="1:11" s="197" customFormat="1" ht="12.75" customHeight="1" x14ac:dyDescent="0.25">
      <c r="A161" s="270"/>
      <c r="B161" s="64" t="s">
        <v>501</v>
      </c>
      <c r="C161" s="171">
        <v>43.78</v>
      </c>
      <c r="D161" s="171">
        <v>40.71</v>
      </c>
      <c r="E161" s="68">
        <f t="shared" si="4"/>
        <v>3.0700000000000003</v>
      </c>
      <c r="F161" s="171">
        <v>33.770000000000003</v>
      </c>
      <c r="G161" s="171">
        <v>38.369999999999997</v>
      </c>
      <c r="H161" s="68">
        <f t="shared" si="5"/>
        <v>-4.5999999999999943</v>
      </c>
      <c r="J161" s="302"/>
      <c r="K161" s="302"/>
    </row>
    <row r="162" spans="1:11" s="197" customFormat="1" ht="12.75" customHeight="1" x14ac:dyDescent="0.25">
      <c r="A162" s="270"/>
      <c r="B162" s="64" t="s">
        <v>111</v>
      </c>
      <c r="C162" s="171">
        <v>77.459999999999994</v>
      </c>
      <c r="D162" s="171">
        <v>84.63</v>
      </c>
      <c r="E162" s="68">
        <f t="shared" si="4"/>
        <v>-7.1700000000000017</v>
      </c>
      <c r="F162" s="171">
        <v>69.69</v>
      </c>
      <c r="G162" s="171">
        <v>80.260000000000005</v>
      </c>
      <c r="H162" s="68">
        <f t="shared" si="5"/>
        <v>-10.570000000000007</v>
      </c>
      <c r="J162" s="302"/>
      <c r="K162" s="302"/>
    </row>
    <row r="163" spans="1:11" s="197" customFormat="1" ht="12.75" customHeight="1" x14ac:dyDescent="0.25">
      <c r="A163" s="270"/>
      <c r="B163" s="64" t="s">
        <v>224</v>
      </c>
      <c r="C163" s="171">
        <v>24.72</v>
      </c>
      <c r="D163" s="171">
        <v>34.15</v>
      </c>
      <c r="E163" s="68">
        <f t="shared" si="4"/>
        <v>-9.43</v>
      </c>
      <c r="F163" s="171">
        <v>20.57</v>
      </c>
      <c r="G163" s="171">
        <v>29.88</v>
      </c>
      <c r="H163" s="68">
        <f t="shared" si="5"/>
        <v>-9.3099999999999987</v>
      </c>
      <c r="J163" s="302"/>
      <c r="K163" s="302"/>
    </row>
    <row r="164" spans="1:11" s="197" customFormat="1" ht="12.75" customHeight="1" x14ac:dyDescent="0.25">
      <c r="A164" s="270"/>
      <c r="B164" s="119"/>
      <c r="C164" s="156"/>
      <c r="D164" s="156"/>
      <c r="E164" s="121"/>
      <c r="F164" s="121"/>
      <c r="G164" s="121"/>
      <c r="H164" s="121"/>
    </row>
    <row r="165" spans="1:11" s="197" customFormat="1" ht="12.75" customHeight="1" x14ac:dyDescent="0.25">
      <c r="A165" s="270"/>
      <c r="B165" s="123"/>
      <c r="C165" s="157"/>
      <c r="D165" s="157"/>
      <c r="E165" s="125"/>
      <c r="F165" s="125"/>
      <c r="G165" s="125"/>
      <c r="H165" s="125"/>
    </row>
    <row r="166" spans="1:11" s="197" customFormat="1" ht="12.75" customHeight="1" x14ac:dyDescent="0.25">
      <c r="A166" s="270"/>
      <c r="B166" s="17" t="s">
        <v>108</v>
      </c>
      <c r="C166" s="1"/>
      <c r="D166" s="1"/>
      <c r="E166" s="53"/>
      <c r="F166" s="53"/>
      <c r="G166" s="53"/>
      <c r="H166" s="53"/>
    </row>
    <row r="167" spans="1:11" s="197" customFormat="1" ht="12.75" customHeight="1" x14ac:dyDescent="0.25">
      <c r="A167" s="270"/>
      <c r="B167" s="17" t="s">
        <v>109</v>
      </c>
      <c r="C167" s="19"/>
      <c r="D167" s="1"/>
      <c r="E167" s="53"/>
      <c r="F167" s="53"/>
      <c r="G167" s="53"/>
      <c r="H167" s="53"/>
    </row>
    <row r="168" spans="1:11" s="197" customFormat="1" ht="12.6" customHeight="1" x14ac:dyDescent="0.25">
      <c r="A168" s="270"/>
      <c r="B168" s="20" t="s">
        <v>554</v>
      </c>
      <c r="C168" s="19"/>
      <c r="D168" s="1"/>
      <c r="E168" s="53"/>
      <c r="F168" s="53"/>
      <c r="G168" s="53"/>
      <c r="H168" s="53"/>
    </row>
    <row r="169" spans="1:11" s="197" customFormat="1" ht="12.75" customHeight="1" x14ac:dyDescent="0.25">
      <c r="A169" s="270"/>
      <c r="B169" s="20" t="s">
        <v>536</v>
      </c>
      <c r="C169" s="1"/>
      <c r="D169" s="1"/>
      <c r="E169" s="53"/>
      <c r="F169" s="53"/>
      <c r="G169" s="53"/>
      <c r="H169" s="53"/>
    </row>
    <row r="170" spans="1:11" s="197" customFormat="1" ht="12.75" customHeight="1" x14ac:dyDescent="0.25">
      <c r="A170" s="270"/>
      <c r="B170" s="20"/>
      <c r="C170" s="1"/>
      <c r="D170" s="1"/>
      <c r="E170" s="53"/>
      <c r="F170" s="53"/>
      <c r="G170" s="53"/>
      <c r="H170" s="53"/>
    </row>
    <row r="171" spans="1:11" s="197" customFormat="1" ht="12.75" customHeight="1" x14ac:dyDescent="0.25">
      <c r="A171" s="270"/>
      <c r="B171" s="58" t="s">
        <v>68</v>
      </c>
      <c r="C171" s="1"/>
      <c r="D171" s="1"/>
      <c r="E171" s="53"/>
      <c r="F171" s="53"/>
      <c r="G171" s="53"/>
      <c r="H171" s="53"/>
    </row>
    <row r="172" spans="1:11" s="197" customFormat="1" ht="12.75" customHeight="1" x14ac:dyDescent="0.25">
      <c r="A172" s="270"/>
      <c r="B172" s="58"/>
      <c r="C172" s="1"/>
      <c r="D172" s="1"/>
      <c r="E172" s="53"/>
      <c r="F172" s="53"/>
      <c r="G172" s="53"/>
      <c r="H172" s="53"/>
    </row>
    <row r="173" spans="1:11" s="197" customFormat="1" ht="12.75" customHeight="1" x14ac:dyDescent="0.25">
      <c r="A173" s="270"/>
      <c r="B173" s="195"/>
      <c r="C173" s="195"/>
      <c r="D173" s="195"/>
      <c r="E173" s="196"/>
      <c r="F173" s="196"/>
      <c r="G173" s="196"/>
      <c r="H173" s="196"/>
    </row>
    <row r="174" spans="1:11" s="197" customFormat="1" ht="12.75" customHeight="1" x14ac:dyDescent="0.25">
      <c r="A174" s="270"/>
      <c r="B174" s="195"/>
      <c r="C174" s="195"/>
      <c r="D174" s="195"/>
      <c r="E174" s="196"/>
      <c r="F174" s="196"/>
      <c r="G174" s="196"/>
      <c r="H174" s="196"/>
    </row>
    <row r="175" spans="1:11" s="197" customFormat="1" ht="12.75" customHeight="1" x14ac:dyDescent="0.25">
      <c r="A175" s="270"/>
      <c r="B175" s="195"/>
      <c r="C175" s="195"/>
      <c r="D175" s="195"/>
      <c r="E175" s="196"/>
      <c r="F175" s="196"/>
      <c r="G175" s="196"/>
      <c r="H175" s="196"/>
    </row>
    <row r="176" spans="1:11" s="197" customFormat="1" ht="12.75" customHeight="1" x14ac:dyDescent="0.25">
      <c r="A176" s="270"/>
      <c r="B176" s="195"/>
      <c r="C176" s="195"/>
      <c r="D176" s="195"/>
      <c r="E176" s="196"/>
      <c r="F176" s="196"/>
      <c r="G176" s="196"/>
      <c r="H176" s="196"/>
    </row>
    <row r="177" spans="1:8" s="197" customFormat="1" ht="12.75" customHeight="1" x14ac:dyDescent="0.25">
      <c r="A177" s="270"/>
      <c r="B177" s="195"/>
      <c r="C177" s="195"/>
      <c r="D177" s="195"/>
      <c r="E177" s="196"/>
      <c r="F177" s="196"/>
      <c r="G177" s="196"/>
      <c r="H177" s="196"/>
    </row>
    <row r="178" spans="1:8" s="197" customFormat="1" ht="12.75" customHeight="1" x14ac:dyDescent="0.25">
      <c r="A178" s="270"/>
      <c r="B178" s="195"/>
      <c r="C178" s="195"/>
      <c r="D178" s="195"/>
      <c r="E178" s="196"/>
      <c r="F178" s="196"/>
      <c r="G178" s="196"/>
      <c r="H178" s="196"/>
    </row>
    <row r="179" spans="1:8" s="197" customFormat="1" ht="12.75" customHeight="1" x14ac:dyDescent="0.25">
      <c r="A179" s="270"/>
      <c r="B179" s="195"/>
      <c r="C179" s="195"/>
      <c r="D179" s="195"/>
      <c r="E179" s="196"/>
      <c r="F179" s="196"/>
      <c r="G179" s="196"/>
      <c r="H179" s="196"/>
    </row>
    <row r="180" spans="1:8" s="197" customFormat="1" ht="12.75" customHeight="1" x14ac:dyDescent="0.25">
      <c r="A180" s="270"/>
      <c r="B180" s="195"/>
      <c r="C180" s="195"/>
      <c r="D180" s="195"/>
      <c r="E180" s="196"/>
      <c r="F180" s="196"/>
      <c r="G180" s="196"/>
      <c r="H180" s="196"/>
    </row>
    <row r="181" spans="1:8" s="197" customFormat="1" ht="12.75" customHeight="1" x14ac:dyDescent="0.25">
      <c r="A181" s="270"/>
      <c r="B181" s="195"/>
      <c r="C181" s="195"/>
      <c r="D181" s="195"/>
      <c r="E181" s="196"/>
      <c r="F181" s="196"/>
      <c r="G181" s="196"/>
      <c r="H181" s="196"/>
    </row>
    <row r="182" spans="1:8" s="197" customFormat="1" ht="12.75" customHeight="1" x14ac:dyDescent="0.25">
      <c r="A182" s="270"/>
      <c r="B182" s="195"/>
      <c r="C182" s="195"/>
      <c r="D182" s="195"/>
      <c r="E182" s="196"/>
      <c r="F182" s="196"/>
      <c r="G182" s="196"/>
      <c r="H182" s="196"/>
    </row>
    <row r="183" spans="1:8" s="197" customFormat="1" ht="12.75" customHeight="1" x14ac:dyDescent="0.25">
      <c r="A183" s="270"/>
      <c r="B183" s="195"/>
      <c r="C183" s="195"/>
      <c r="D183" s="195"/>
      <c r="E183" s="196"/>
      <c r="F183" s="196"/>
      <c r="G183" s="196"/>
      <c r="H183" s="196"/>
    </row>
    <row r="184" spans="1:8" s="197" customFormat="1" ht="12.75" customHeight="1" x14ac:dyDescent="0.25">
      <c r="A184" s="270"/>
      <c r="B184" s="195"/>
      <c r="C184" s="195"/>
      <c r="D184" s="195"/>
      <c r="E184" s="196"/>
      <c r="F184" s="196"/>
      <c r="G184" s="196"/>
      <c r="H184" s="196"/>
    </row>
    <row r="185" spans="1:8" s="197" customFormat="1" ht="12.75" customHeight="1" x14ac:dyDescent="0.25">
      <c r="A185" s="270"/>
      <c r="B185" s="195"/>
      <c r="C185" s="195"/>
      <c r="D185" s="195"/>
      <c r="E185" s="196"/>
      <c r="F185" s="196"/>
      <c r="G185" s="196"/>
      <c r="H185" s="196"/>
    </row>
    <row r="186" spans="1:8" s="197" customFormat="1" ht="12.75" customHeight="1" x14ac:dyDescent="0.25">
      <c r="A186" s="270"/>
      <c r="B186" s="195"/>
      <c r="C186" s="195"/>
      <c r="D186" s="195"/>
      <c r="E186" s="196"/>
      <c r="F186" s="196"/>
      <c r="G186" s="196"/>
      <c r="H186" s="196"/>
    </row>
    <row r="187" spans="1:8" s="197" customFormat="1" ht="12.75" customHeight="1" x14ac:dyDescent="0.25">
      <c r="A187" s="270"/>
      <c r="B187" s="195"/>
      <c r="C187" s="195"/>
      <c r="D187" s="195"/>
      <c r="E187" s="196"/>
      <c r="F187" s="196"/>
      <c r="G187" s="196"/>
      <c r="H187" s="196"/>
    </row>
    <row r="188" spans="1:8" s="197" customFormat="1" ht="12.75" customHeight="1" x14ac:dyDescent="0.25">
      <c r="A188" s="270"/>
      <c r="B188" s="195"/>
      <c r="C188" s="195"/>
      <c r="D188" s="195"/>
      <c r="E188" s="196"/>
      <c r="F188" s="196"/>
      <c r="G188" s="196"/>
      <c r="H188" s="196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6"/>
      <c r="G189" s="196"/>
      <c r="H189" s="196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196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196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6"/>
      <c r="G203" s="196"/>
      <c r="H203" s="196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6"/>
      <c r="G204" s="196"/>
      <c r="H204" s="196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6"/>
      <c r="G205" s="196"/>
      <c r="H205" s="196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6"/>
      <c r="G206" s="196"/>
      <c r="H206" s="196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6"/>
      <c r="G207" s="196"/>
      <c r="H207" s="196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6"/>
      <c r="G208" s="196"/>
      <c r="H208" s="196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6"/>
      <c r="G209" s="196"/>
      <c r="H209" s="196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6"/>
      <c r="G210" s="196"/>
      <c r="H210" s="196"/>
    </row>
    <row r="211" spans="1:8" s="197" customFormat="1" ht="12.75" customHeight="1" x14ac:dyDescent="0.25">
      <c r="A211" s="270"/>
      <c r="B211" s="195"/>
      <c r="C211" s="195"/>
      <c r="D211" s="195"/>
      <c r="E211" s="196"/>
      <c r="F211" s="196"/>
      <c r="G211" s="196"/>
      <c r="H211" s="196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6"/>
      <c r="G212" s="196"/>
      <c r="H212" s="196"/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6"/>
      <c r="G213" s="196"/>
      <c r="H213" s="196"/>
    </row>
    <row r="214" spans="1:8" s="197" customFormat="1" ht="12.75" customHeight="1" x14ac:dyDescent="0.25">
      <c r="A214" s="270"/>
      <c r="B214" s="195"/>
      <c r="C214" s="195"/>
      <c r="D214" s="195"/>
      <c r="E214" s="196"/>
      <c r="F214" s="196"/>
      <c r="G214" s="196"/>
      <c r="H214" s="196"/>
    </row>
    <row r="215" spans="1:8" s="197" customFormat="1" ht="12.75" customHeight="1" x14ac:dyDescent="0.25">
      <c r="A215" s="270"/>
      <c r="B215" s="195"/>
      <c r="C215" s="195"/>
      <c r="D215" s="195"/>
      <c r="E215" s="196"/>
      <c r="F215" s="196"/>
      <c r="G215" s="196"/>
      <c r="H215" s="196"/>
    </row>
    <row r="216" spans="1:8" s="197" customFormat="1" ht="12.75" customHeight="1" x14ac:dyDescent="0.25">
      <c r="A216" s="270"/>
      <c r="B216" s="195"/>
      <c r="C216" s="195"/>
      <c r="D216" s="195"/>
      <c r="E216" s="196"/>
      <c r="F216" s="196"/>
      <c r="G216" s="196"/>
      <c r="H216" s="196"/>
    </row>
    <row r="217" spans="1:8" s="197" customFormat="1" ht="12.75" customHeight="1" x14ac:dyDescent="0.25">
      <c r="A217" s="284"/>
      <c r="B217" s="195"/>
      <c r="C217" s="195"/>
      <c r="D217" s="195"/>
      <c r="E217" s="196"/>
      <c r="F217" s="196"/>
      <c r="G217" s="196"/>
      <c r="H217" s="196"/>
    </row>
    <row r="218" spans="1:8" s="197" customFormat="1" ht="12.75" customHeight="1" x14ac:dyDescent="0.25">
      <c r="A218" s="284"/>
      <c r="B218" s="195"/>
      <c r="C218" s="195"/>
      <c r="D218" s="195"/>
      <c r="E218" s="196"/>
      <c r="F218" s="196"/>
      <c r="G218" s="196"/>
      <c r="H218" s="196"/>
    </row>
    <row r="219" spans="1:8" s="197" customFormat="1" ht="12.75" customHeight="1" x14ac:dyDescent="0.25">
      <c r="A219" s="284"/>
      <c r="B219" s="195"/>
      <c r="C219" s="195"/>
      <c r="D219" s="195"/>
      <c r="E219" s="196"/>
      <c r="F219" s="196"/>
      <c r="G219" s="196"/>
      <c r="H219" s="196"/>
    </row>
    <row r="220" spans="1:8" s="197" customFormat="1" ht="12.75" customHeight="1" x14ac:dyDescent="0.25">
      <c r="A220" s="284"/>
      <c r="B220" s="195"/>
      <c r="C220" s="195"/>
      <c r="D220" s="195"/>
      <c r="E220" s="196"/>
      <c r="F220" s="196"/>
      <c r="G220" s="196"/>
      <c r="H220" s="196"/>
    </row>
    <row r="221" spans="1:8" s="197" customFormat="1" ht="12.75" customHeight="1" x14ac:dyDescent="0.25">
      <c r="A221" s="284"/>
      <c r="B221" s="195"/>
      <c r="C221" s="195"/>
      <c r="D221" s="195"/>
      <c r="E221" s="196"/>
      <c r="F221" s="196"/>
      <c r="G221" s="196"/>
      <c r="H221" s="196"/>
    </row>
    <row r="222" spans="1:8" s="197" customFormat="1" ht="12.75" customHeight="1" x14ac:dyDescent="0.25">
      <c r="A222" s="284"/>
      <c r="B222" s="195"/>
      <c r="C222" s="195"/>
      <c r="D222" s="195"/>
      <c r="E222" s="196"/>
      <c r="F222" s="196"/>
      <c r="G222" s="196"/>
      <c r="H222" s="196"/>
    </row>
    <row r="223" spans="1:8" s="197" customFormat="1" ht="12.75" customHeight="1" x14ac:dyDescent="0.25">
      <c r="A223" s="284"/>
      <c r="B223" s="195"/>
      <c r="C223" s="195"/>
      <c r="D223" s="195"/>
      <c r="E223" s="196"/>
      <c r="F223" s="196"/>
      <c r="G223" s="196"/>
      <c r="H223" s="196"/>
    </row>
    <row r="224" spans="1:8" s="197" customFormat="1" ht="12.75" customHeight="1" x14ac:dyDescent="0.25">
      <c r="A224" s="284"/>
      <c r="B224" s="195"/>
      <c r="C224" s="195"/>
      <c r="D224" s="195"/>
      <c r="E224" s="196"/>
      <c r="F224" s="196"/>
      <c r="G224" s="196"/>
      <c r="H224" s="362" t="s">
        <v>13</v>
      </c>
    </row>
    <row r="225" spans="1:18" s="197" customFormat="1" ht="12.75" customHeight="1" x14ac:dyDescent="0.25">
      <c r="A225" s="284"/>
      <c r="B225" s="195"/>
      <c r="C225" s="195"/>
      <c r="D225" s="195"/>
      <c r="E225" s="196"/>
      <c r="F225" s="196"/>
      <c r="G225" s="196"/>
      <c r="H225" s="362"/>
    </row>
    <row r="226" spans="1:18" s="197" customFormat="1" ht="16.5" customHeight="1" x14ac:dyDescent="0.3">
      <c r="A226" s="284"/>
      <c r="B226" s="474" t="s">
        <v>552</v>
      </c>
      <c r="C226" s="14"/>
      <c r="D226" s="14"/>
      <c r="E226" s="15"/>
      <c r="F226" s="15"/>
      <c r="G226" s="15"/>
      <c r="H226" s="15"/>
    </row>
    <row r="227" spans="1:18" s="197" customFormat="1" ht="12.75" customHeight="1" x14ac:dyDescent="0.25">
      <c r="A227" s="284"/>
      <c r="B227" s="4"/>
      <c r="C227" s="1"/>
      <c r="D227" s="1"/>
      <c r="E227" s="45"/>
      <c r="F227" s="45"/>
      <c r="G227" s="45"/>
      <c r="H227" s="45"/>
    </row>
    <row r="228" spans="1:18" s="197" customFormat="1" ht="12.75" customHeight="1" x14ac:dyDescent="0.25">
      <c r="A228" s="288"/>
      <c r="B228" s="4" t="s">
        <v>504</v>
      </c>
      <c r="C228" s="1"/>
      <c r="D228" s="1"/>
      <c r="E228" s="45"/>
      <c r="F228" s="45"/>
      <c r="G228" s="45"/>
      <c r="H228" s="45"/>
    </row>
    <row r="229" spans="1:18" s="197" customFormat="1" ht="12.75" customHeight="1" x14ac:dyDescent="0.25">
      <c r="A229" s="268"/>
      <c r="B229" s="151"/>
      <c r="C229" s="511" t="s">
        <v>12</v>
      </c>
      <c r="D229" s="512"/>
      <c r="E229" s="512"/>
      <c r="F229" s="512" t="s">
        <v>10</v>
      </c>
      <c r="G229" s="512"/>
      <c r="H229" s="512"/>
    </row>
    <row r="230" spans="1:18" s="197" customFormat="1" ht="12.75" customHeight="1" x14ac:dyDescent="0.25">
      <c r="A230" s="268"/>
      <c r="B230" s="145"/>
      <c r="C230" s="365" t="s">
        <v>8</v>
      </c>
      <c r="D230" s="152" t="s">
        <v>9</v>
      </c>
      <c r="E230" s="152" t="s">
        <v>154</v>
      </c>
      <c r="F230" s="152" t="s">
        <v>8</v>
      </c>
      <c r="G230" s="152" t="s">
        <v>9</v>
      </c>
      <c r="H230" s="152" t="s">
        <v>154</v>
      </c>
      <c r="R230" s="367"/>
    </row>
    <row r="231" spans="1:18" s="197" customFormat="1" ht="12.75" customHeight="1" x14ac:dyDescent="0.25">
      <c r="A231" s="268"/>
      <c r="B231" s="64"/>
      <c r="C231" s="158"/>
      <c r="D231" s="158"/>
      <c r="E231" s="67"/>
      <c r="F231" s="158"/>
      <c r="G231" s="158"/>
      <c r="H231" s="67"/>
      <c r="J231" s="302"/>
      <c r="K231" s="302"/>
      <c r="L231" s="302"/>
      <c r="M231" s="302"/>
      <c r="N231" s="302"/>
      <c r="O231" s="302"/>
      <c r="P231" s="302"/>
      <c r="Q231" s="302"/>
    </row>
    <row r="232" spans="1:18" s="197" customFormat="1" ht="12.75" customHeight="1" x14ac:dyDescent="0.25">
      <c r="A232" s="268"/>
      <c r="B232" s="64" t="s">
        <v>23</v>
      </c>
      <c r="C232" s="171">
        <v>50.31</v>
      </c>
      <c r="D232" s="171">
        <v>58.89</v>
      </c>
      <c r="E232" s="68">
        <f>+C232-D232</f>
        <v>-8.5799999999999983</v>
      </c>
      <c r="F232" s="171">
        <v>43.14</v>
      </c>
      <c r="G232" s="171">
        <v>54.2</v>
      </c>
      <c r="H232" s="68">
        <f>+F232-G232</f>
        <v>-11.060000000000002</v>
      </c>
      <c r="R232" s="367"/>
    </row>
    <row r="233" spans="1:18" s="197" customFormat="1" ht="12.75" customHeight="1" x14ac:dyDescent="0.25">
      <c r="A233" s="270"/>
      <c r="B233" s="64" t="s">
        <v>499</v>
      </c>
      <c r="C233" s="171">
        <v>21.18</v>
      </c>
      <c r="D233" s="171">
        <v>23</v>
      </c>
      <c r="E233" s="68">
        <f t="shared" ref="E233:E238" si="6">+C233-D233</f>
        <v>-1.8200000000000003</v>
      </c>
      <c r="F233" s="171">
        <v>18.52</v>
      </c>
      <c r="G233" s="171">
        <v>22.68</v>
      </c>
      <c r="H233" s="68">
        <f t="shared" ref="H233:H238" si="7">+F233-G233</f>
        <v>-4.16</v>
      </c>
    </row>
    <row r="234" spans="1:18" s="197" customFormat="1" ht="12.75" customHeight="1" x14ac:dyDescent="0.25">
      <c r="A234" s="270"/>
      <c r="B234" s="64" t="s">
        <v>500</v>
      </c>
      <c r="C234" s="171">
        <v>53.67</v>
      </c>
      <c r="D234" s="171">
        <v>63.68</v>
      </c>
      <c r="E234" s="68">
        <f t="shared" si="6"/>
        <v>-10.009999999999998</v>
      </c>
      <c r="F234" s="171">
        <v>45.94</v>
      </c>
      <c r="G234" s="171">
        <v>58.27</v>
      </c>
      <c r="H234" s="68">
        <f t="shared" si="7"/>
        <v>-12.330000000000005</v>
      </c>
    </row>
    <row r="235" spans="1:18" s="197" customFormat="1" ht="12.75" customHeight="1" x14ac:dyDescent="0.25">
      <c r="A235" s="270"/>
      <c r="B235" s="64" t="s">
        <v>110</v>
      </c>
      <c r="C235" s="171">
        <v>4.37</v>
      </c>
      <c r="D235" s="171">
        <v>6.63</v>
      </c>
      <c r="E235" s="68">
        <f t="shared" si="6"/>
        <v>-2.2599999999999998</v>
      </c>
      <c r="F235" s="171">
        <v>3.81</v>
      </c>
      <c r="G235" s="171">
        <v>7.16</v>
      </c>
      <c r="H235" s="68">
        <f t="shared" si="7"/>
        <v>-3.35</v>
      </c>
    </row>
    <row r="236" spans="1:18" s="197" customFormat="1" ht="12.75" customHeight="1" x14ac:dyDescent="0.25">
      <c r="A236" s="270"/>
      <c r="B236" s="64" t="s">
        <v>501</v>
      </c>
      <c r="C236" s="171">
        <v>34.42</v>
      </c>
      <c r="D236" s="171">
        <v>36.520000000000003</v>
      </c>
      <c r="E236" s="68">
        <f t="shared" si="6"/>
        <v>-2.1000000000000014</v>
      </c>
      <c r="F236" s="171">
        <v>30.35</v>
      </c>
      <c r="G236" s="171">
        <v>35.450000000000003</v>
      </c>
      <c r="H236" s="68">
        <f t="shared" si="7"/>
        <v>-5.1000000000000014</v>
      </c>
    </row>
    <row r="237" spans="1:18" s="197" customFormat="1" ht="12.75" customHeight="1" x14ac:dyDescent="0.25">
      <c r="A237" s="270"/>
      <c r="B237" s="64" t="s">
        <v>111</v>
      </c>
      <c r="C237" s="171">
        <v>75.19</v>
      </c>
      <c r="D237" s="171">
        <v>82.44</v>
      </c>
      <c r="E237" s="68">
        <f t="shared" si="6"/>
        <v>-7.25</v>
      </c>
      <c r="F237" s="171">
        <v>67.38</v>
      </c>
      <c r="G237" s="171">
        <v>78.81</v>
      </c>
      <c r="H237" s="68">
        <f t="shared" si="7"/>
        <v>-11.430000000000007</v>
      </c>
    </row>
    <row r="238" spans="1:18" s="197" customFormat="1" ht="12.75" customHeight="1" x14ac:dyDescent="0.25">
      <c r="A238" s="270"/>
      <c r="B238" s="64" t="s">
        <v>224</v>
      </c>
      <c r="C238" s="171">
        <v>24.61</v>
      </c>
      <c r="D238" s="171">
        <v>33.229999999999997</v>
      </c>
      <c r="E238" s="68">
        <f t="shared" si="6"/>
        <v>-8.6199999999999974</v>
      </c>
      <c r="F238" s="171">
        <v>20.07</v>
      </c>
      <c r="G238" s="171">
        <v>29.1</v>
      </c>
      <c r="H238" s="68">
        <f t="shared" si="7"/>
        <v>-9.0300000000000011</v>
      </c>
    </row>
    <row r="239" spans="1:18" s="197" customFormat="1" ht="12.75" customHeight="1" x14ac:dyDescent="0.25">
      <c r="A239" s="270"/>
      <c r="B239" s="119"/>
      <c r="C239" s="156"/>
      <c r="D239" s="156"/>
      <c r="E239" s="121"/>
      <c r="F239" s="121"/>
      <c r="G239" s="121"/>
      <c r="H239" s="121"/>
    </row>
    <row r="240" spans="1:18" s="197" customFormat="1" ht="12.75" customHeight="1" x14ac:dyDescent="0.25">
      <c r="A240" s="270"/>
      <c r="B240" s="123"/>
      <c r="C240" s="157"/>
      <c r="D240" s="157"/>
      <c r="E240" s="125"/>
      <c r="F240" s="125"/>
      <c r="G240" s="125"/>
      <c r="H240" s="125"/>
    </row>
    <row r="241" spans="1:8" s="197" customFormat="1" ht="12.75" customHeight="1" x14ac:dyDescent="0.25">
      <c r="A241" s="270"/>
      <c r="B241" s="17" t="s">
        <v>108</v>
      </c>
      <c r="C241" s="1"/>
      <c r="D241" s="1"/>
      <c r="E241" s="53"/>
      <c r="F241" s="53"/>
      <c r="G241" s="53"/>
      <c r="H241" s="53"/>
    </row>
    <row r="242" spans="1:8" s="197" customFormat="1" ht="12.75" customHeight="1" x14ac:dyDescent="0.25">
      <c r="A242" s="270"/>
      <c r="B242" s="17" t="s">
        <v>109</v>
      </c>
      <c r="C242" s="19"/>
      <c r="D242" s="1"/>
      <c r="E242" s="53"/>
      <c r="F242" s="53"/>
      <c r="G242" s="53"/>
      <c r="H242" s="53"/>
    </row>
    <row r="243" spans="1:8" s="197" customFormat="1" ht="12.6" customHeight="1" x14ac:dyDescent="0.25">
      <c r="A243" s="270"/>
      <c r="B243" s="20" t="s">
        <v>554</v>
      </c>
      <c r="C243" s="19"/>
      <c r="D243" s="1"/>
      <c r="E243" s="53"/>
      <c r="F243" s="53"/>
      <c r="G243" s="53"/>
      <c r="H243" s="53"/>
    </row>
    <row r="244" spans="1:8" s="197" customFormat="1" ht="12.75" customHeight="1" x14ac:dyDescent="0.25">
      <c r="A244" s="270"/>
      <c r="B244" s="20" t="s">
        <v>536</v>
      </c>
      <c r="C244" s="1"/>
      <c r="D244" s="1"/>
      <c r="E244" s="53"/>
      <c r="F244" s="53"/>
      <c r="G244" s="53"/>
      <c r="H244" s="53"/>
    </row>
    <row r="245" spans="1:8" s="197" customFormat="1" ht="12.75" customHeight="1" x14ac:dyDescent="0.25">
      <c r="A245" s="270"/>
      <c r="B245" s="20"/>
      <c r="C245" s="1"/>
      <c r="D245" s="1"/>
      <c r="E245" s="53"/>
      <c r="F245" s="53"/>
      <c r="G245" s="53"/>
      <c r="H245" s="53"/>
    </row>
    <row r="246" spans="1:8" s="197" customFormat="1" ht="12.75" customHeight="1" x14ac:dyDescent="0.25">
      <c r="A246" s="270"/>
      <c r="B246" s="58" t="s">
        <v>68</v>
      </c>
      <c r="C246" s="1"/>
      <c r="D246" s="1"/>
      <c r="E246" s="53"/>
      <c r="F246" s="53"/>
      <c r="G246" s="53"/>
      <c r="H246" s="53"/>
    </row>
    <row r="247" spans="1:8" s="197" customFormat="1" ht="12.75" customHeight="1" x14ac:dyDescent="0.25">
      <c r="A247" s="270"/>
      <c r="B247" s="58"/>
      <c r="C247" s="1"/>
      <c r="D247" s="1"/>
      <c r="E247" s="53"/>
      <c r="F247" s="53"/>
      <c r="G247" s="53"/>
      <c r="H247" s="53"/>
    </row>
    <row r="248" spans="1:8" s="197" customFormat="1" ht="12.75" customHeight="1" x14ac:dyDescent="0.25">
      <c r="A248" s="270"/>
      <c r="C248" s="1"/>
      <c r="D248" s="1"/>
      <c r="E248" s="53"/>
      <c r="F248" s="53"/>
      <c r="G248" s="53"/>
      <c r="H248" s="53"/>
    </row>
    <row r="249" spans="1:8" s="197" customFormat="1" ht="12.75" customHeight="1" x14ac:dyDescent="0.25">
      <c r="A249" s="270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70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70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70"/>
      <c r="B252" s="195"/>
      <c r="C252" s="195"/>
      <c r="D252" s="195"/>
      <c r="E252" s="196"/>
      <c r="F252" s="196"/>
      <c r="G252" s="196"/>
      <c r="H252" s="196"/>
    </row>
    <row r="253" spans="1:8" s="197" customFormat="1" ht="12.75" customHeight="1" x14ac:dyDescent="0.25">
      <c r="A253" s="270"/>
      <c r="B253" s="195"/>
      <c r="C253" s="195"/>
      <c r="D253" s="195"/>
      <c r="E253" s="196"/>
      <c r="F253" s="196"/>
      <c r="G253" s="196"/>
      <c r="H253" s="196"/>
    </row>
    <row r="254" spans="1:8" s="197" customFormat="1" ht="12.75" customHeight="1" x14ac:dyDescent="0.25">
      <c r="A254" s="270"/>
      <c r="B254" s="195"/>
      <c r="C254" s="195"/>
      <c r="D254" s="195"/>
      <c r="E254" s="196"/>
      <c r="F254" s="196"/>
      <c r="G254" s="196"/>
      <c r="H254" s="196"/>
    </row>
    <row r="255" spans="1:8" s="197" customFormat="1" ht="12.75" customHeight="1" x14ac:dyDescent="0.25">
      <c r="A255" s="270"/>
      <c r="B255" s="195"/>
      <c r="C255" s="195"/>
      <c r="D255" s="195"/>
      <c r="E255" s="196"/>
      <c r="F255" s="196"/>
      <c r="G255" s="196"/>
      <c r="H255" s="196"/>
    </row>
    <row r="256" spans="1:8" s="197" customFormat="1" ht="12.75" customHeight="1" x14ac:dyDescent="0.25">
      <c r="A256" s="270"/>
      <c r="B256" s="195"/>
      <c r="C256" s="195"/>
      <c r="D256" s="195"/>
      <c r="E256" s="196"/>
      <c r="F256" s="196"/>
      <c r="G256" s="196"/>
      <c r="H256" s="196"/>
    </row>
    <row r="257" spans="1:8" s="197" customFormat="1" ht="12.75" customHeight="1" x14ac:dyDescent="0.25">
      <c r="A257" s="270"/>
      <c r="B257" s="195"/>
      <c r="C257" s="195"/>
      <c r="D257" s="195"/>
      <c r="E257" s="196"/>
      <c r="F257" s="196"/>
      <c r="G257" s="196"/>
      <c r="H257" s="196"/>
    </row>
    <row r="258" spans="1:8" s="197" customFormat="1" ht="12.75" customHeight="1" x14ac:dyDescent="0.25">
      <c r="A258" s="270"/>
      <c r="B258" s="195"/>
      <c r="C258" s="195"/>
      <c r="D258" s="195"/>
      <c r="E258" s="196"/>
      <c r="F258" s="196"/>
      <c r="G258" s="196"/>
      <c r="H258" s="196"/>
    </row>
    <row r="259" spans="1:8" s="197" customFormat="1" ht="12.75" customHeight="1" x14ac:dyDescent="0.25">
      <c r="A259" s="270"/>
      <c r="B259" s="195"/>
      <c r="C259" s="195"/>
      <c r="D259" s="195"/>
      <c r="E259" s="196"/>
      <c r="F259" s="196"/>
      <c r="G259" s="196"/>
      <c r="H259" s="196"/>
    </row>
    <row r="260" spans="1:8" s="197" customFormat="1" ht="12.75" customHeight="1" x14ac:dyDescent="0.25">
      <c r="A260" s="270"/>
      <c r="B260" s="195"/>
      <c r="C260" s="195"/>
      <c r="D260" s="195"/>
      <c r="E260" s="196"/>
      <c r="F260" s="196"/>
      <c r="G260" s="196"/>
      <c r="H260" s="196"/>
    </row>
    <row r="261" spans="1:8" s="197" customFormat="1" ht="12.75" customHeight="1" x14ac:dyDescent="0.25">
      <c r="A261" s="270"/>
      <c r="B261" s="195"/>
      <c r="C261" s="195"/>
      <c r="D261" s="195"/>
      <c r="E261" s="196"/>
      <c r="F261" s="196"/>
      <c r="G261" s="196"/>
      <c r="H261" s="196"/>
    </row>
    <row r="262" spans="1:8" s="197" customFormat="1" ht="12.75" customHeight="1" x14ac:dyDescent="0.25">
      <c r="A262" s="270"/>
      <c r="B262" s="195"/>
      <c r="C262" s="195"/>
      <c r="D262" s="195"/>
      <c r="E262" s="196"/>
      <c r="F262" s="196"/>
      <c r="G262" s="196"/>
      <c r="H262" s="196"/>
    </row>
    <row r="263" spans="1:8" s="197" customFormat="1" ht="12.75" customHeight="1" x14ac:dyDescent="0.25">
      <c r="A263" s="270"/>
      <c r="B263" s="195"/>
      <c r="C263" s="195"/>
      <c r="D263" s="195"/>
      <c r="E263" s="196"/>
      <c r="F263" s="196"/>
      <c r="G263" s="196"/>
      <c r="H263" s="196"/>
    </row>
    <row r="264" spans="1:8" s="197" customFormat="1" ht="12.75" customHeight="1" x14ac:dyDescent="0.25">
      <c r="A264" s="270"/>
      <c r="B264" s="195"/>
      <c r="C264" s="195"/>
      <c r="D264" s="195"/>
      <c r="E264" s="196"/>
      <c r="F264" s="196"/>
      <c r="G264" s="196"/>
      <c r="H264" s="196"/>
    </row>
    <row r="265" spans="1:8" s="197" customFormat="1" ht="12.75" customHeight="1" x14ac:dyDescent="0.25">
      <c r="A265" s="270"/>
      <c r="B265" s="195"/>
      <c r="C265" s="195"/>
      <c r="D265" s="195"/>
      <c r="E265" s="196"/>
      <c r="F265" s="196"/>
      <c r="G265" s="196"/>
      <c r="H265" s="196"/>
    </row>
    <row r="266" spans="1:8" s="197" customFormat="1" ht="12.75" customHeight="1" x14ac:dyDescent="0.25">
      <c r="A266" s="270"/>
      <c r="B266" s="195"/>
      <c r="C266" s="195"/>
      <c r="D266" s="195"/>
      <c r="E266" s="196"/>
      <c r="F266" s="196"/>
      <c r="G266" s="196"/>
      <c r="H266" s="196"/>
    </row>
    <row r="267" spans="1:8" s="197" customFormat="1" ht="12.75" customHeight="1" x14ac:dyDescent="0.25">
      <c r="A267" s="270"/>
      <c r="B267" s="195"/>
      <c r="C267" s="195"/>
      <c r="D267" s="195"/>
      <c r="E267" s="196"/>
      <c r="F267" s="196"/>
      <c r="G267" s="196"/>
      <c r="H267" s="196"/>
    </row>
    <row r="268" spans="1:8" s="197" customFormat="1" ht="12.75" customHeight="1" x14ac:dyDescent="0.25">
      <c r="A268" s="270"/>
      <c r="B268" s="195"/>
      <c r="C268" s="195"/>
      <c r="D268" s="195"/>
      <c r="E268" s="196"/>
      <c r="F268" s="196"/>
      <c r="G268" s="196"/>
      <c r="H268" s="196"/>
    </row>
    <row r="269" spans="1:8" s="197" customFormat="1" ht="12.75" customHeight="1" x14ac:dyDescent="0.25">
      <c r="A269" s="270"/>
      <c r="B269" s="195"/>
      <c r="C269" s="195"/>
      <c r="D269" s="195"/>
      <c r="E269" s="196"/>
      <c r="F269" s="196"/>
      <c r="G269" s="196"/>
      <c r="H269" s="196"/>
    </row>
    <row r="270" spans="1:8" s="197" customFormat="1" ht="12.75" customHeight="1" x14ac:dyDescent="0.25">
      <c r="A270" s="270"/>
      <c r="B270" s="195"/>
      <c r="C270" s="195"/>
      <c r="D270" s="195"/>
      <c r="E270" s="196"/>
      <c r="F270" s="196"/>
      <c r="G270" s="196"/>
      <c r="H270" s="196"/>
    </row>
    <row r="271" spans="1:8" s="197" customFormat="1" ht="12.75" customHeight="1" x14ac:dyDescent="0.25">
      <c r="A271" s="270"/>
      <c r="B271" s="195"/>
      <c r="C271" s="195"/>
      <c r="D271" s="195"/>
      <c r="E271" s="196"/>
      <c r="F271" s="196"/>
      <c r="G271" s="196"/>
      <c r="H271" s="196"/>
    </row>
    <row r="272" spans="1:8" s="197" customFormat="1" ht="12.75" customHeight="1" x14ac:dyDescent="0.25">
      <c r="A272" s="270"/>
      <c r="B272" s="195"/>
      <c r="C272" s="195"/>
      <c r="D272" s="195"/>
      <c r="E272" s="196"/>
      <c r="F272" s="196"/>
      <c r="G272" s="196"/>
      <c r="H272" s="196"/>
    </row>
    <row r="273" spans="1:8" s="197" customFormat="1" ht="12.75" customHeight="1" x14ac:dyDescent="0.25">
      <c r="A273" s="270"/>
      <c r="B273" s="195"/>
      <c r="C273" s="195"/>
      <c r="D273" s="195"/>
      <c r="E273" s="196"/>
      <c r="F273" s="196"/>
      <c r="G273" s="196"/>
      <c r="H273" s="196"/>
    </row>
    <row r="274" spans="1:8" s="197" customFormat="1" ht="12.75" customHeight="1" x14ac:dyDescent="0.25">
      <c r="A274" s="270"/>
      <c r="B274" s="195"/>
      <c r="C274" s="195"/>
      <c r="D274" s="195"/>
      <c r="E274" s="196"/>
      <c r="F274" s="196"/>
      <c r="G274" s="196"/>
      <c r="H274" s="196"/>
    </row>
    <row r="275" spans="1:8" s="197" customFormat="1" ht="12.75" customHeight="1" x14ac:dyDescent="0.25">
      <c r="A275" s="270"/>
      <c r="B275" s="195"/>
      <c r="C275" s="195"/>
      <c r="D275" s="195"/>
      <c r="E275" s="196"/>
      <c r="F275" s="196"/>
      <c r="G275" s="196"/>
      <c r="H275" s="196"/>
    </row>
    <row r="276" spans="1:8" s="197" customFormat="1" ht="12.75" customHeight="1" x14ac:dyDescent="0.25">
      <c r="A276" s="270"/>
      <c r="B276" s="195"/>
      <c r="C276" s="195"/>
      <c r="D276" s="195"/>
      <c r="E276" s="196"/>
      <c r="F276" s="196"/>
      <c r="G276" s="196"/>
      <c r="H276" s="196"/>
    </row>
    <row r="277" spans="1:8" s="197" customFormat="1" ht="12.75" customHeight="1" x14ac:dyDescent="0.25">
      <c r="A277" s="270"/>
      <c r="B277" s="195"/>
      <c r="C277" s="195"/>
      <c r="D277" s="195"/>
      <c r="E277" s="196"/>
      <c r="F277" s="196"/>
      <c r="G277" s="196"/>
      <c r="H277" s="196"/>
    </row>
    <row r="278" spans="1:8" s="197" customFormat="1" ht="12.75" customHeight="1" x14ac:dyDescent="0.25">
      <c r="A278" s="270"/>
      <c r="B278" s="195"/>
      <c r="C278" s="195"/>
      <c r="D278" s="195"/>
      <c r="E278" s="196"/>
      <c r="F278" s="196"/>
      <c r="G278" s="196"/>
      <c r="H278" s="196"/>
    </row>
    <row r="279" spans="1:8" s="197" customFormat="1" ht="12.75" customHeight="1" x14ac:dyDescent="0.25">
      <c r="A279" s="270"/>
      <c r="B279" s="195"/>
      <c r="C279" s="195"/>
      <c r="D279" s="195"/>
      <c r="E279" s="196"/>
      <c r="F279" s="196"/>
      <c r="G279" s="196"/>
      <c r="H279" s="196"/>
    </row>
    <row r="280" spans="1:8" s="197" customFormat="1" ht="12.75" customHeight="1" x14ac:dyDescent="0.25">
      <c r="A280" s="270"/>
      <c r="B280" s="195"/>
      <c r="C280" s="195"/>
      <c r="D280" s="195"/>
      <c r="E280" s="196"/>
      <c r="F280" s="196"/>
      <c r="G280" s="196"/>
      <c r="H280" s="196"/>
    </row>
    <row r="281" spans="1:8" s="197" customFormat="1" ht="12.75" customHeight="1" x14ac:dyDescent="0.25">
      <c r="A281" s="270"/>
      <c r="B281" s="195"/>
      <c r="C281" s="195"/>
      <c r="D281" s="195"/>
      <c r="E281" s="196"/>
      <c r="F281" s="196"/>
      <c r="G281" s="196"/>
      <c r="H281" s="196"/>
    </row>
    <row r="282" spans="1:8" s="197" customFormat="1" ht="12.75" customHeight="1" x14ac:dyDescent="0.25">
      <c r="A282" s="270"/>
      <c r="B282" s="195"/>
      <c r="C282" s="195"/>
      <c r="D282" s="195"/>
      <c r="E282" s="196"/>
      <c r="F282" s="196"/>
      <c r="G282" s="196"/>
      <c r="H282" s="196"/>
    </row>
    <row r="283" spans="1:8" s="197" customFormat="1" ht="12.75" customHeight="1" x14ac:dyDescent="0.25">
      <c r="A283" s="270"/>
      <c r="B283" s="195"/>
      <c r="C283" s="195"/>
      <c r="D283" s="195"/>
      <c r="E283" s="196"/>
      <c r="F283" s="196"/>
      <c r="G283" s="196"/>
      <c r="H283" s="196"/>
    </row>
    <row r="284" spans="1:8" s="197" customFormat="1" ht="12.75" customHeight="1" x14ac:dyDescent="0.25">
      <c r="A284" s="270"/>
      <c r="B284" s="195"/>
      <c r="C284" s="195"/>
      <c r="D284" s="195"/>
      <c r="E284" s="196"/>
      <c r="F284" s="196"/>
      <c r="G284" s="196"/>
      <c r="H284" s="196"/>
    </row>
    <row r="285" spans="1:8" s="197" customFormat="1" ht="12.75" customHeight="1" x14ac:dyDescent="0.25">
      <c r="A285" s="270"/>
      <c r="B285" s="195"/>
      <c r="C285" s="195"/>
      <c r="D285" s="195"/>
      <c r="E285" s="196"/>
      <c r="F285" s="196"/>
      <c r="G285" s="196"/>
      <c r="H285" s="196"/>
    </row>
    <row r="286" spans="1:8" s="197" customFormat="1" ht="12.75" customHeight="1" x14ac:dyDescent="0.25">
      <c r="A286" s="270"/>
      <c r="B286" s="195"/>
      <c r="C286" s="195"/>
      <c r="D286" s="195"/>
      <c r="E286" s="196"/>
      <c r="F286" s="196"/>
      <c r="G286" s="196"/>
      <c r="H286" s="196"/>
    </row>
    <row r="287" spans="1:8" s="197" customFormat="1" ht="12.75" customHeight="1" x14ac:dyDescent="0.25">
      <c r="A287" s="270"/>
      <c r="B287" s="195"/>
      <c r="C287" s="195"/>
      <c r="D287" s="195"/>
      <c r="E287" s="196"/>
      <c r="F287" s="196"/>
      <c r="G287" s="196"/>
      <c r="H287" s="196"/>
    </row>
    <row r="288" spans="1:8" s="197" customFormat="1" ht="12.75" customHeight="1" x14ac:dyDescent="0.25">
      <c r="A288" s="270"/>
      <c r="B288" s="195"/>
      <c r="C288" s="195"/>
      <c r="D288" s="195"/>
      <c r="E288" s="196"/>
      <c r="F288" s="196"/>
      <c r="G288" s="196"/>
      <c r="H288" s="196"/>
    </row>
    <row r="289" spans="1:8" s="197" customFormat="1" ht="12.75" customHeight="1" x14ac:dyDescent="0.25">
      <c r="A289" s="270"/>
      <c r="B289" s="195"/>
      <c r="C289" s="195"/>
      <c r="D289" s="195"/>
      <c r="E289" s="196"/>
      <c r="F289" s="196"/>
      <c r="G289" s="196"/>
      <c r="H289" s="196"/>
    </row>
    <row r="290" spans="1:8" s="197" customFormat="1" ht="12.75" customHeight="1" x14ac:dyDescent="0.25">
      <c r="A290" s="270"/>
      <c r="B290" s="195"/>
      <c r="C290" s="195"/>
      <c r="D290" s="195"/>
      <c r="E290" s="196"/>
      <c r="F290" s="196"/>
      <c r="G290" s="196"/>
      <c r="H290" s="196"/>
    </row>
    <row r="291" spans="1:8" s="197" customFormat="1" ht="12.75" customHeight="1" x14ac:dyDescent="0.25">
      <c r="A291" s="270"/>
      <c r="B291" s="195"/>
      <c r="C291" s="195"/>
      <c r="D291" s="195"/>
      <c r="E291" s="196"/>
      <c r="F291" s="196"/>
      <c r="G291" s="196"/>
      <c r="H291" s="196"/>
    </row>
    <row r="292" spans="1:8" s="197" customFormat="1" ht="12.75" customHeight="1" x14ac:dyDescent="0.25">
      <c r="A292" s="284"/>
      <c r="B292" s="195"/>
      <c r="C292" s="195"/>
      <c r="D292" s="195"/>
      <c r="E292" s="196"/>
      <c r="F292" s="196"/>
      <c r="G292" s="196"/>
      <c r="H292" s="196"/>
    </row>
    <row r="293" spans="1:8" s="197" customFormat="1" ht="12.75" customHeight="1" x14ac:dyDescent="0.25">
      <c r="A293" s="284"/>
      <c r="B293" s="195"/>
      <c r="C293" s="195"/>
      <c r="D293" s="195"/>
      <c r="E293" s="196"/>
      <c r="F293" s="196"/>
      <c r="G293" s="196"/>
      <c r="H293" s="196"/>
    </row>
    <row r="294" spans="1:8" s="197" customFormat="1" ht="12.75" customHeight="1" x14ac:dyDescent="0.25">
      <c r="A294" s="284"/>
      <c r="B294" s="195"/>
      <c r="C294" s="195"/>
      <c r="D294" s="195"/>
      <c r="E294" s="196"/>
      <c r="F294" s="196"/>
      <c r="G294" s="196"/>
      <c r="H294" s="196"/>
    </row>
    <row r="295" spans="1:8" s="197" customFormat="1" ht="12.75" customHeight="1" x14ac:dyDescent="0.25">
      <c r="A295" s="284"/>
      <c r="B295" s="195"/>
      <c r="C295" s="195"/>
      <c r="D295" s="195"/>
      <c r="E295" s="196"/>
      <c r="F295" s="196"/>
      <c r="G295" s="196"/>
      <c r="H295" s="196"/>
    </row>
    <row r="296" spans="1:8" s="197" customFormat="1" ht="12.75" customHeight="1" x14ac:dyDescent="0.25">
      <c r="A296" s="284"/>
      <c r="B296" s="195"/>
      <c r="C296" s="195"/>
      <c r="D296" s="195"/>
      <c r="E296" s="196"/>
      <c r="F296" s="196"/>
      <c r="G296" s="196"/>
      <c r="H296" s="196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6"/>
      <c r="G297" s="196"/>
      <c r="H297" s="196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196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196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6"/>
      <c r="G300" s="196"/>
      <c r="H300" s="196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6"/>
      <c r="G301" s="196"/>
      <c r="H301" s="362" t="s">
        <v>13</v>
      </c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6"/>
      <c r="G302" s="196"/>
      <c r="H302" s="362"/>
    </row>
    <row r="303" spans="1:8" s="197" customFormat="1" ht="16.5" customHeight="1" x14ac:dyDescent="0.3">
      <c r="A303" s="284"/>
      <c r="B303" s="474" t="s">
        <v>551</v>
      </c>
      <c r="C303" s="14"/>
      <c r="D303" s="14"/>
      <c r="E303" s="15"/>
      <c r="F303" s="15"/>
      <c r="G303" s="15"/>
      <c r="H303" s="15"/>
    </row>
    <row r="304" spans="1:8" s="197" customFormat="1" ht="12.75" customHeight="1" x14ac:dyDescent="0.25">
      <c r="A304" s="284"/>
      <c r="B304" s="4"/>
      <c r="C304" s="1"/>
      <c r="D304" s="1"/>
      <c r="E304" s="45"/>
      <c r="F304" s="45"/>
      <c r="G304" s="45"/>
      <c r="H304" s="45"/>
    </row>
    <row r="305" spans="1:8" s="197" customFormat="1" ht="12.75" customHeight="1" x14ac:dyDescent="0.25">
      <c r="A305" s="288"/>
      <c r="B305" s="4" t="s">
        <v>504</v>
      </c>
      <c r="C305" s="1"/>
      <c r="D305" s="1"/>
      <c r="E305" s="45"/>
      <c r="F305" s="45"/>
      <c r="G305" s="45"/>
      <c r="H305" s="45"/>
    </row>
    <row r="306" spans="1:8" s="197" customFormat="1" ht="12.75" customHeight="1" x14ac:dyDescent="0.25">
      <c r="A306" s="268"/>
      <c r="B306" s="151"/>
      <c r="C306" s="511" t="s">
        <v>12</v>
      </c>
      <c r="D306" s="512"/>
      <c r="E306" s="512"/>
      <c r="F306" s="512" t="s">
        <v>10</v>
      </c>
      <c r="G306" s="512"/>
      <c r="H306" s="512"/>
    </row>
    <row r="307" spans="1:8" s="197" customFormat="1" ht="12.75" customHeight="1" x14ac:dyDescent="0.25">
      <c r="A307" s="268"/>
      <c r="B307" s="145"/>
      <c r="C307" s="149" t="s">
        <v>8</v>
      </c>
      <c r="D307" s="152" t="s">
        <v>9</v>
      </c>
      <c r="E307" s="152" t="s">
        <v>154</v>
      </c>
      <c r="F307" s="152" t="s">
        <v>8</v>
      </c>
      <c r="G307" s="152" t="s">
        <v>9</v>
      </c>
      <c r="H307" s="152" t="s">
        <v>154</v>
      </c>
    </row>
    <row r="308" spans="1:8" s="197" customFormat="1" ht="12.75" customHeight="1" x14ac:dyDescent="0.25">
      <c r="A308" s="268"/>
      <c r="B308" s="64"/>
      <c r="C308" s="158"/>
      <c r="D308" s="158"/>
      <c r="E308" s="67"/>
      <c r="F308" s="158"/>
      <c r="G308" s="158"/>
      <c r="H308" s="67"/>
    </row>
    <row r="309" spans="1:8" s="197" customFormat="1" ht="12.75" customHeight="1" x14ac:dyDescent="0.25">
      <c r="A309" s="268"/>
      <c r="B309" s="64" t="s">
        <v>23</v>
      </c>
      <c r="C309" s="402">
        <v>51.67</v>
      </c>
      <c r="D309" s="402">
        <v>61.15</v>
      </c>
      <c r="E309" s="68">
        <f>+C309-D309</f>
        <v>-9.4799999999999969</v>
      </c>
      <c r="F309" s="171">
        <v>44.78</v>
      </c>
      <c r="G309" s="171">
        <v>56.28</v>
      </c>
      <c r="H309" s="68">
        <f>+F309-G309</f>
        <v>-11.5</v>
      </c>
    </row>
    <row r="310" spans="1:8" s="197" customFormat="1" ht="12.75" customHeight="1" x14ac:dyDescent="0.25">
      <c r="A310" s="270"/>
      <c r="B310" s="64" t="s">
        <v>499</v>
      </c>
      <c r="C310" s="402">
        <v>24.41</v>
      </c>
      <c r="D310" s="402">
        <v>25.47</v>
      </c>
      <c r="E310" s="68">
        <f t="shared" ref="E310:E315" si="8">+C310-D310</f>
        <v>-1.0599999999999987</v>
      </c>
      <c r="F310" s="171">
        <v>22.47</v>
      </c>
      <c r="G310" s="171">
        <v>27.14</v>
      </c>
      <c r="H310" s="68">
        <f t="shared" ref="H310:H315" si="9">+F310-G310</f>
        <v>-4.6700000000000017</v>
      </c>
    </row>
    <row r="311" spans="1:8" s="197" customFormat="1" ht="12.75" customHeight="1" x14ac:dyDescent="0.25">
      <c r="A311" s="270"/>
      <c r="B311" s="64" t="s">
        <v>500</v>
      </c>
      <c r="C311" s="402">
        <v>54.74</v>
      </c>
      <c r="D311" s="402">
        <v>65.78</v>
      </c>
      <c r="E311" s="68">
        <f t="shared" si="8"/>
        <v>-11.04</v>
      </c>
      <c r="F311" s="171">
        <v>47.28</v>
      </c>
      <c r="G311" s="171">
        <v>59.96</v>
      </c>
      <c r="H311" s="68">
        <f t="shared" si="9"/>
        <v>-12.68</v>
      </c>
    </row>
    <row r="312" spans="1:8" s="197" customFormat="1" ht="12.75" customHeight="1" x14ac:dyDescent="0.25">
      <c r="A312" s="270"/>
      <c r="B312" s="64" t="s">
        <v>110</v>
      </c>
      <c r="C312" s="402">
        <v>6.05</v>
      </c>
      <c r="D312" s="402">
        <v>6.94</v>
      </c>
      <c r="E312" s="68">
        <f t="shared" si="8"/>
        <v>-0.89000000000000057</v>
      </c>
      <c r="F312" s="171">
        <v>6.65</v>
      </c>
      <c r="G312" s="171">
        <v>9.31</v>
      </c>
      <c r="H312" s="68">
        <f t="shared" si="9"/>
        <v>-2.66</v>
      </c>
    </row>
    <row r="313" spans="1:8" s="197" customFormat="1" ht="12.75" customHeight="1" x14ac:dyDescent="0.25">
      <c r="A313" s="270"/>
      <c r="B313" s="64" t="s">
        <v>501</v>
      </c>
      <c r="C313" s="402">
        <v>38.880000000000003</v>
      </c>
      <c r="D313" s="402">
        <v>40.799999999999997</v>
      </c>
      <c r="E313" s="68">
        <f t="shared" si="8"/>
        <v>-1.9199999999999946</v>
      </c>
      <c r="F313" s="171">
        <v>35.19</v>
      </c>
      <c r="G313" s="171">
        <v>41.85</v>
      </c>
      <c r="H313" s="68">
        <f t="shared" si="9"/>
        <v>-6.6600000000000037</v>
      </c>
    </row>
    <row r="314" spans="1:8" s="197" customFormat="1" ht="12.75" customHeight="1" x14ac:dyDescent="0.25">
      <c r="A314" s="270"/>
      <c r="B314" s="64" t="s">
        <v>111</v>
      </c>
      <c r="C314" s="402">
        <v>77.989999999999995</v>
      </c>
      <c r="D314" s="402">
        <v>85.87</v>
      </c>
      <c r="E314" s="68">
        <f t="shared" si="8"/>
        <v>-7.8800000000000097</v>
      </c>
      <c r="F314" s="171">
        <v>69.92</v>
      </c>
      <c r="G314" s="171">
        <v>81.56</v>
      </c>
      <c r="H314" s="68">
        <f t="shared" si="9"/>
        <v>-11.64</v>
      </c>
    </row>
    <row r="315" spans="1:8" s="197" customFormat="1" ht="12.75" customHeight="1" x14ac:dyDescent="0.25">
      <c r="A315" s="270"/>
      <c r="B315" s="64" t="s">
        <v>224</v>
      </c>
      <c r="C315" s="402">
        <v>22.76</v>
      </c>
      <c r="D315" s="402">
        <v>32.479999999999997</v>
      </c>
      <c r="E315" s="68">
        <f t="shared" si="8"/>
        <v>-9.7199999999999953</v>
      </c>
      <c r="F315" s="171">
        <v>19.3</v>
      </c>
      <c r="G315" s="171">
        <v>28.44</v>
      </c>
      <c r="H315" s="68">
        <f t="shared" si="9"/>
        <v>-9.14</v>
      </c>
    </row>
    <row r="316" spans="1:8" s="197" customFormat="1" ht="12.75" customHeight="1" x14ac:dyDescent="0.25">
      <c r="A316" s="270"/>
      <c r="B316" s="119"/>
      <c r="C316" s="156"/>
      <c r="D316" s="156"/>
      <c r="E316" s="121"/>
      <c r="F316" s="121"/>
      <c r="G316" s="121"/>
      <c r="H316" s="121"/>
    </row>
    <row r="317" spans="1:8" s="197" customFormat="1" ht="12.75" customHeight="1" x14ac:dyDescent="0.25">
      <c r="A317" s="270"/>
      <c r="B317" s="123"/>
      <c r="C317" s="157"/>
      <c r="D317" s="157"/>
      <c r="E317" s="125"/>
      <c r="F317" s="125"/>
      <c r="G317" s="125"/>
      <c r="H317" s="125"/>
    </row>
    <row r="318" spans="1:8" s="197" customFormat="1" ht="12.75" customHeight="1" x14ac:dyDescent="0.25">
      <c r="A318" s="270"/>
      <c r="B318" s="17" t="s">
        <v>108</v>
      </c>
      <c r="C318" s="1"/>
      <c r="D318" s="1"/>
      <c r="E318" s="53"/>
      <c r="F318" s="53"/>
      <c r="G318" s="53"/>
      <c r="H318" s="53"/>
    </row>
    <row r="319" spans="1:8" s="197" customFormat="1" ht="12.75" customHeight="1" x14ac:dyDescent="0.25">
      <c r="A319" s="270"/>
      <c r="B319" s="17" t="s">
        <v>109</v>
      </c>
      <c r="C319" s="19"/>
      <c r="D319" s="1"/>
      <c r="E319" s="53"/>
      <c r="F319" s="53"/>
      <c r="G319" s="53"/>
      <c r="H319" s="53"/>
    </row>
    <row r="320" spans="1:8" s="197" customFormat="1" ht="12.6" customHeight="1" x14ac:dyDescent="0.25">
      <c r="A320" s="270"/>
      <c r="B320" s="20" t="s">
        <v>554</v>
      </c>
      <c r="C320" s="19"/>
      <c r="D320" s="1"/>
      <c r="E320" s="53"/>
      <c r="F320" s="53"/>
      <c r="G320" s="53"/>
      <c r="H320" s="53"/>
    </row>
    <row r="321" spans="1:8" s="197" customFormat="1" ht="12.75" customHeight="1" x14ac:dyDescent="0.25">
      <c r="A321" s="270"/>
      <c r="B321" s="20" t="s">
        <v>536</v>
      </c>
      <c r="C321" s="1"/>
      <c r="D321" s="1"/>
      <c r="E321" s="53"/>
      <c r="F321" s="53"/>
      <c r="G321" s="53"/>
      <c r="H321" s="53"/>
    </row>
    <row r="322" spans="1:8" s="197" customFormat="1" ht="12.75" customHeight="1" x14ac:dyDescent="0.25">
      <c r="A322" s="270"/>
      <c r="B322" s="20"/>
      <c r="C322" s="1"/>
      <c r="D322" s="1"/>
      <c r="E322" s="53"/>
      <c r="F322" s="53"/>
      <c r="G322" s="53"/>
      <c r="H322" s="53"/>
    </row>
    <row r="323" spans="1:8" s="197" customFormat="1" ht="12.75" customHeight="1" x14ac:dyDescent="0.25">
      <c r="A323" s="270"/>
      <c r="B323" s="58" t="s">
        <v>68</v>
      </c>
      <c r="C323" s="1"/>
      <c r="D323" s="1"/>
      <c r="E323" s="53"/>
      <c r="F323" s="53"/>
      <c r="G323" s="53"/>
      <c r="H323" s="53"/>
    </row>
    <row r="324" spans="1:8" s="197" customFormat="1" ht="12.75" customHeight="1" x14ac:dyDescent="0.25">
      <c r="A324" s="270"/>
      <c r="B324" s="58"/>
      <c r="C324" s="1"/>
      <c r="D324" s="1"/>
      <c r="E324" s="53"/>
      <c r="F324" s="53"/>
      <c r="G324" s="53"/>
      <c r="H324" s="53"/>
    </row>
    <row r="325" spans="1:8" s="197" customFormat="1" ht="12.75" customHeight="1" x14ac:dyDescent="0.25">
      <c r="A325" s="270"/>
      <c r="B325" s="195"/>
      <c r="C325" s="195"/>
      <c r="D325" s="195"/>
      <c r="E325" s="196"/>
      <c r="F325" s="196"/>
      <c r="G325" s="196"/>
      <c r="H325" s="196"/>
    </row>
    <row r="326" spans="1:8" s="197" customFormat="1" ht="12.75" customHeight="1" x14ac:dyDescent="0.25">
      <c r="A326" s="270"/>
      <c r="B326" s="195"/>
      <c r="C326" s="195"/>
      <c r="D326" s="195"/>
      <c r="E326" s="196"/>
      <c r="F326" s="196"/>
      <c r="G326" s="196"/>
      <c r="H326" s="196"/>
    </row>
    <row r="327" spans="1:8" s="197" customFormat="1" ht="12.75" customHeight="1" x14ac:dyDescent="0.25">
      <c r="A327" s="270"/>
      <c r="B327" s="195"/>
      <c r="C327" s="195"/>
      <c r="D327" s="195"/>
      <c r="E327" s="196"/>
      <c r="F327" s="196"/>
      <c r="G327" s="196"/>
      <c r="H327" s="196"/>
    </row>
    <row r="328" spans="1:8" s="197" customFormat="1" ht="12.75" customHeight="1" x14ac:dyDescent="0.25">
      <c r="A328" s="270"/>
      <c r="B328" s="195"/>
      <c r="C328" s="195"/>
      <c r="D328" s="195"/>
      <c r="E328" s="196"/>
      <c r="F328" s="196"/>
      <c r="G328" s="196"/>
      <c r="H328" s="196"/>
    </row>
    <row r="329" spans="1:8" s="197" customFormat="1" ht="12.75" customHeight="1" x14ac:dyDescent="0.25">
      <c r="A329" s="270"/>
      <c r="B329" s="195"/>
      <c r="C329" s="195"/>
      <c r="D329" s="195"/>
      <c r="E329" s="196"/>
      <c r="F329" s="196"/>
      <c r="G329" s="196"/>
      <c r="H329" s="196"/>
    </row>
    <row r="330" spans="1:8" s="197" customFormat="1" ht="12.75" customHeight="1" x14ac:dyDescent="0.25">
      <c r="A330" s="270"/>
      <c r="B330" s="195"/>
      <c r="C330" s="195"/>
      <c r="D330" s="195"/>
      <c r="E330" s="196"/>
      <c r="F330" s="196"/>
      <c r="G330" s="196"/>
      <c r="H330" s="196"/>
    </row>
    <row r="331" spans="1:8" s="197" customFormat="1" ht="12.75" customHeight="1" x14ac:dyDescent="0.25">
      <c r="A331" s="270"/>
      <c r="B331" s="195"/>
      <c r="C331" s="195"/>
      <c r="D331" s="195"/>
      <c r="E331" s="196"/>
      <c r="F331" s="196"/>
      <c r="G331" s="196"/>
      <c r="H331" s="196"/>
    </row>
    <row r="332" spans="1:8" s="197" customFormat="1" ht="12.75" customHeight="1" x14ac:dyDescent="0.25">
      <c r="A332" s="270"/>
      <c r="B332" s="195"/>
      <c r="C332" s="195"/>
      <c r="D332" s="195"/>
      <c r="E332" s="196"/>
      <c r="F332" s="196"/>
      <c r="G332" s="196"/>
      <c r="H332" s="196"/>
    </row>
    <row r="333" spans="1:8" s="197" customFormat="1" ht="12.75" customHeight="1" x14ac:dyDescent="0.25">
      <c r="A333" s="270"/>
      <c r="B333" s="195"/>
      <c r="C333" s="195"/>
      <c r="D333" s="195"/>
      <c r="E333" s="196"/>
      <c r="F333" s="196"/>
      <c r="G333" s="196"/>
      <c r="H333" s="196"/>
    </row>
    <row r="334" spans="1:8" s="197" customFormat="1" ht="12.75" customHeight="1" x14ac:dyDescent="0.25">
      <c r="A334" s="270"/>
      <c r="B334" s="195"/>
      <c r="C334" s="195"/>
      <c r="D334" s="195"/>
      <c r="E334" s="196"/>
      <c r="F334" s="196"/>
      <c r="G334" s="196"/>
      <c r="H334" s="196"/>
    </row>
    <row r="335" spans="1:8" s="197" customFormat="1" ht="12.75" customHeight="1" x14ac:dyDescent="0.25">
      <c r="A335" s="270"/>
      <c r="B335" s="195"/>
      <c r="C335" s="195"/>
      <c r="D335" s="195"/>
      <c r="E335" s="196"/>
      <c r="F335" s="196"/>
      <c r="G335" s="196"/>
      <c r="H335" s="196"/>
    </row>
    <row r="336" spans="1:8" s="197" customFormat="1" ht="12.75" customHeight="1" x14ac:dyDescent="0.25">
      <c r="A336" s="270"/>
      <c r="B336" s="195"/>
      <c r="C336" s="195"/>
      <c r="D336" s="195"/>
      <c r="E336" s="196"/>
      <c r="F336" s="196"/>
      <c r="G336" s="196"/>
      <c r="H336" s="196"/>
    </row>
    <row r="337" spans="1:8" s="197" customFormat="1" ht="12.75" customHeight="1" x14ac:dyDescent="0.25">
      <c r="A337" s="270"/>
      <c r="B337" s="195"/>
      <c r="C337" s="195"/>
      <c r="D337" s="195"/>
      <c r="E337" s="196"/>
      <c r="F337" s="196"/>
      <c r="G337" s="196"/>
      <c r="H337" s="196"/>
    </row>
    <row r="338" spans="1:8" s="197" customFormat="1" ht="12.75" customHeight="1" x14ac:dyDescent="0.25">
      <c r="A338" s="270"/>
      <c r="B338" s="195"/>
      <c r="C338" s="195"/>
      <c r="D338" s="195"/>
      <c r="E338" s="196"/>
      <c r="F338" s="196"/>
      <c r="G338" s="196"/>
      <c r="H338" s="196"/>
    </row>
    <row r="339" spans="1:8" s="197" customFormat="1" ht="12.75" customHeight="1" x14ac:dyDescent="0.25">
      <c r="A339" s="270"/>
      <c r="B339" s="195"/>
      <c r="C339" s="195"/>
      <c r="D339" s="195"/>
      <c r="E339" s="196"/>
      <c r="F339" s="196"/>
      <c r="G339" s="196"/>
      <c r="H339" s="196"/>
    </row>
    <row r="340" spans="1:8" s="197" customFormat="1" ht="12.75" customHeight="1" x14ac:dyDescent="0.25">
      <c r="A340" s="270"/>
      <c r="B340" s="195"/>
      <c r="C340" s="195"/>
      <c r="D340" s="195"/>
      <c r="E340" s="196"/>
      <c r="F340" s="196"/>
      <c r="G340" s="196"/>
      <c r="H340" s="196"/>
    </row>
    <row r="341" spans="1:8" s="197" customFormat="1" ht="12.75" customHeight="1" x14ac:dyDescent="0.25">
      <c r="A341" s="270"/>
      <c r="B341" s="195"/>
      <c r="C341" s="195"/>
      <c r="D341" s="195"/>
      <c r="E341" s="196"/>
      <c r="F341" s="196"/>
      <c r="G341" s="196"/>
      <c r="H341" s="196"/>
    </row>
    <row r="342" spans="1:8" s="197" customFormat="1" ht="12.75" customHeight="1" x14ac:dyDescent="0.25">
      <c r="A342" s="270"/>
      <c r="B342" s="195"/>
      <c r="C342" s="195"/>
      <c r="D342" s="195"/>
      <c r="E342" s="196"/>
      <c r="F342" s="196"/>
      <c r="G342" s="196"/>
      <c r="H342" s="196"/>
    </row>
    <row r="343" spans="1:8" s="197" customFormat="1" ht="12.75" customHeight="1" x14ac:dyDescent="0.25">
      <c r="A343" s="270"/>
      <c r="B343" s="195"/>
      <c r="C343" s="195"/>
      <c r="D343" s="195"/>
      <c r="E343" s="196"/>
      <c r="F343" s="196"/>
      <c r="G343" s="196"/>
      <c r="H343" s="196"/>
    </row>
    <row r="344" spans="1:8" s="197" customFormat="1" ht="12.75" customHeight="1" x14ac:dyDescent="0.25">
      <c r="A344" s="270"/>
      <c r="B344" s="195"/>
      <c r="C344" s="195"/>
      <c r="D344" s="195"/>
      <c r="E344" s="196"/>
      <c r="F344" s="196"/>
      <c r="G344" s="196"/>
      <c r="H344" s="196"/>
    </row>
    <row r="345" spans="1:8" s="197" customFormat="1" ht="12.75" customHeight="1" x14ac:dyDescent="0.25">
      <c r="A345" s="270"/>
      <c r="B345" s="195"/>
      <c r="C345" s="195"/>
      <c r="D345" s="195"/>
      <c r="E345" s="196"/>
      <c r="F345" s="196"/>
      <c r="G345" s="196"/>
      <c r="H345" s="196"/>
    </row>
    <row r="346" spans="1:8" s="197" customFormat="1" ht="12.75" customHeight="1" x14ac:dyDescent="0.25">
      <c r="A346" s="270"/>
      <c r="B346" s="195"/>
      <c r="C346" s="195"/>
      <c r="D346" s="195"/>
      <c r="E346" s="196"/>
      <c r="F346" s="196"/>
      <c r="G346" s="196"/>
      <c r="H346" s="196"/>
    </row>
    <row r="347" spans="1:8" s="197" customFormat="1" ht="12.6" customHeight="1" x14ac:dyDescent="0.25">
      <c r="A347" s="270"/>
      <c r="B347" s="195"/>
      <c r="C347" s="195"/>
      <c r="D347" s="195"/>
      <c r="E347" s="196"/>
      <c r="F347" s="196"/>
      <c r="G347" s="196"/>
      <c r="H347" s="196"/>
    </row>
    <row r="348" spans="1:8" s="197" customFormat="1" ht="12.6" customHeight="1" x14ac:dyDescent="0.25">
      <c r="A348" s="270"/>
      <c r="B348" s="195"/>
      <c r="C348" s="195"/>
      <c r="D348" s="195"/>
      <c r="E348" s="196"/>
      <c r="F348" s="196"/>
      <c r="G348" s="196"/>
      <c r="H348" s="196"/>
    </row>
    <row r="349" spans="1:8" s="197" customFormat="1" ht="12.75" customHeight="1" x14ac:dyDescent="0.25">
      <c r="A349" s="270"/>
      <c r="B349" s="195"/>
      <c r="C349" s="195"/>
      <c r="D349" s="195"/>
      <c r="E349" s="196"/>
      <c r="F349" s="196"/>
      <c r="G349" s="196"/>
      <c r="H349" s="196"/>
    </row>
    <row r="350" spans="1:8" s="197" customFormat="1" ht="12.75" customHeight="1" x14ac:dyDescent="0.25">
      <c r="A350" s="270"/>
      <c r="B350" s="195"/>
      <c r="C350" s="195"/>
      <c r="D350" s="195"/>
      <c r="E350" s="196"/>
      <c r="F350" s="196"/>
      <c r="G350" s="196"/>
      <c r="H350" s="196"/>
    </row>
    <row r="351" spans="1:8" s="197" customFormat="1" ht="12.75" customHeight="1" x14ac:dyDescent="0.25">
      <c r="A351" s="270"/>
      <c r="B351" s="195"/>
      <c r="C351" s="195"/>
      <c r="D351" s="195"/>
      <c r="E351" s="196"/>
      <c r="F351" s="196"/>
      <c r="G351" s="196"/>
      <c r="H351" s="196"/>
    </row>
    <row r="352" spans="1:8" s="197" customFormat="1" ht="12.75" customHeight="1" x14ac:dyDescent="0.25">
      <c r="A352" s="270"/>
      <c r="B352" s="195"/>
      <c r="C352" s="195"/>
      <c r="D352" s="195"/>
      <c r="E352" s="196"/>
      <c r="F352" s="196"/>
      <c r="G352" s="196"/>
      <c r="H352" s="196"/>
    </row>
    <row r="353" spans="1:8" s="197" customFormat="1" ht="12.75" customHeight="1" x14ac:dyDescent="0.25">
      <c r="A353" s="270"/>
      <c r="B353" s="195"/>
      <c r="C353" s="195"/>
      <c r="D353" s="195"/>
      <c r="E353" s="196"/>
      <c r="F353" s="196"/>
      <c r="G353" s="196"/>
      <c r="H353" s="196"/>
    </row>
    <row r="354" spans="1:8" s="197" customFormat="1" ht="12.75" customHeight="1" x14ac:dyDescent="0.25">
      <c r="A354" s="270"/>
      <c r="B354" s="195"/>
      <c r="C354" s="195"/>
      <c r="D354" s="195"/>
      <c r="E354" s="196"/>
      <c r="F354" s="196"/>
      <c r="G354" s="196"/>
      <c r="H354" s="196"/>
    </row>
    <row r="355" spans="1:8" s="197" customFormat="1" ht="12.75" customHeight="1" x14ac:dyDescent="0.25">
      <c r="A355" s="270"/>
      <c r="B355" s="195"/>
      <c r="C355" s="195"/>
      <c r="D355" s="195"/>
      <c r="E355" s="196"/>
      <c r="F355" s="196"/>
      <c r="G355" s="196"/>
      <c r="H355" s="196"/>
    </row>
    <row r="356" spans="1:8" s="197" customFormat="1" ht="12.75" customHeight="1" x14ac:dyDescent="0.25">
      <c r="A356" s="270"/>
      <c r="B356" s="195"/>
      <c r="C356" s="195"/>
      <c r="D356" s="195"/>
      <c r="E356" s="196"/>
      <c r="F356" s="196"/>
      <c r="G356" s="196"/>
      <c r="H356" s="196"/>
    </row>
    <row r="357" spans="1:8" s="197" customFormat="1" ht="12.75" customHeight="1" x14ac:dyDescent="0.25">
      <c r="A357" s="270"/>
      <c r="B357" s="195"/>
      <c r="C357" s="195"/>
      <c r="D357" s="195"/>
      <c r="E357" s="196"/>
      <c r="F357" s="196"/>
      <c r="G357" s="196"/>
      <c r="H357" s="196"/>
    </row>
    <row r="358" spans="1:8" s="197" customFormat="1" ht="12.75" customHeight="1" x14ac:dyDescent="0.25">
      <c r="A358" s="270"/>
      <c r="B358" s="195"/>
      <c r="C358" s="195"/>
      <c r="D358" s="195"/>
      <c r="E358" s="196"/>
      <c r="F358" s="196"/>
      <c r="G358" s="196"/>
      <c r="H358" s="196"/>
    </row>
    <row r="359" spans="1:8" s="197" customFormat="1" ht="12.75" customHeight="1" x14ac:dyDescent="0.25">
      <c r="A359" s="270"/>
      <c r="B359" s="195"/>
      <c r="C359" s="195"/>
      <c r="D359" s="195"/>
      <c r="E359" s="196"/>
      <c r="F359" s="196"/>
      <c r="G359" s="196"/>
      <c r="H359" s="196"/>
    </row>
    <row r="360" spans="1:8" s="197" customFormat="1" ht="12.75" customHeight="1" x14ac:dyDescent="0.25">
      <c r="A360" s="270"/>
      <c r="B360" s="195"/>
      <c r="C360" s="195"/>
      <c r="D360" s="195"/>
      <c r="E360" s="196"/>
      <c r="F360" s="196"/>
      <c r="G360" s="196"/>
      <c r="H360" s="196"/>
    </row>
    <row r="361" spans="1:8" s="197" customFormat="1" ht="12.75" customHeight="1" x14ac:dyDescent="0.25">
      <c r="A361" s="270"/>
      <c r="B361" s="195"/>
      <c r="C361" s="195"/>
      <c r="D361" s="195"/>
      <c r="E361" s="196"/>
      <c r="F361" s="196"/>
      <c r="G361" s="196"/>
      <c r="H361" s="196"/>
    </row>
    <row r="362" spans="1:8" s="197" customFormat="1" ht="12.75" customHeight="1" x14ac:dyDescent="0.25">
      <c r="A362" s="270"/>
      <c r="B362" s="195"/>
      <c r="C362" s="195"/>
      <c r="D362" s="195"/>
      <c r="E362" s="196"/>
      <c r="F362" s="196"/>
      <c r="G362" s="196"/>
      <c r="H362" s="196"/>
    </row>
    <row r="363" spans="1:8" s="197" customFormat="1" ht="12.75" customHeight="1" x14ac:dyDescent="0.25">
      <c r="A363" s="270"/>
      <c r="B363" s="195"/>
      <c r="C363" s="195"/>
      <c r="D363" s="195"/>
      <c r="E363" s="196"/>
      <c r="F363" s="196"/>
      <c r="G363" s="196"/>
      <c r="H363" s="196"/>
    </row>
    <row r="364" spans="1:8" s="197" customFormat="1" ht="12.75" customHeight="1" x14ac:dyDescent="0.25">
      <c r="A364" s="270"/>
      <c r="B364" s="195"/>
      <c r="C364" s="195"/>
      <c r="D364" s="195"/>
      <c r="E364" s="196"/>
      <c r="F364" s="196"/>
      <c r="G364" s="196"/>
      <c r="H364" s="196"/>
    </row>
    <row r="365" spans="1:8" s="197" customFormat="1" ht="12.75" customHeight="1" x14ac:dyDescent="0.25">
      <c r="A365" s="270"/>
      <c r="B365" s="195"/>
      <c r="C365" s="195"/>
      <c r="D365" s="195"/>
      <c r="E365" s="196"/>
      <c r="F365" s="196"/>
      <c r="G365" s="196"/>
      <c r="H365" s="196"/>
    </row>
    <row r="366" spans="1:8" s="197" customFormat="1" ht="12.75" customHeight="1" x14ac:dyDescent="0.25">
      <c r="A366" s="270"/>
      <c r="B366" s="195"/>
      <c r="C366" s="195"/>
      <c r="D366" s="195"/>
      <c r="E366" s="196"/>
      <c r="F366" s="196"/>
      <c r="G366" s="196"/>
      <c r="H366" s="196"/>
    </row>
    <row r="367" spans="1:8" s="197" customFormat="1" ht="12.75" customHeight="1" x14ac:dyDescent="0.25">
      <c r="A367" s="270"/>
      <c r="B367" s="195"/>
      <c r="C367" s="195"/>
      <c r="D367" s="195"/>
      <c r="E367" s="196"/>
      <c r="F367" s="196"/>
      <c r="G367" s="196"/>
      <c r="H367" s="196"/>
    </row>
    <row r="368" spans="1:8" s="197" customFormat="1" ht="12.75" customHeight="1" x14ac:dyDescent="0.25">
      <c r="A368" s="270"/>
      <c r="B368" s="195"/>
      <c r="C368" s="195"/>
      <c r="D368" s="195"/>
      <c r="E368" s="196"/>
      <c r="F368" s="196"/>
      <c r="G368" s="196"/>
      <c r="H368" s="196"/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6"/>
      <c r="G369" s="196"/>
      <c r="H369" s="196"/>
    </row>
    <row r="370" spans="1:8" s="197" customFormat="1" ht="12.75" customHeight="1" x14ac:dyDescent="0.25">
      <c r="A370" s="284"/>
      <c r="B370" s="195"/>
      <c r="C370" s="195"/>
      <c r="D370" s="195"/>
      <c r="E370" s="196"/>
      <c r="F370" s="196"/>
      <c r="G370" s="196"/>
      <c r="H370" s="196"/>
    </row>
    <row r="371" spans="1:8" s="197" customFormat="1" ht="12.75" customHeight="1" x14ac:dyDescent="0.25">
      <c r="A371" s="284"/>
      <c r="B371" s="195"/>
      <c r="C371" s="195"/>
      <c r="D371" s="195"/>
      <c r="E371" s="196"/>
      <c r="F371" s="196"/>
      <c r="G371" s="196"/>
      <c r="H371" s="196"/>
    </row>
    <row r="372" spans="1:8" s="197" customFormat="1" ht="12.75" customHeight="1" x14ac:dyDescent="0.25">
      <c r="A372" s="284"/>
      <c r="B372" s="195"/>
      <c r="C372" s="195"/>
      <c r="D372" s="195"/>
      <c r="E372" s="196"/>
      <c r="F372" s="196"/>
      <c r="G372" s="196"/>
      <c r="H372" s="196"/>
    </row>
    <row r="373" spans="1:8" s="197" customFormat="1" ht="12.75" customHeight="1" x14ac:dyDescent="0.25">
      <c r="A373" s="284"/>
      <c r="B373" s="195"/>
      <c r="C373" s="195"/>
      <c r="D373" s="195"/>
      <c r="E373" s="196"/>
      <c r="F373" s="196"/>
      <c r="G373" s="196"/>
      <c r="H373" s="196"/>
    </row>
    <row r="374" spans="1:8" s="197" customFormat="1" ht="12.75" customHeight="1" x14ac:dyDescent="0.25">
      <c r="A374" s="284"/>
      <c r="B374" s="195"/>
      <c r="C374" s="195"/>
      <c r="D374" s="195"/>
      <c r="E374" s="196"/>
      <c r="F374" s="196"/>
      <c r="G374" s="196"/>
      <c r="H374" s="196"/>
    </row>
    <row r="375" spans="1:8" s="197" customFormat="1" ht="12.75" customHeight="1" x14ac:dyDescent="0.25">
      <c r="A375" s="284"/>
      <c r="B375" s="195"/>
      <c r="C375" s="195"/>
      <c r="D375" s="195"/>
      <c r="E375" s="196"/>
      <c r="F375" s="196"/>
      <c r="G375" s="196"/>
      <c r="H375" s="196"/>
    </row>
    <row r="376" spans="1:8" s="197" customFormat="1" ht="12.75" customHeight="1" x14ac:dyDescent="0.25">
      <c r="A376" s="284"/>
      <c r="B376" s="195"/>
      <c r="C376" s="195"/>
      <c r="D376" s="195"/>
      <c r="E376" s="196"/>
      <c r="F376" s="196"/>
      <c r="G376" s="196"/>
      <c r="H376" s="196"/>
    </row>
    <row r="377" spans="1:8" s="197" customFormat="1" ht="12.75" customHeight="1" x14ac:dyDescent="0.25">
      <c r="A377" s="284"/>
      <c r="B377" s="195"/>
      <c r="C377" s="195"/>
      <c r="D377" s="195"/>
      <c r="E377" s="196"/>
      <c r="F377" s="196"/>
      <c r="G377" s="196"/>
      <c r="H377" s="362" t="s">
        <v>13</v>
      </c>
    </row>
    <row r="378" spans="1:8" s="197" customFormat="1" ht="12.75" customHeight="1" x14ac:dyDescent="0.25">
      <c r="A378" s="284"/>
      <c r="B378" s="195"/>
      <c r="C378" s="195"/>
      <c r="D378" s="195"/>
      <c r="E378" s="196"/>
      <c r="F378" s="196"/>
      <c r="G378" s="196"/>
      <c r="H378" s="362"/>
    </row>
    <row r="379" spans="1:8" s="197" customFormat="1" ht="16.5" customHeight="1" x14ac:dyDescent="0.3">
      <c r="A379" s="284"/>
      <c r="B379" s="474" t="s">
        <v>550</v>
      </c>
      <c r="C379" s="14"/>
      <c r="D379" s="14"/>
      <c r="E379" s="15"/>
      <c r="F379" s="15"/>
      <c r="G379" s="15"/>
      <c r="H379" s="15"/>
    </row>
    <row r="380" spans="1:8" s="197" customFormat="1" ht="12.75" customHeight="1" x14ac:dyDescent="0.25">
      <c r="A380" s="284"/>
      <c r="B380" s="4"/>
      <c r="C380" s="1"/>
      <c r="D380" s="1"/>
      <c r="E380" s="45"/>
      <c r="F380" s="45"/>
      <c r="G380" s="45"/>
      <c r="H380" s="45"/>
    </row>
    <row r="381" spans="1:8" s="197" customFormat="1" ht="12.75" customHeight="1" x14ac:dyDescent="0.25">
      <c r="A381" s="284"/>
      <c r="B381" s="4" t="s">
        <v>61</v>
      </c>
      <c r="C381" s="1"/>
      <c r="D381" s="1"/>
      <c r="E381" s="45"/>
      <c r="F381" s="45"/>
      <c r="G381" s="45"/>
      <c r="H381" s="45"/>
    </row>
    <row r="382" spans="1:8" s="197" customFormat="1" ht="12.75" customHeight="1" x14ac:dyDescent="0.25">
      <c r="A382" s="284"/>
      <c r="B382" s="151"/>
      <c r="C382" s="511" t="s">
        <v>12</v>
      </c>
      <c r="D382" s="512"/>
      <c r="E382" s="512"/>
      <c r="F382" s="512" t="s">
        <v>10</v>
      </c>
      <c r="G382" s="512"/>
      <c r="H382" s="512"/>
    </row>
    <row r="383" spans="1:8" s="197" customFormat="1" ht="12.75" customHeight="1" x14ac:dyDescent="0.25">
      <c r="A383" s="284"/>
      <c r="B383" s="145"/>
      <c r="C383" s="149" t="s">
        <v>8</v>
      </c>
      <c r="D383" s="152" t="s">
        <v>9</v>
      </c>
      <c r="E383" s="152" t="s">
        <v>154</v>
      </c>
      <c r="F383" s="152" t="s">
        <v>8</v>
      </c>
      <c r="G383" s="152" t="s">
        <v>9</v>
      </c>
      <c r="H383" s="152" t="s">
        <v>154</v>
      </c>
    </row>
    <row r="384" spans="1:8" s="197" customFormat="1" ht="12.75" customHeight="1" x14ac:dyDescent="0.25">
      <c r="A384" s="284"/>
      <c r="B384" s="64"/>
      <c r="C384" s="158"/>
      <c r="D384" s="158"/>
      <c r="E384" s="67"/>
      <c r="F384" s="158"/>
      <c r="G384" s="158"/>
      <c r="H384" s="67"/>
    </row>
    <row r="385" spans="1:8" s="197" customFormat="1" ht="12.75" customHeight="1" x14ac:dyDescent="0.25">
      <c r="A385" s="284"/>
      <c r="B385" s="64" t="s">
        <v>23</v>
      </c>
      <c r="C385" s="402">
        <v>50.48</v>
      </c>
      <c r="D385" s="402">
        <v>60.47</v>
      </c>
      <c r="E385" s="68">
        <f>+C385-D385</f>
        <v>-9.990000000000002</v>
      </c>
      <c r="F385" s="402">
        <v>44.03</v>
      </c>
      <c r="G385" s="402">
        <v>55.7</v>
      </c>
      <c r="H385" s="68">
        <f>+F385-G385</f>
        <v>-11.670000000000002</v>
      </c>
    </row>
    <row r="386" spans="1:8" s="197" customFormat="1" ht="12.75" customHeight="1" x14ac:dyDescent="0.25">
      <c r="A386" s="284"/>
      <c r="B386" s="64" t="s">
        <v>499</v>
      </c>
      <c r="C386" s="402">
        <v>27.32</v>
      </c>
      <c r="D386" s="402">
        <v>26.57</v>
      </c>
      <c r="E386" s="68">
        <f t="shared" ref="E386:E391" si="10">+C386-D386</f>
        <v>0.75</v>
      </c>
      <c r="F386" s="402">
        <v>23.04</v>
      </c>
      <c r="G386" s="402">
        <v>25.43</v>
      </c>
      <c r="H386" s="68">
        <f t="shared" ref="H386:H391" si="11">+F386-G386</f>
        <v>-2.3900000000000006</v>
      </c>
    </row>
    <row r="387" spans="1:8" s="197" customFormat="1" ht="12.75" customHeight="1" x14ac:dyDescent="0.25">
      <c r="A387" s="284"/>
      <c r="B387" s="64" t="s">
        <v>500</v>
      </c>
      <c r="C387" s="402">
        <v>53.03</v>
      </c>
      <c r="D387" s="402">
        <v>64.75</v>
      </c>
      <c r="E387" s="68">
        <f t="shared" si="10"/>
        <v>-11.719999999999999</v>
      </c>
      <c r="F387" s="402">
        <v>46.35</v>
      </c>
      <c r="G387" s="402">
        <v>59.45</v>
      </c>
      <c r="H387" s="68">
        <f t="shared" si="11"/>
        <v>-13.100000000000001</v>
      </c>
    </row>
    <row r="388" spans="1:8" s="197" customFormat="1" ht="12.75" customHeight="1" x14ac:dyDescent="0.25">
      <c r="A388" s="284"/>
      <c r="B388" s="64" t="s">
        <v>110</v>
      </c>
      <c r="C388" s="402">
        <v>5.46</v>
      </c>
      <c r="D388" s="402">
        <v>5.83</v>
      </c>
      <c r="E388" s="68">
        <f t="shared" si="10"/>
        <v>-0.37000000000000011</v>
      </c>
      <c r="F388" s="402">
        <v>6.56</v>
      </c>
      <c r="G388" s="402">
        <v>8.1</v>
      </c>
      <c r="H388" s="68">
        <f t="shared" si="11"/>
        <v>-1.54</v>
      </c>
    </row>
    <row r="389" spans="1:8" s="197" customFormat="1" ht="12.75" customHeight="1" x14ac:dyDescent="0.25">
      <c r="A389" s="284"/>
      <c r="B389" s="64" t="s">
        <v>501</v>
      </c>
      <c r="C389" s="402">
        <v>44.38</v>
      </c>
      <c r="D389" s="402">
        <v>43.62</v>
      </c>
      <c r="E389" s="68">
        <f t="shared" si="10"/>
        <v>0.76000000000000512</v>
      </c>
      <c r="F389" s="402">
        <v>36.159999999999997</v>
      </c>
      <c r="G389" s="402">
        <v>39.6</v>
      </c>
      <c r="H389" s="68">
        <f t="shared" si="11"/>
        <v>-3.4400000000000048</v>
      </c>
    </row>
    <row r="390" spans="1:8" s="197" customFormat="1" ht="12.75" customHeight="1" x14ac:dyDescent="0.25">
      <c r="A390" s="284"/>
      <c r="B390" s="64" t="s">
        <v>111</v>
      </c>
      <c r="C390" s="402">
        <v>75.540000000000006</v>
      </c>
      <c r="D390" s="402">
        <v>84.35</v>
      </c>
      <c r="E390" s="68">
        <f t="shared" si="10"/>
        <v>-8.8099999999999881</v>
      </c>
      <c r="F390" s="402">
        <v>68.56</v>
      </c>
      <c r="G390" s="402">
        <v>80.75</v>
      </c>
      <c r="H390" s="68">
        <f t="shared" si="11"/>
        <v>-12.189999999999998</v>
      </c>
    </row>
    <row r="391" spans="1:8" s="197" customFormat="1" ht="12.75" customHeight="1" x14ac:dyDescent="0.25">
      <c r="A391" s="284"/>
      <c r="B391" s="64" t="s">
        <v>224</v>
      </c>
      <c r="C391" s="402">
        <v>21.52</v>
      </c>
      <c r="D391" s="402">
        <v>31.56</v>
      </c>
      <c r="E391" s="68">
        <f t="shared" si="10"/>
        <v>-10.039999999999999</v>
      </c>
      <c r="F391" s="475">
        <v>18.27</v>
      </c>
      <c r="G391" s="475">
        <v>27.55</v>
      </c>
      <c r="H391" s="68">
        <f t="shared" si="11"/>
        <v>-9.2800000000000011</v>
      </c>
    </row>
    <row r="392" spans="1:8" s="197" customFormat="1" ht="12.75" customHeight="1" x14ac:dyDescent="0.25">
      <c r="A392" s="284"/>
      <c r="B392" s="119"/>
      <c r="C392" s="156"/>
      <c r="D392" s="156"/>
      <c r="E392" s="121"/>
      <c r="F392" s="121"/>
      <c r="G392" s="121"/>
      <c r="H392" s="121"/>
    </row>
    <row r="393" spans="1:8" s="197" customFormat="1" ht="12.75" customHeight="1" x14ac:dyDescent="0.25">
      <c r="A393" s="270"/>
      <c r="B393" s="123"/>
      <c r="C393" s="157"/>
      <c r="D393" s="157"/>
      <c r="E393" s="125"/>
      <c r="F393" s="125"/>
      <c r="G393" s="125"/>
      <c r="H393" s="125"/>
    </row>
    <row r="394" spans="1:8" s="197" customFormat="1" ht="12.75" customHeight="1" x14ac:dyDescent="0.25">
      <c r="A394" s="270"/>
      <c r="B394" s="17" t="s">
        <v>108</v>
      </c>
      <c r="C394" s="1"/>
      <c r="D394" s="1"/>
      <c r="E394" s="53"/>
      <c r="F394" s="53"/>
      <c r="G394" s="53"/>
      <c r="H394" s="53"/>
    </row>
    <row r="395" spans="1:8" s="197" customFormat="1" ht="12.75" customHeight="1" x14ac:dyDescent="0.25">
      <c r="A395" s="270"/>
      <c r="B395" s="17" t="s">
        <v>109</v>
      </c>
      <c r="C395" s="19"/>
      <c r="D395" s="1"/>
      <c r="E395" s="53"/>
      <c r="F395" s="53"/>
      <c r="G395" s="53"/>
      <c r="H395" s="53"/>
    </row>
    <row r="396" spans="1:8" s="197" customFormat="1" ht="12.75" customHeight="1" x14ac:dyDescent="0.25">
      <c r="A396" s="270"/>
      <c r="B396" s="20" t="s">
        <v>554</v>
      </c>
      <c r="C396" s="19"/>
      <c r="D396" s="1"/>
      <c r="E396" s="53"/>
      <c r="F396" s="53"/>
      <c r="G396" s="53"/>
      <c r="H396" s="53"/>
    </row>
    <row r="397" spans="1:8" s="197" customFormat="1" ht="12.75" customHeight="1" x14ac:dyDescent="0.25">
      <c r="A397" s="270"/>
      <c r="B397" s="20" t="s">
        <v>536</v>
      </c>
      <c r="C397" s="1"/>
      <c r="D397" s="1"/>
      <c r="E397" s="53"/>
      <c r="F397" s="53"/>
      <c r="G397" s="53"/>
      <c r="H397" s="53"/>
    </row>
    <row r="398" spans="1:8" s="197" customFormat="1" ht="12.75" customHeight="1" x14ac:dyDescent="0.25">
      <c r="A398" s="270"/>
      <c r="B398" s="20"/>
      <c r="C398" s="1"/>
      <c r="D398" s="1"/>
      <c r="E398" s="53"/>
      <c r="F398" s="53"/>
      <c r="G398" s="53"/>
      <c r="H398" s="53"/>
    </row>
    <row r="399" spans="1:8" s="197" customFormat="1" ht="12.75" customHeight="1" x14ac:dyDescent="0.25">
      <c r="A399" s="270"/>
      <c r="B399" s="58" t="s">
        <v>68</v>
      </c>
      <c r="C399" s="1"/>
      <c r="D399" s="1"/>
      <c r="E399" s="53"/>
      <c r="F399" s="53"/>
      <c r="G399" s="53"/>
      <c r="H399" s="53"/>
    </row>
    <row r="400" spans="1:8" s="197" customFormat="1" ht="12.75" customHeight="1" x14ac:dyDescent="0.25">
      <c r="A400" s="284"/>
      <c r="C400" s="1"/>
      <c r="D400" s="1"/>
      <c r="E400" s="53"/>
      <c r="F400" s="53"/>
      <c r="G400" s="53"/>
      <c r="H400" s="53"/>
    </row>
    <row r="401" spans="1:8" s="197" customFormat="1" ht="12.75" customHeight="1" x14ac:dyDescent="0.25">
      <c r="A401" s="284"/>
      <c r="B401" s="195"/>
      <c r="C401" s="195"/>
      <c r="D401" s="195"/>
      <c r="E401" s="196"/>
      <c r="F401" s="196"/>
      <c r="G401" s="196"/>
      <c r="H401" s="196"/>
    </row>
    <row r="402" spans="1:8" s="197" customFormat="1" ht="12.75" customHeight="1" x14ac:dyDescent="0.25">
      <c r="A402" s="284"/>
      <c r="B402" s="195"/>
      <c r="C402" s="195"/>
      <c r="D402" s="195"/>
      <c r="E402" s="196"/>
      <c r="F402" s="196"/>
      <c r="G402" s="196"/>
      <c r="H402" s="196"/>
    </row>
    <row r="403" spans="1:8" s="197" customFormat="1" ht="12.75" customHeight="1" x14ac:dyDescent="0.25">
      <c r="A403" s="284"/>
      <c r="B403" s="195"/>
      <c r="C403" s="195"/>
      <c r="D403" s="195"/>
      <c r="E403" s="196"/>
      <c r="F403" s="196"/>
      <c r="G403" s="196"/>
      <c r="H403" s="196"/>
    </row>
    <row r="404" spans="1:8" s="197" customFormat="1" ht="12.75" customHeight="1" x14ac:dyDescent="0.25">
      <c r="A404" s="284"/>
      <c r="B404" s="195"/>
      <c r="C404" s="195"/>
      <c r="D404" s="195"/>
      <c r="E404" s="196"/>
      <c r="F404" s="196"/>
      <c r="G404" s="196"/>
      <c r="H404" s="196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6"/>
      <c r="G405" s="196"/>
      <c r="H405" s="196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6"/>
      <c r="G406" s="196"/>
      <c r="H406" s="196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6"/>
      <c r="G407" s="196"/>
      <c r="H407" s="196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6"/>
      <c r="G408" s="196"/>
      <c r="H408" s="196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6"/>
      <c r="G409" s="196"/>
      <c r="H409" s="196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6"/>
      <c r="G410" s="196"/>
      <c r="H410" s="196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6"/>
      <c r="G411" s="196"/>
      <c r="H411" s="196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6"/>
      <c r="G412" s="196"/>
      <c r="H412" s="196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6"/>
      <c r="G413" s="196"/>
      <c r="H413" s="196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6"/>
      <c r="G414" s="196"/>
      <c r="H414" s="196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6"/>
      <c r="G415" s="196"/>
      <c r="H415" s="196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6"/>
      <c r="G416" s="196"/>
      <c r="H416" s="196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6"/>
      <c r="G417" s="196"/>
      <c r="H417" s="196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6"/>
      <c r="G418" s="196"/>
      <c r="H418" s="196"/>
    </row>
    <row r="419" spans="1:8" s="197" customFormat="1" ht="12.75" customHeight="1" x14ac:dyDescent="0.25">
      <c r="A419" s="284"/>
      <c r="B419" s="195"/>
      <c r="C419" s="195"/>
      <c r="D419" s="195"/>
      <c r="E419" s="196"/>
      <c r="F419" s="196"/>
      <c r="G419" s="196"/>
      <c r="H419" s="196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6"/>
      <c r="G420" s="196"/>
      <c r="H420" s="196"/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6"/>
      <c r="G421" s="196"/>
      <c r="H421" s="196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6"/>
      <c r="G422" s="196"/>
      <c r="H422" s="196"/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6"/>
      <c r="G423" s="196"/>
      <c r="H423" s="196"/>
    </row>
    <row r="424" spans="1:8" s="197" customFormat="1" ht="12.75" customHeight="1" x14ac:dyDescent="0.25">
      <c r="A424" s="284"/>
      <c r="B424" s="195"/>
      <c r="C424" s="195"/>
      <c r="D424" s="195"/>
      <c r="E424" s="196"/>
      <c r="F424" s="196"/>
      <c r="G424" s="196"/>
      <c r="H424" s="196"/>
    </row>
    <row r="425" spans="1:8" s="197" customFormat="1" ht="12.75" customHeight="1" x14ac:dyDescent="0.25">
      <c r="A425" s="284"/>
      <c r="B425" s="195"/>
      <c r="C425" s="195"/>
      <c r="D425" s="195"/>
      <c r="E425" s="196"/>
      <c r="F425" s="196"/>
      <c r="G425" s="196"/>
      <c r="H425" s="196"/>
    </row>
    <row r="426" spans="1:8" s="197" customFormat="1" ht="12.75" customHeight="1" x14ac:dyDescent="0.25">
      <c r="A426" s="284"/>
      <c r="B426" s="195"/>
      <c r="C426" s="195"/>
      <c r="D426" s="195"/>
      <c r="E426" s="196"/>
      <c r="F426" s="196"/>
      <c r="G426" s="196"/>
      <c r="H426" s="196"/>
    </row>
    <row r="427" spans="1:8" s="197" customFormat="1" ht="12.75" customHeight="1" x14ac:dyDescent="0.25">
      <c r="A427" s="284"/>
      <c r="B427" s="195"/>
      <c r="C427" s="195"/>
      <c r="D427" s="195"/>
      <c r="E427" s="196"/>
      <c r="F427" s="196"/>
      <c r="G427" s="196"/>
      <c r="H427" s="196"/>
    </row>
    <row r="428" spans="1:8" s="197" customFormat="1" ht="12.75" customHeight="1" x14ac:dyDescent="0.25">
      <c r="A428" s="284"/>
      <c r="B428" s="195"/>
      <c r="C428" s="195"/>
      <c r="D428" s="195"/>
      <c r="E428" s="196"/>
      <c r="F428" s="196"/>
      <c r="G428" s="196"/>
      <c r="H428" s="196"/>
    </row>
    <row r="429" spans="1:8" s="197" customFormat="1" ht="12.75" customHeight="1" x14ac:dyDescent="0.25">
      <c r="A429" s="284"/>
      <c r="B429" s="195"/>
      <c r="C429" s="195"/>
      <c r="D429" s="195"/>
      <c r="E429" s="196"/>
      <c r="F429" s="196"/>
      <c r="G429" s="196"/>
      <c r="H429" s="196"/>
    </row>
    <row r="430" spans="1:8" s="197" customFormat="1" ht="12.75" customHeight="1" x14ac:dyDescent="0.25">
      <c r="A430" s="284"/>
      <c r="B430" s="195"/>
      <c r="C430" s="195"/>
      <c r="D430" s="195"/>
      <c r="E430" s="196"/>
      <c r="F430" s="196"/>
      <c r="G430" s="196"/>
      <c r="H430" s="196"/>
    </row>
    <row r="431" spans="1:8" s="197" customFormat="1" ht="12.75" customHeight="1" x14ac:dyDescent="0.25">
      <c r="A431" s="284"/>
      <c r="B431" s="195"/>
      <c r="C431" s="195"/>
      <c r="D431" s="195"/>
      <c r="E431" s="196"/>
      <c r="F431" s="196"/>
      <c r="G431" s="196"/>
      <c r="H431" s="196"/>
    </row>
    <row r="432" spans="1:8" s="197" customFormat="1" ht="12.75" customHeight="1" x14ac:dyDescent="0.25">
      <c r="A432" s="284"/>
      <c r="B432" s="195"/>
      <c r="C432" s="195"/>
      <c r="D432" s="195"/>
      <c r="E432" s="196"/>
      <c r="F432" s="196"/>
      <c r="G432" s="196"/>
      <c r="H432" s="196"/>
    </row>
    <row r="433" spans="1:8" s="197" customFormat="1" ht="12.75" customHeight="1" x14ac:dyDescent="0.25">
      <c r="A433" s="284"/>
      <c r="B433" s="195"/>
      <c r="C433" s="195"/>
      <c r="D433" s="195"/>
      <c r="E433" s="196"/>
      <c r="F433" s="196"/>
      <c r="G433" s="196"/>
      <c r="H433" s="196"/>
    </row>
    <row r="434" spans="1:8" s="197" customFormat="1" ht="12.75" customHeight="1" x14ac:dyDescent="0.25">
      <c r="A434" s="284"/>
      <c r="B434" s="195"/>
      <c r="C434" s="195"/>
      <c r="D434" s="195"/>
      <c r="E434" s="196"/>
      <c r="F434" s="196"/>
      <c r="G434" s="196"/>
      <c r="H434" s="196"/>
    </row>
    <row r="435" spans="1:8" s="197" customFormat="1" ht="12.75" customHeight="1" x14ac:dyDescent="0.25">
      <c r="A435" s="284"/>
      <c r="B435" s="195"/>
      <c r="C435" s="195"/>
      <c r="D435" s="195"/>
      <c r="E435" s="196"/>
      <c r="F435" s="196"/>
      <c r="G435" s="196"/>
      <c r="H435" s="196"/>
    </row>
    <row r="436" spans="1:8" s="197" customFormat="1" ht="12.75" customHeight="1" x14ac:dyDescent="0.25">
      <c r="A436" s="284"/>
      <c r="B436" s="195"/>
      <c r="C436" s="195"/>
      <c r="D436" s="195"/>
      <c r="E436" s="196"/>
      <c r="F436" s="196"/>
      <c r="G436" s="196"/>
      <c r="H436" s="196"/>
    </row>
    <row r="437" spans="1:8" s="197" customFormat="1" ht="12.75" customHeight="1" x14ac:dyDescent="0.25">
      <c r="A437" s="284"/>
      <c r="B437" s="195"/>
      <c r="C437" s="195"/>
      <c r="D437" s="195"/>
      <c r="E437" s="196"/>
      <c r="F437" s="196"/>
      <c r="G437" s="196"/>
      <c r="H437" s="196"/>
    </row>
    <row r="438" spans="1:8" s="197" customFormat="1" ht="12.75" customHeight="1" x14ac:dyDescent="0.25">
      <c r="A438" s="284"/>
      <c r="B438" s="195"/>
      <c r="C438" s="195"/>
      <c r="D438" s="195"/>
      <c r="E438" s="196"/>
      <c r="F438" s="196"/>
      <c r="G438" s="196"/>
      <c r="H438" s="196"/>
    </row>
    <row r="439" spans="1:8" s="197" customFormat="1" ht="12.75" customHeight="1" x14ac:dyDescent="0.25">
      <c r="A439" s="284"/>
      <c r="B439" s="195"/>
      <c r="C439" s="195"/>
      <c r="D439" s="195"/>
      <c r="E439" s="196"/>
      <c r="F439" s="196"/>
      <c r="G439" s="196"/>
      <c r="H439" s="196"/>
    </row>
    <row r="440" spans="1:8" s="197" customFormat="1" ht="12.75" customHeight="1" x14ac:dyDescent="0.25">
      <c r="A440" s="284"/>
      <c r="B440" s="195"/>
      <c r="C440" s="195"/>
      <c r="D440" s="195"/>
      <c r="E440" s="196"/>
      <c r="F440" s="196"/>
      <c r="G440" s="196"/>
      <c r="H440" s="196"/>
    </row>
    <row r="441" spans="1:8" s="197" customFormat="1" ht="12.75" customHeight="1" x14ac:dyDescent="0.25">
      <c r="A441" s="284"/>
      <c r="B441" s="195"/>
      <c r="C441" s="195"/>
      <c r="D441" s="195"/>
      <c r="E441" s="196"/>
      <c r="F441" s="196"/>
      <c r="G441" s="196"/>
      <c r="H441" s="196"/>
    </row>
    <row r="442" spans="1:8" s="197" customFormat="1" ht="12.75" customHeight="1" x14ac:dyDescent="0.25">
      <c r="A442" s="284"/>
      <c r="B442" s="195"/>
      <c r="C442" s="195"/>
      <c r="D442" s="195"/>
      <c r="E442" s="196"/>
      <c r="F442" s="196"/>
      <c r="G442" s="196"/>
      <c r="H442" s="196"/>
    </row>
    <row r="443" spans="1:8" s="197" customFormat="1" ht="12.75" customHeight="1" x14ac:dyDescent="0.25">
      <c r="A443" s="284"/>
      <c r="B443" s="195"/>
      <c r="C443" s="195"/>
      <c r="D443" s="195"/>
      <c r="E443" s="196"/>
      <c r="F443" s="196"/>
      <c r="G443" s="196"/>
      <c r="H443" s="196"/>
    </row>
    <row r="444" spans="1:8" s="197" customFormat="1" ht="12.75" customHeight="1" x14ac:dyDescent="0.25">
      <c r="A444" s="284"/>
      <c r="B444" s="195"/>
      <c r="C444" s="195"/>
      <c r="D444" s="195"/>
      <c r="E444" s="196"/>
      <c r="F444" s="196"/>
      <c r="G444" s="196"/>
      <c r="H444" s="196"/>
    </row>
    <row r="445" spans="1:8" s="197" customFormat="1" ht="12.75" customHeight="1" x14ac:dyDescent="0.25">
      <c r="A445" s="284"/>
      <c r="B445" s="195"/>
      <c r="C445" s="195"/>
      <c r="D445" s="195"/>
      <c r="E445" s="196"/>
      <c r="F445" s="196"/>
      <c r="G445" s="196"/>
      <c r="H445" s="196"/>
    </row>
    <row r="446" spans="1:8" s="197" customFormat="1" ht="12.75" customHeight="1" x14ac:dyDescent="0.25">
      <c r="A446" s="284"/>
      <c r="B446" s="195"/>
      <c r="C446" s="195"/>
      <c r="D446" s="195"/>
      <c r="E446" s="196"/>
      <c r="F446" s="196"/>
      <c r="G446" s="196"/>
      <c r="H446" s="196"/>
    </row>
    <row r="447" spans="1:8" s="197" customFormat="1" ht="12.75" customHeight="1" x14ac:dyDescent="0.25">
      <c r="A447" s="284"/>
      <c r="B447" s="195"/>
      <c r="C447" s="195"/>
      <c r="D447" s="195"/>
      <c r="E447" s="196"/>
      <c r="F447" s="196"/>
      <c r="G447" s="196"/>
      <c r="H447" s="196"/>
    </row>
    <row r="448" spans="1:8" s="197" customFormat="1" ht="12.75" customHeight="1" x14ac:dyDescent="0.25">
      <c r="A448" s="284"/>
      <c r="B448" s="195"/>
      <c r="C448" s="195"/>
      <c r="D448" s="195"/>
      <c r="E448" s="196"/>
      <c r="F448" s="196"/>
      <c r="G448" s="196"/>
      <c r="H448" s="196"/>
    </row>
    <row r="449" spans="1:8" s="197" customFormat="1" ht="12.75" customHeight="1" x14ac:dyDescent="0.25">
      <c r="A449" s="284"/>
      <c r="B449" s="195"/>
      <c r="C449" s="195"/>
      <c r="D449" s="195"/>
      <c r="E449" s="196"/>
      <c r="F449" s="196"/>
      <c r="G449" s="196"/>
      <c r="H449" s="196"/>
    </row>
    <row r="450" spans="1:8" s="197" customFormat="1" ht="12.75" customHeight="1" x14ac:dyDescent="0.25">
      <c r="A450" s="284"/>
      <c r="B450" s="195"/>
      <c r="C450" s="195"/>
      <c r="D450" s="195"/>
      <c r="E450" s="196"/>
      <c r="F450" s="196"/>
      <c r="G450" s="196"/>
      <c r="H450" s="196"/>
    </row>
    <row r="451" spans="1:8" s="197" customFormat="1" ht="12.75" customHeight="1" x14ac:dyDescent="0.25">
      <c r="A451" s="284"/>
      <c r="B451" s="195"/>
      <c r="C451" s="195"/>
      <c r="D451" s="195"/>
      <c r="E451" s="196"/>
      <c r="F451" s="196"/>
      <c r="G451" s="196"/>
      <c r="H451" s="196"/>
    </row>
    <row r="452" spans="1:8" s="197" customFormat="1" ht="12.75" customHeight="1" x14ac:dyDescent="0.25">
      <c r="A452" s="284"/>
      <c r="B452" s="195"/>
      <c r="C452" s="195"/>
      <c r="D452" s="195"/>
      <c r="E452" s="196"/>
      <c r="F452" s="196"/>
      <c r="G452" s="196"/>
      <c r="H452" s="196"/>
    </row>
    <row r="453" spans="1:8" s="197" customFormat="1" ht="12.75" customHeight="1" x14ac:dyDescent="0.25">
      <c r="A453" s="284"/>
      <c r="B453" s="195"/>
      <c r="C453" s="195"/>
      <c r="D453" s="195"/>
      <c r="E453" s="196"/>
      <c r="F453" s="196"/>
      <c r="G453" s="196"/>
      <c r="H453" s="362" t="s">
        <v>13</v>
      </c>
    </row>
    <row r="454" spans="1:8" s="197" customFormat="1" ht="12.75" customHeight="1" x14ac:dyDescent="0.25">
      <c r="A454" s="284"/>
      <c r="B454" s="195"/>
      <c r="C454" s="195"/>
      <c r="D454" s="195"/>
      <c r="E454" s="196"/>
      <c r="F454" s="196"/>
      <c r="G454" s="196"/>
      <c r="H454" s="362"/>
    </row>
    <row r="455" spans="1:8" s="197" customFormat="1" ht="16.5" customHeight="1" x14ac:dyDescent="0.3">
      <c r="A455" s="284"/>
      <c r="B455" s="474" t="s">
        <v>549</v>
      </c>
      <c r="C455" s="14"/>
      <c r="D455" s="14"/>
      <c r="E455" s="15"/>
      <c r="F455" s="15"/>
      <c r="G455" s="15"/>
      <c r="H455" s="15"/>
    </row>
    <row r="456" spans="1:8" s="197" customFormat="1" ht="12.75" customHeight="1" x14ac:dyDescent="0.25">
      <c r="A456" s="284"/>
      <c r="B456" s="4"/>
      <c r="C456" s="1"/>
      <c r="D456" s="1"/>
      <c r="E456" s="45"/>
      <c r="F456" s="45"/>
      <c r="G456" s="45"/>
      <c r="H456" s="45"/>
    </row>
    <row r="457" spans="1:8" s="197" customFormat="1" ht="12.75" customHeight="1" x14ac:dyDescent="0.25">
      <c r="A457" s="284"/>
      <c r="B457" s="4" t="s">
        <v>61</v>
      </c>
      <c r="C457" s="1"/>
      <c r="D457" s="1"/>
      <c r="E457" s="45"/>
      <c r="F457" s="45"/>
      <c r="G457" s="45"/>
      <c r="H457" s="45"/>
    </row>
    <row r="458" spans="1:8" s="197" customFormat="1" ht="12.75" customHeight="1" x14ac:dyDescent="0.25">
      <c r="A458" s="284"/>
      <c r="B458" s="151"/>
      <c r="C458" s="511" t="s">
        <v>12</v>
      </c>
      <c r="D458" s="512"/>
      <c r="E458" s="512"/>
      <c r="F458" s="512" t="s">
        <v>10</v>
      </c>
      <c r="G458" s="512"/>
      <c r="H458" s="512"/>
    </row>
    <row r="459" spans="1:8" s="197" customFormat="1" ht="12.75" customHeight="1" x14ac:dyDescent="0.25">
      <c r="A459" s="284"/>
      <c r="B459" s="145"/>
      <c r="C459" s="149" t="s">
        <v>8</v>
      </c>
      <c r="D459" s="152" t="s">
        <v>9</v>
      </c>
      <c r="E459" s="152" t="s">
        <v>154</v>
      </c>
      <c r="F459" s="152" t="s">
        <v>8</v>
      </c>
      <c r="G459" s="152" t="s">
        <v>9</v>
      </c>
      <c r="H459" s="152" t="s">
        <v>154</v>
      </c>
    </row>
    <row r="460" spans="1:8" s="197" customFormat="1" ht="12.75" customHeight="1" x14ac:dyDescent="0.25">
      <c r="A460" s="284"/>
      <c r="B460" s="64"/>
      <c r="C460" s="158"/>
      <c r="D460" s="158"/>
      <c r="E460" s="67"/>
      <c r="F460" s="158"/>
      <c r="G460" s="158"/>
      <c r="H460" s="67"/>
    </row>
    <row r="461" spans="1:8" s="197" customFormat="1" ht="12.75" customHeight="1" x14ac:dyDescent="0.25">
      <c r="A461" s="284"/>
      <c r="B461" s="64" t="s">
        <v>23</v>
      </c>
      <c r="C461" s="402">
        <v>49.97</v>
      </c>
      <c r="D461" s="402">
        <v>59.5</v>
      </c>
      <c r="E461" s="68">
        <v>-8.5963210418867888</v>
      </c>
      <c r="F461" s="402">
        <v>43.11</v>
      </c>
      <c r="G461" s="402">
        <v>54.6</v>
      </c>
      <c r="H461" s="68">
        <v>-11.485272590578795</v>
      </c>
    </row>
    <row r="462" spans="1:8" s="197" customFormat="1" ht="12.75" customHeight="1" x14ac:dyDescent="0.25">
      <c r="A462" s="284"/>
      <c r="B462" s="64" t="s">
        <v>499</v>
      </c>
      <c r="C462" s="402">
        <v>23.76</v>
      </c>
      <c r="D462" s="476">
        <v>23.28</v>
      </c>
      <c r="E462" s="68">
        <v>-0.83526784951870958</v>
      </c>
      <c r="F462" s="402">
        <v>22.04</v>
      </c>
      <c r="G462" s="402">
        <v>23.77</v>
      </c>
      <c r="H462" s="68">
        <v>-2.0506144176524961</v>
      </c>
    </row>
    <row r="463" spans="1:8" s="197" customFormat="1" ht="12.75" customHeight="1" x14ac:dyDescent="0.25">
      <c r="A463" s="284"/>
      <c r="B463" s="64" t="s">
        <v>500</v>
      </c>
      <c r="C463" s="402">
        <v>52.79</v>
      </c>
      <c r="D463" s="476">
        <v>63.98</v>
      </c>
      <c r="E463" s="68">
        <v>0.71558052255670646</v>
      </c>
      <c r="F463" s="402">
        <v>45.43</v>
      </c>
      <c r="G463" s="402">
        <v>58.38</v>
      </c>
      <c r="H463" s="68">
        <v>-1.8295044671141625</v>
      </c>
    </row>
    <row r="464" spans="1:8" s="197" customFormat="1" ht="12.75" customHeight="1" x14ac:dyDescent="0.25">
      <c r="A464" s="284"/>
      <c r="B464" s="64" t="s">
        <v>110</v>
      </c>
      <c r="C464" s="402">
        <v>4.01</v>
      </c>
      <c r="D464" s="476">
        <v>4.84</v>
      </c>
      <c r="E464" s="68">
        <v>-5.0251658590418202</v>
      </c>
      <c r="F464" s="402">
        <v>5.57</v>
      </c>
      <c r="G464" s="402">
        <v>7.62</v>
      </c>
      <c r="H464" s="68">
        <v>-7.459526652759962</v>
      </c>
    </row>
    <row r="465" spans="1:8" s="197" customFormat="1" ht="12.75" customHeight="1" x14ac:dyDescent="0.25">
      <c r="A465" s="284"/>
      <c r="B465" s="64" t="s">
        <v>501</v>
      </c>
      <c r="C465" s="402">
        <v>38.96</v>
      </c>
      <c r="D465" s="476">
        <v>38.25</v>
      </c>
      <c r="E465" s="68">
        <v>-6.9333038060500485</v>
      </c>
      <c r="F465" s="402">
        <v>34.950000000000003</v>
      </c>
      <c r="G465" s="402">
        <v>36.78</v>
      </c>
      <c r="H465" s="68">
        <v>-12.625373336944463</v>
      </c>
    </row>
    <row r="466" spans="1:8" s="197" customFormat="1" ht="12.75" customHeight="1" x14ac:dyDescent="0.25">
      <c r="A466" s="284"/>
      <c r="B466" s="64" t="s">
        <v>111</v>
      </c>
      <c r="C466" s="402">
        <v>74.709999999999994</v>
      </c>
      <c r="D466" s="476">
        <v>83.75</v>
      </c>
      <c r="E466" s="68">
        <v>-14.302087518304774</v>
      </c>
      <c r="F466" s="402">
        <v>67.08</v>
      </c>
      <c r="G466" s="402">
        <v>79.209999999999994</v>
      </c>
      <c r="H466" s="68">
        <v>-14.981167272592138</v>
      </c>
    </row>
    <row r="467" spans="1:8" s="197" customFormat="1" ht="12.75" customHeight="1" x14ac:dyDescent="0.25">
      <c r="A467" s="284"/>
      <c r="B467" s="64" t="s">
        <v>224</v>
      </c>
      <c r="C467" s="402">
        <v>21.54</v>
      </c>
      <c r="D467" s="476">
        <v>29.74</v>
      </c>
      <c r="E467" s="68">
        <v>-12.086268916090333</v>
      </c>
      <c r="F467" s="402">
        <v>17.52</v>
      </c>
      <c r="G467" s="402">
        <v>26.45</v>
      </c>
      <c r="H467" s="68">
        <v>-14.23314278805212</v>
      </c>
    </row>
    <row r="468" spans="1:8" s="197" customFormat="1" ht="12.75" customHeight="1" x14ac:dyDescent="0.25">
      <c r="A468" s="284"/>
      <c r="B468" s="119"/>
      <c r="C468" s="156"/>
      <c r="D468" s="156"/>
      <c r="E468" s="121"/>
      <c r="F468" s="121"/>
      <c r="G468" s="121"/>
      <c r="H468" s="121"/>
    </row>
    <row r="469" spans="1:8" s="197" customFormat="1" ht="12.75" customHeight="1" x14ac:dyDescent="0.25">
      <c r="A469" s="270"/>
      <c r="B469" s="123"/>
      <c r="C469" s="157"/>
      <c r="D469" s="157"/>
      <c r="E469" s="125"/>
      <c r="F469" s="125"/>
      <c r="G469" s="125"/>
      <c r="H469" s="125"/>
    </row>
    <row r="470" spans="1:8" s="197" customFormat="1" ht="12.75" customHeight="1" x14ac:dyDescent="0.25">
      <c r="A470" s="270"/>
      <c r="B470" s="17" t="s">
        <v>108</v>
      </c>
      <c r="C470" s="1"/>
      <c r="D470" s="1"/>
      <c r="E470" s="53"/>
      <c r="F470" s="53"/>
      <c r="G470" s="53"/>
      <c r="H470" s="53"/>
    </row>
    <row r="471" spans="1:8" s="197" customFormat="1" ht="12.75" customHeight="1" x14ac:dyDescent="0.25">
      <c r="A471" s="270"/>
      <c r="B471" s="17" t="s">
        <v>109</v>
      </c>
      <c r="C471" s="19"/>
      <c r="D471" s="1"/>
      <c r="E471" s="53"/>
      <c r="F471" s="53"/>
      <c r="G471" s="53"/>
      <c r="H471" s="53"/>
    </row>
    <row r="472" spans="1:8" s="197" customFormat="1" ht="12.75" customHeight="1" x14ac:dyDescent="0.25">
      <c r="A472" s="270"/>
      <c r="B472" s="17" t="s">
        <v>554</v>
      </c>
      <c r="C472" s="19"/>
      <c r="D472" s="1"/>
      <c r="E472" s="53"/>
      <c r="F472" s="53"/>
      <c r="G472" s="53"/>
      <c r="H472" s="53"/>
    </row>
    <row r="473" spans="1:8" s="197" customFormat="1" ht="12.75" customHeight="1" x14ac:dyDescent="0.25">
      <c r="A473" s="270"/>
      <c r="B473" s="20" t="s">
        <v>536</v>
      </c>
      <c r="C473" s="1"/>
      <c r="D473" s="1"/>
      <c r="E473" s="53"/>
      <c r="F473" s="53"/>
      <c r="G473" s="53"/>
      <c r="H473" s="53"/>
    </row>
    <row r="474" spans="1:8" s="197" customFormat="1" ht="12.75" customHeight="1" x14ac:dyDescent="0.25">
      <c r="A474" s="270"/>
      <c r="B474" s="20"/>
      <c r="C474" s="1"/>
      <c r="D474" s="1"/>
      <c r="E474" s="53"/>
      <c r="F474" s="53"/>
      <c r="G474" s="53"/>
      <c r="H474" s="53"/>
    </row>
    <row r="475" spans="1:8" s="197" customFormat="1" ht="12.75" customHeight="1" x14ac:dyDescent="0.25">
      <c r="A475" s="270"/>
      <c r="B475" s="58" t="s">
        <v>68</v>
      </c>
      <c r="C475" s="1"/>
      <c r="D475" s="1"/>
      <c r="E475" s="53"/>
      <c r="F475" s="53"/>
      <c r="G475" s="53"/>
      <c r="H475" s="53"/>
    </row>
    <row r="476" spans="1:8" s="197" customFormat="1" ht="12.75" customHeight="1" x14ac:dyDescent="0.25">
      <c r="A476" s="284"/>
      <c r="C476" s="1"/>
      <c r="D476" s="1"/>
      <c r="E476" s="53"/>
      <c r="F476" s="53"/>
      <c r="G476" s="53"/>
      <c r="H476" s="53"/>
    </row>
    <row r="477" spans="1:8" s="197" customFormat="1" ht="12.75" customHeight="1" x14ac:dyDescent="0.25">
      <c r="A477" s="284"/>
      <c r="B477" s="195"/>
      <c r="C477" s="195"/>
      <c r="D477" s="195"/>
      <c r="E477" s="196"/>
      <c r="F477" s="196"/>
      <c r="G477" s="196"/>
      <c r="H477" s="196"/>
    </row>
    <row r="478" spans="1:8" s="197" customFormat="1" ht="12.75" customHeight="1" x14ac:dyDescent="0.25">
      <c r="A478" s="284"/>
      <c r="B478" s="195"/>
      <c r="C478" s="195"/>
      <c r="D478" s="195"/>
      <c r="E478" s="196"/>
      <c r="F478" s="196"/>
      <c r="G478" s="196"/>
      <c r="H478" s="196"/>
    </row>
    <row r="479" spans="1:8" s="197" customFormat="1" ht="12.75" customHeight="1" x14ac:dyDescent="0.25">
      <c r="A479" s="284"/>
      <c r="B479" s="195"/>
      <c r="C479" s="195"/>
      <c r="D479" s="195"/>
      <c r="E479" s="196"/>
      <c r="F479" s="196"/>
      <c r="G479" s="196"/>
      <c r="H479" s="196"/>
    </row>
    <row r="480" spans="1:8" s="197" customFormat="1" ht="12.75" customHeight="1" x14ac:dyDescent="0.25">
      <c r="A480" s="284"/>
      <c r="B480" s="195"/>
      <c r="C480" s="195"/>
      <c r="D480" s="195"/>
      <c r="E480" s="196"/>
      <c r="F480" s="196"/>
      <c r="G480" s="196"/>
      <c r="H480" s="196"/>
    </row>
    <row r="481" spans="1:8" s="197" customFormat="1" ht="12.75" customHeight="1" x14ac:dyDescent="0.25">
      <c r="A481" s="284"/>
      <c r="B481" s="195"/>
      <c r="C481" s="195"/>
      <c r="D481" s="195"/>
      <c r="E481" s="196"/>
      <c r="F481" s="196"/>
      <c r="G481" s="196"/>
      <c r="H481" s="196"/>
    </row>
    <row r="482" spans="1:8" s="197" customFormat="1" ht="12.75" customHeight="1" x14ac:dyDescent="0.25">
      <c r="A482" s="284"/>
      <c r="B482" s="195"/>
      <c r="C482" s="195"/>
      <c r="D482" s="195"/>
      <c r="E482" s="196"/>
      <c r="F482" s="196"/>
      <c r="G482" s="196"/>
      <c r="H482" s="196"/>
    </row>
    <row r="483" spans="1:8" s="197" customFormat="1" ht="12.75" customHeight="1" x14ac:dyDescent="0.25">
      <c r="A483" s="284"/>
      <c r="B483" s="195"/>
      <c r="C483" s="195"/>
      <c r="D483" s="195"/>
      <c r="E483" s="196"/>
      <c r="F483" s="196"/>
      <c r="G483" s="196"/>
      <c r="H483" s="196"/>
    </row>
    <row r="484" spans="1:8" s="197" customFormat="1" ht="12.75" customHeight="1" x14ac:dyDescent="0.25">
      <c r="A484" s="284"/>
      <c r="B484" s="195"/>
      <c r="C484" s="195"/>
      <c r="D484" s="195"/>
      <c r="E484" s="196"/>
      <c r="F484" s="196"/>
      <c r="G484" s="196"/>
      <c r="H484" s="196"/>
    </row>
    <row r="485" spans="1:8" s="197" customFormat="1" ht="12.75" customHeight="1" x14ac:dyDescent="0.25">
      <c r="A485" s="284"/>
      <c r="B485" s="195"/>
      <c r="C485" s="195"/>
      <c r="D485" s="195"/>
      <c r="E485" s="196"/>
      <c r="F485" s="196"/>
      <c r="G485" s="196"/>
      <c r="H485" s="196"/>
    </row>
    <row r="486" spans="1:8" s="197" customFormat="1" ht="12.75" customHeight="1" x14ac:dyDescent="0.25">
      <c r="A486" s="284"/>
      <c r="B486" s="195"/>
      <c r="C486" s="195"/>
      <c r="D486" s="195"/>
      <c r="E486" s="196"/>
      <c r="F486" s="196"/>
      <c r="G486" s="196"/>
      <c r="H486" s="196"/>
    </row>
    <row r="487" spans="1:8" s="197" customFormat="1" ht="12.75" customHeight="1" x14ac:dyDescent="0.25">
      <c r="A487" s="284"/>
      <c r="B487" s="195"/>
      <c r="C487" s="195"/>
      <c r="D487" s="195"/>
      <c r="E487" s="196"/>
      <c r="F487" s="196"/>
      <c r="G487" s="196"/>
      <c r="H487" s="196"/>
    </row>
    <row r="488" spans="1:8" s="197" customFormat="1" ht="12.75" customHeight="1" x14ac:dyDescent="0.25">
      <c r="A488" s="284"/>
      <c r="B488" s="195"/>
      <c r="C488" s="195"/>
      <c r="D488" s="195"/>
      <c r="E488" s="196"/>
      <c r="F488" s="196"/>
      <c r="G488" s="196"/>
      <c r="H488" s="196"/>
    </row>
    <row r="489" spans="1:8" s="197" customFormat="1" ht="12.75" customHeight="1" x14ac:dyDescent="0.25">
      <c r="A489" s="284"/>
      <c r="B489" s="195"/>
      <c r="C489" s="195"/>
      <c r="D489" s="195"/>
      <c r="E489" s="196"/>
      <c r="F489" s="196"/>
      <c r="G489" s="196"/>
      <c r="H489" s="196"/>
    </row>
    <row r="490" spans="1:8" s="197" customFormat="1" ht="12.75" customHeight="1" x14ac:dyDescent="0.25">
      <c r="A490" s="284"/>
      <c r="B490" s="195"/>
      <c r="C490" s="195"/>
      <c r="D490" s="195"/>
      <c r="E490" s="196"/>
      <c r="F490" s="196"/>
      <c r="G490" s="196"/>
      <c r="H490" s="196"/>
    </row>
    <row r="491" spans="1:8" s="197" customFormat="1" ht="12.75" customHeight="1" x14ac:dyDescent="0.25">
      <c r="A491" s="284"/>
      <c r="B491" s="195"/>
      <c r="C491" s="195"/>
      <c r="D491" s="195"/>
      <c r="E491" s="196"/>
      <c r="F491" s="196"/>
      <c r="G491" s="196"/>
      <c r="H491" s="196"/>
    </row>
    <row r="492" spans="1:8" s="197" customFormat="1" ht="12.75" customHeight="1" x14ac:dyDescent="0.25">
      <c r="A492" s="284"/>
      <c r="B492" s="195"/>
      <c r="C492" s="195"/>
      <c r="D492" s="195"/>
      <c r="E492" s="196"/>
      <c r="F492" s="196"/>
      <c r="G492" s="196"/>
      <c r="H492" s="196"/>
    </row>
    <row r="493" spans="1:8" s="197" customFormat="1" ht="12.75" customHeight="1" x14ac:dyDescent="0.25">
      <c r="A493" s="284"/>
      <c r="B493" s="195"/>
      <c r="C493" s="195"/>
      <c r="D493" s="195"/>
      <c r="E493" s="196"/>
      <c r="F493" s="196"/>
      <c r="G493" s="196"/>
      <c r="H493" s="196"/>
    </row>
    <row r="494" spans="1:8" s="197" customFormat="1" ht="12.75" customHeight="1" x14ac:dyDescent="0.25">
      <c r="A494" s="284"/>
      <c r="B494" s="195"/>
      <c r="C494" s="195"/>
      <c r="D494" s="195"/>
      <c r="E494" s="196"/>
      <c r="F494" s="196"/>
      <c r="G494" s="196"/>
      <c r="H494" s="196"/>
    </row>
    <row r="495" spans="1:8" s="197" customFormat="1" ht="12.75" customHeight="1" x14ac:dyDescent="0.25">
      <c r="A495" s="284"/>
      <c r="B495" s="195"/>
      <c r="C495" s="195"/>
      <c r="D495" s="195"/>
      <c r="E495" s="196"/>
      <c r="F495" s="196"/>
      <c r="G495" s="196"/>
      <c r="H495" s="196"/>
    </row>
    <row r="496" spans="1:8" s="197" customFormat="1" ht="12.75" customHeight="1" x14ac:dyDescent="0.25">
      <c r="A496" s="284"/>
      <c r="B496" s="195"/>
      <c r="C496" s="195"/>
      <c r="D496" s="195"/>
      <c r="E496" s="196"/>
      <c r="F496" s="196"/>
      <c r="G496" s="196"/>
      <c r="H496" s="196"/>
    </row>
    <row r="497" spans="1:8" s="197" customFormat="1" ht="12.75" customHeight="1" x14ac:dyDescent="0.25">
      <c r="A497" s="284"/>
      <c r="B497" s="195"/>
      <c r="C497" s="195"/>
      <c r="D497" s="195"/>
      <c r="E497" s="196"/>
      <c r="F497" s="196"/>
      <c r="G497" s="196"/>
      <c r="H497" s="196"/>
    </row>
    <row r="498" spans="1:8" s="197" customFormat="1" ht="12.75" customHeight="1" x14ac:dyDescent="0.25">
      <c r="A498" s="284"/>
      <c r="B498" s="195"/>
      <c r="C498" s="195"/>
      <c r="D498" s="195"/>
      <c r="E498" s="196"/>
      <c r="F498" s="196"/>
      <c r="G498" s="196"/>
      <c r="H498" s="196"/>
    </row>
    <row r="499" spans="1:8" s="197" customFormat="1" ht="12.75" customHeight="1" x14ac:dyDescent="0.25">
      <c r="A499" s="284"/>
      <c r="B499" s="195"/>
      <c r="C499" s="195"/>
      <c r="D499" s="195"/>
      <c r="E499" s="196"/>
      <c r="F499" s="196"/>
      <c r="G499" s="196"/>
      <c r="H499" s="196"/>
    </row>
    <row r="500" spans="1:8" s="197" customFormat="1" ht="12.75" customHeight="1" x14ac:dyDescent="0.25">
      <c r="A500" s="284"/>
      <c r="B500" s="195"/>
      <c r="C500" s="195"/>
      <c r="D500" s="195"/>
      <c r="E500" s="196"/>
      <c r="F500" s="196"/>
      <c r="G500" s="196"/>
      <c r="H500" s="196"/>
    </row>
    <row r="501" spans="1:8" s="197" customFormat="1" ht="12.75" customHeight="1" x14ac:dyDescent="0.25">
      <c r="A501" s="284"/>
      <c r="B501" s="195"/>
      <c r="C501" s="195"/>
      <c r="D501" s="195"/>
      <c r="E501" s="196"/>
      <c r="F501" s="196"/>
      <c r="G501" s="196"/>
      <c r="H501" s="196"/>
    </row>
    <row r="502" spans="1:8" s="197" customFormat="1" ht="12.75" customHeight="1" x14ac:dyDescent="0.25">
      <c r="A502" s="284"/>
      <c r="B502" s="195"/>
      <c r="C502" s="195"/>
      <c r="D502" s="195"/>
      <c r="E502" s="196"/>
      <c r="F502" s="196"/>
      <c r="G502" s="196"/>
      <c r="H502" s="196"/>
    </row>
    <row r="503" spans="1:8" s="197" customFormat="1" ht="12.75" customHeight="1" x14ac:dyDescent="0.25">
      <c r="A503" s="284"/>
      <c r="B503" s="195"/>
      <c r="C503" s="195"/>
      <c r="D503" s="195"/>
      <c r="E503" s="196"/>
      <c r="F503" s="196"/>
      <c r="G503" s="196"/>
      <c r="H503" s="196"/>
    </row>
    <row r="504" spans="1:8" s="197" customFormat="1" ht="12.75" customHeight="1" x14ac:dyDescent="0.25">
      <c r="A504" s="284"/>
      <c r="B504" s="195"/>
      <c r="C504" s="195"/>
      <c r="D504" s="195"/>
      <c r="E504" s="196"/>
      <c r="F504" s="196"/>
      <c r="G504" s="196"/>
      <c r="H504" s="196"/>
    </row>
    <row r="505" spans="1:8" s="197" customFormat="1" ht="12.75" customHeight="1" x14ac:dyDescent="0.25">
      <c r="A505" s="284"/>
      <c r="B505" s="195"/>
      <c r="C505" s="195"/>
      <c r="D505" s="195"/>
      <c r="E505" s="196"/>
      <c r="F505" s="196"/>
      <c r="G505" s="196"/>
      <c r="H505" s="196"/>
    </row>
    <row r="506" spans="1:8" s="197" customFormat="1" ht="12.75" customHeight="1" x14ac:dyDescent="0.25">
      <c r="A506" s="284"/>
      <c r="B506" s="195"/>
      <c r="C506" s="195"/>
      <c r="D506" s="195"/>
      <c r="E506" s="196"/>
      <c r="F506" s="196"/>
      <c r="G506" s="196"/>
      <c r="H506" s="196"/>
    </row>
    <row r="507" spans="1:8" s="197" customFormat="1" ht="12.75" customHeight="1" x14ac:dyDescent="0.25">
      <c r="A507" s="284"/>
      <c r="B507" s="195"/>
      <c r="C507" s="195"/>
      <c r="D507" s="195"/>
      <c r="E507" s="196"/>
      <c r="F507" s="196"/>
      <c r="G507" s="196"/>
      <c r="H507" s="196"/>
    </row>
    <row r="508" spans="1:8" s="197" customFormat="1" ht="12.75" customHeight="1" x14ac:dyDescent="0.25">
      <c r="A508" s="284"/>
      <c r="B508" s="195"/>
      <c r="C508" s="195"/>
      <c r="D508" s="195"/>
      <c r="E508" s="196"/>
      <c r="F508" s="196"/>
      <c r="G508" s="196"/>
      <c r="H508" s="196"/>
    </row>
    <row r="509" spans="1:8" s="197" customFormat="1" ht="12.75" customHeight="1" x14ac:dyDescent="0.25">
      <c r="A509" s="284"/>
      <c r="B509" s="195"/>
      <c r="C509" s="195"/>
      <c r="D509" s="195"/>
      <c r="E509" s="196"/>
      <c r="F509" s="196"/>
      <c r="G509" s="196"/>
      <c r="H509" s="196"/>
    </row>
    <row r="510" spans="1:8" s="197" customFormat="1" ht="12.75" customHeight="1" x14ac:dyDescent="0.25">
      <c r="A510" s="284"/>
      <c r="B510" s="195"/>
      <c r="C510" s="195"/>
      <c r="D510" s="195"/>
      <c r="E510" s="196"/>
      <c r="F510" s="196"/>
      <c r="G510" s="196"/>
      <c r="H510" s="196"/>
    </row>
    <row r="511" spans="1:8" s="197" customFormat="1" ht="12.75" customHeight="1" x14ac:dyDescent="0.25">
      <c r="A511" s="284"/>
      <c r="B511" s="195"/>
      <c r="C511" s="195"/>
      <c r="D511" s="195"/>
      <c r="E511" s="196"/>
      <c r="F511" s="196"/>
      <c r="G511" s="196"/>
      <c r="H511" s="196"/>
    </row>
    <row r="512" spans="1:8" s="197" customFormat="1" ht="12.75" customHeight="1" x14ac:dyDescent="0.25">
      <c r="A512" s="284"/>
      <c r="B512" s="195"/>
      <c r="C512" s="195"/>
      <c r="D512" s="195"/>
      <c r="E512" s="196"/>
      <c r="F512" s="196"/>
      <c r="G512" s="196"/>
      <c r="H512" s="196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6"/>
      <c r="G513" s="196"/>
      <c r="H513" s="196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6"/>
      <c r="G514" s="196"/>
      <c r="H514" s="196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6"/>
      <c r="G515" s="196"/>
      <c r="H515" s="196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6"/>
      <c r="G516" s="196"/>
      <c r="H516" s="196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6"/>
      <c r="G517" s="196"/>
      <c r="H517" s="196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6"/>
      <c r="G518" s="196"/>
      <c r="H518" s="196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6"/>
      <c r="G519" s="196"/>
      <c r="H519" s="196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6"/>
      <c r="G520" s="196"/>
      <c r="H520" s="196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6"/>
      <c r="G521" s="196"/>
      <c r="H521" s="196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6"/>
      <c r="G522" s="196"/>
      <c r="H522" s="196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6"/>
      <c r="G523" s="196"/>
      <c r="H523" s="196"/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6"/>
      <c r="G524" s="196"/>
      <c r="H524" s="196"/>
    </row>
    <row r="525" spans="1:8" s="197" customFormat="1" ht="12.75" customHeight="1" x14ac:dyDescent="0.25">
      <c r="A525" s="284"/>
      <c r="B525" s="195"/>
      <c r="C525" s="195"/>
      <c r="D525" s="195"/>
      <c r="E525" s="196"/>
      <c r="F525" s="196"/>
      <c r="G525" s="196"/>
      <c r="H525" s="196"/>
    </row>
    <row r="526" spans="1:8" s="197" customFormat="1" ht="12.75" customHeight="1" x14ac:dyDescent="0.25">
      <c r="A526" s="284"/>
      <c r="B526" s="195"/>
      <c r="C526" s="195"/>
      <c r="D526" s="195"/>
      <c r="E526" s="196"/>
      <c r="F526" s="196"/>
      <c r="G526" s="196"/>
      <c r="H526" s="196"/>
    </row>
    <row r="527" spans="1:8" s="197" customFormat="1" ht="12.75" customHeight="1" x14ac:dyDescent="0.25">
      <c r="A527" s="284"/>
      <c r="B527" s="195"/>
      <c r="C527" s="195"/>
      <c r="D527" s="195"/>
      <c r="E527" s="196"/>
      <c r="F527" s="196"/>
      <c r="G527" s="196"/>
      <c r="H527" s="196"/>
    </row>
    <row r="528" spans="1:8" s="197" customFormat="1" ht="12.75" customHeight="1" x14ac:dyDescent="0.25">
      <c r="A528" s="284"/>
      <c r="B528" s="195"/>
      <c r="C528" s="195"/>
      <c r="D528" s="195"/>
      <c r="E528" s="196"/>
      <c r="F528" s="196"/>
      <c r="G528" s="196"/>
      <c r="H528" s="362" t="s">
        <v>13</v>
      </c>
    </row>
    <row r="529" spans="1:8" s="197" customFormat="1" ht="12.75" customHeight="1" x14ac:dyDescent="0.25">
      <c r="A529" s="284"/>
      <c r="B529" s="195"/>
      <c r="C529" s="195"/>
      <c r="D529" s="195"/>
      <c r="E529" s="196"/>
      <c r="F529" s="196"/>
      <c r="G529" s="196"/>
      <c r="H529" s="362"/>
    </row>
    <row r="530" spans="1:8" s="197" customFormat="1" ht="16.5" customHeight="1" x14ac:dyDescent="0.3">
      <c r="A530" s="284"/>
      <c r="B530" s="474" t="s">
        <v>548</v>
      </c>
      <c r="C530" s="14"/>
      <c r="D530" s="14"/>
      <c r="E530" s="15"/>
      <c r="F530" s="15"/>
      <c r="G530" s="15"/>
      <c r="H530" s="15"/>
    </row>
    <row r="531" spans="1:8" s="197" customFormat="1" ht="12.75" customHeight="1" x14ac:dyDescent="0.25">
      <c r="A531" s="284"/>
      <c r="B531" s="4"/>
      <c r="C531" s="1"/>
      <c r="D531" s="1"/>
      <c r="E531" s="45"/>
      <c r="F531" s="45"/>
      <c r="G531" s="45"/>
      <c r="H531" s="45"/>
    </row>
    <row r="532" spans="1:8" s="197" customFormat="1" ht="12.75" customHeight="1" x14ac:dyDescent="0.25">
      <c r="A532" s="284"/>
      <c r="B532" s="4" t="s">
        <v>61</v>
      </c>
      <c r="C532" s="1"/>
      <c r="D532" s="1"/>
      <c r="E532" s="45"/>
      <c r="F532" s="45"/>
      <c r="G532" s="45"/>
      <c r="H532" s="45"/>
    </row>
    <row r="533" spans="1:8" s="197" customFormat="1" ht="12.75" customHeight="1" x14ac:dyDescent="0.25">
      <c r="A533" s="284"/>
      <c r="B533" s="151"/>
      <c r="C533" s="511" t="s">
        <v>12</v>
      </c>
      <c r="D533" s="512"/>
      <c r="E533" s="512"/>
      <c r="F533" s="512" t="s">
        <v>10</v>
      </c>
      <c r="G533" s="512"/>
      <c r="H533" s="512"/>
    </row>
    <row r="534" spans="1:8" s="197" customFormat="1" ht="12.75" customHeight="1" x14ac:dyDescent="0.25">
      <c r="A534" s="284"/>
      <c r="B534" s="145"/>
      <c r="C534" s="149" t="s">
        <v>8</v>
      </c>
      <c r="D534" s="152" t="s">
        <v>9</v>
      </c>
      <c r="E534" s="152" t="s">
        <v>154</v>
      </c>
      <c r="F534" s="152" t="s">
        <v>8</v>
      </c>
      <c r="G534" s="152" t="s">
        <v>9</v>
      </c>
      <c r="H534" s="152" t="s">
        <v>154</v>
      </c>
    </row>
    <row r="535" spans="1:8" s="197" customFormat="1" ht="12.75" customHeight="1" x14ac:dyDescent="0.25">
      <c r="A535" s="284"/>
      <c r="B535" s="64"/>
      <c r="C535" s="158"/>
      <c r="D535" s="158"/>
      <c r="E535" s="67"/>
      <c r="F535" s="158"/>
      <c r="G535" s="158"/>
      <c r="H535" s="67"/>
    </row>
    <row r="536" spans="1:8" s="197" customFormat="1" ht="12.75" customHeight="1" x14ac:dyDescent="0.25">
      <c r="A536" s="284"/>
      <c r="B536" s="64" t="s">
        <v>23</v>
      </c>
      <c r="C536" s="402">
        <v>49.16</v>
      </c>
      <c r="D536" s="476">
        <v>58.62</v>
      </c>
      <c r="E536" s="68">
        <v>-8.1629122468048863</v>
      </c>
      <c r="F536" s="402">
        <v>42.17</v>
      </c>
      <c r="G536" s="476">
        <v>53.33</v>
      </c>
      <c r="H536" s="68">
        <v>-11.153031383092561</v>
      </c>
    </row>
    <row r="537" spans="1:8" s="197" customFormat="1" ht="12.75" customHeight="1" x14ac:dyDescent="0.25">
      <c r="A537" s="284"/>
      <c r="B537" s="64" t="s">
        <v>499</v>
      </c>
      <c r="C537" s="402">
        <v>22.24</v>
      </c>
      <c r="D537" s="476">
        <v>21.95</v>
      </c>
      <c r="E537" s="68">
        <v>0.9440222608102129</v>
      </c>
      <c r="F537" s="402">
        <v>19.2</v>
      </c>
      <c r="G537" s="476">
        <v>21.79</v>
      </c>
      <c r="H537" s="68">
        <v>-1.7175863205553954</v>
      </c>
    </row>
    <row r="538" spans="1:8" s="197" customFormat="1" ht="12.75" customHeight="1" x14ac:dyDescent="0.25">
      <c r="A538" s="284"/>
      <c r="B538" s="64" t="s">
        <v>500</v>
      </c>
      <c r="C538" s="402">
        <v>52.03</v>
      </c>
      <c r="D538" s="476">
        <v>63.1</v>
      </c>
      <c r="E538" s="68">
        <v>-0.87153226422353214</v>
      </c>
      <c r="F538" s="402">
        <v>44.69</v>
      </c>
      <c r="G538" s="476">
        <v>57.18</v>
      </c>
      <c r="H538" s="68">
        <v>-3.551028854864434</v>
      </c>
    </row>
    <row r="539" spans="1:8" s="197" customFormat="1" ht="12.75" customHeight="1" x14ac:dyDescent="0.25">
      <c r="A539" s="284"/>
      <c r="B539" s="64" t="s">
        <v>110</v>
      </c>
      <c r="C539" s="402">
        <v>5.8</v>
      </c>
      <c r="D539" s="476">
        <v>4.8600000000000003</v>
      </c>
      <c r="E539" s="68">
        <v>-5.2748340641229419</v>
      </c>
      <c r="F539" s="402">
        <v>4.6100000000000003</v>
      </c>
      <c r="G539" s="476">
        <v>6.32</v>
      </c>
      <c r="H539" s="68">
        <v>-7.760599666063527</v>
      </c>
    </row>
    <row r="540" spans="1:8" s="197" customFormat="1" ht="12.75" customHeight="1" x14ac:dyDescent="0.25">
      <c r="A540" s="284"/>
      <c r="B540" s="64" t="s">
        <v>501</v>
      </c>
      <c r="C540" s="402">
        <v>34.61</v>
      </c>
      <c r="D540" s="476">
        <v>35.479999999999997</v>
      </c>
      <c r="E540" s="68">
        <v>-6.4626790023035596</v>
      </c>
      <c r="F540" s="402">
        <v>30.38</v>
      </c>
      <c r="G540" s="476">
        <v>33.93</v>
      </c>
      <c r="H540" s="68">
        <v>-11.731879805343738</v>
      </c>
    </row>
    <row r="541" spans="1:8" s="197" customFormat="1" ht="12.75" customHeight="1" x14ac:dyDescent="0.25">
      <c r="A541" s="284"/>
      <c r="B541" s="64" t="s">
        <v>111</v>
      </c>
      <c r="C541" s="402">
        <v>74.099999999999994</v>
      </c>
      <c r="D541" s="476">
        <v>82.39</v>
      </c>
      <c r="E541" s="68">
        <v>-12.642349336077899</v>
      </c>
      <c r="F541" s="402">
        <v>65.569999999999993</v>
      </c>
      <c r="G541" s="476">
        <v>77.36</v>
      </c>
      <c r="H541" s="68">
        <v>-14.835645980986968</v>
      </c>
    </row>
    <row r="542" spans="1:8" s="197" customFormat="1" ht="12.6" customHeight="1" x14ac:dyDescent="0.25">
      <c r="A542" s="284"/>
      <c r="B542" s="64" t="s">
        <v>224</v>
      </c>
      <c r="C542" s="402">
        <v>19.72</v>
      </c>
      <c r="D542" s="476">
        <v>28.62</v>
      </c>
      <c r="E542" s="68">
        <v>-14.559908068365608</v>
      </c>
      <c r="F542" s="402">
        <v>17.079999999999998</v>
      </c>
      <c r="G542" s="476">
        <v>25.3</v>
      </c>
      <c r="H542" s="68">
        <v>-12.937732028808938</v>
      </c>
    </row>
    <row r="543" spans="1:8" s="197" customFormat="1" ht="12.75" customHeight="1" x14ac:dyDescent="0.25">
      <c r="A543" s="284"/>
      <c r="B543" s="119"/>
      <c r="C543" s="156"/>
      <c r="D543" s="156"/>
      <c r="E543" s="121"/>
      <c r="F543" s="121"/>
      <c r="G543" s="121"/>
      <c r="H543" s="121"/>
    </row>
    <row r="544" spans="1:8" s="197" customFormat="1" ht="12.75" customHeight="1" x14ac:dyDescent="0.25">
      <c r="A544" s="270"/>
      <c r="B544" s="123"/>
      <c r="C544" s="157"/>
      <c r="D544" s="157"/>
      <c r="E544" s="125"/>
      <c r="F544" s="125"/>
      <c r="G544" s="125"/>
      <c r="H544" s="125"/>
    </row>
    <row r="545" spans="1:8" s="197" customFormat="1" ht="12.75" customHeight="1" x14ac:dyDescent="0.25">
      <c r="A545" s="270"/>
      <c r="B545" s="17" t="s">
        <v>108</v>
      </c>
      <c r="C545" s="1"/>
      <c r="D545" s="1"/>
      <c r="E545" s="53"/>
      <c r="F545" s="53"/>
      <c r="G545" s="53"/>
      <c r="H545" s="53"/>
    </row>
    <row r="546" spans="1:8" s="197" customFormat="1" ht="12.75" customHeight="1" x14ac:dyDescent="0.25">
      <c r="A546" s="270"/>
      <c r="B546" s="17" t="s">
        <v>109</v>
      </c>
      <c r="C546" s="19"/>
      <c r="D546" s="1"/>
      <c r="E546" s="53"/>
      <c r="F546" s="53"/>
      <c r="G546" s="53"/>
      <c r="H546" s="53"/>
    </row>
    <row r="547" spans="1:8" s="197" customFormat="1" ht="12.75" customHeight="1" x14ac:dyDescent="0.25">
      <c r="A547" s="270"/>
      <c r="B547" s="17" t="s">
        <v>554</v>
      </c>
      <c r="C547" s="19"/>
      <c r="D547" s="1"/>
      <c r="E547" s="53"/>
      <c r="F547" s="53"/>
      <c r="G547" s="53"/>
      <c r="H547" s="53"/>
    </row>
    <row r="548" spans="1:8" s="197" customFormat="1" ht="12.75" customHeight="1" x14ac:dyDescent="0.25">
      <c r="A548" s="270"/>
      <c r="B548" s="20" t="s">
        <v>536</v>
      </c>
      <c r="C548" s="1"/>
      <c r="D548" s="1"/>
      <c r="E548" s="53"/>
      <c r="F548" s="53"/>
      <c r="G548" s="53"/>
      <c r="H548" s="53"/>
    </row>
    <row r="549" spans="1:8" s="197" customFormat="1" ht="12.75" customHeight="1" x14ac:dyDescent="0.25">
      <c r="A549" s="270"/>
      <c r="B549" s="20"/>
      <c r="C549" s="1"/>
      <c r="D549" s="1"/>
      <c r="E549" s="53"/>
      <c r="F549" s="53"/>
      <c r="G549" s="53"/>
      <c r="H549" s="53"/>
    </row>
    <row r="550" spans="1:8" s="197" customFormat="1" ht="12.75" customHeight="1" x14ac:dyDescent="0.25">
      <c r="A550" s="270"/>
      <c r="B550" s="58" t="s">
        <v>68</v>
      </c>
      <c r="C550" s="1"/>
      <c r="D550" s="1"/>
      <c r="E550" s="53"/>
      <c r="F550" s="53"/>
      <c r="G550" s="53"/>
      <c r="H550" s="53"/>
    </row>
    <row r="551" spans="1:8" s="197" customFormat="1" ht="12.75" customHeight="1" x14ac:dyDescent="0.25">
      <c r="A551" s="284"/>
      <c r="B551" s="58"/>
      <c r="C551" s="1"/>
      <c r="D551" s="1"/>
      <c r="E551" s="53"/>
      <c r="F551" s="53"/>
      <c r="G551" s="53"/>
      <c r="H551" s="53"/>
    </row>
    <row r="552" spans="1:8" s="197" customFormat="1" ht="12.75" customHeight="1" x14ac:dyDescent="0.25">
      <c r="A552" s="284"/>
      <c r="B552" s="195"/>
      <c r="C552" s="195"/>
      <c r="D552" s="195"/>
      <c r="E552" s="196"/>
      <c r="F552" s="196"/>
      <c r="G552" s="196"/>
      <c r="H552" s="196"/>
    </row>
    <row r="553" spans="1:8" s="197" customFormat="1" ht="12.75" customHeight="1" x14ac:dyDescent="0.25">
      <c r="A553" s="284"/>
      <c r="B553" s="195"/>
      <c r="C553" s="195"/>
      <c r="D553" s="195"/>
      <c r="E553" s="196"/>
      <c r="F553" s="196"/>
      <c r="G553" s="196"/>
      <c r="H553" s="196"/>
    </row>
    <row r="554" spans="1:8" s="197" customFormat="1" ht="12.75" customHeight="1" x14ac:dyDescent="0.25">
      <c r="A554" s="284"/>
      <c r="B554" s="195"/>
      <c r="C554" s="195"/>
      <c r="D554" s="195"/>
      <c r="E554" s="196"/>
      <c r="F554" s="196"/>
      <c r="G554" s="196"/>
      <c r="H554" s="196"/>
    </row>
    <row r="555" spans="1:8" s="197" customFormat="1" ht="12.75" customHeight="1" x14ac:dyDescent="0.25">
      <c r="A555" s="284"/>
      <c r="B555" s="195"/>
      <c r="C555" s="195"/>
      <c r="D555" s="195"/>
      <c r="E555" s="196"/>
      <c r="F555" s="196"/>
      <c r="G555" s="196"/>
      <c r="H555" s="196"/>
    </row>
    <row r="556" spans="1:8" s="197" customFormat="1" ht="12.75" customHeight="1" x14ac:dyDescent="0.25">
      <c r="A556" s="284"/>
      <c r="B556" s="195"/>
      <c r="C556" s="195"/>
      <c r="D556" s="195"/>
      <c r="E556" s="196"/>
      <c r="F556" s="196"/>
      <c r="G556" s="196"/>
      <c r="H556" s="196"/>
    </row>
    <row r="557" spans="1:8" s="197" customFormat="1" ht="12.75" customHeight="1" x14ac:dyDescent="0.25">
      <c r="A557" s="284"/>
      <c r="B557" s="195"/>
      <c r="C557" s="195"/>
      <c r="D557" s="195"/>
      <c r="E557" s="196"/>
      <c r="F557" s="196"/>
      <c r="G557" s="196"/>
      <c r="H557" s="196"/>
    </row>
    <row r="558" spans="1:8" s="197" customFormat="1" ht="12.75" customHeight="1" x14ac:dyDescent="0.25">
      <c r="A558" s="284"/>
      <c r="B558" s="195"/>
      <c r="C558" s="195"/>
      <c r="D558" s="195"/>
      <c r="E558" s="196"/>
      <c r="F558" s="196"/>
      <c r="G558" s="196"/>
      <c r="H558" s="196"/>
    </row>
    <row r="559" spans="1:8" s="197" customFormat="1" ht="12.75" customHeight="1" x14ac:dyDescent="0.25">
      <c r="A559" s="284"/>
      <c r="B559" s="195"/>
      <c r="C559" s="195"/>
      <c r="D559" s="195"/>
      <c r="E559" s="196"/>
      <c r="F559" s="196"/>
      <c r="G559" s="196"/>
      <c r="H559" s="196"/>
    </row>
    <row r="560" spans="1:8" s="197" customFormat="1" ht="12.75" customHeight="1" x14ac:dyDescent="0.25">
      <c r="A560" s="284"/>
      <c r="B560" s="195"/>
      <c r="C560" s="195"/>
      <c r="D560" s="195"/>
      <c r="E560" s="196"/>
      <c r="F560" s="196"/>
      <c r="G560" s="196"/>
      <c r="H560" s="196"/>
    </row>
    <row r="561" spans="1:8" s="197" customFormat="1" ht="12.75" customHeight="1" x14ac:dyDescent="0.25">
      <c r="A561" s="284"/>
      <c r="B561" s="195"/>
      <c r="C561" s="195"/>
      <c r="D561" s="195"/>
      <c r="E561" s="196"/>
      <c r="F561" s="196"/>
      <c r="G561" s="196"/>
      <c r="H561" s="196"/>
    </row>
    <row r="562" spans="1:8" s="197" customFormat="1" ht="12.75" customHeight="1" x14ac:dyDescent="0.25">
      <c r="A562" s="284"/>
      <c r="B562" s="195"/>
      <c r="C562" s="195"/>
      <c r="D562" s="195"/>
      <c r="E562" s="196"/>
      <c r="F562" s="196"/>
      <c r="G562" s="196"/>
      <c r="H562" s="196"/>
    </row>
    <row r="563" spans="1:8" s="197" customFormat="1" ht="12.75" customHeight="1" x14ac:dyDescent="0.25">
      <c r="A563" s="284"/>
      <c r="B563" s="195"/>
      <c r="C563" s="195"/>
      <c r="D563" s="195"/>
      <c r="E563" s="196"/>
      <c r="F563" s="196"/>
      <c r="G563" s="196"/>
      <c r="H563" s="196"/>
    </row>
    <row r="564" spans="1:8" s="197" customFormat="1" ht="12.75" customHeight="1" x14ac:dyDescent="0.25">
      <c r="A564" s="284"/>
      <c r="B564" s="195"/>
      <c r="C564" s="195"/>
      <c r="D564" s="195"/>
      <c r="E564" s="196"/>
      <c r="F564" s="196"/>
      <c r="G564" s="196"/>
      <c r="H564" s="196"/>
    </row>
    <row r="565" spans="1:8" s="197" customFormat="1" ht="12.75" customHeight="1" x14ac:dyDescent="0.25">
      <c r="A565" s="284"/>
      <c r="B565" s="195"/>
      <c r="C565" s="195"/>
      <c r="D565" s="195"/>
      <c r="E565" s="196"/>
      <c r="F565" s="196"/>
      <c r="G565" s="196"/>
      <c r="H565" s="196"/>
    </row>
    <row r="566" spans="1:8" s="197" customFormat="1" ht="12.75" customHeight="1" x14ac:dyDescent="0.25">
      <c r="A566" s="284"/>
      <c r="B566" s="195"/>
      <c r="C566" s="195"/>
      <c r="D566" s="195"/>
      <c r="E566" s="196"/>
      <c r="F566" s="196"/>
      <c r="G566" s="196"/>
      <c r="H566" s="196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6"/>
      <c r="G567" s="196"/>
      <c r="H567" s="196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6"/>
      <c r="G568" s="196"/>
      <c r="H568" s="196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6"/>
      <c r="G570" s="196"/>
      <c r="H570" s="196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6"/>
      <c r="G571" s="196"/>
      <c r="H571" s="196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6"/>
      <c r="G572" s="196"/>
      <c r="H572" s="196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6"/>
      <c r="G573" s="196"/>
      <c r="H573" s="196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6"/>
      <c r="G574" s="196"/>
      <c r="H574" s="196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6"/>
      <c r="G575" s="196"/>
      <c r="H575" s="196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6"/>
      <c r="G576" s="196"/>
      <c r="H576" s="196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6"/>
      <c r="G577" s="196"/>
      <c r="H577" s="196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6"/>
      <c r="G578" s="196"/>
      <c r="H578" s="196"/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6"/>
      <c r="G579" s="196"/>
      <c r="H579" s="196"/>
    </row>
    <row r="580" spans="1:8" s="197" customFormat="1" ht="12.75" customHeight="1" x14ac:dyDescent="0.25">
      <c r="A580" s="284"/>
      <c r="B580" s="195"/>
      <c r="C580" s="195"/>
      <c r="D580" s="195"/>
      <c r="E580" s="196"/>
      <c r="F580" s="196"/>
      <c r="G580" s="196"/>
      <c r="H580" s="196"/>
    </row>
    <row r="581" spans="1:8" s="197" customFormat="1" ht="12.75" customHeight="1" x14ac:dyDescent="0.25">
      <c r="A581" s="284"/>
      <c r="B581" s="195"/>
      <c r="C581" s="195"/>
      <c r="D581" s="195"/>
      <c r="E581" s="196"/>
      <c r="F581" s="196"/>
      <c r="G581" s="196"/>
      <c r="H581" s="196"/>
    </row>
    <row r="582" spans="1:8" s="197" customFormat="1" ht="12.75" customHeight="1" x14ac:dyDescent="0.25">
      <c r="A582" s="284"/>
      <c r="B582" s="195"/>
      <c r="C582" s="195"/>
      <c r="D582" s="195"/>
      <c r="E582" s="196"/>
      <c r="F582" s="196"/>
      <c r="G582" s="196"/>
      <c r="H582" s="196"/>
    </row>
    <row r="583" spans="1:8" s="197" customFormat="1" ht="12.75" customHeight="1" x14ac:dyDescent="0.25">
      <c r="A583" s="284"/>
      <c r="B583" s="195"/>
      <c r="C583" s="195"/>
      <c r="D583" s="195"/>
      <c r="E583" s="196"/>
      <c r="F583" s="196"/>
      <c r="G583" s="196"/>
      <c r="H583" s="196"/>
    </row>
    <row r="584" spans="1:8" s="197" customFormat="1" ht="12.75" customHeight="1" x14ac:dyDescent="0.25">
      <c r="A584" s="284"/>
      <c r="B584" s="195"/>
      <c r="C584" s="195"/>
      <c r="D584" s="195"/>
      <c r="E584" s="196"/>
      <c r="F584" s="196"/>
      <c r="G584" s="196"/>
      <c r="H584" s="196"/>
    </row>
    <row r="585" spans="1:8" s="197" customFormat="1" ht="12.75" customHeight="1" x14ac:dyDescent="0.25">
      <c r="A585" s="284"/>
      <c r="B585" s="195"/>
      <c r="C585" s="195"/>
      <c r="D585" s="195"/>
      <c r="E585" s="196"/>
      <c r="F585" s="196"/>
      <c r="G585" s="196"/>
      <c r="H585" s="196"/>
    </row>
    <row r="586" spans="1:8" s="197" customFormat="1" ht="12.75" customHeight="1" x14ac:dyDescent="0.25">
      <c r="A586" s="284"/>
      <c r="B586" s="195"/>
      <c r="C586" s="195"/>
      <c r="D586" s="195"/>
      <c r="E586" s="196"/>
      <c r="F586" s="196"/>
      <c r="G586" s="196"/>
      <c r="H586" s="196"/>
    </row>
    <row r="587" spans="1:8" s="197" customFormat="1" ht="12.75" customHeight="1" x14ac:dyDescent="0.25">
      <c r="A587" s="284"/>
      <c r="B587" s="195"/>
      <c r="C587" s="195"/>
      <c r="D587" s="195"/>
      <c r="E587" s="196"/>
      <c r="F587" s="196"/>
      <c r="G587" s="196"/>
      <c r="H587" s="196"/>
    </row>
    <row r="588" spans="1:8" s="197" customFormat="1" ht="12.75" customHeight="1" x14ac:dyDescent="0.25">
      <c r="A588" s="284"/>
      <c r="B588" s="195"/>
      <c r="C588" s="195"/>
      <c r="D588" s="195"/>
      <c r="E588" s="196"/>
      <c r="F588" s="196"/>
      <c r="G588" s="196"/>
      <c r="H588" s="196"/>
    </row>
    <row r="589" spans="1:8" s="197" customFormat="1" ht="12.75" customHeight="1" x14ac:dyDescent="0.25">
      <c r="A589" s="284"/>
      <c r="B589" s="195"/>
      <c r="C589" s="195"/>
      <c r="D589" s="195"/>
      <c r="E589" s="196"/>
      <c r="F589" s="196"/>
      <c r="G589" s="196"/>
      <c r="H589" s="196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6"/>
      <c r="G590" s="196"/>
      <c r="H590" s="196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6"/>
      <c r="G591" s="196"/>
      <c r="H591" s="196"/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6"/>
      <c r="G592" s="196"/>
      <c r="H592" s="196"/>
    </row>
    <row r="593" spans="1:8" s="197" customFormat="1" ht="12.75" customHeight="1" x14ac:dyDescent="0.25">
      <c r="A593" s="284"/>
      <c r="B593" s="195"/>
      <c r="C593" s="195"/>
      <c r="D593" s="195"/>
      <c r="E593" s="196"/>
      <c r="F593" s="196"/>
      <c r="G593" s="196"/>
      <c r="H593" s="196"/>
    </row>
    <row r="594" spans="1:8" s="197" customFormat="1" ht="12.75" customHeight="1" x14ac:dyDescent="0.25">
      <c r="A594" s="284"/>
      <c r="B594" s="195"/>
      <c r="C594" s="195"/>
      <c r="D594" s="195"/>
      <c r="E594" s="196"/>
      <c r="F594" s="196"/>
      <c r="G594" s="196"/>
      <c r="H594" s="196"/>
    </row>
    <row r="595" spans="1:8" s="197" customFormat="1" ht="12.75" customHeight="1" x14ac:dyDescent="0.25">
      <c r="A595" s="284"/>
      <c r="B595" s="195"/>
      <c r="C595" s="195"/>
      <c r="D595" s="195"/>
      <c r="E595" s="196"/>
      <c r="F595" s="196"/>
      <c r="G595" s="196"/>
      <c r="H595" s="196"/>
    </row>
    <row r="596" spans="1:8" s="197" customFormat="1" ht="12.75" customHeight="1" x14ac:dyDescent="0.25">
      <c r="A596" s="284"/>
      <c r="B596" s="195"/>
      <c r="C596" s="195"/>
      <c r="D596" s="195"/>
      <c r="E596" s="196"/>
      <c r="F596" s="196"/>
      <c r="G596" s="196"/>
      <c r="H596" s="196"/>
    </row>
    <row r="597" spans="1:8" s="197" customFormat="1" ht="12.75" customHeight="1" x14ac:dyDescent="0.25">
      <c r="A597" s="284"/>
      <c r="B597" s="195"/>
      <c r="C597" s="195"/>
      <c r="D597" s="195"/>
      <c r="E597" s="196"/>
      <c r="F597" s="196"/>
      <c r="G597" s="196"/>
      <c r="H597" s="196"/>
    </row>
    <row r="598" spans="1:8" s="197" customFormat="1" ht="12.75" customHeight="1" x14ac:dyDescent="0.25">
      <c r="A598" s="284"/>
      <c r="B598" s="195"/>
      <c r="C598" s="195"/>
      <c r="D598" s="195"/>
      <c r="E598" s="196"/>
      <c r="F598" s="196"/>
      <c r="G598" s="196"/>
      <c r="H598" s="196"/>
    </row>
    <row r="599" spans="1:8" s="197" customFormat="1" ht="12.75" customHeight="1" x14ac:dyDescent="0.25">
      <c r="A599" s="284"/>
      <c r="B599" s="195"/>
      <c r="C599" s="195"/>
      <c r="D599" s="195"/>
      <c r="E599" s="196"/>
      <c r="F599" s="196"/>
      <c r="G599" s="196"/>
      <c r="H599" s="196"/>
    </row>
    <row r="600" spans="1:8" s="197" customFormat="1" ht="12.75" customHeight="1" x14ac:dyDescent="0.25">
      <c r="A600" s="284"/>
      <c r="B600" s="195"/>
      <c r="C600" s="195"/>
      <c r="D600" s="195"/>
      <c r="E600" s="196"/>
      <c r="F600" s="196"/>
      <c r="G600" s="196"/>
      <c r="H600" s="196"/>
    </row>
    <row r="601" spans="1:8" s="197" customFormat="1" ht="12.75" customHeight="1" x14ac:dyDescent="0.25">
      <c r="A601" s="284"/>
      <c r="B601" s="195"/>
      <c r="C601" s="195"/>
      <c r="D601" s="195"/>
      <c r="E601" s="196"/>
      <c r="F601" s="196"/>
      <c r="G601" s="196"/>
      <c r="H601" s="196"/>
    </row>
    <row r="602" spans="1:8" s="197" customFormat="1" ht="12.75" customHeight="1" x14ac:dyDescent="0.25">
      <c r="A602" s="284"/>
      <c r="B602" s="195"/>
      <c r="C602" s="195"/>
      <c r="D602" s="195"/>
      <c r="E602" s="196"/>
      <c r="F602" s="196"/>
      <c r="G602" s="196"/>
      <c r="H602" s="196"/>
    </row>
    <row r="603" spans="1:8" s="197" customFormat="1" ht="12.75" customHeight="1" x14ac:dyDescent="0.25">
      <c r="A603" s="284"/>
      <c r="B603" s="195"/>
      <c r="C603" s="195"/>
      <c r="D603" s="195"/>
      <c r="E603" s="196"/>
      <c r="F603" s="196"/>
      <c r="G603" s="196"/>
      <c r="H603" s="362" t="s">
        <v>13</v>
      </c>
    </row>
    <row r="604" spans="1:8" s="197" customFormat="1" ht="12.75" customHeight="1" x14ac:dyDescent="0.25">
      <c r="A604" s="284"/>
      <c r="B604" s="195"/>
      <c r="C604" s="195"/>
      <c r="D604" s="195"/>
      <c r="E604" s="196"/>
      <c r="F604" s="196"/>
      <c r="G604" s="196"/>
      <c r="H604" s="362"/>
    </row>
    <row r="605" spans="1:8" s="197" customFormat="1" ht="16.5" customHeight="1" x14ac:dyDescent="0.3">
      <c r="A605" s="284"/>
      <c r="B605" s="474" t="s">
        <v>547</v>
      </c>
      <c r="C605" s="14"/>
      <c r="D605" s="14"/>
      <c r="E605" s="15"/>
      <c r="F605" s="15"/>
      <c r="G605" s="15"/>
      <c r="H605" s="15"/>
    </row>
    <row r="606" spans="1:8" s="197" customFormat="1" ht="12.75" customHeight="1" x14ac:dyDescent="0.25">
      <c r="A606" s="284"/>
      <c r="B606" s="4"/>
      <c r="C606" s="1"/>
      <c r="D606" s="1"/>
      <c r="E606" s="45"/>
      <c r="F606" s="45"/>
      <c r="G606" s="45"/>
      <c r="H606" s="45"/>
    </row>
    <row r="607" spans="1:8" s="197" customFormat="1" ht="12.75" customHeight="1" x14ac:dyDescent="0.25">
      <c r="A607" s="284"/>
      <c r="B607" s="4" t="s">
        <v>61</v>
      </c>
      <c r="C607" s="1"/>
      <c r="D607" s="1"/>
      <c r="E607" s="45"/>
      <c r="F607" s="45"/>
      <c r="G607" s="45"/>
      <c r="H607" s="45"/>
    </row>
    <row r="608" spans="1:8" s="197" customFormat="1" ht="12.75" customHeight="1" x14ac:dyDescent="0.25">
      <c r="A608" s="284"/>
      <c r="B608" s="151"/>
      <c r="C608" s="511" t="s">
        <v>12</v>
      </c>
      <c r="D608" s="512"/>
      <c r="E608" s="512"/>
      <c r="F608" s="512" t="s">
        <v>10</v>
      </c>
      <c r="G608" s="512"/>
      <c r="H608" s="512"/>
    </row>
    <row r="609" spans="1:8" s="197" customFormat="1" ht="12.75" customHeight="1" x14ac:dyDescent="0.25">
      <c r="A609" s="284"/>
      <c r="B609" s="145"/>
      <c r="C609" s="149" t="s">
        <v>8</v>
      </c>
      <c r="D609" s="152" t="s">
        <v>9</v>
      </c>
      <c r="E609" s="152" t="s">
        <v>154</v>
      </c>
      <c r="F609" s="152" t="s">
        <v>8</v>
      </c>
      <c r="G609" s="152" t="s">
        <v>9</v>
      </c>
      <c r="H609" s="152" t="s">
        <v>154</v>
      </c>
    </row>
    <row r="610" spans="1:8" s="197" customFormat="1" ht="12.75" customHeight="1" x14ac:dyDescent="0.25">
      <c r="A610" s="284"/>
      <c r="B610" s="64"/>
      <c r="C610" s="158"/>
      <c r="D610" s="158"/>
      <c r="E610" s="67"/>
      <c r="F610" s="158"/>
      <c r="G610" s="158"/>
      <c r="H610" s="67"/>
    </row>
    <row r="611" spans="1:8" s="197" customFormat="1" ht="12.75" customHeight="1" x14ac:dyDescent="0.25">
      <c r="A611" s="284"/>
      <c r="B611" s="64" t="s">
        <v>23</v>
      </c>
      <c r="C611" s="402">
        <v>48.98</v>
      </c>
      <c r="D611" s="476">
        <v>58.64</v>
      </c>
      <c r="E611" s="68">
        <v>-8.6970055048053609</v>
      </c>
      <c r="F611" s="402">
        <v>41.05</v>
      </c>
      <c r="G611" s="476">
        <v>52.05</v>
      </c>
      <c r="H611" s="68">
        <v>-10.992932725617742</v>
      </c>
    </row>
    <row r="612" spans="1:8" s="197" customFormat="1" ht="12.75" customHeight="1" x14ac:dyDescent="0.25">
      <c r="A612" s="284"/>
      <c r="B612" s="64" t="s">
        <v>499</v>
      </c>
      <c r="C612" s="402">
        <v>23.01</v>
      </c>
      <c r="D612" s="476">
        <v>22.9</v>
      </c>
      <c r="E612" s="68">
        <v>-0.7841069745631315</v>
      </c>
      <c r="F612" s="402">
        <v>19.170000000000002</v>
      </c>
      <c r="G612" s="476">
        <v>20.86</v>
      </c>
      <c r="H612" s="68">
        <v>-2.0450118026598849</v>
      </c>
    </row>
    <row r="613" spans="1:8" s="197" customFormat="1" ht="12.75" customHeight="1" x14ac:dyDescent="0.25">
      <c r="A613" s="284"/>
      <c r="B613" s="64" t="s">
        <v>500</v>
      </c>
      <c r="C613" s="402">
        <v>51.74</v>
      </c>
      <c r="D613" s="476">
        <v>62.97</v>
      </c>
      <c r="E613" s="68">
        <v>2.2465413728163242E-2</v>
      </c>
      <c r="F613" s="402">
        <v>43.47</v>
      </c>
      <c r="G613" s="476">
        <v>55.87</v>
      </c>
      <c r="H613" s="68">
        <v>-1.7070111205448306</v>
      </c>
    </row>
    <row r="614" spans="1:8" s="197" customFormat="1" ht="12.75" customHeight="1" x14ac:dyDescent="0.25">
      <c r="A614" s="284"/>
      <c r="B614" s="64" t="s">
        <v>110</v>
      </c>
      <c r="C614" s="402">
        <v>3.92</v>
      </c>
      <c r="D614" s="476">
        <v>4.7</v>
      </c>
      <c r="E614" s="68">
        <v>-4.5707866020761685</v>
      </c>
      <c r="F614" s="402">
        <v>3.82</v>
      </c>
      <c r="G614" s="476">
        <v>5.87</v>
      </c>
      <c r="H614" s="68">
        <v>-6.1513095806122138</v>
      </c>
    </row>
    <row r="615" spans="1:8" s="197" customFormat="1" ht="12.75" customHeight="1" x14ac:dyDescent="0.25">
      <c r="A615" s="284"/>
      <c r="B615" s="64" t="s">
        <v>501</v>
      </c>
      <c r="C615" s="402">
        <v>36.93</v>
      </c>
      <c r="D615" s="476">
        <v>36.909999999999997</v>
      </c>
      <c r="E615" s="68">
        <v>-6.5901270815928541</v>
      </c>
      <c r="F615" s="402">
        <v>30.56</v>
      </c>
      <c r="G615" s="476">
        <v>32.270000000000003</v>
      </c>
      <c r="H615" s="68">
        <v>-12.455702498943154</v>
      </c>
    </row>
    <row r="616" spans="1:8" s="197" customFormat="1" ht="12.75" customHeight="1" x14ac:dyDescent="0.25">
      <c r="A616" s="284"/>
      <c r="B616" s="64" t="s">
        <v>111</v>
      </c>
      <c r="C616" s="402">
        <v>73.03</v>
      </c>
      <c r="D616" s="476">
        <v>80.989999999999995</v>
      </c>
      <c r="E616" s="68">
        <v>-12.250527608324646</v>
      </c>
      <c r="F616" s="402">
        <v>63.66</v>
      </c>
      <c r="G616" s="476">
        <v>75.06</v>
      </c>
      <c r="H616" s="68">
        <v>-14.389353824784976</v>
      </c>
    </row>
    <row r="617" spans="1:8" s="197" customFormat="1" ht="12.75" customHeight="1" x14ac:dyDescent="0.25">
      <c r="A617" s="284"/>
      <c r="B617" s="64" t="s">
        <v>224</v>
      </c>
      <c r="C617" s="402">
        <v>19.600000000000001</v>
      </c>
      <c r="D617" s="476">
        <v>29.58</v>
      </c>
      <c r="E617" s="68">
        <v>-16.51760407872365</v>
      </c>
      <c r="F617" s="402">
        <v>15.94</v>
      </c>
      <c r="G617" s="476">
        <v>24.4</v>
      </c>
      <c r="H617" s="68">
        <v>-13.836628346962151</v>
      </c>
    </row>
    <row r="618" spans="1:8" s="197" customFormat="1" ht="12.75" customHeight="1" x14ac:dyDescent="0.25">
      <c r="A618" s="284"/>
      <c r="B618" s="119"/>
      <c r="C618" s="156"/>
      <c r="D618" s="156"/>
      <c r="E618" s="121"/>
      <c r="F618" s="121"/>
      <c r="G618" s="121"/>
      <c r="H618" s="121"/>
    </row>
    <row r="619" spans="1:8" s="197" customFormat="1" ht="12.75" customHeight="1" x14ac:dyDescent="0.25">
      <c r="A619" s="270"/>
      <c r="B619" s="123"/>
      <c r="C619" s="157"/>
      <c r="D619" s="157"/>
      <c r="E619" s="125"/>
      <c r="F619" s="125"/>
      <c r="G619" s="125"/>
      <c r="H619" s="125"/>
    </row>
    <row r="620" spans="1:8" s="197" customFormat="1" ht="12.75" customHeight="1" x14ac:dyDescent="0.25">
      <c r="A620" s="270"/>
      <c r="B620" s="17" t="s">
        <v>108</v>
      </c>
      <c r="C620" s="1"/>
      <c r="D620" s="1"/>
      <c r="E620" s="53"/>
      <c r="F620" s="53"/>
      <c r="G620" s="53"/>
      <c r="H620" s="53"/>
    </row>
    <row r="621" spans="1:8" s="197" customFormat="1" ht="12.75" customHeight="1" x14ac:dyDescent="0.25">
      <c r="A621" s="270"/>
      <c r="B621" s="17" t="s">
        <v>109</v>
      </c>
      <c r="C621" s="19"/>
      <c r="D621" s="1"/>
      <c r="E621" s="53"/>
      <c r="F621" s="53"/>
      <c r="G621" s="53"/>
      <c r="H621" s="53"/>
    </row>
    <row r="622" spans="1:8" s="197" customFormat="1" ht="12.75" customHeight="1" x14ac:dyDescent="0.25">
      <c r="A622" s="270"/>
      <c r="B622" s="17" t="s">
        <v>554</v>
      </c>
      <c r="C622" s="19"/>
      <c r="D622" s="1"/>
      <c r="E622" s="53"/>
      <c r="F622" s="53"/>
      <c r="G622" s="53"/>
      <c r="H622" s="53"/>
    </row>
    <row r="623" spans="1:8" s="197" customFormat="1" ht="12.75" customHeight="1" x14ac:dyDescent="0.25">
      <c r="A623" s="270"/>
      <c r="B623" s="20" t="s">
        <v>536</v>
      </c>
      <c r="C623" s="1"/>
      <c r="D623" s="1"/>
      <c r="E623" s="53"/>
      <c r="F623" s="53"/>
      <c r="G623" s="53"/>
      <c r="H623" s="53"/>
    </row>
    <row r="624" spans="1:8" s="197" customFormat="1" ht="12.75" customHeight="1" x14ac:dyDescent="0.25">
      <c r="A624" s="270"/>
      <c r="B624" s="20"/>
      <c r="C624" s="1"/>
      <c r="D624" s="1"/>
      <c r="E624" s="53"/>
      <c r="F624" s="53"/>
      <c r="G624" s="53"/>
      <c r="H624" s="53"/>
    </row>
    <row r="625" spans="1:8" s="197" customFormat="1" ht="12.75" customHeight="1" x14ac:dyDescent="0.25">
      <c r="A625" s="270"/>
      <c r="B625" s="58" t="s">
        <v>68</v>
      </c>
      <c r="C625" s="1"/>
      <c r="D625" s="1"/>
      <c r="E625" s="53"/>
      <c r="F625" s="53"/>
      <c r="G625" s="53"/>
      <c r="H625" s="53"/>
    </row>
    <row r="626" spans="1:8" s="197" customFormat="1" ht="12.75" customHeight="1" x14ac:dyDescent="0.25">
      <c r="A626" s="284"/>
      <c r="B626" s="58"/>
      <c r="C626" s="1"/>
      <c r="D626" s="1"/>
      <c r="E626" s="53"/>
      <c r="F626" s="53"/>
      <c r="G626" s="53"/>
      <c r="H626" s="53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6"/>
      <c r="G627" s="196"/>
      <c r="H627" s="196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6"/>
      <c r="G628" s="196"/>
      <c r="H628" s="196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6"/>
      <c r="G629" s="196"/>
      <c r="H629" s="196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6"/>
      <c r="G630" s="196"/>
      <c r="H630" s="196"/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6"/>
      <c r="G631" s="196"/>
      <c r="H631" s="196"/>
    </row>
    <row r="632" spans="1:8" s="197" customFormat="1" ht="12.75" customHeight="1" x14ac:dyDescent="0.25">
      <c r="A632" s="284"/>
      <c r="B632" s="195"/>
      <c r="C632" s="195"/>
      <c r="D632" s="195"/>
      <c r="E632" s="196"/>
      <c r="F632" s="196"/>
      <c r="G632" s="196"/>
      <c r="H632" s="196"/>
    </row>
    <row r="633" spans="1:8" s="197" customFormat="1" ht="12.75" customHeight="1" x14ac:dyDescent="0.25">
      <c r="A633" s="284"/>
      <c r="B633" s="195"/>
      <c r="C633" s="195"/>
      <c r="D633" s="195"/>
      <c r="E633" s="196"/>
      <c r="F633" s="196"/>
      <c r="G633" s="196"/>
      <c r="H633" s="196"/>
    </row>
    <row r="634" spans="1:8" s="197" customFormat="1" ht="12.75" customHeight="1" x14ac:dyDescent="0.25">
      <c r="A634" s="284"/>
      <c r="B634" s="195"/>
      <c r="C634" s="195"/>
      <c r="D634" s="195"/>
      <c r="E634" s="196"/>
      <c r="F634" s="196"/>
      <c r="G634" s="196"/>
      <c r="H634" s="196"/>
    </row>
    <row r="635" spans="1:8" s="197" customFormat="1" ht="12.75" customHeight="1" x14ac:dyDescent="0.25">
      <c r="A635" s="284"/>
      <c r="B635" s="195"/>
      <c r="C635" s="195"/>
      <c r="D635" s="195"/>
      <c r="E635" s="196"/>
      <c r="F635" s="196"/>
      <c r="G635" s="196"/>
      <c r="H635" s="196"/>
    </row>
    <row r="636" spans="1:8" s="197" customFormat="1" ht="12.75" customHeight="1" x14ac:dyDescent="0.25">
      <c r="A636" s="284"/>
      <c r="B636" s="195"/>
      <c r="C636" s="195"/>
      <c r="D636" s="195"/>
      <c r="E636" s="196"/>
      <c r="F636" s="196"/>
      <c r="G636" s="196"/>
      <c r="H636" s="196"/>
    </row>
    <row r="637" spans="1:8" s="197" customFormat="1" ht="12.75" customHeight="1" x14ac:dyDescent="0.25">
      <c r="A637" s="284"/>
      <c r="B637" s="195"/>
      <c r="C637" s="195"/>
      <c r="D637" s="195"/>
      <c r="E637" s="196"/>
      <c r="F637" s="196"/>
      <c r="G637" s="196"/>
      <c r="H637" s="196"/>
    </row>
    <row r="638" spans="1:8" s="197" customFormat="1" ht="12.75" customHeight="1" x14ac:dyDescent="0.25">
      <c r="A638" s="284"/>
      <c r="B638" s="195"/>
      <c r="C638" s="195"/>
      <c r="D638" s="195"/>
      <c r="E638" s="196"/>
      <c r="F638" s="196"/>
      <c r="G638" s="196"/>
      <c r="H638" s="196"/>
    </row>
    <row r="639" spans="1:8" s="197" customFormat="1" ht="12.75" customHeight="1" x14ac:dyDescent="0.25">
      <c r="A639" s="284"/>
      <c r="B639" s="195"/>
      <c r="C639" s="195"/>
      <c r="D639" s="195"/>
      <c r="E639" s="196"/>
      <c r="F639" s="196"/>
      <c r="G639" s="196"/>
      <c r="H639" s="196"/>
    </row>
    <row r="640" spans="1:8" s="197" customFormat="1" ht="12.75" customHeight="1" x14ac:dyDescent="0.25">
      <c r="A640" s="284"/>
      <c r="B640" s="195"/>
      <c r="C640" s="195"/>
      <c r="D640" s="195"/>
      <c r="E640" s="196"/>
      <c r="F640" s="196"/>
      <c r="G640" s="196"/>
      <c r="H640" s="196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6"/>
      <c r="G641" s="196"/>
      <c r="H641" s="196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6"/>
      <c r="G642" s="196"/>
      <c r="H642" s="196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6"/>
      <c r="G643" s="196"/>
      <c r="H643" s="196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6"/>
      <c r="G644" s="196"/>
      <c r="H644" s="196"/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6"/>
      <c r="G645" s="196"/>
      <c r="H645" s="196"/>
    </row>
    <row r="646" spans="1:8" s="197" customFormat="1" ht="12.75" customHeight="1" x14ac:dyDescent="0.25">
      <c r="A646" s="284"/>
      <c r="B646" s="195"/>
      <c r="C646" s="195"/>
      <c r="D646" s="195"/>
      <c r="E646" s="196"/>
      <c r="F646" s="196"/>
      <c r="G646" s="196"/>
      <c r="H646" s="196"/>
    </row>
    <row r="647" spans="1:8" s="197" customFormat="1" ht="12.75" customHeight="1" x14ac:dyDescent="0.25">
      <c r="A647" s="284"/>
      <c r="B647" s="195"/>
      <c r="C647" s="195"/>
      <c r="D647" s="195"/>
      <c r="E647" s="196"/>
      <c r="F647" s="196"/>
      <c r="G647" s="196"/>
      <c r="H647" s="196"/>
    </row>
    <row r="648" spans="1:8" s="197" customFormat="1" ht="12.75" customHeight="1" x14ac:dyDescent="0.25">
      <c r="A648" s="284"/>
      <c r="B648" s="195"/>
      <c r="C648" s="195"/>
      <c r="D648" s="195"/>
      <c r="E648" s="196"/>
      <c r="F648" s="196"/>
      <c r="G648" s="196"/>
      <c r="H648" s="196"/>
    </row>
    <row r="649" spans="1:8" s="197" customFormat="1" ht="12.75" customHeight="1" x14ac:dyDescent="0.25">
      <c r="A649" s="284"/>
      <c r="B649" s="195"/>
      <c r="C649" s="195"/>
      <c r="D649" s="195"/>
      <c r="E649" s="196"/>
      <c r="F649" s="196"/>
      <c r="G649" s="196"/>
      <c r="H649" s="196"/>
    </row>
    <row r="650" spans="1:8" s="197" customFormat="1" ht="12.75" customHeight="1" x14ac:dyDescent="0.25">
      <c r="A650" s="284"/>
      <c r="B650" s="195"/>
      <c r="C650" s="195"/>
      <c r="D650" s="195"/>
      <c r="E650" s="196"/>
      <c r="F650" s="196"/>
      <c r="G650" s="196"/>
      <c r="H650" s="196"/>
    </row>
    <row r="651" spans="1:8" s="197" customFormat="1" ht="12.75" customHeight="1" x14ac:dyDescent="0.25">
      <c r="A651" s="284"/>
      <c r="B651" s="195"/>
      <c r="C651" s="195"/>
      <c r="D651" s="195"/>
      <c r="E651" s="196"/>
      <c r="F651" s="196"/>
      <c r="G651" s="196"/>
      <c r="H651" s="196"/>
    </row>
    <row r="652" spans="1:8" s="197" customFormat="1" ht="12.75" customHeight="1" x14ac:dyDescent="0.25">
      <c r="A652" s="284"/>
      <c r="B652" s="195"/>
      <c r="C652" s="195"/>
      <c r="D652" s="195"/>
      <c r="E652" s="196"/>
      <c r="F652" s="196"/>
      <c r="G652" s="196"/>
      <c r="H652" s="196"/>
    </row>
    <row r="653" spans="1:8" s="197" customFormat="1" ht="12.75" customHeight="1" x14ac:dyDescent="0.25">
      <c r="A653" s="284"/>
      <c r="B653" s="195"/>
      <c r="C653" s="195"/>
      <c r="D653" s="195"/>
      <c r="E653" s="196"/>
      <c r="F653" s="196"/>
      <c r="G653" s="196"/>
      <c r="H653" s="196"/>
    </row>
    <row r="654" spans="1:8" s="197" customFormat="1" ht="12.75" customHeight="1" x14ac:dyDescent="0.25">
      <c r="A654" s="284"/>
      <c r="B654" s="195"/>
      <c r="C654" s="195"/>
      <c r="D654" s="195"/>
      <c r="E654" s="196"/>
      <c r="F654" s="196"/>
      <c r="G654" s="196"/>
      <c r="H654" s="196"/>
    </row>
    <row r="655" spans="1:8" s="197" customFormat="1" ht="12.75" customHeight="1" x14ac:dyDescent="0.25">
      <c r="A655" s="284"/>
      <c r="B655" s="195"/>
      <c r="C655" s="195"/>
      <c r="D655" s="195"/>
      <c r="E655" s="196"/>
      <c r="F655" s="196"/>
      <c r="G655" s="196"/>
      <c r="H655" s="196"/>
    </row>
    <row r="656" spans="1:8" s="197" customFormat="1" ht="12.75" customHeight="1" x14ac:dyDescent="0.25">
      <c r="A656" s="284"/>
      <c r="B656" s="195"/>
      <c r="C656" s="195"/>
      <c r="D656" s="195"/>
      <c r="E656" s="196"/>
      <c r="F656" s="196"/>
      <c r="G656" s="196"/>
      <c r="H656" s="196"/>
    </row>
    <row r="657" spans="1:8" s="197" customFormat="1" ht="12.75" customHeight="1" x14ac:dyDescent="0.25">
      <c r="A657" s="284"/>
      <c r="B657" s="195"/>
      <c r="C657" s="195"/>
      <c r="D657" s="195"/>
      <c r="E657" s="196"/>
      <c r="F657" s="196"/>
      <c r="G657" s="196"/>
      <c r="H657" s="196"/>
    </row>
    <row r="658" spans="1:8" s="197" customFormat="1" ht="12.75" customHeight="1" x14ac:dyDescent="0.25">
      <c r="A658" s="284"/>
      <c r="B658" s="195"/>
      <c r="C658" s="195"/>
      <c r="D658" s="195"/>
      <c r="E658" s="196"/>
      <c r="F658" s="196"/>
      <c r="G658" s="196"/>
      <c r="H658" s="196"/>
    </row>
    <row r="659" spans="1:8" s="197" customFormat="1" ht="12.75" customHeight="1" x14ac:dyDescent="0.25">
      <c r="A659" s="284"/>
      <c r="B659" s="195"/>
      <c r="C659" s="195"/>
      <c r="D659" s="195"/>
      <c r="E659" s="196"/>
      <c r="F659" s="196"/>
      <c r="G659" s="196"/>
      <c r="H659" s="196"/>
    </row>
    <row r="660" spans="1:8" s="197" customFormat="1" ht="12.75" customHeight="1" x14ac:dyDescent="0.25">
      <c r="A660" s="284"/>
      <c r="B660" s="195"/>
      <c r="C660" s="195"/>
      <c r="D660" s="195"/>
      <c r="E660" s="196"/>
      <c r="F660" s="196"/>
      <c r="G660" s="196"/>
      <c r="H660" s="196"/>
    </row>
    <row r="661" spans="1:8" s="197" customFormat="1" ht="12.75" customHeight="1" x14ac:dyDescent="0.25">
      <c r="A661" s="284"/>
      <c r="B661" s="195"/>
      <c r="C661" s="195"/>
      <c r="D661" s="195"/>
      <c r="E661" s="196"/>
      <c r="F661" s="196"/>
      <c r="G661" s="196"/>
      <c r="H661" s="196"/>
    </row>
    <row r="662" spans="1:8" s="197" customFormat="1" ht="12.75" customHeight="1" x14ac:dyDescent="0.25">
      <c r="A662" s="284"/>
      <c r="B662" s="195"/>
      <c r="C662" s="195"/>
      <c r="D662" s="195"/>
      <c r="E662" s="196"/>
      <c r="F662" s="196"/>
      <c r="G662" s="196"/>
      <c r="H662" s="196"/>
    </row>
    <row r="663" spans="1:8" s="197" customFormat="1" ht="12.75" customHeight="1" x14ac:dyDescent="0.25">
      <c r="A663" s="284"/>
      <c r="B663" s="195"/>
      <c r="C663" s="195"/>
      <c r="D663" s="195"/>
      <c r="E663" s="196"/>
      <c r="F663" s="196"/>
      <c r="G663" s="196"/>
      <c r="H663" s="196"/>
    </row>
    <row r="664" spans="1:8" s="197" customFormat="1" ht="12.75" customHeight="1" x14ac:dyDescent="0.25">
      <c r="A664" s="284"/>
      <c r="B664" s="195"/>
      <c r="C664" s="195"/>
      <c r="D664" s="195"/>
      <c r="E664" s="196"/>
      <c r="F664" s="196"/>
      <c r="G664" s="196"/>
      <c r="H664" s="196"/>
    </row>
    <row r="665" spans="1:8" s="197" customFormat="1" ht="12.75" customHeight="1" x14ac:dyDescent="0.25">
      <c r="A665" s="284"/>
      <c r="B665" s="195"/>
      <c r="C665" s="195"/>
      <c r="D665" s="195"/>
      <c r="E665" s="196"/>
      <c r="F665" s="196"/>
      <c r="G665" s="196"/>
      <c r="H665" s="196"/>
    </row>
    <row r="666" spans="1:8" s="197" customFormat="1" ht="12.75" customHeight="1" x14ac:dyDescent="0.25">
      <c r="A666" s="284"/>
      <c r="B666" s="195"/>
      <c r="C666" s="195"/>
      <c r="D666" s="195"/>
      <c r="E666" s="196"/>
      <c r="F666" s="196"/>
      <c r="G666" s="196"/>
      <c r="H666" s="196"/>
    </row>
    <row r="667" spans="1:8" s="197" customFormat="1" ht="12.75" customHeight="1" x14ac:dyDescent="0.25">
      <c r="A667" s="284"/>
      <c r="B667" s="195"/>
      <c r="C667" s="195"/>
      <c r="D667" s="195"/>
      <c r="E667" s="196"/>
      <c r="F667" s="196"/>
      <c r="G667" s="196"/>
      <c r="H667" s="196"/>
    </row>
    <row r="668" spans="1:8" s="197" customFormat="1" ht="12.75" customHeight="1" x14ac:dyDescent="0.25">
      <c r="A668" s="284"/>
      <c r="B668" s="195"/>
      <c r="C668" s="195"/>
      <c r="D668" s="195"/>
      <c r="E668" s="196"/>
      <c r="F668" s="196"/>
      <c r="G668" s="196"/>
      <c r="H668" s="196"/>
    </row>
    <row r="669" spans="1:8" s="197" customFormat="1" ht="12.75" customHeight="1" x14ac:dyDescent="0.25">
      <c r="A669" s="284"/>
      <c r="B669" s="195"/>
      <c r="C669" s="195"/>
      <c r="D669" s="195"/>
      <c r="E669" s="196"/>
      <c r="F669" s="196"/>
      <c r="G669" s="196"/>
      <c r="H669" s="196"/>
    </row>
    <row r="670" spans="1:8" s="197" customFormat="1" ht="12.75" customHeight="1" x14ac:dyDescent="0.25">
      <c r="A670" s="284"/>
      <c r="B670" s="195"/>
      <c r="C670" s="195"/>
      <c r="D670" s="195"/>
      <c r="E670" s="196"/>
      <c r="F670" s="196"/>
      <c r="G670" s="196"/>
      <c r="H670" s="196"/>
    </row>
    <row r="671" spans="1:8" s="197" customFormat="1" ht="12.75" customHeight="1" x14ac:dyDescent="0.25">
      <c r="A671" s="284"/>
      <c r="B671" s="195"/>
      <c r="C671" s="195"/>
      <c r="D671" s="195"/>
      <c r="E671" s="196"/>
      <c r="F671" s="196"/>
      <c r="G671" s="196"/>
      <c r="H671" s="196"/>
    </row>
    <row r="672" spans="1:8" s="197" customFormat="1" ht="12.75" customHeight="1" x14ac:dyDescent="0.25">
      <c r="A672" s="284"/>
      <c r="B672" s="195"/>
      <c r="C672" s="195"/>
      <c r="D672" s="195"/>
      <c r="E672" s="196"/>
      <c r="F672" s="196"/>
      <c r="G672" s="196"/>
      <c r="H672" s="196"/>
    </row>
    <row r="673" spans="1:8" s="197" customFormat="1" ht="12.75" customHeight="1" x14ac:dyDescent="0.25">
      <c r="A673" s="284"/>
      <c r="B673" s="195"/>
      <c r="C673" s="195"/>
      <c r="D673" s="195"/>
      <c r="E673" s="196"/>
      <c r="F673" s="196"/>
      <c r="G673" s="196"/>
      <c r="H673" s="196"/>
    </row>
    <row r="674" spans="1:8" s="197" customFormat="1" ht="12.75" customHeight="1" x14ac:dyDescent="0.25">
      <c r="A674" s="284"/>
      <c r="B674" s="195"/>
      <c r="C674" s="195"/>
      <c r="D674" s="195"/>
      <c r="E674" s="196"/>
      <c r="F674" s="196"/>
      <c r="G674" s="196"/>
      <c r="H674" s="196"/>
    </row>
    <row r="675" spans="1:8" s="197" customFormat="1" ht="12.75" customHeight="1" x14ac:dyDescent="0.25">
      <c r="A675" s="284"/>
      <c r="B675" s="195"/>
      <c r="C675" s="195"/>
      <c r="D675" s="195"/>
      <c r="E675" s="196"/>
      <c r="F675" s="196"/>
      <c r="G675" s="196"/>
      <c r="H675" s="196"/>
    </row>
    <row r="676" spans="1:8" s="197" customFormat="1" ht="12.75" customHeight="1" x14ac:dyDescent="0.25">
      <c r="A676" s="284"/>
      <c r="B676" s="195"/>
      <c r="C676" s="195"/>
      <c r="D676" s="195"/>
      <c r="E676" s="196"/>
      <c r="F676" s="196"/>
      <c r="G676" s="196"/>
      <c r="H676" s="196"/>
    </row>
    <row r="677" spans="1:8" s="197" customFormat="1" ht="12.75" customHeight="1" x14ac:dyDescent="0.25">
      <c r="A677" s="284"/>
      <c r="B677" s="195"/>
      <c r="C677" s="195"/>
      <c r="D677" s="195"/>
      <c r="E677" s="196"/>
      <c r="F677" s="196"/>
      <c r="G677" s="196"/>
      <c r="H677" s="196"/>
    </row>
    <row r="678" spans="1:8" s="197" customFormat="1" ht="12.75" customHeight="1" x14ac:dyDescent="0.25">
      <c r="A678" s="284"/>
      <c r="B678" s="195"/>
      <c r="C678" s="195"/>
      <c r="D678" s="195"/>
      <c r="E678" s="196"/>
      <c r="F678" s="196"/>
      <c r="G678" s="196"/>
      <c r="H678" s="196"/>
    </row>
    <row r="679" spans="1:8" s="197" customFormat="1" ht="12.75" customHeight="1" x14ac:dyDescent="0.25">
      <c r="A679" s="284"/>
      <c r="B679" s="195"/>
      <c r="C679" s="195"/>
      <c r="D679" s="195"/>
      <c r="E679" s="196"/>
      <c r="F679" s="196"/>
      <c r="G679" s="196"/>
      <c r="H679" s="362" t="s">
        <v>13</v>
      </c>
    </row>
    <row r="680" spans="1:8" s="197" customFormat="1" ht="12.75" customHeight="1" x14ac:dyDescent="0.25">
      <c r="A680" s="284"/>
      <c r="B680" s="195"/>
      <c r="C680" s="195"/>
      <c r="D680" s="195"/>
      <c r="E680" s="196"/>
      <c r="F680" s="196"/>
      <c r="G680" s="196"/>
      <c r="H680" s="362"/>
    </row>
    <row r="681" spans="1:8" s="197" customFormat="1" ht="16.5" customHeight="1" x14ac:dyDescent="0.3">
      <c r="A681" s="284"/>
      <c r="B681" s="474" t="s">
        <v>546</v>
      </c>
      <c r="C681" s="14"/>
      <c r="D681" s="14"/>
      <c r="E681" s="15"/>
      <c r="F681" s="15"/>
      <c r="G681" s="15"/>
      <c r="H681" s="15"/>
    </row>
    <row r="682" spans="1:8" s="197" customFormat="1" ht="12.75" customHeight="1" x14ac:dyDescent="0.25">
      <c r="A682" s="284"/>
      <c r="B682" s="4"/>
      <c r="C682" s="1"/>
      <c r="D682" s="1"/>
      <c r="E682" s="45"/>
      <c r="F682" s="45"/>
      <c r="G682" s="45"/>
      <c r="H682" s="45"/>
    </row>
    <row r="683" spans="1:8" s="197" customFormat="1" ht="12.75" customHeight="1" x14ac:dyDescent="0.25">
      <c r="A683" s="284"/>
      <c r="B683" s="4" t="s">
        <v>61</v>
      </c>
      <c r="C683" s="1"/>
      <c r="D683" s="1"/>
      <c r="E683" s="45"/>
      <c r="F683" s="45"/>
      <c r="G683" s="45"/>
      <c r="H683" s="45"/>
    </row>
    <row r="684" spans="1:8" s="197" customFormat="1" ht="12.75" customHeight="1" x14ac:dyDescent="0.25">
      <c r="A684" s="284"/>
      <c r="B684" s="151"/>
      <c r="C684" s="511" t="s">
        <v>12</v>
      </c>
      <c r="D684" s="512"/>
      <c r="E684" s="512"/>
      <c r="F684" s="512" t="s">
        <v>10</v>
      </c>
      <c r="G684" s="512"/>
      <c r="H684" s="512"/>
    </row>
    <row r="685" spans="1:8" s="197" customFormat="1" ht="12.75" customHeight="1" x14ac:dyDescent="0.25">
      <c r="A685" s="284"/>
      <c r="B685" s="145"/>
      <c r="C685" s="149" t="s">
        <v>8</v>
      </c>
      <c r="D685" s="152" t="s">
        <v>9</v>
      </c>
      <c r="E685" s="152" t="s">
        <v>154</v>
      </c>
      <c r="F685" s="152" t="s">
        <v>8</v>
      </c>
      <c r="G685" s="152" t="s">
        <v>9</v>
      </c>
      <c r="H685" s="152" t="s">
        <v>154</v>
      </c>
    </row>
    <row r="686" spans="1:8" s="197" customFormat="1" ht="12.75" customHeight="1" x14ac:dyDescent="0.25">
      <c r="A686" s="284"/>
      <c r="B686" s="64"/>
      <c r="E686" s="67"/>
      <c r="F686" s="158"/>
      <c r="G686" s="158"/>
      <c r="H686" s="67"/>
    </row>
    <row r="687" spans="1:8" s="197" customFormat="1" ht="12.75" customHeight="1" x14ac:dyDescent="0.25">
      <c r="A687" s="284"/>
      <c r="B687" s="64" t="s">
        <v>23</v>
      </c>
      <c r="C687" s="402">
        <v>47.1</v>
      </c>
      <c r="D687" s="476">
        <v>57.2</v>
      </c>
      <c r="E687" s="464">
        <v>-10.098612530546482</v>
      </c>
      <c r="F687" s="402">
        <v>40.03</v>
      </c>
      <c r="G687" s="476">
        <v>50.3</v>
      </c>
      <c r="H687" s="464">
        <v>-10.267704258007363</v>
      </c>
    </row>
    <row r="688" spans="1:8" s="197" customFormat="1" ht="12.75" customHeight="1" x14ac:dyDescent="0.25">
      <c r="A688" s="284"/>
      <c r="B688" s="64" t="s">
        <v>499</v>
      </c>
      <c r="C688" s="402">
        <v>20.03</v>
      </c>
      <c r="D688" s="476">
        <v>21.01</v>
      </c>
      <c r="E688" s="464">
        <v>-2.4954813489100163</v>
      </c>
      <c r="F688" s="402">
        <v>17.71</v>
      </c>
      <c r="G688" s="476">
        <v>19.32</v>
      </c>
      <c r="H688" s="464">
        <v>-1.8431152341424446</v>
      </c>
    </row>
    <row r="689" spans="1:8" s="197" customFormat="1" ht="12.75" customHeight="1" x14ac:dyDescent="0.25">
      <c r="A689" s="284"/>
      <c r="B689" s="64" t="s">
        <v>500</v>
      </c>
      <c r="C689" s="402">
        <v>49.99</v>
      </c>
      <c r="D689" s="476">
        <v>61.59</v>
      </c>
      <c r="E689" s="464">
        <v>-0.50862190951715291</v>
      </c>
      <c r="F689" s="402">
        <v>42.52</v>
      </c>
      <c r="G689" s="476">
        <v>54.11</v>
      </c>
      <c r="H689" s="464">
        <v>-1.7331441423715788</v>
      </c>
    </row>
    <row r="690" spans="1:8" s="197" customFormat="1" ht="12.75" customHeight="1" x14ac:dyDescent="0.25">
      <c r="A690" s="284"/>
      <c r="B690" s="64" t="s">
        <v>110</v>
      </c>
      <c r="C690" s="402">
        <v>3.23</v>
      </c>
      <c r="D690" s="476">
        <v>5.73</v>
      </c>
      <c r="E690" s="464">
        <v>-3.2176959356518609</v>
      </c>
      <c r="F690" s="402">
        <v>3.7</v>
      </c>
      <c r="G690" s="476">
        <v>5.54</v>
      </c>
      <c r="H690" s="464">
        <v>-5.1777891899010413</v>
      </c>
    </row>
    <row r="691" spans="1:8" s="197" customFormat="1" ht="12.75" customHeight="1" x14ac:dyDescent="0.25">
      <c r="A691" s="284"/>
      <c r="B691" s="64" t="s">
        <v>501</v>
      </c>
      <c r="C691" s="402">
        <v>32</v>
      </c>
      <c r="D691" s="476">
        <v>32.51</v>
      </c>
      <c r="E691" s="464">
        <v>-9.6042415129613516</v>
      </c>
      <c r="F691" s="402">
        <v>27.84</v>
      </c>
      <c r="G691" s="476">
        <v>29.57</v>
      </c>
      <c r="H691" s="464">
        <v>-11.19664542996675</v>
      </c>
    </row>
    <row r="692" spans="1:8" s="197" customFormat="1" ht="12.75" customHeight="1" x14ac:dyDescent="0.25">
      <c r="A692" s="284"/>
      <c r="B692" s="64" t="s">
        <v>111</v>
      </c>
      <c r="C692" s="402">
        <v>70.44</v>
      </c>
      <c r="D692" s="476">
        <v>79.66</v>
      </c>
      <c r="E692" s="464">
        <v>-13.977976315836571</v>
      </c>
      <c r="F692" s="402">
        <v>62.27</v>
      </c>
      <c r="G692" s="476">
        <v>72.47</v>
      </c>
      <c r="H692" s="464">
        <v>-13.286297571387344</v>
      </c>
    </row>
    <row r="693" spans="1:8" s="197" customFormat="1" ht="12.75" customHeight="1" x14ac:dyDescent="0.25">
      <c r="A693" s="284"/>
      <c r="B693" s="64" t="s">
        <v>224</v>
      </c>
      <c r="C693" s="402">
        <v>18.22</v>
      </c>
      <c r="D693" s="476">
        <v>26.99</v>
      </c>
      <c r="E693" s="464">
        <v>-13.721692171577459</v>
      </c>
      <c r="F693" s="402">
        <v>14.85</v>
      </c>
      <c r="G693" s="476">
        <v>23.04</v>
      </c>
      <c r="H693" s="464">
        <v>-13.357728437018828</v>
      </c>
    </row>
    <row r="694" spans="1:8" s="197" customFormat="1" ht="12.75" customHeight="1" x14ac:dyDescent="0.25">
      <c r="A694" s="284"/>
      <c r="B694" s="119"/>
      <c r="C694" s="156"/>
      <c r="D694" s="156"/>
      <c r="E694" s="121"/>
      <c r="F694" s="121"/>
      <c r="G694" s="121"/>
      <c r="H694" s="121"/>
    </row>
    <row r="695" spans="1:8" s="197" customFormat="1" ht="12.75" customHeight="1" x14ac:dyDescent="0.25">
      <c r="A695" s="270"/>
      <c r="B695" s="123"/>
      <c r="C695" s="157"/>
      <c r="D695" s="157"/>
      <c r="E695" s="125"/>
      <c r="F695" s="125"/>
      <c r="G695" s="125"/>
      <c r="H695" s="125"/>
    </row>
    <row r="696" spans="1:8" s="197" customFormat="1" ht="12.75" customHeight="1" x14ac:dyDescent="0.25">
      <c r="A696" s="270"/>
      <c r="B696" s="17" t="s">
        <v>108</v>
      </c>
      <c r="C696" s="1"/>
      <c r="D696" s="1"/>
      <c r="E696" s="53"/>
      <c r="F696" s="53"/>
      <c r="G696" s="53"/>
      <c r="H696" s="53"/>
    </row>
    <row r="697" spans="1:8" s="197" customFormat="1" ht="12.75" customHeight="1" x14ac:dyDescent="0.25">
      <c r="A697" s="270"/>
      <c r="B697" s="17" t="s">
        <v>109</v>
      </c>
      <c r="C697" s="19"/>
      <c r="D697" s="1"/>
      <c r="E697" s="53"/>
      <c r="F697" s="53"/>
      <c r="G697" s="53"/>
      <c r="H697" s="53"/>
    </row>
    <row r="698" spans="1:8" s="197" customFormat="1" ht="12.75" customHeight="1" x14ac:dyDescent="0.25">
      <c r="A698" s="270"/>
      <c r="B698" s="17" t="s">
        <v>554</v>
      </c>
      <c r="C698" s="19"/>
      <c r="D698" s="1"/>
      <c r="E698" s="53"/>
      <c r="F698" s="53"/>
      <c r="G698" s="53"/>
      <c r="H698" s="53"/>
    </row>
    <row r="699" spans="1:8" s="197" customFormat="1" ht="12.75" customHeight="1" x14ac:dyDescent="0.25">
      <c r="A699" s="270"/>
      <c r="B699" s="20" t="s">
        <v>536</v>
      </c>
      <c r="C699" s="1"/>
      <c r="D699" s="1"/>
      <c r="E699" s="53"/>
      <c r="F699" s="53"/>
      <c r="G699" s="53"/>
      <c r="H699" s="53"/>
    </row>
    <row r="700" spans="1:8" s="197" customFormat="1" ht="12.75" customHeight="1" x14ac:dyDescent="0.25">
      <c r="A700" s="270"/>
      <c r="B700" s="20"/>
      <c r="C700" s="1"/>
      <c r="D700" s="1"/>
      <c r="E700" s="53"/>
      <c r="F700" s="53"/>
      <c r="G700" s="53"/>
      <c r="H700" s="53"/>
    </row>
    <row r="701" spans="1:8" s="197" customFormat="1" ht="12.75" customHeight="1" x14ac:dyDescent="0.25">
      <c r="A701" s="270"/>
      <c r="B701" s="58" t="s">
        <v>68</v>
      </c>
      <c r="C701" s="1"/>
      <c r="D701" s="1"/>
      <c r="E701" s="53"/>
      <c r="F701" s="53"/>
      <c r="G701" s="53"/>
      <c r="H701" s="53"/>
    </row>
    <row r="702" spans="1:8" s="197" customFormat="1" ht="12.75" customHeight="1" x14ac:dyDescent="0.25">
      <c r="A702" s="284"/>
      <c r="B702" s="58"/>
      <c r="C702" s="1"/>
      <c r="D702" s="1"/>
      <c r="E702" s="53"/>
      <c r="F702" s="53"/>
      <c r="G702" s="53"/>
      <c r="H702" s="53"/>
    </row>
    <row r="703" spans="1:8" s="197" customFormat="1" ht="12.75" customHeight="1" x14ac:dyDescent="0.25">
      <c r="A703" s="284"/>
      <c r="B703" s="195"/>
      <c r="C703" s="195"/>
      <c r="D703" s="195"/>
      <c r="E703" s="196"/>
      <c r="F703" s="196"/>
      <c r="G703" s="196"/>
      <c r="H703" s="196"/>
    </row>
    <row r="704" spans="1:8" s="197" customFormat="1" ht="12.75" customHeight="1" x14ac:dyDescent="0.25">
      <c r="A704" s="284"/>
      <c r="B704" s="195"/>
      <c r="C704" s="195"/>
      <c r="D704" s="195"/>
      <c r="E704" s="196"/>
      <c r="F704" s="196"/>
      <c r="G704" s="196"/>
      <c r="H704" s="196"/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6"/>
      <c r="G705" s="196"/>
      <c r="H705" s="196"/>
    </row>
    <row r="706" spans="1:8" s="197" customFormat="1" ht="12.75" customHeight="1" x14ac:dyDescent="0.25">
      <c r="A706" s="284"/>
      <c r="B706" s="195"/>
      <c r="C706" s="195"/>
      <c r="D706" s="195"/>
      <c r="E706" s="196"/>
      <c r="F706" s="196"/>
      <c r="G706" s="196"/>
      <c r="H706" s="196"/>
    </row>
    <row r="707" spans="1:8" s="197" customFormat="1" ht="12.75" customHeight="1" x14ac:dyDescent="0.25">
      <c r="A707" s="284"/>
      <c r="B707" s="195"/>
      <c r="C707" s="195"/>
      <c r="D707" s="195"/>
      <c r="E707" s="196"/>
      <c r="F707" s="196"/>
      <c r="G707" s="196"/>
      <c r="H707" s="196"/>
    </row>
    <row r="708" spans="1:8" s="197" customFormat="1" ht="12.75" customHeight="1" x14ac:dyDescent="0.25">
      <c r="A708" s="284"/>
      <c r="B708" s="195"/>
      <c r="C708" s="195"/>
      <c r="D708" s="195"/>
      <c r="E708" s="196"/>
      <c r="F708" s="196"/>
      <c r="G708" s="196"/>
      <c r="H708" s="196"/>
    </row>
    <row r="709" spans="1:8" s="197" customFormat="1" ht="12.75" customHeight="1" x14ac:dyDescent="0.25">
      <c r="A709" s="284"/>
      <c r="B709" s="195"/>
      <c r="C709" s="195"/>
      <c r="D709" s="195"/>
      <c r="E709" s="196"/>
      <c r="F709" s="196"/>
      <c r="G709" s="196"/>
      <c r="H709" s="196"/>
    </row>
    <row r="710" spans="1:8" s="197" customFormat="1" ht="12.75" customHeight="1" x14ac:dyDescent="0.25">
      <c r="A710" s="284"/>
      <c r="B710" s="195"/>
      <c r="C710" s="195"/>
      <c r="D710" s="195"/>
      <c r="E710" s="196"/>
      <c r="F710" s="196"/>
      <c r="G710" s="196"/>
      <c r="H710" s="196"/>
    </row>
    <row r="711" spans="1:8" s="197" customFormat="1" ht="12.75" customHeight="1" x14ac:dyDescent="0.25">
      <c r="A711" s="284"/>
      <c r="B711" s="195"/>
      <c r="C711" s="195"/>
      <c r="D711" s="195"/>
      <c r="E711" s="196"/>
      <c r="F711" s="196"/>
      <c r="G711" s="196"/>
      <c r="H711" s="196"/>
    </row>
    <row r="712" spans="1:8" s="197" customFormat="1" ht="12.75" customHeight="1" x14ac:dyDescent="0.25">
      <c r="A712" s="284"/>
      <c r="B712" s="195"/>
      <c r="C712" s="195"/>
      <c r="D712" s="195"/>
      <c r="E712" s="196"/>
      <c r="F712" s="196"/>
      <c r="G712" s="196"/>
      <c r="H712" s="196"/>
    </row>
    <row r="713" spans="1:8" s="197" customFormat="1" ht="12.75" customHeight="1" x14ac:dyDescent="0.25">
      <c r="A713" s="284"/>
      <c r="B713" s="195"/>
      <c r="C713" s="195"/>
      <c r="D713" s="195"/>
      <c r="E713" s="196"/>
      <c r="F713" s="196"/>
      <c r="G713" s="196"/>
      <c r="H713" s="196"/>
    </row>
    <row r="714" spans="1:8" s="197" customFormat="1" ht="12.75" customHeight="1" x14ac:dyDescent="0.25">
      <c r="A714" s="284"/>
      <c r="B714" s="195"/>
      <c r="C714" s="195"/>
      <c r="D714" s="195"/>
      <c r="E714" s="196"/>
      <c r="F714" s="196"/>
      <c r="G714" s="196"/>
      <c r="H714" s="196"/>
    </row>
    <row r="715" spans="1:8" s="197" customFormat="1" ht="12.75" customHeight="1" x14ac:dyDescent="0.25">
      <c r="A715" s="284"/>
      <c r="B715" s="195"/>
      <c r="C715" s="195"/>
      <c r="D715" s="195"/>
      <c r="E715" s="196"/>
      <c r="F715" s="196"/>
      <c r="G715" s="196"/>
      <c r="H715" s="196"/>
    </row>
    <row r="716" spans="1:8" s="197" customFormat="1" ht="12.75" customHeight="1" x14ac:dyDescent="0.25">
      <c r="A716" s="284"/>
      <c r="B716" s="195"/>
      <c r="C716" s="195"/>
      <c r="D716" s="195"/>
      <c r="E716" s="196"/>
      <c r="F716" s="196"/>
      <c r="G716" s="196"/>
      <c r="H716" s="196"/>
    </row>
    <row r="717" spans="1:8" s="197" customFormat="1" ht="12.75" customHeight="1" x14ac:dyDescent="0.25">
      <c r="A717" s="284"/>
      <c r="B717" s="195"/>
      <c r="C717" s="195"/>
      <c r="D717" s="195"/>
      <c r="E717" s="196"/>
      <c r="F717" s="196"/>
      <c r="G717" s="196"/>
      <c r="H717" s="196"/>
    </row>
    <row r="718" spans="1:8" s="197" customFormat="1" ht="12.75" customHeight="1" x14ac:dyDescent="0.25">
      <c r="A718" s="284"/>
      <c r="B718" s="195"/>
      <c r="C718" s="195"/>
      <c r="D718" s="195"/>
      <c r="E718" s="196"/>
      <c r="F718" s="196"/>
      <c r="G718" s="196"/>
      <c r="H718" s="196"/>
    </row>
    <row r="719" spans="1:8" s="197" customFormat="1" ht="12.75" customHeight="1" x14ac:dyDescent="0.25">
      <c r="A719" s="284"/>
      <c r="B719" s="195"/>
      <c r="C719" s="195"/>
      <c r="D719" s="195"/>
      <c r="E719" s="196"/>
      <c r="F719" s="196"/>
      <c r="G719" s="196"/>
      <c r="H719" s="196"/>
    </row>
    <row r="720" spans="1:8" s="197" customFormat="1" ht="12.75" customHeight="1" x14ac:dyDescent="0.25">
      <c r="A720" s="284"/>
      <c r="B720" s="195"/>
      <c r="C720" s="195"/>
      <c r="D720" s="195"/>
      <c r="E720" s="196"/>
      <c r="F720" s="196"/>
      <c r="G720" s="196"/>
      <c r="H720" s="196"/>
    </row>
    <row r="721" spans="1:8" s="197" customFormat="1" ht="12.75" customHeight="1" x14ac:dyDescent="0.25">
      <c r="A721" s="284"/>
      <c r="B721" s="195"/>
      <c r="C721" s="195"/>
      <c r="D721" s="195"/>
      <c r="E721" s="196"/>
      <c r="F721" s="196"/>
      <c r="G721" s="196"/>
      <c r="H721" s="196"/>
    </row>
    <row r="722" spans="1:8" s="197" customFormat="1" ht="12.75" customHeight="1" x14ac:dyDescent="0.25">
      <c r="A722" s="284"/>
      <c r="B722" s="195"/>
      <c r="C722" s="195"/>
      <c r="D722" s="195"/>
      <c r="E722" s="196"/>
      <c r="F722" s="196"/>
      <c r="G722" s="196"/>
      <c r="H722" s="196"/>
    </row>
    <row r="723" spans="1:8" s="197" customFormat="1" ht="12.75" customHeight="1" x14ac:dyDescent="0.25">
      <c r="A723" s="284"/>
      <c r="B723" s="195"/>
      <c r="C723" s="195"/>
      <c r="D723" s="195"/>
      <c r="E723" s="196"/>
      <c r="F723" s="196"/>
      <c r="G723" s="196"/>
      <c r="H723" s="196"/>
    </row>
    <row r="724" spans="1:8" s="197" customFormat="1" ht="12.75" customHeight="1" x14ac:dyDescent="0.25">
      <c r="A724" s="284"/>
      <c r="B724" s="195"/>
      <c r="C724" s="195"/>
      <c r="D724" s="195"/>
      <c r="E724" s="196"/>
      <c r="F724" s="196"/>
      <c r="G724" s="196"/>
      <c r="H724" s="196"/>
    </row>
    <row r="725" spans="1:8" s="197" customFormat="1" ht="12.75" customHeight="1" x14ac:dyDescent="0.25">
      <c r="A725" s="284"/>
      <c r="B725" s="195"/>
      <c r="C725" s="195"/>
      <c r="D725" s="195"/>
      <c r="E725" s="196"/>
      <c r="F725" s="196"/>
      <c r="G725" s="196"/>
      <c r="H725" s="196"/>
    </row>
    <row r="726" spans="1:8" s="197" customFormat="1" ht="12.75" customHeight="1" x14ac:dyDescent="0.25">
      <c r="A726" s="284"/>
      <c r="B726" s="195"/>
      <c r="C726" s="195"/>
      <c r="D726" s="195"/>
      <c r="E726" s="196"/>
      <c r="F726" s="196"/>
      <c r="G726" s="196"/>
      <c r="H726" s="196"/>
    </row>
    <row r="727" spans="1:8" s="197" customFormat="1" ht="12.75" customHeight="1" x14ac:dyDescent="0.25">
      <c r="A727" s="284"/>
      <c r="B727" s="195"/>
      <c r="C727" s="195"/>
      <c r="D727" s="195"/>
      <c r="E727" s="196"/>
      <c r="F727" s="196"/>
      <c r="G727" s="196"/>
      <c r="H727" s="196"/>
    </row>
    <row r="728" spans="1:8" s="197" customFormat="1" ht="12.75" customHeight="1" x14ac:dyDescent="0.25">
      <c r="A728" s="284"/>
      <c r="B728" s="195"/>
      <c r="C728" s="195"/>
      <c r="D728" s="195"/>
      <c r="E728" s="196"/>
      <c r="F728" s="196"/>
      <c r="G728" s="196"/>
      <c r="H728" s="196"/>
    </row>
    <row r="729" spans="1:8" s="197" customFormat="1" ht="12.75" customHeight="1" x14ac:dyDescent="0.25">
      <c r="A729" s="284"/>
      <c r="B729" s="195"/>
      <c r="C729" s="195"/>
      <c r="D729" s="195"/>
      <c r="E729" s="196"/>
      <c r="F729" s="196"/>
      <c r="G729" s="196"/>
      <c r="H729" s="196"/>
    </row>
    <row r="730" spans="1:8" s="197" customFormat="1" ht="12.75" customHeight="1" x14ac:dyDescent="0.25">
      <c r="A730" s="284"/>
      <c r="B730" s="195"/>
      <c r="C730" s="195"/>
      <c r="D730" s="195"/>
      <c r="E730" s="196"/>
      <c r="F730" s="196"/>
      <c r="G730" s="196"/>
      <c r="H730" s="196"/>
    </row>
    <row r="731" spans="1:8" s="197" customFormat="1" ht="12.75" customHeight="1" x14ac:dyDescent="0.25">
      <c r="A731" s="284"/>
      <c r="B731" s="195"/>
      <c r="C731" s="195"/>
      <c r="D731" s="195"/>
      <c r="E731" s="196"/>
      <c r="F731" s="196"/>
      <c r="G731" s="196"/>
      <c r="H731" s="196"/>
    </row>
    <row r="732" spans="1:8" s="197" customFormat="1" ht="12.75" customHeight="1" x14ac:dyDescent="0.25">
      <c r="A732" s="284"/>
      <c r="B732" s="195"/>
      <c r="C732" s="195"/>
      <c r="D732" s="195"/>
      <c r="E732" s="196"/>
      <c r="F732" s="196"/>
      <c r="G732" s="196"/>
      <c r="H732" s="196"/>
    </row>
    <row r="733" spans="1:8" s="197" customFormat="1" ht="12.75" customHeight="1" x14ac:dyDescent="0.25">
      <c r="A733" s="284"/>
      <c r="B733" s="195"/>
      <c r="C733" s="195"/>
      <c r="D733" s="195"/>
      <c r="E733" s="196"/>
      <c r="F733" s="196"/>
      <c r="G733" s="196"/>
      <c r="H733" s="196"/>
    </row>
    <row r="734" spans="1:8" s="197" customFormat="1" ht="12.75" customHeight="1" x14ac:dyDescent="0.25">
      <c r="A734" s="284"/>
      <c r="B734" s="195"/>
      <c r="C734" s="195"/>
      <c r="D734" s="195"/>
      <c r="E734" s="196"/>
      <c r="F734" s="196"/>
      <c r="G734" s="196"/>
      <c r="H734" s="196"/>
    </row>
    <row r="735" spans="1:8" s="197" customFormat="1" ht="12.75" customHeight="1" x14ac:dyDescent="0.25">
      <c r="A735" s="284"/>
      <c r="B735" s="195"/>
      <c r="C735" s="195"/>
      <c r="D735" s="195"/>
      <c r="E735" s="196"/>
      <c r="F735" s="196"/>
      <c r="G735" s="196"/>
      <c r="H735" s="196"/>
    </row>
    <row r="736" spans="1:8" s="197" customFormat="1" ht="12.75" customHeight="1" x14ac:dyDescent="0.25">
      <c r="A736" s="284"/>
      <c r="B736" s="195"/>
      <c r="C736" s="195"/>
      <c r="D736" s="195"/>
      <c r="E736" s="196"/>
      <c r="F736" s="196"/>
      <c r="G736" s="196"/>
      <c r="H736" s="196"/>
    </row>
    <row r="737" spans="1:8" s="197" customFormat="1" ht="12.75" customHeight="1" x14ac:dyDescent="0.25">
      <c r="A737" s="284"/>
      <c r="B737" s="195"/>
      <c r="C737" s="195"/>
      <c r="D737" s="195"/>
      <c r="E737" s="196"/>
      <c r="F737" s="196"/>
      <c r="G737" s="196"/>
      <c r="H737" s="196"/>
    </row>
    <row r="738" spans="1:8" s="197" customFormat="1" ht="12.75" customHeight="1" x14ac:dyDescent="0.25">
      <c r="A738" s="284"/>
      <c r="B738" s="195"/>
      <c r="C738" s="195"/>
      <c r="D738" s="195"/>
      <c r="E738" s="196"/>
      <c r="F738" s="196"/>
      <c r="G738" s="196"/>
      <c r="H738" s="196"/>
    </row>
    <row r="739" spans="1:8" s="197" customFormat="1" ht="12.75" customHeight="1" x14ac:dyDescent="0.25">
      <c r="A739" s="284"/>
      <c r="B739" s="195"/>
      <c r="C739" s="195"/>
      <c r="D739" s="195"/>
      <c r="E739" s="196"/>
      <c r="F739" s="196"/>
      <c r="G739" s="196"/>
      <c r="H739" s="196"/>
    </row>
    <row r="740" spans="1:8" s="197" customFormat="1" ht="12.75" customHeight="1" x14ac:dyDescent="0.25">
      <c r="A740" s="284"/>
      <c r="B740" s="195"/>
      <c r="C740" s="195"/>
      <c r="D740" s="195"/>
      <c r="E740" s="196"/>
      <c r="F740" s="196"/>
      <c r="G740" s="196"/>
      <c r="H740" s="196"/>
    </row>
    <row r="741" spans="1:8" s="197" customFormat="1" ht="12.75" customHeight="1" x14ac:dyDescent="0.25">
      <c r="A741" s="284"/>
      <c r="B741" s="195"/>
      <c r="C741" s="195"/>
      <c r="D741" s="195"/>
      <c r="E741" s="196"/>
      <c r="F741" s="196"/>
      <c r="G741" s="196"/>
      <c r="H741" s="196"/>
    </row>
    <row r="742" spans="1:8" s="197" customFormat="1" ht="12.75" customHeight="1" x14ac:dyDescent="0.25">
      <c r="A742" s="284"/>
      <c r="B742" s="195"/>
      <c r="C742" s="195"/>
      <c r="D742" s="195"/>
      <c r="E742" s="196"/>
      <c r="F742" s="196"/>
      <c r="G742" s="196"/>
      <c r="H742" s="196"/>
    </row>
    <row r="743" spans="1:8" s="197" customFormat="1" ht="12.75" customHeight="1" x14ac:dyDescent="0.25">
      <c r="A743" s="284"/>
      <c r="B743" s="195"/>
      <c r="C743" s="195"/>
      <c r="D743" s="195"/>
      <c r="E743" s="196"/>
      <c r="F743" s="196"/>
      <c r="G743" s="196"/>
      <c r="H743" s="196"/>
    </row>
    <row r="744" spans="1:8" s="197" customFormat="1" ht="12.75" customHeight="1" x14ac:dyDescent="0.25">
      <c r="A744" s="284"/>
      <c r="B744" s="195"/>
      <c r="C744" s="195"/>
      <c r="D744" s="195"/>
      <c r="E744" s="196"/>
      <c r="F744" s="196"/>
      <c r="G744" s="196"/>
      <c r="H744" s="196"/>
    </row>
    <row r="745" spans="1:8" s="197" customFormat="1" ht="12.75" customHeight="1" x14ac:dyDescent="0.25">
      <c r="A745" s="284"/>
      <c r="B745" s="195"/>
      <c r="C745" s="195"/>
      <c r="D745" s="195"/>
      <c r="E745" s="196"/>
      <c r="F745" s="196"/>
      <c r="G745" s="196"/>
      <c r="H745" s="196"/>
    </row>
    <row r="746" spans="1:8" s="197" customFormat="1" ht="12.75" customHeight="1" x14ac:dyDescent="0.25">
      <c r="A746" s="284"/>
      <c r="B746" s="195"/>
      <c r="C746" s="195"/>
      <c r="D746" s="195"/>
      <c r="E746" s="196"/>
      <c r="F746" s="196"/>
      <c r="G746" s="196"/>
      <c r="H746" s="196"/>
    </row>
    <row r="747" spans="1:8" s="197" customFormat="1" ht="12.75" customHeight="1" x14ac:dyDescent="0.25">
      <c r="A747" s="284"/>
      <c r="B747" s="195"/>
      <c r="C747" s="195"/>
      <c r="D747" s="195"/>
      <c r="E747" s="196"/>
      <c r="F747" s="196"/>
      <c r="G747" s="196"/>
      <c r="H747" s="196"/>
    </row>
    <row r="748" spans="1:8" s="197" customFormat="1" ht="12.75" customHeight="1" x14ac:dyDescent="0.25">
      <c r="A748" s="284"/>
      <c r="B748" s="195"/>
      <c r="C748" s="195"/>
      <c r="D748" s="195"/>
      <c r="E748" s="196"/>
      <c r="F748" s="196"/>
      <c r="G748" s="196"/>
      <c r="H748" s="196"/>
    </row>
    <row r="749" spans="1:8" s="197" customFormat="1" ht="12.75" customHeight="1" x14ac:dyDescent="0.25">
      <c r="A749" s="284"/>
      <c r="B749" s="195"/>
      <c r="C749" s="195"/>
      <c r="D749" s="195"/>
      <c r="E749" s="196"/>
      <c r="F749" s="196"/>
      <c r="G749" s="196"/>
      <c r="H749" s="196"/>
    </row>
    <row r="750" spans="1:8" s="197" customFormat="1" ht="12.75" customHeight="1" x14ac:dyDescent="0.25">
      <c r="A750" s="284"/>
      <c r="B750" s="195"/>
      <c r="C750" s="195"/>
      <c r="D750" s="195"/>
      <c r="E750" s="196"/>
      <c r="F750" s="196"/>
      <c r="G750" s="196"/>
      <c r="H750" s="196"/>
    </row>
    <row r="751" spans="1:8" s="197" customFormat="1" ht="12.75" customHeight="1" x14ac:dyDescent="0.25">
      <c r="A751" s="284"/>
      <c r="B751" s="195"/>
      <c r="C751" s="195"/>
      <c r="D751" s="195"/>
      <c r="E751" s="196"/>
      <c r="F751" s="196"/>
      <c r="G751" s="196"/>
      <c r="H751" s="196"/>
    </row>
    <row r="752" spans="1:8" s="197" customFormat="1" ht="12.75" customHeight="1" x14ac:dyDescent="0.25">
      <c r="A752" s="284"/>
      <c r="B752" s="195"/>
      <c r="C752" s="195"/>
      <c r="D752" s="195"/>
      <c r="E752" s="196"/>
      <c r="F752" s="196"/>
      <c r="G752" s="196"/>
      <c r="H752" s="196"/>
    </row>
    <row r="753" spans="1:8" s="197" customFormat="1" ht="12.75" customHeight="1" x14ac:dyDescent="0.25">
      <c r="A753" s="284"/>
      <c r="B753" s="195"/>
      <c r="C753" s="195"/>
      <c r="D753" s="195"/>
      <c r="E753" s="196"/>
      <c r="F753" s="196"/>
      <c r="G753" s="196"/>
      <c r="H753" s="196"/>
    </row>
    <row r="754" spans="1:8" s="197" customFormat="1" ht="12.75" customHeight="1" x14ac:dyDescent="0.25">
      <c r="A754" s="284"/>
      <c r="B754" s="195"/>
      <c r="C754" s="195"/>
      <c r="D754" s="195"/>
      <c r="E754" s="196"/>
      <c r="F754" s="196"/>
      <c r="G754" s="196"/>
      <c r="H754" s="196"/>
    </row>
    <row r="755" spans="1:8" s="197" customFormat="1" ht="12.75" customHeight="1" x14ac:dyDescent="0.25">
      <c r="A755" s="284"/>
      <c r="B755" s="195"/>
      <c r="C755" s="195"/>
      <c r="D755" s="195"/>
      <c r="E755" s="196"/>
      <c r="F755" s="196"/>
      <c r="G755" s="196"/>
      <c r="H755" s="362" t="s">
        <v>13</v>
      </c>
    </row>
    <row r="756" spans="1:8" s="197" customFormat="1" ht="12.75" customHeight="1" x14ac:dyDescent="0.25">
      <c r="A756" s="284"/>
      <c r="B756" s="195"/>
      <c r="C756" s="195"/>
      <c r="D756" s="195"/>
      <c r="E756" s="196"/>
      <c r="F756" s="196"/>
      <c r="G756" s="196"/>
      <c r="H756" s="362"/>
    </row>
    <row r="757" spans="1:8" s="197" customFormat="1" ht="16.5" customHeight="1" x14ac:dyDescent="0.3">
      <c r="A757" s="284"/>
      <c r="B757" s="474" t="s">
        <v>545</v>
      </c>
      <c r="C757" s="14"/>
      <c r="D757" s="14"/>
      <c r="E757" s="15"/>
      <c r="F757" s="15"/>
      <c r="G757" s="15"/>
      <c r="H757" s="15"/>
    </row>
    <row r="758" spans="1:8" s="197" customFormat="1" ht="12.75" customHeight="1" x14ac:dyDescent="0.25">
      <c r="A758" s="284"/>
      <c r="B758" s="4"/>
      <c r="C758" s="1"/>
      <c r="D758" s="1"/>
      <c r="E758" s="45"/>
      <c r="F758" s="45"/>
      <c r="G758" s="45"/>
      <c r="H758" s="45"/>
    </row>
    <row r="759" spans="1:8" s="197" customFormat="1" ht="12.75" customHeight="1" x14ac:dyDescent="0.25">
      <c r="A759" s="284"/>
      <c r="B759" s="4" t="s">
        <v>61</v>
      </c>
      <c r="C759" s="1"/>
      <c r="D759" s="1"/>
      <c r="E759" s="45"/>
      <c r="F759" s="45"/>
      <c r="G759" s="45"/>
      <c r="H759" s="45"/>
    </row>
    <row r="760" spans="1:8" s="197" customFormat="1" ht="12.75" customHeight="1" x14ac:dyDescent="0.25">
      <c r="A760" s="284"/>
      <c r="B760" s="151"/>
      <c r="C760" s="511" t="s">
        <v>12</v>
      </c>
      <c r="D760" s="512"/>
      <c r="E760" s="512"/>
      <c r="F760" s="512" t="s">
        <v>10</v>
      </c>
      <c r="G760" s="512"/>
      <c r="H760" s="512"/>
    </row>
    <row r="761" spans="1:8" s="197" customFormat="1" ht="12.75" customHeight="1" x14ac:dyDescent="0.25">
      <c r="A761" s="284"/>
      <c r="B761" s="145"/>
      <c r="C761" s="149" t="s">
        <v>8</v>
      </c>
      <c r="D761" s="152" t="s">
        <v>9</v>
      </c>
      <c r="E761" s="152" t="s">
        <v>154</v>
      </c>
      <c r="F761" s="152" t="s">
        <v>8</v>
      </c>
      <c r="G761" s="152" t="s">
        <v>9</v>
      </c>
      <c r="H761" s="152" t="s">
        <v>154</v>
      </c>
    </row>
    <row r="762" spans="1:8" s="197" customFormat="1" ht="12.75" customHeight="1" x14ac:dyDescent="0.25">
      <c r="A762" s="284"/>
      <c r="B762" s="64"/>
      <c r="C762" s="158"/>
      <c r="D762" s="158"/>
      <c r="E762" s="67"/>
      <c r="F762" s="158"/>
      <c r="G762" s="158"/>
      <c r="H762" s="67"/>
    </row>
    <row r="763" spans="1:8" s="197" customFormat="1" ht="12.75" customHeight="1" x14ac:dyDescent="0.25">
      <c r="A763" s="284"/>
      <c r="B763" s="64" t="s">
        <v>23</v>
      </c>
      <c r="C763" s="402">
        <v>47.23</v>
      </c>
      <c r="D763" s="402">
        <v>56.69</v>
      </c>
      <c r="E763" s="464">
        <v>-9.9598325205880727</v>
      </c>
      <c r="F763" s="402">
        <v>39.56</v>
      </c>
      <c r="G763" s="402">
        <v>49.39</v>
      </c>
      <c r="H763" s="464">
        <v>-10.227732406831343</v>
      </c>
    </row>
    <row r="764" spans="1:8" s="197" customFormat="1" ht="12.75" customHeight="1" x14ac:dyDescent="0.25">
      <c r="A764" s="284"/>
      <c r="B764" s="64" t="s">
        <v>499</v>
      </c>
      <c r="C764" s="402">
        <v>20.94</v>
      </c>
      <c r="D764" s="402">
        <v>21.45</v>
      </c>
      <c r="E764" s="464">
        <v>-2.3286639723778553</v>
      </c>
      <c r="F764" s="402">
        <v>17.96</v>
      </c>
      <c r="G764" s="402">
        <v>19.14</v>
      </c>
      <c r="H764" s="464">
        <v>-1.6275098471481497</v>
      </c>
    </row>
    <row r="765" spans="1:8" s="197" customFormat="1" ht="12.75" customHeight="1" x14ac:dyDescent="0.25">
      <c r="A765" s="284"/>
      <c r="B765" s="64" t="s">
        <v>500</v>
      </c>
      <c r="C765" s="402">
        <v>50.07</v>
      </c>
      <c r="D765" s="402">
        <v>61.01</v>
      </c>
      <c r="E765" s="464">
        <v>-0.38031822082194111</v>
      </c>
      <c r="F765" s="402">
        <v>42.01</v>
      </c>
      <c r="G765" s="402">
        <v>53.17</v>
      </c>
      <c r="H765" s="464">
        <v>-1.3976780484351572</v>
      </c>
    </row>
    <row r="766" spans="1:8" s="197" customFormat="1" ht="12.75" customHeight="1" x14ac:dyDescent="0.25">
      <c r="A766" s="284"/>
      <c r="B766" s="64" t="s">
        <v>110</v>
      </c>
      <c r="C766" s="402">
        <v>2.5299999999999998</v>
      </c>
      <c r="D766" s="402">
        <v>4.92</v>
      </c>
      <c r="E766" s="464">
        <v>-2.2277301773852543</v>
      </c>
      <c r="F766" s="402">
        <v>3.44</v>
      </c>
      <c r="G766" s="402">
        <v>5.15</v>
      </c>
      <c r="H766" s="464">
        <v>-4.2167508650162944</v>
      </c>
    </row>
    <row r="767" spans="1:8" s="197" customFormat="1" ht="12.75" customHeight="1" x14ac:dyDescent="0.25">
      <c r="A767" s="284"/>
      <c r="B767" s="64" t="s">
        <v>501</v>
      </c>
      <c r="C767" s="402">
        <v>33.76</v>
      </c>
      <c r="D767" s="402">
        <v>33.619999999999997</v>
      </c>
      <c r="E767" s="464">
        <v>-11.210722398909425</v>
      </c>
      <c r="F767" s="402">
        <v>28.25</v>
      </c>
      <c r="G767" s="402">
        <v>29.38</v>
      </c>
      <c r="H767" s="464">
        <v>-11.143720327502123</v>
      </c>
    </row>
    <row r="768" spans="1:8" s="197" customFormat="1" ht="12.75" customHeight="1" x14ac:dyDescent="0.25">
      <c r="A768" s="284"/>
      <c r="B768" s="64" t="s">
        <v>111</v>
      </c>
      <c r="C768" s="402">
        <v>69.94</v>
      </c>
      <c r="D768" s="402">
        <v>78.11</v>
      </c>
      <c r="E768" s="464">
        <v>-12.025269251086556</v>
      </c>
      <c r="F768" s="402">
        <v>61.15</v>
      </c>
      <c r="G768" s="402">
        <v>70.44</v>
      </c>
      <c r="H768" s="464">
        <v>-13.303922090235687</v>
      </c>
    </row>
    <row r="769" spans="1:8" s="197" customFormat="1" ht="12.75" customHeight="1" x14ac:dyDescent="0.25">
      <c r="A769" s="284"/>
      <c r="B769" s="64" t="s">
        <v>224</v>
      </c>
      <c r="C769" s="402">
        <v>18</v>
      </c>
      <c r="D769" s="402">
        <v>26.82</v>
      </c>
      <c r="E769" s="464">
        <v>-12.436027981474886</v>
      </c>
      <c r="F769" s="402">
        <v>14.36</v>
      </c>
      <c r="G769" s="402">
        <v>22.83</v>
      </c>
      <c r="H769" s="464">
        <v>-14.669087817575104</v>
      </c>
    </row>
    <row r="770" spans="1:8" s="197" customFormat="1" ht="12.75" customHeight="1" x14ac:dyDescent="0.25">
      <c r="A770" s="284"/>
      <c r="B770" s="119"/>
      <c r="C770" s="156"/>
      <c r="D770" s="156"/>
      <c r="E770" s="121"/>
      <c r="F770" s="121"/>
      <c r="G770" s="121"/>
      <c r="H770" s="121"/>
    </row>
    <row r="771" spans="1:8" s="197" customFormat="1" ht="12.75" customHeight="1" x14ac:dyDescent="0.25">
      <c r="A771" s="270"/>
      <c r="B771" s="123"/>
      <c r="C771" s="157"/>
      <c r="D771" s="157"/>
      <c r="E771" s="125"/>
      <c r="F771" s="125"/>
      <c r="G771" s="125"/>
      <c r="H771" s="125"/>
    </row>
    <row r="772" spans="1:8" s="197" customFormat="1" ht="12.75" customHeight="1" x14ac:dyDescent="0.25">
      <c r="A772" s="270"/>
      <c r="B772" s="17" t="s">
        <v>108</v>
      </c>
      <c r="C772" s="1"/>
      <c r="D772" s="1"/>
      <c r="E772" s="53"/>
      <c r="F772" s="53"/>
      <c r="G772" s="53"/>
      <c r="H772" s="53"/>
    </row>
    <row r="773" spans="1:8" s="197" customFormat="1" ht="12.75" customHeight="1" x14ac:dyDescent="0.25">
      <c r="A773" s="270"/>
      <c r="B773" s="17" t="s">
        <v>109</v>
      </c>
      <c r="C773" s="19"/>
      <c r="D773" s="1"/>
      <c r="E773" s="53"/>
      <c r="F773" s="53"/>
      <c r="G773" s="53"/>
      <c r="H773" s="53"/>
    </row>
    <row r="774" spans="1:8" s="197" customFormat="1" ht="12.75" customHeight="1" x14ac:dyDescent="0.25">
      <c r="A774" s="270"/>
      <c r="B774" s="17" t="s">
        <v>554</v>
      </c>
      <c r="C774" s="19"/>
      <c r="D774" s="1"/>
      <c r="E774" s="53"/>
      <c r="F774" s="53"/>
      <c r="G774" s="53"/>
      <c r="H774" s="53"/>
    </row>
    <row r="775" spans="1:8" s="197" customFormat="1" ht="12.75" customHeight="1" x14ac:dyDescent="0.25">
      <c r="A775" s="270"/>
      <c r="B775" s="20" t="s">
        <v>536</v>
      </c>
      <c r="C775" s="1"/>
      <c r="D775" s="1"/>
      <c r="E775" s="53"/>
      <c r="F775" s="53"/>
      <c r="G775" s="53"/>
      <c r="H775" s="53"/>
    </row>
    <row r="776" spans="1:8" s="197" customFormat="1" ht="12.75" customHeight="1" x14ac:dyDescent="0.25">
      <c r="A776" s="270"/>
      <c r="B776" s="20"/>
      <c r="C776" s="1"/>
      <c r="D776" s="1"/>
      <c r="E776" s="53"/>
      <c r="F776" s="53"/>
      <c r="G776" s="53"/>
      <c r="H776" s="53"/>
    </row>
    <row r="777" spans="1:8" s="197" customFormat="1" ht="12.75" customHeight="1" x14ac:dyDescent="0.25">
      <c r="A777" s="270"/>
      <c r="B777" s="58" t="s">
        <v>68</v>
      </c>
      <c r="C777" s="1"/>
      <c r="D777" s="1"/>
      <c r="E777" s="53"/>
      <c r="F777" s="53"/>
      <c r="G777" s="53"/>
      <c r="H777" s="53"/>
    </row>
    <row r="778" spans="1:8" s="197" customFormat="1" ht="12.75" customHeight="1" x14ac:dyDescent="0.25">
      <c r="A778" s="284"/>
      <c r="B778" s="58"/>
      <c r="C778" s="1"/>
      <c r="D778" s="1"/>
      <c r="E778" s="53"/>
      <c r="F778" s="53"/>
      <c r="G778" s="53"/>
      <c r="H778" s="53"/>
    </row>
    <row r="779" spans="1:8" s="197" customFormat="1" ht="12.75" customHeight="1" x14ac:dyDescent="0.25">
      <c r="A779" s="284"/>
      <c r="B779" s="195"/>
      <c r="C779" s="195"/>
      <c r="D779" s="195"/>
      <c r="E779" s="196"/>
      <c r="F779" s="196"/>
      <c r="G779" s="196"/>
      <c r="H779" s="196"/>
    </row>
    <row r="780" spans="1:8" s="197" customFormat="1" ht="12.75" customHeight="1" x14ac:dyDescent="0.25">
      <c r="A780" s="284"/>
      <c r="B780" s="195"/>
      <c r="C780" s="195"/>
      <c r="D780" s="195"/>
      <c r="E780" s="196"/>
      <c r="F780" s="196"/>
      <c r="G780" s="196"/>
      <c r="H780" s="196"/>
    </row>
    <row r="781" spans="1:8" s="197" customFormat="1" ht="12.75" customHeight="1" x14ac:dyDescent="0.25">
      <c r="A781" s="284"/>
      <c r="B781" s="195"/>
      <c r="C781" s="195"/>
      <c r="D781" s="195"/>
      <c r="E781" s="196"/>
      <c r="F781" s="196"/>
      <c r="G781" s="196"/>
      <c r="H781" s="196"/>
    </row>
    <row r="782" spans="1:8" s="197" customFormat="1" ht="12.75" customHeight="1" x14ac:dyDescent="0.25">
      <c r="A782" s="284"/>
      <c r="B782" s="195"/>
      <c r="C782" s="195"/>
      <c r="D782" s="195"/>
      <c r="E782" s="196"/>
      <c r="F782" s="196"/>
      <c r="G782" s="196"/>
      <c r="H782" s="196"/>
    </row>
    <row r="783" spans="1:8" s="197" customFormat="1" ht="12.75" customHeight="1" x14ac:dyDescent="0.25">
      <c r="A783" s="284"/>
      <c r="B783" s="195"/>
      <c r="C783" s="195"/>
      <c r="D783" s="195"/>
      <c r="E783" s="196"/>
      <c r="F783" s="196"/>
      <c r="G783" s="196"/>
      <c r="H783" s="196"/>
    </row>
    <row r="784" spans="1:8" s="197" customFormat="1" ht="12.75" customHeight="1" x14ac:dyDescent="0.25">
      <c r="A784" s="284"/>
      <c r="B784" s="195"/>
      <c r="C784" s="195"/>
      <c r="D784" s="195"/>
      <c r="E784" s="196"/>
      <c r="F784" s="196"/>
      <c r="G784" s="196"/>
      <c r="H784" s="196"/>
    </row>
    <row r="785" spans="1:8" s="197" customFormat="1" ht="12.75" customHeight="1" x14ac:dyDescent="0.25">
      <c r="A785" s="284"/>
      <c r="B785" s="195"/>
      <c r="C785" s="195"/>
      <c r="D785" s="195"/>
      <c r="E785" s="196"/>
      <c r="F785" s="196"/>
      <c r="G785" s="196"/>
      <c r="H785" s="196"/>
    </row>
    <row r="786" spans="1:8" s="197" customFormat="1" ht="12.75" customHeight="1" x14ac:dyDescent="0.25">
      <c r="A786" s="284"/>
      <c r="B786" s="195"/>
      <c r="C786" s="195"/>
      <c r="D786" s="195"/>
      <c r="E786" s="196"/>
      <c r="F786" s="196"/>
      <c r="G786" s="196"/>
      <c r="H786" s="196"/>
    </row>
    <row r="787" spans="1:8" s="197" customFormat="1" ht="12.75" customHeight="1" x14ac:dyDescent="0.25">
      <c r="A787" s="284"/>
      <c r="B787" s="195"/>
      <c r="C787" s="195"/>
      <c r="D787" s="195"/>
      <c r="E787" s="196"/>
      <c r="F787" s="196"/>
      <c r="G787" s="196"/>
      <c r="H787" s="196"/>
    </row>
    <row r="788" spans="1:8" s="197" customFormat="1" ht="12.75" customHeight="1" x14ac:dyDescent="0.25">
      <c r="A788" s="284"/>
      <c r="B788" s="195"/>
      <c r="C788" s="195"/>
      <c r="D788" s="195"/>
      <c r="E788" s="196"/>
      <c r="F788" s="196"/>
      <c r="G788" s="196"/>
      <c r="H788" s="196"/>
    </row>
    <row r="789" spans="1:8" s="197" customFormat="1" ht="12.75" customHeight="1" x14ac:dyDescent="0.25">
      <c r="A789" s="284"/>
      <c r="B789" s="195"/>
      <c r="C789" s="195"/>
      <c r="D789" s="195"/>
      <c r="E789" s="196"/>
      <c r="F789" s="196"/>
      <c r="G789" s="196"/>
      <c r="H789" s="196"/>
    </row>
    <row r="790" spans="1:8" s="197" customFormat="1" ht="12.75" customHeight="1" x14ac:dyDescent="0.25">
      <c r="A790" s="284"/>
      <c r="B790" s="195"/>
      <c r="C790" s="195"/>
      <c r="D790" s="195"/>
      <c r="E790" s="196"/>
      <c r="F790" s="196"/>
      <c r="G790" s="196"/>
      <c r="H790" s="196"/>
    </row>
    <row r="791" spans="1:8" s="197" customFormat="1" ht="12.75" customHeight="1" x14ac:dyDescent="0.25">
      <c r="A791" s="284"/>
      <c r="B791" s="195"/>
      <c r="C791" s="195"/>
      <c r="D791" s="195"/>
      <c r="E791" s="196"/>
      <c r="F791" s="196"/>
      <c r="G791" s="196"/>
      <c r="H791" s="196"/>
    </row>
    <row r="792" spans="1:8" s="197" customFormat="1" ht="12.75" customHeight="1" x14ac:dyDescent="0.25">
      <c r="A792" s="284"/>
      <c r="B792" s="195"/>
      <c r="C792" s="195"/>
      <c r="D792" s="195"/>
      <c r="E792" s="196"/>
      <c r="F792" s="196"/>
      <c r="G792" s="196"/>
      <c r="H792" s="196"/>
    </row>
    <row r="793" spans="1:8" s="197" customFormat="1" ht="12.75" customHeight="1" x14ac:dyDescent="0.25">
      <c r="A793" s="284"/>
      <c r="B793" s="195"/>
      <c r="C793" s="195"/>
      <c r="D793" s="195"/>
      <c r="E793" s="196"/>
      <c r="F793" s="196"/>
      <c r="G793" s="196"/>
      <c r="H793" s="196"/>
    </row>
    <row r="794" spans="1:8" s="197" customFormat="1" ht="12.75" customHeight="1" x14ac:dyDescent="0.25">
      <c r="A794" s="284"/>
      <c r="B794" s="195"/>
      <c r="C794" s="195"/>
      <c r="D794" s="195"/>
      <c r="E794" s="196"/>
      <c r="F794" s="196"/>
      <c r="G794" s="196"/>
      <c r="H794" s="196"/>
    </row>
    <row r="795" spans="1:8" s="197" customFormat="1" ht="12.75" customHeight="1" x14ac:dyDescent="0.25">
      <c r="A795" s="284"/>
      <c r="B795" s="195"/>
      <c r="C795" s="195"/>
      <c r="D795" s="195"/>
      <c r="E795" s="196"/>
      <c r="F795" s="196"/>
      <c r="G795" s="196"/>
      <c r="H795" s="196"/>
    </row>
    <row r="796" spans="1:8" s="197" customFormat="1" ht="12.75" customHeight="1" x14ac:dyDescent="0.25">
      <c r="A796" s="284"/>
      <c r="B796" s="195"/>
      <c r="C796" s="195"/>
      <c r="D796" s="195"/>
      <c r="E796" s="196"/>
      <c r="F796" s="196"/>
      <c r="G796" s="196"/>
      <c r="H796" s="196"/>
    </row>
    <row r="797" spans="1:8" s="197" customFormat="1" ht="12.75" customHeight="1" x14ac:dyDescent="0.25">
      <c r="A797" s="284"/>
      <c r="B797" s="195"/>
      <c r="C797" s="195"/>
      <c r="D797" s="195"/>
      <c r="E797" s="196"/>
      <c r="F797" s="196"/>
      <c r="G797" s="196"/>
      <c r="H797" s="196"/>
    </row>
    <row r="798" spans="1:8" s="197" customFormat="1" ht="12.75" customHeight="1" x14ac:dyDescent="0.25">
      <c r="A798" s="284"/>
      <c r="B798" s="195"/>
      <c r="C798" s="195"/>
      <c r="D798" s="195"/>
      <c r="E798" s="196"/>
      <c r="F798" s="196"/>
      <c r="G798" s="196"/>
      <c r="H798" s="196"/>
    </row>
    <row r="799" spans="1:8" s="197" customFormat="1" ht="12.75" customHeight="1" x14ac:dyDescent="0.25">
      <c r="A799" s="284"/>
      <c r="B799" s="195"/>
      <c r="C799" s="195"/>
      <c r="D799" s="195"/>
      <c r="E799" s="196"/>
      <c r="F799" s="196"/>
      <c r="G799" s="196"/>
      <c r="H799" s="196"/>
    </row>
    <row r="800" spans="1:8" s="197" customFormat="1" ht="12.75" customHeight="1" x14ac:dyDescent="0.25">
      <c r="A800" s="284"/>
      <c r="B800" s="195"/>
      <c r="C800" s="195"/>
      <c r="D800" s="195"/>
      <c r="E800" s="196"/>
      <c r="F800" s="196"/>
      <c r="G800" s="196"/>
      <c r="H800" s="196"/>
    </row>
    <row r="801" spans="1:8" s="197" customFormat="1" ht="12.75" customHeight="1" x14ac:dyDescent="0.25">
      <c r="A801" s="284"/>
      <c r="B801" s="195"/>
      <c r="C801" s="195"/>
      <c r="D801" s="195"/>
      <c r="E801" s="196"/>
      <c r="F801" s="196"/>
      <c r="G801" s="196"/>
      <c r="H801" s="196"/>
    </row>
    <row r="802" spans="1:8" s="197" customFormat="1" ht="12.75" customHeight="1" x14ac:dyDescent="0.25">
      <c r="A802" s="284"/>
      <c r="B802" s="195"/>
      <c r="C802" s="195"/>
      <c r="D802" s="195"/>
      <c r="E802" s="196"/>
      <c r="F802" s="196"/>
      <c r="G802" s="196"/>
      <c r="H802" s="196"/>
    </row>
    <row r="803" spans="1:8" s="197" customFormat="1" ht="12.75" customHeight="1" x14ac:dyDescent="0.25">
      <c r="A803" s="284"/>
      <c r="B803" s="195"/>
      <c r="C803" s="195"/>
      <c r="D803" s="195"/>
      <c r="E803" s="196"/>
      <c r="F803" s="196"/>
      <c r="G803" s="196"/>
      <c r="H803" s="196"/>
    </row>
    <row r="804" spans="1:8" s="197" customFormat="1" ht="12.75" customHeight="1" x14ac:dyDescent="0.25">
      <c r="A804" s="284"/>
      <c r="B804" s="195"/>
      <c r="C804" s="195"/>
      <c r="D804" s="195"/>
      <c r="E804" s="196"/>
      <c r="F804" s="196"/>
      <c r="G804" s="196"/>
      <c r="H804" s="196"/>
    </row>
    <row r="805" spans="1:8" s="197" customFormat="1" ht="12.75" customHeight="1" x14ac:dyDescent="0.25">
      <c r="A805" s="284"/>
      <c r="B805" s="195"/>
      <c r="C805" s="195"/>
      <c r="D805" s="195"/>
      <c r="E805" s="196"/>
      <c r="F805" s="196"/>
      <c r="G805" s="196"/>
      <c r="H805" s="196"/>
    </row>
    <row r="806" spans="1:8" s="197" customFormat="1" ht="12.75" customHeight="1" x14ac:dyDescent="0.25">
      <c r="A806" s="284"/>
      <c r="B806" s="195"/>
      <c r="C806" s="195"/>
      <c r="D806" s="195"/>
      <c r="E806" s="196"/>
      <c r="F806" s="196"/>
      <c r="G806" s="196"/>
      <c r="H806" s="196"/>
    </row>
    <row r="807" spans="1:8" s="197" customFormat="1" ht="12.75" customHeight="1" x14ac:dyDescent="0.25">
      <c r="A807" s="284"/>
      <c r="B807" s="195"/>
      <c r="C807" s="195"/>
      <c r="D807" s="195"/>
      <c r="E807" s="196"/>
      <c r="F807" s="196"/>
      <c r="G807" s="196"/>
      <c r="H807" s="196"/>
    </row>
    <row r="808" spans="1:8" s="197" customFormat="1" ht="12.75" customHeight="1" x14ac:dyDescent="0.25">
      <c r="A808" s="284"/>
      <c r="B808" s="195"/>
      <c r="C808" s="195"/>
      <c r="D808" s="195"/>
      <c r="E808" s="196"/>
      <c r="F808" s="196"/>
      <c r="G808" s="196"/>
      <c r="H808" s="196"/>
    </row>
    <row r="809" spans="1:8" s="197" customFormat="1" ht="12.75" customHeight="1" x14ac:dyDescent="0.25">
      <c r="A809" s="284"/>
      <c r="B809" s="195"/>
      <c r="C809" s="195"/>
      <c r="D809" s="195"/>
      <c r="E809" s="196"/>
      <c r="F809" s="196"/>
      <c r="G809" s="196"/>
      <c r="H809" s="196"/>
    </row>
    <row r="810" spans="1:8" s="197" customFormat="1" ht="12.75" customHeight="1" x14ac:dyDescent="0.25">
      <c r="A810" s="284"/>
      <c r="B810" s="195"/>
      <c r="C810" s="195"/>
      <c r="D810" s="195"/>
      <c r="E810" s="196"/>
      <c r="F810" s="196"/>
      <c r="G810" s="196"/>
      <c r="H810" s="196"/>
    </row>
    <row r="811" spans="1:8" s="197" customFormat="1" ht="12.75" customHeight="1" x14ac:dyDescent="0.25">
      <c r="A811" s="284"/>
      <c r="B811" s="195"/>
      <c r="C811" s="195"/>
      <c r="D811" s="195"/>
      <c r="E811" s="196"/>
      <c r="F811" s="196"/>
      <c r="G811" s="196"/>
      <c r="H811" s="196"/>
    </row>
    <row r="812" spans="1:8" s="197" customFormat="1" ht="12.75" customHeight="1" x14ac:dyDescent="0.25">
      <c r="A812" s="284"/>
      <c r="B812" s="195"/>
      <c r="C812" s="195"/>
      <c r="D812" s="195"/>
      <c r="E812" s="196"/>
      <c r="F812" s="196"/>
      <c r="G812" s="196"/>
      <c r="H812" s="196"/>
    </row>
    <row r="813" spans="1:8" s="197" customFormat="1" ht="12.75" customHeight="1" x14ac:dyDescent="0.25">
      <c r="A813" s="284"/>
      <c r="B813" s="195"/>
      <c r="C813" s="195"/>
      <c r="D813" s="195"/>
      <c r="E813" s="196"/>
      <c r="F813" s="196"/>
      <c r="G813" s="196"/>
      <c r="H813" s="196"/>
    </row>
    <row r="814" spans="1:8" s="197" customFormat="1" ht="12.75" customHeight="1" x14ac:dyDescent="0.25">
      <c r="A814" s="284"/>
      <c r="B814" s="195"/>
      <c r="C814" s="195"/>
      <c r="D814" s="195"/>
      <c r="E814" s="196"/>
      <c r="F814" s="196"/>
      <c r="G814" s="196"/>
      <c r="H814" s="196"/>
    </row>
    <row r="815" spans="1:8" s="197" customFormat="1" ht="12.75" customHeight="1" x14ac:dyDescent="0.25">
      <c r="A815" s="284"/>
      <c r="B815" s="195"/>
      <c r="C815" s="195"/>
      <c r="D815" s="195"/>
      <c r="E815" s="196"/>
      <c r="F815" s="196"/>
      <c r="G815" s="196"/>
      <c r="H815" s="196"/>
    </row>
    <row r="816" spans="1:8" s="197" customFormat="1" ht="12.75" customHeight="1" x14ac:dyDescent="0.25">
      <c r="A816" s="284"/>
      <c r="B816" s="195"/>
      <c r="C816" s="195"/>
      <c r="D816" s="195"/>
      <c r="E816" s="196"/>
      <c r="F816" s="196"/>
      <c r="G816" s="196"/>
      <c r="H816" s="196"/>
    </row>
    <row r="817" spans="1:8" s="197" customFormat="1" ht="12.75" customHeight="1" x14ac:dyDescent="0.25">
      <c r="A817" s="284"/>
      <c r="B817" s="195"/>
      <c r="C817" s="195"/>
      <c r="D817" s="195"/>
      <c r="E817" s="196"/>
      <c r="F817" s="196"/>
      <c r="G817" s="196"/>
      <c r="H817" s="196"/>
    </row>
    <row r="818" spans="1:8" s="197" customFormat="1" ht="12.75" customHeight="1" x14ac:dyDescent="0.25">
      <c r="A818" s="284"/>
      <c r="B818" s="195"/>
      <c r="C818" s="195"/>
      <c r="D818" s="195"/>
      <c r="E818" s="196"/>
      <c r="F818" s="196"/>
      <c r="G818" s="196"/>
      <c r="H818" s="196"/>
    </row>
    <row r="819" spans="1:8" s="197" customFormat="1" ht="12.75" customHeight="1" x14ac:dyDescent="0.25">
      <c r="A819" s="284"/>
      <c r="B819" s="195"/>
      <c r="C819" s="195"/>
      <c r="D819" s="195"/>
      <c r="E819" s="196"/>
      <c r="F819" s="196"/>
      <c r="G819" s="196"/>
      <c r="H819" s="196"/>
    </row>
    <row r="820" spans="1:8" s="197" customFormat="1" ht="12.75" customHeight="1" x14ac:dyDescent="0.25">
      <c r="A820" s="284"/>
      <c r="B820" s="195"/>
      <c r="C820" s="195"/>
      <c r="D820" s="195"/>
      <c r="E820" s="196"/>
      <c r="F820" s="196"/>
      <c r="G820" s="196"/>
      <c r="H820" s="196"/>
    </row>
    <row r="821" spans="1:8" s="197" customFormat="1" ht="12.75" customHeight="1" x14ac:dyDescent="0.25">
      <c r="A821" s="284"/>
      <c r="B821" s="195"/>
      <c r="C821" s="195"/>
      <c r="D821" s="195"/>
      <c r="E821" s="196"/>
      <c r="F821" s="196"/>
      <c r="G821" s="196"/>
      <c r="H821" s="196"/>
    </row>
    <row r="822" spans="1:8" s="197" customFormat="1" ht="12.75" customHeight="1" x14ac:dyDescent="0.25">
      <c r="A822" s="284"/>
      <c r="B822" s="195"/>
      <c r="C822" s="195"/>
      <c r="D822" s="195"/>
      <c r="E822" s="196"/>
      <c r="F822" s="196"/>
      <c r="G822" s="196"/>
      <c r="H822" s="196"/>
    </row>
    <row r="823" spans="1:8" s="197" customFormat="1" ht="12.75" customHeight="1" x14ac:dyDescent="0.25">
      <c r="A823" s="284"/>
      <c r="B823" s="195"/>
      <c r="C823" s="195"/>
      <c r="D823" s="195"/>
      <c r="E823" s="196"/>
      <c r="F823" s="196"/>
      <c r="G823" s="196"/>
      <c r="H823" s="196"/>
    </row>
    <row r="824" spans="1:8" s="197" customFormat="1" ht="12.75" customHeight="1" x14ac:dyDescent="0.25">
      <c r="A824" s="284"/>
      <c r="B824" s="195"/>
      <c r="C824" s="195"/>
      <c r="D824" s="195"/>
      <c r="E824" s="196"/>
      <c r="F824" s="196"/>
      <c r="G824" s="196"/>
      <c r="H824" s="196"/>
    </row>
    <row r="825" spans="1:8" s="197" customFormat="1" ht="12.75" customHeight="1" x14ac:dyDescent="0.25">
      <c r="A825" s="284"/>
      <c r="B825" s="195"/>
      <c r="C825" s="195"/>
      <c r="D825" s="195"/>
      <c r="E825" s="196"/>
      <c r="F825" s="196"/>
      <c r="G825" s="196"/>
      <c r="H825" s="196"/>
    </row>
    <row r="826" spans="1:8" s="197" customFormat="1" ht="12.75" customHeight="1" x14ac:dyDescent="0.25">
      <c r="A826" s="284"/>
      <c r="B826" s="195"/>
      <c r="C826" s="195"/>
      <c r="D826" s="195"/>
      <c r="E826" s="196"/>
      <c r="F826" s="196"/>
      <c r="G826" s="196"/>
      <c r="H826" s="196"/>
    </row>
    <row r="827" spans="1:8" s="197" customFormat="1" ht="12.75" customHeight="1" x14ac:dyDescent="0.25">
      <c r="A827" s="284"/>
      <c r="B827" s="195"/>
      <c r="C827" s="195"/>
      <c r="D827" s="195"/>
      <c r="E827" s="196"/>
      <c r="F827" s="196"/>
      <c r="G827" s="196"/>
      <c r="H827" s="196"/>
    </row>
    <row r="828" spans="1:8" s="197" customFormat="1" ht="12.75" customHeight="1" x14ac:dyDescent="0.25">
      <c r="A828" s="284"/>
      <c r="B828" s="195"/>
      <c r="C828" s="195"/>
      <c r="D828" s="195"/>
      <c r="E828" s="196"/>
      <c r="F828" s="196"/>
      <c r="G828" s="196"/>
      <c r="H828" s="196"/>
    </row>
    <row r="829" spans="1:8" s="197" customFormat="1" ht="12.75" customHeight="1" x14ac:dyDescent="0.25">
      <c r="A829" s="284"/>
      <c r="B829" s="195"/>
      <c r="C829" s="195"/>
      <c r="D829" s="195"/>
      <c r="E829" s="196"/>
      <c r="F829" s="196"/>
      <c r="G829" s="196"/>
      <c r="H829" s="196"/>
    </row>
    <row r="830" spans="1:8" s="197" customFormat="1" ht="12.75" customHeight="1" x14ac:dyDescent="0.25">
      <c r="A830" s="284"/>
      <c r="B830" s="195"/>
      <c r="C830" s="195"/>
      <c r="D830" s="195"/>
      <c r="E830" s="196"/>
      <c r="F830" s="196"/>
      <c r="G830" s="196"/>
      <c r="H830" s="196"/>
    </row>
    <row r="831" spans="1:8" s="197" customFormat="1" ht="12.75" customHeight="1" x14ac:dyDescent="0.25">
      <c r="A831" s="284"/>
      <c r="B831" s="195"/>
      <c r="C831" s="195"/>
      <c r="D831" s="195"/>
      <c r="E831" s="196"/>
      <c r="F831" s="196"/>
      <c r="G831" s="196"/>
      <c r="H831" s="362" t="s">
        <v>13</v>
      </c>
    </row>
    <row r="832" spans="1:8" s="197" customFormat="1" ht="12.75" customHeight="1" x14ac:dyDescent="0.25">
      <c r="A832" s="284"/>
      <c r="B832" s="195"/>
      <c r="C832" s="195"/>
      <c r="D832" s="195"/>
      <c r="E832" s="196"/>
      <c r="F832" s="196"/>
      <c r="G832" s="196"/>
      <c r="H832" s="362"/>
    </row>
    <row r="833" spans="1:8" s="197" customFormat="1" ht="16.5" customHeight="1" x14ac:dyDescent="0.3">
      <c r="A833" s="284"/>
      <c r="B833" s="474" t="s">
        <v>544</v>
      </c>
      <c r="C833" s="14"/>
      <c r="D833" s="14"/>
      <c r="E833" s="15"/>
      <c r="F833" s="15"/>
      <c r="G833" s="15"/>
      <c r="H833" s="15"/>
    </row>
    <row r="834" spans="1:8" s="197" customFormat="1" ht="12.75" customHeight="1" x14ac:dyDescent="0.25">
      <c r="A834" s="284"/>
      <c r="B834" s="4"/>
      <c r="C834" s="1"/>
      <c r="D834" s="1"/>
      <c r="E834" s="45"/>
      <c r="F834" s="45"/>
      <c r="G834" s="45"/>
      <c r="H834" s="45"/>
    </row>
    <row r="835" spans="1:8" s="197" customFormat="1" ht="12.75" customHeight="1" x14ac:dyDescent="0.25">
      <c r="A835" s="284"/>
      <c r="B835" s="4" t="s">
        <v>61</v>
      </c>
      <c r="C835" s="1"/>
      <c r="D835" s="1"/>
      <c r="E835" s="45"/>
      <c r="F835" s="45"/>
      <c r="G835" s="45"/>
      <c r="H835" s="45"/>
    </row>
    <row r="836" spans="1:8" s="197" customFormat="1" ht="12.75" customHeight="1" x14ac:dyDescent="0.25">
      <c r="A836" s="284"/>
      <c r="B836" s="151"/>
      <c r="C836" s="511" t="s">
        <v>12</v>
      </c>
      <c r="D836" s="512"/>
      <c r="E836" s="512"/>
      <c r="F836" s="512" t="s">
        <v>10</v>
      </c>
      <c r="G836" s="512"/>
      <c r="H836" s="512"/>
    </row>
    <row r="837" spans="1:8" s="197" customFormat="1" ht="12.75" customHeight="1" x14ac:dyDescent="0.25">
      <c r="A837" s="284"/>
      <c r="B837" s="145"/>
      <c r="C837" s="149" t="s">
        <v>8</v>
      </c>
      <c r="D837" s="152" t="s">
        <v>9</v>
      </c>
      <c r="E837" s="152" t="s">
        <v>154</v>
      </c>
      <c r="F837" s="152" t="s">
        <v>8</v>
      </c>
      <c r="G837" s="152" t="s">
        <v>9</v>
      </c>
      <c r="H837" s="152" t="s">
        <v>154</v>
      </c>
    </row>
    <row r="838" spans="1:8" s="197" customFormat="1" ht="12.75" customHeight="1" x14ac:dyDescent="0.25">
      <c r="A838" s="284"/>
      <c r="B838" s="64"/>
      <c r="C838" s="158"/>
      <c r="D838" s="158"/>
      <c r="E838" s="67"/>
      <c r="F838" s="158"/>
      <c r="G838" s="158"/>
      <c r="H838" s="67"/>
    </row>
    <row r="839" spans="1:8" s="197" customFormat="1" ht="12.75" customHeight="1" x14ac:dyDescent="0.25">
      <c r="A839" s="284"/>
      <c r="B839" s="64" t="s">
        <v>23</v>
      </c>
      <c r="C839" s="402">
        <v>49.22</v>
      </c>
      <c r="D839" s="402">
        <v>57.64</v>
      </c>
      <c r="E839" s="68">
        <v>-8.9118914924031074</v>
      </c>
      <c r="F839" s="402">
        <v>40.47</v>
      </c>
      <c r="G839" s="402">
        <v>50.61</v>
      </c>
      <c r="H839" s="68">
        <v>-10.543462729386704</v>
      </c>
    </row>
    <row r="840" spans="1:8" s="197" customFormat="1" ht="12.75" customHeight="1" x14ac:dyDescent="0.25">
      <c r="A840" s="284"/>
      <c r="B840" s="64" t="s">
        <v>499</v>
      </c>
      <c r="C840" s="402">
        <v>22.9</v>
      </c>
      <c r="D840" s="402">
        <v>20.51</v>
      </c>
      <c r="E840" s="68">
        <v>0.119510437120534</v>
      </c>
      <c r="F840" s="402">
        <v>20.07</v>
      </c>
      <c r="G840" s="402">
        <v>20.420000000000002</v>
      </c>
      <c r="H840" s="68">
        <v>-1.123811364142127</v>
      </c>
    </row>
    <row r="841" spans="1:8" s="197" customFormat="1" ht="12.75" customHeight="1" x14ac:dyDescent="0.25">
      <c r="A841" s="284"/>
      <c r="B841" s="64" t="s">
        <v>500</v>
      </c>
      <c r="C841" s="402">
        <v>52.14</v>
      </c>
      <c r="D841" s="402">
        <v>62.26</v>
      </c>
      <c r="E841" s="68">
        <v>2.7597643520339616</v>
      </c>
      <c r="F841" s="402">
        <v>42.84</v>
      </c>
      <c r="G841" s="402">
        <v>54.45</v>
      </c>
      <c r="H841" s="68">
        <v>-0.22120785523445718</v>
      </c>
    </row>
    <row r="842" spans="1:8" s="197" customFormat="1" ht="12.75" customHeight="1" x14ac:dyDescent="0.25">
      <c r="A842" s="284"/>
      <c r="B842" s="64" t="s">
        <v>110</v>
      </c>
      <c r="C842" s="402">
        <v>3.68</v>
      </c>
      <c r="D842" s="402">
        <v>3.29</v>
      </c>
      <c r="E842" s="68">
        <v>-8.094147220911907E-2</v>
      </c>
      <c r="F842" s="402">
        <v>4.2300000000000004</v>
      </c>
      <c r="G842" s="402">
        <v>5.31</v>
      </c>
      <c r="H842" s="68">
        <v>-3.7878472875856204</v>
      </c>
    </row>
    <row r="843" spans="1:8" s="197" customFormat="1" ht="12.75" customHeight="1" x14ac:dyDescent="0.25">
      <c r="A843" s="284"/>
      <c r="B843" s="64" t="s">
        <v>501</v>
      </c>
      <c r="C843" s="402">
        <v>35.99</v>
      </c>
      <c r="D843" s="402">
        <v>32.950000000000003</v>
      </c>
      <c r="E843" s="68">
        <v>-8.4299492314066242</v>
      </c>
      <c r="F843" s="402">
        <v>31.19</v>
      </c>
      <c r="G843" s="402">
        <v>31.39</v>
      </c>
      <c r="H843" s="68">
        <v>-11.386438449600369</v>
      </c>
    </row>
    <row r="844" spans="1:8" s="197" customFormat="1" ht="12.75" customHeight="1" x14ac:dyDescent="0.25">
      <c r="A844" s="284"/>
      <c r="B844" s="64" t="s">
        <v>111</v>
      </c>
      <c r="C844" s="402">
        <v>71.680000000000007</v>
      </c>
      <c r="D844" s="402">
        <v>77.959999999999994</v>
      </c>
      <c r="E844" s="68">
        <v>-11.602515616479963</v>
      </c>
      <c r="F844" s="402">
        <v>61.98</v>
      </c>
      <c r="G844" s="402">
        <v>71.290000000000006</v>
      </c>
      <c r="H844" s="68">
        <v>-14.059637691930625</v>
      </c>
    </row>
    <row r="845" spans="1:8" s="197" customFormat="1" ht="12.75" customHeight="1" x14ac:dyDescent="0.25">
      <c r="A845" s="284"/>
      <c r="B845" s="64" t="s">
        <v>224</v>
      </c>
      <c r="C845" s="402">
        <v>19.29</v>
      </c>
      <c r="D845" s="402">
        <v>29.34</v>
      </c>
      <c r="E845" s="68">
        <v>-14.142846511375538</v>
      </c>
      <c r="F845" s="402">
        <v>14.4</v>
      </c>
      <c r="G845" s="402">
        <v>23.75</v>
      </c>
      <c r="H845" s="68">
        <v>-16.446618073614196</v>
      </c>
    </row>
    <row r="846" spans="1:8" s="197" customFormat="1" ht="12.75" customHeight="1" x14ac:dyDescent="0.25">
      <c r="A846" s="284"/>
      <c r="B846" s="119"/>
      <c r="C846" s="156"/>
      <c r="D846" s="156"/>
      <c r="E846" s="121"/>
      <c r="F846" s="121"/>
      <c r="G846" s="121"/>
      <c r="H846" s="121"/>
    </row>
    <row r="847" spans="1:8" s="197" customFormat="1" ht="12.75" customHeight="1" x14ac:dyDescent="0.25">
      <c r="A847" s="270"/>
      <c r="B847" s="123"/>
      <c r="C847" s="157"/>
      <c r="D847" s="157"/>
      <c r="E847" s="125"/>
      <c r="F847" s="125"/>
      <c r="G847" s="125"/>
      <c r="H847" s="125"/>
    </row>
    <row r="848" spans="1:8" s="197" customFormat="1" ht="12.75" customHeight="1" x14ac:dyDescent="0.25">
      <c r="A848" s="270"/>
      <c r="B848" s="17" t="s">
        <v>108</v>
      </c>
      <c r="C848" s="1"/>
      <c r="D848" s="1"/>
      <c r="E848" s="53"/>
      <c r="F848" s="53"/>
      <c r="G848" s="53"/>
      <c r="H848" s="53"/>
    </row>
    <row r="849" spans="1:8" s="197" customFormat="1" ht="12.75" customHeight="1" x14ac:dyDescent="0.25">
      <c r="A849" s="270"/>
      <c r="B849" s="17" t="s">
        <v>109</v>
      </c>
      <c r="C849" s="19"/>
      <c r="D849" s="1"/>
      <c r="E849" s="53"/>
      <c r="F849" s="53"/>
      <c r="G849" s="53"/>
      <c r="H849" s="53"/>
    </row>
    <row r="850" spans="1:8" s="197" customFormat="1" ht="12.75" customHeight="1" x14ac:dyDescent="0.25">
      <c r="A850" s="270"/>
      <c r="B850" s="17" t="s">
        <v>554</v>
      </c>
      <c r="C850" s="19"/>
      <c r="D850" s="1"/>
      <c r="E850" s="53"/>
      <c r="F850" s="53"/>
      <c r="G850" s="53"/>
      <c r="H850" s="53"/>
    </row>
    <row r="851" spans="1:8" s="197" customFormat="1" ht="12.75" customHeight="1" x14ac:dyDescent="0.25">
      <c r="A851" s="270"/>
      <c r="B851" s="20" t="s">
        <v>536</v>
      </c>
      <c r="C851" s="1"/>
      <c r="D851" s="1"/>
      <c r="E851" s="53"/>
      <c r="F851" s="53"/>
      <c r="G851" s="53"/>
      <c r="H851" s="53"/>
    </row>
    <row r="852" spans="1:8" s="197" customFormat="1" ht="12.75" customHeight="1" x14ac:dyDescent="0.25">
      <c r="A852" s="270"/>
      <c r="B852" s="20"/>
      <c r="C852" s="1"/>
      <c r="D852" s="1"/>
      <c r="E852" s="53"/>
      <c r="F852" s="53"/>
      <c r="G852" s="53"/>
      <c r="H852" s="53"/>
    </row>
    <row r="853" spans="1:8" s="197" customFormat="1" ht="12.75" customHeight="1" x14ac:dyDescent="0.25">
      <c r="A853" s="270"/>
      <c r="B853" s="58" t="s">
        <v>68</v>
      </c>
      <c r="C853" s="1"/>
      <c r="D853" s="1"/>
      <c r="E853" s="53"/>
      <c r="F853" s="53"/>
      <c r="G853" s="53"/>
      <c r="H853" s="53"/>
    </row>
    <row r="854" spans="1:8" s="197" customFormat="1" ht="12.75" customHeight="1" x14ac:dyDescent="0.25">
      <c r="A854" s="284"/>
      <c r="B854" s="58"/>
      <c r="C854" s="1"/>
      <c r="D854" s="1"/>
      <c r="E854" s="53"/>
      <c r="F854" s="53"/>
      <c r="G854" s="53"/>
      <c r="H854" s="53"/>
    </row>
    <row r="855" spans="1:8" s="197" customFormat="1" ht="12.75" customHeight="1" x14ac:dyDescent="0.25">
      <c r="A855" s="284"/>
      <c r="B855" s="195"/>
      <c r="C855" s="195"/>
      <c r="D855" s="195"/>
      <c r="E855" s="196"/>
      <c r="F855" s="196"/>
      <c r="G855" s="196"/>
      <c r="H855" s="196"/>
    </row>
    <row r="856" spans="1:8" s="197" customFormat="1" ht="12.75" customHeight="1" x14ac:dyDescent="0.25">
      <c r="A856" s="284"/>
      <c r="B856" s="195"/>
      <c r="C856" s="195"/>
      <c r="D856" s="195"/>
      <c r="E856" s="196"/>
      <c r="F856" s="196"/>
      <c r="G856" s="196"/>
      <c r="H856" s="196"/>
    </row>
    <row r="857" spans="1:8" s="197" customFormat="1" ht="12.75" customHeight="1" x14ac:dyDescent="0.25">
      <c r="A857" s="284"/>
      <c r="B857" s="195"/>
      <c r="C857" s="195"/>
      <c r="D857" s="195"/>
      <c r="E857" s="196"/>
      <c r="F857" s="196"/>
      <c r="G857" s="196"/>
      <c r="H857" s="196"/>
    </row>
    <row r="858" spans="1:8" s="197" customFormat="1" ht="12.75" customHeight="1" x14ac:dyDescent="0.25">
      <c r="A858" s="284"/>
      <c r="B858" s="195"/>
      <c r="C858" s="195"/>
      <c r="D858" s="195"/>
      <c r="E858" s="196"/>
      <c r="F858" s="196"/>
      <c r="G858" s="196"/>
      <c r="H858" s="196"/>
    </row>
    <row r="859" spans="1:8" s="197" customFormat="1" ht="12.75" customHeight="1" x14ac:dyDescent="0.25">
      <c r="A859" s="284"/>
      <c r="B859" s="195"/>
      <c r="C859" s="195"/>
      <c r="D859" s="195"/>
      <c r="E859" s="196"/>
      <c r="F859" s="196"/>
      <c r="G859" s="196"/>
      <c r="H859" s="196"/>
    </row>
    <row r="860" spans="1:8" s="197" customFormat="1" ht="12.75" customHeight="1" x14ac:dyDescent="0.25">
      <c r="A860" s="284"/>
      <c r="B860" s="195"/>
      <c r="C860" s="195"/>
      <c r="D860" s="195"/>
      <c r="E860" s="196"/>
      <c r="F860" s="196"/>
      <c r="G860" s="196"/>
      <c r="H860" s="196"/>
    </row>
    <row r="861" spans="1:8" s="197" customFormat="1" ht="12.75" customHeight="1" x14ac:dyDescent="0.25">
      <c r="A861" s="284"/>
      <c r="B861" s="195"/>
      <c r="C861" s="195"/>
      <c r="D861" s="195"/>
      <c r="E861" s="196"/>
      <c r="F861" s="196"/>
      <c r="G861" s="196"/>
      <c r="H861" s="196"/>
    </row>
    <row r="862" spans="1:8" s="197" customFormat="1" ht="12.75" customHeight="1" x14ac:dyDescent="0.25">
      <c r="A862" s="284"/>
      <c r="B862" s="195"/>
      <c r="C862" s="195"/>
      <c r="D862" s="195"/>
      <c r="E862" s="196"/>
      <c r="F862" s="196"/>
      <c r="G862" s="196"/>
      <c r="H862" s="196"/>
    </row>
    <row r="863" spans="1:8" s="197" customFormat="1" ht="12.75" customHeight="1" x14ac:dyDescent="0.25">
      <c r="A863" s="284"/>
      <c r="B863" s="195"/>
      <c r="C863" s="195"/>
      <c r="D863" s="195"/>
      <c r="E863" s="196"/>
      <c r="F863" s="196"/>
      <c r="G863" s="196"/>
      <c r="H863" s="196"/>
    </row>
    <row r="864" spans="1:8" s="197" customFormat="1" ht="12.75" customHeight="1" x14ac:dyDescent="0.25">
      <c r="A864" s="284"/>
      <c r="B864" s="195"/>
      <c r="C864" s="195"/>
      <c r="D864" s="195"/>
      <c r="E864" s="196"/>
      <c r="F864" s="196"/>
      <c r="G864" s="196"/>
      <c r="H864" s="196"/>
    </row>
    <row r="865" spans="1:8" s="197" customFormat="1" ht="12.75" customHeight="1" x14ac:dyDescent="0.25">
      <c r="A865" s="284"/>
      <c r="B865" s="195"/>
      <c r="C865" s="195"/>
      <c r="D865" s="195"/>
      <c r="E865" s="196"/>
      <c r="F865" s="196"/>
      <c r="G865" s="196"/>
      <c r="H865" s="196"/>
    </row>
    <row r="866" spans="1:8" s="197" customFormat="1" ht="12.75" customHeight="1" x14ac:dyDescent="0.25">
      <c r="A866" s="284"/>
      <c r="B866" s="195"/>
      <c r="C866" s="195"/>
      <c r="D866" s="195"/>
      <c r="E866" s="196"/>
      <c r="F866" s="196"/>
      <c r="G866" s="196"/>
      <c r="H866" s="196"/>
    </row>
    <row r="867" spans="1:8" s="197" customFormat="1" ht="12.75" customHeight="1" x14ac:dyDescent="0.25">
      <c r="A867" s="284"/>
      <c r="B867" s="195"/>
      <c r="C867" s="195"/>
      <c r="D867" s="195"/>
      <c r="E867" s="196"/>
      <c r="F867" s="196"/>
      <c r="G867" s="196"/>
      <c r="H867" s="196"/>
    </row>
    <row r="868" spans="1:8" s="197" customFormat="1" ht="12.75" customHeight="1" x14ac:dyDescent="0.25">
      <c r="A868" s="284"/>
      <c r="B868" s="195"/>
      <c r="C868" s="195"/>
      <c r="D868" s="195"/>
      <c r="E868" s="196"/>
      <c r="F868" s="196"/>
      <c r="G868" s="196"/>
      <c r="H868" s="196"/>
    </row>
    <row r="869" spans="1:8" s="197" customFormat="1" ht="12.75" customHeight="1" x14ac:dyDescent="0.25">
      <c r="A869" s="284"/>
      <c r="B869" s="195"/>
      <c r="C869" s="195"/>
      <c r="D869" s="195"/>
      <c r="E869" s="196"/>
      <c r="F869" s="196"/>
      <c r="G869" s="196"/>
      <c r="H869" s="196"/>
    </row>
    <row r="870" spans="1:8" s="197" customFormat="1" ht="12.75" customHeight="1" x14ac:dyDescent="0.25">
      <c r="A870" s="284"/>
      <c r="B870" s="195"/>
      <c r="C870" s="195"/>
      <c r="D870" s="195"/>
      <c r="E870" s="196"/>
      <c r="F870" s="196"/>
      <c r="G870" s="196"/>
      <c r="H870" s="196"/>
    </row>
    <row r="871" spans="1:8" s="197" customFormat="1" ht="12.75" customHeight="1" x14ac:dyDescent="0.25">
      <c r="A871" s="284"/>
      <c r="B871" s="195"/>
      <c r="C871" s="195"/>
      <c r="D871" s="195"/>
      <c r="E871" s="196"/>
      <c r="F871" s="196"/>
      <c r="G871" s="196"/>
      <c r="H871" s="196"/>
    </row>
    <row r="872" spans="1:8" s="197" customFormat="1" ht="12.75" customHeight="1" x14ac:dyDescent="0.25">
      <c r="A872" s="284"/>
      <c r="B872" s="195"/>
      <c r="C872" s="195"/>
      <c r="D872" s="195"/>
      <c r="E872" s="196"/>
      <c r="F872" s="196"/>
      <c r="G872" s="196"/>
      <c r="H872" s="196"/>
    </row>
    <row r="873" spans="1:8" s="197" customFormat="1" ht="12.75" customHeight="1" x14ac:dyDescent="0.25">
      <c r="A873" s="284"/>
      <c r="B873" s="195"/>
      <c r="C873" s="195"/>
      <c r="D873" s="195"/>
      <c r="E873" s="196"/>
      <c r="F873" s="196"/>
      <c r="G873" s="196"/>
      <c r="H873" s="196"/>
    </row>
    <row r="874" spans="1:8" s="197" customFormat="1" ht="12.75" customHeight="1" x14ac:dyDescent="0.25">
      <c r="A874" s="284"/>
      <c r="B874" s="195"/>
      <c r="C874" s="195"/>
      <c r="D874" s="195"/>
      <c r="E874" s="196"/>
      <c r="F874" s="196"/>
      <c r="G874" s="196"/>
      <c r="H874" s="196"/>
    </row>
    <row r="875" spans="1:8" s="197" customFormat="1" ht="12.75" customHeight="1" x14ac:dyDescent="0.25">
      <c r="A875" s="284"/>
      <c r="B875" s="195"/>
      <c r="C875" s="195"/>
      <c r="D875" s="195"/>
      <c r="E875" s="196"/>
      <c r="F875" s="196"/>
      <c r="G875" s="196"/>
      <c r="H875" s="196"/>
    </row>
    <row r="876" spans="1:8" s="197" customFormat="1" ht="12.75" customHeight="1" x14ac:dyDescent="0.25">
      <c r="A876" s="284"/>
      <c r="B876" s="195"/>
      <c r="C876" s="195"/>
      <c r="D876" s="195"/>
      <c r="E876" s="196"/>
      <c r="F876" s="196"/>
      <c r="G876" s="196"/>
      <c r="H876" s="196"/>
    </row>
    <row r="877" spans="1:8" s="197" customFormat="1" ht="12.75" customHeight="1" x14ac:dyDescent="0.25">
      <c r="A877" s="284"/>
      <c r="B877" s="195"/>
      <c r="C877" s="195"/>
      <c r="D877" s="195"/>
      <c r="E877" s="196"/>
      <c r="F877" s="196"/>
      <c r="G877" s="196"/>
      <c r="H877" s="196"/>
    </row>
    <row r="878" spans="1:8" s="197" customFormat="1" ht="12.75" customHeight="1" x14ac:dyDescent="0.25">
      <c r="A878" s="284"/>
      <c r="B878" s="195"/>
      <c r="C878" s="195"/>
      <c r="D878" s="195"/>
      <c r="E878" s="196"/>
      <c r="F878" s="196"/>
      <c r="G878" s="196"/>
      <c r="H878" s="196"/>
    </row>
    <row r="879" spans="1:8" s="197" customFormat="1" ht="12.75" customHeight="1" x14ac:dyDescent="0.25">
      <c r="A879" s="284"/>
      <c r="B879" s="195"/>
      <c r="C879" s="195"/>
      <c r="D879" s="195"/>
      <c r="E879" s="196"/>
      <c r="F879" s="196"/>
      <c r="G879" s="196"/>
      <c r="H879" s="196"/>
    </row>
    <row r="880" spans="1:8" s="197" customFormat="1" ht="12.75" customHeight="1" x14ac:dyDescent="0.25">
      <c r="A880" s="284"/>
      <c r="B880" s="195"/>
      <c r="C880" s="195"/>
      <c r="D880" s="195"/>
      <c r="E880" s="196"/>
      <c r="F880" s="196"/>
      <c r="G880" s="196"/>
      <c r="H880" s="196"/>
    </row>
    <row r="881" spans="1:8" s="197" customFormat="1" ht="12.75" customHeight="1" x14ac:dyDescent="0.25">
      <c r="A881" s="284"/>
      <c r="B881" s="195"/>
      <c r="C881" s="195"/>
      <c r="D881" s="195"/>
      <c r="E881" s="196"/>
      <c r="F881" s="196"/>
      <c r="G881" s="196"/>
      <c r="H881" s="196"/>
    </row>
    <row r="882" spans="1:8" s="197" customFormat="1" ht="12.75" customHeight="1" x14ac:dyDescent="0.25">
      <c r="A882" s="284"/>
      <c r="B882" s="195"/>
      <c r="C882" s="195"/>
      <c r="D882" s="195"/>
      <c r="E882" s="196"/>
      <c r="F882" s="196"/>
      <c r="G882" s="196"/>
      <c r="H882" s="196"/>
    </row>
    <row r="883" spans="1:8" s="197" customFormat="1" ht="12.75" customHeight="1" x14ac:dyDescent="0.25">
      <c r="A883" s="284"/>
      <c r="B883" s="195"/>
      <c r="C883" s="195"/>
      <c r="D883" s="195"/>
      <c r="E883" s="196"/>
      <c r="F883" s="196"/>
      <c r="G883" s="196"/>
      <c r="H883" s="196"/>
    </row>
    <row r="884" spans="1:8" s="197" customFormat="1" ht="12.75" customHeight="1" x14ac:dyDescent="0.25">
      <c r="A884" s="284"/>
      <c r="B884" s="195"/>
      <c r="C884" s="195"/>
      <c r="D884" s="195"/>
      <c r="E884" s="196"/>
      <c r="F884" s="196"/>
      <c r="G884" s="196"/>
      <c r="H884" s="196"/>
    </row>
    <row r="885" spans="1:8" s="197" customFormat="1" ht="12.75" customHeight="1" x14ac:dyDescent="0.25">
      <c r="A885" s="284"/>
      <c r="B885" s="195"/>
      <c r="C885" s="195"/>
      <c r="D885" s="195"/>
      <c r="E885" s="196"/>
      <c r="F885" s="196"/>
      <c r="G885" s="196"/>
      <c r="H885" s="196"/>
    </row>
    <row r="886" spans="1:8" s="197" customFormat="1" ht="12.75" customHeight="1" x14ac:dyDescent="0.25">
      <c r="A886" s="284"/>
      <c r="B886" s="195"/>
      <c r="C886" s="195"/>
      <c r="D886" s="195"/>
      <c r="E886" s="196"/>
      <c r="F886" s="196"/>
      <c r="G886" s="196"/>
      <c r="H886" s="196"/>
    </row>
    <row r="887" spans="1:8" s="197" customFormat="1" ht="12.75" customHeight="1" x14ac:dyDescent="0.25">
      <c r="A887" s="284"/>
      <c r="B887" s="195"/>
      <c r="C887" s="195"/>
      <c r="D887" s="195"/>
      <c r="E887" s="196"/>
      <c r="F887" s="196"/>
      <c r="G887" s="196"/>
      <c r="H887" s="196"/>
    </row>
    <row r="888" spans="1:8" s="197" customFormat="1" ht="12.75" customHeight="1" x14ac:dyDescent="0.25">
      <c r="A888" s="284"/>
      <c r="B888" s="195"/>
      <c r="C888" s="195"/>
      <c r="D888" s="195"/>
      <c r="E888" s="196"/>
      <c r="F888" s="196"/>
      <c r="G888" s="196"/>
      <c r="H888" s="196"/>
    </row>
    <row r="889" spans="1:8" s="197" customFormat="1" ht="12.75" customHeight="1" x14ac:dyDescent="0.25">
      <c r="A889" s="284"/>
      <c r="B889" s="195"/>
      <c r="C889" s="195"/>
      <c r="D889" s="195"/>
      <c r="E889" s="196"/>
      <c r="F889" s="196"/>
      <c r="G889" s="196"/>
      <c r="H889" s="196"/>
    </row>
    <row r="890" spans="1:8" s="197" customFormat="1" ht="12.75" customHeight="1" x14ac:dyDescent="0.25">
      <c r="A890" s="284"/>
      <c r="B890" s="195"/>
      <c r="C890" s="195"/>
      <c r="D890" s="195"/>
      <c r="E890" s="196"/>
      <c r="F890" s="196"/>
      <c r="G890" s="196"/>
      <c r="H890" s="196"/>
    </row>
    <row r="891" spans="1:8" s="197" customFormat="1" ht="12.75" customHeight="1" x14ac:dyDescent="0.25">
      <c r="A891" s="284"/>
      <c r="B891" s="195"/>
      <c r="C891" s="195"/>
      <c r="D891" s="195"/>
      <c r="E891" s="196"/>
      <c r="F891" s="196"/>
      <c r="G891" s="196"/>
      <c r="H891" s="196"/>
    </row>
    <row r="892" spans="1:8" s="197" customFormat="1" ht="12.75" customHeight="1" x14ac:dyDescent="0.25">
      <c r="A892" s="284"/>
      <c r="B892" s="195"/>
      <c r="C892" s="195"/>
      <c r="D892" s="195"/>
      <c r="E892" s="196"/>
      <c r="F892" s="196"/>
      <c r="G892" s="196"/>
      <c r="H892" s="196"/>
    </row>
    <row r="893" spans="1:8" s="197" customFormat="1" ht="12.75" customHeight="1" x14ac:dyDescent="0.25">
      <c r="A893" s="284"/>
      <c r="B893" s="195"/>
      <c r="C893" s="195"/>
      <c r="D893" s="195"/>
      <c r="E893" s="196"/>
      <c r="F893" s="196"/>
      <c r="G893" s="196"/>
      <c r="H893" s="196"/>
    </row>
    <row r="894" spans="1:8" s="197" customFormat="1" ht="12.75" customHeight="1" x14ac:dyDescent="0.25">
      <c r="A894" s="284"/>
      <c r="B894" s="195"/>
      <c r="C894" s="195"/>
      <c r="D894" s="195"/>
      <c r="E894" s="196"/>
      <c r="F894" s="196"/>
      <c r="G894" s="196"/>
      <c r="H894" s="196"/>
    </row>
    <row r="895" spans="1:8" s="197" customFormat="1" ht="12.75" customHeight="1" x14ac:dyDescent="0.25">
      <c r="A895" s="284"/>
      <c r="B895" s="195"/>
      <c r="C895" s="195"/>
      <c r="D895" s="195"/>
      <c r="E895" s="196"/>
      <c r="F895" s="196"/>
      <c r="G895" s="196"/>
      <c r="H895" s="196"/>
    </row>
    <row r="896" spans="1:8" s="197" customFormat="1" ht="12.75" customHeight="1" x14ac:dyDescent="0.25">
      <c r="A896" s="284"/>
      <c r="B896" s="195"/>
      <c r="C896" s="195"/>
      <c r="D896" s="195"/>
      <c r="E896" s="196"/>
      <c r="F896" s="196"/>
      <c r="G896" s="196"/>
      <c r="H896" s="196"/>
    </row>
    <row r="897" spans="1:8" s="197" customFormat="1" ht="12.75" customHeight="1" x14ac:dyDescent="0.25">
      <c r="A897" s="284"/>
      <c r="B897" s="195"/>
      <c r="C897" s="195"/>
      <c r="D897" s="195"/>
      <c r="E897" s="196"/>
      <c r="F897" s="196"/>
      <c r="G897" s="196"/>
      <c r="H897" s="196"/>
    </row>
    <row r="898" spans="1:8" s="197" customFormat="1" ht="12.75" customHeight="1" x14ac:dyDescent="0.25">
      <c r="A898" s="284"/>
      <c r="B898" s="195"/>
      <c r="C898" s="195"/>
      <c r="D898" s="195"/>
      <c r="E898" s="196"/>
      <c r="F898" s="196"/>
      <c r="G898" s="196"/>
      <c r="H898" s="196"/>
    </row>
    <row r="899" spans="1:8" s="197" customFormat="1" ht="12.75" customHeight="1" x14ac:dyDescent="0.25">
      <c r="A899" s="284"/>
      <c r="B899" s="195"/>
      <c r="C899" s="195"/>
      <c r="D899" s="195"/>
      <c r="E899" s="196"/>
      <c r="F899" s="196"/>
      <c r="G899" s="196"/>
      <c r="H899" s="196"/>
    </row>
    <row r="900" spans="1:8" s="197" customFormat="1" ht="12.75" customHeight="1" x14ac:dyDescent="0.25">
      <c r="A900" s="284"/>
      <c r="B900" s="195"/>
      <c r="C900" s="195"/>
      <c r="D900" s="195"/>
      <c r="E900" s="196"/>
      <c r="F900" s="196"/>
      <c r="G900" s="196"/>
      <c r="H900" s="196"/>
    </row>
    <row r="901" spans="1:8" s="197" customFormat="1" ht="12.75" customHeight="1" x14ac:dyDescent="0.25">
      <c r="A901" s="284"/>
      <c r="B901" s="195"/>
      <c r="C901" s="195"/>
      <c r="D901" s="195"/>
      <c r="E901" s="196"/>
      <c r="F901" s="196"/>
      <c r="G901" s="196"/>
      <c r="H901" s="196"/>
    </row>
    <row r="902" spans="1:8" s="197" customFormat="1" ht="12.75" customHeight="1" x14ac:dyDescent="0.25">
      <c r="A902" s="284"/>
      <c r="B902" s="195"/>
      <c r="C902" s="195"/>
      <c r="D902" s="195"/>
      <c r="E902" s="196"/>
      <c r="F902" s="196"/>
      <c r="G902" s="196"/>
      <c r="H902" s="196"/>
    </row>
    <row r="903" spans="1:8" s="197" customFormat="1" ht="12.75" customHeight="1" x14ac:dyDescent="0.25">
      <c r="A903" s="284"/>
      <c r="B903" s="195"/>
      <c r="C903" s="195"/>
      <c r="D903" s="195"/>
      <c r="E903" s="196"/>
      <c r="F903" s="196"/>
      <c r="G903" s="196"/>
      <c r="H903" s="196"/>
    </row>
    <row r="904" spans="1:8" s="197" customFormat="1" ht="12.75" customHeight="1" x14ac:dyDescent="0.25">
      <c r="A904" s="284"/>
      <c r="B904" s="195"/>
      <c r="C904" s="195"/>
      <c r="D904" s="195"/>
      <c r="E904" s="196"/>
      <c r="F904" s="196"/>
      <c r="G904" s="196"/>
      <c r="H904" s="196"/>
    </row>
    <row r="905" spans="1:8" s="197" customFormat="1" ht="12.75" customHeight="1" x14ac:dyDescent="0.25">
      <c r="A905" s="284"/>
      <c r="B905" s="195"/>
      <c r="C905" s="195"/>
      <c r="D905" s="195"/>
      <c r="E905" s="196"/>
      <c r="F905" s="196"/>
      <c r="G905" s="196"/>
      <c r="H905" s="196"/>
    </row>
    <row r="906" spans="1:8" s="197" customFormat="1" ht="12.75" customHeight="1" x14ac:dyDescent="0.25">
      <c r="A906" s="284"/>
      <c r="B906" s="195"/>
      <c r="C906" s="195"/>
      <c r="D906" s="195"/>
      <c r="E906" s="196"/>
      <c r="F906" s="196"/>
      <c r="G906" s="196"/>
      <c r="H906" s="196"/>
    </row>
    <row r="907" spans="1:8" s="197" customFormat="1" ht="12.75" customHeight="1" x14ac:dyDescent="0.25">
      <c r="A907" s="284"/>
      <c r="B907" s="195"/>
      <c r="C907" s="195"/>
      <c r="D907" s="195"/>
      <c r="E907" s="196"/>
      <c r="F907" s="196"/>
      <c r="G907" s="196"/>
      <c r="H907" s="362" t="s">
        <v>13</v>
      </c>
    </row>
    <row r="908" spans="1:8" s="197" customFormat="1" ht="12.75" customHeight="1" x14ac:dyDescent="0.25">
      <c r="A908" s="284"/>
      <c r="B908" s="195"/>
      <c r="C908" s="195"/>
      <c r="D908" s="195"/>
      <c r="E908" s="196"/>
      <c r="F908" s="196"/>
      <c r="G908" s="196"/>
      <c r="H908" s="362"/>
    </row>
    <row r="909" spans="1:8" s="197" customFormat="1" ht="16.5" customHeight="1" x14ac:dyDescent="0.3">
      <c r="A909" s="284"/>
      <c r="B909" s="474" t="s">
        <v>543</v>
      </c>
      <c r="C909" s="14"/>
      <c r="D909" s="14"/>
      <c r="E909" s="15"/>
      <c r="F909" s="15"/>
      <c r="G909" s="15"/>
      <c r="H909" s="15"/>
    </row>
    <row r="910" spans="1:8" s="197" customFormat="1" ht="12.75" customHeight="1" x14ac:dyDescent="0.25">
      <c r="A910" s="284"/>
      <c r="B910" s="4"/>
      <c r="C910" s="1"/>
      <c r="D910" s="1"/>
      <c r="E910" s="45"/>
      <c r="F910" s="45"/>
      <c r="G910" s="45"/>
      <c r="H910" s="45"/>
    </row>
    <row r="911" spans="1:8" s="197" customFormat="1" ht="12.75" customHeight="1" x14ac:dyDescent="0.25">
      <c r="A911" s="284"/>
      <c r="B911" s="4" t="s">
        <v>61</v>
      </c>
      <c r="C911" s="1"/>
      <c r="D911" s="1"/>
      <c r="E911" s="45"/>
      <c r="F911" s="45"/>
      <c r="G911" s="45"/>
      <c r="H911" s="45"/>
    </row>
    <row r="912" spans="1:8" s="197" customFormat="1" ht="12.75" customHeight="1" x14ac:dyDescent="0.25">
      <c r="A912" s="284"/>
      <c r="B912" s="151"/>
      <c r="C912" s="511" t="s">
        <v>12</v>
      </c>
      <c r="D912" s="512"/>
      <c r="E912" s="512"/>
      <c r="F912" s="512" t="s">
        <v>10</v>
      </c>
      <c r="G912" s="512"/>
      <c r="H912" s="512"/>
    </row>
    <row r="913" spans="1:8" s="197" customFormat="1" ht="12.75" customHeight="1" x14ac:dyDescent="0.25">
      <c r="A913" s="284"/>
      <c r="B913" s="145"/>
      <c r="C913" s="149" t="s">
        <v>8</v>
      </c>
      <c r="D913" s="152" t="s">
        <v>9</v>
      </c>
      <c r="E913" s="152" t="s">
        <v>154</v>
      </c>
      <c r="F913" s="152" t="s">
        <v>8</v>
      </c>
      <c r="G913" s="152" t="s">
        <v>9</v>
      </c>
      <c r="H913" s="152" t="s">
        <v>154</v>
      </c>
    </row>
    <row r="914" spans="1:8" s="197" customFormat="1" ht="12.75" customHeight="1" x14ac:dyDescent="0.25">
      <c r="A914" s="284"/>
      <c r="B914" s="64"/>
      <c r="C914" s="158"/>
      <c r="D914" s="158"/>
      <c r="E914" s="67"/>
      <c r="F914" s="158"/>
      <c r="G914" s="158"/>
      <c r="H914" s="67"/>
    </row>
    <row r="915" spans="1:8" s="197" customFormat="1" ht="12.75" customHeight="1" x14ac:dyDescent="0.25">
      <c r="A915" s="284"/>
      <c r="B915" s="64" t="s">
        <v>23</v>
      </c>
      <c r="C915" s="402">
        <v>49.47</v>
      </c>
      <c r="D915" s="402">
        <v>60.19</v>
      </c>
      <c r="E915" s="68">
        <v>-11.17987098942038</v>
      </c>
      <c r="F915" s="402">
        <v>41.74</v>
      </c>
      <c r="G915" s="402">
        <v>53.34</v>
      </c>
      <c r="H915" s="68">
        <v>-11.95461217705126</v>
      </c>
    </row>
    <row r="916" spans="1:8" s="197" customFormat="1" ht="12.75" customHeight="1" x14ac:dyDescent="0.25">
      <c r="A916" s="284"/>
      <c r="B916" s="64" t="s">
        <v>499</v>
      </c>
      <c r="C916" s="402">
        <v>25.98</v>
      </c>
      <c r="D916" s="402">
        <v>26.05</v>
      </c>
      <c r="E916" s="68">
        <v>-1.8087490030646451</v>
      </c>
      <c r="F916" s="402">
        <v>24.19</v>
      </c>
      <c r="G916" s="402">
        <v>24.19</v>
      </c>
      <c r="H916" s="68">
        <v>-1.4021682561268607</v>
      </c>
    </row>
    <row r="917" spans="1:8" s="197" customFormat="1" ht="12.75" customHeight="1" x14ac:dyDescent="0.25">
      <c r="A917" s="284"/>
      <c r="B917" s="64" t="s">
        <v>500</v>
      </c>
      <c r="C917" s="402">
        <v>52.15</v>
      </c>
      <c r="D917" s="402">
        <v>64.55</v>
      </c>
      <c r="E917" s="68">
        <v>-0.4146437543000232</v>
      </c>
      <c r="F917" s="402">
        <v>43.83</v>
      </c>
      <c r="G917" s="402">
        <v>57.15</v>
      </c>
      <c r="H917" s="68">
        <v>0.39909637548566224</v>
      </c>
    </row>
    <row r="918" spans="1:8" s="197" customFormat="1" ht="12.75" customHeight="1" x14ac:dyDescent="0.25">
      <c r="A918" s="284"/>
      <c r="B918" s="64" t="s">
        <v>110</v>
      </c>
      <c r="C918" s="402">
        <v>5.86</v>
      </c>
      <c r="D918" s="402">
        <v>7.38</v>
      </c>
      <c r="E918" s="68">
        <v>-2.9849882890669335</v>
      </c>
      <c r="F918" s="402">
        <v>6.23</v>
      </c>
      <c r="G918" s="402">
        <v>7.61</v>
      </c>
      <c r="H918" s="68">
        <v>-5.6874259749541523</v>
      </c>
    </row>
    <row r="919" spans="1:8" s="197" customFormat="1" ht="12.75" customHeight="1" x14ac:dyDescent="0.25">
      <c r="A919" s="284"/>
      <c r="B919" s="64" t="s">
        <v>501</v>
      </c>
      <c r="C919" s="402">
        <v>39.479999999999997</v>
      </c>
      <c r="D919" s="402">
        <v>39.31</v>
      </c>
      <c r="E919" s="68">
        <v>-8.6931878814707773</v>
      </c>
      <c r="F919" s="402">
        <v>36.700000000000003</v>
      </c>
      <c r="G919" s="402">
        <v>36.159999999999997</v>
      </c>
      <c r="H919" s="68">
        <v>-13.145568611262135</v>
      </c>
    </row>
    <row r="920" spans="1:8" s="197" customFormat="1" ht="12.75" customHeight="1" x14ac:dyDescent="0.25">
      <c r="A920" s="284"/>
      <c r="B920" s="64" t="s">
        <v>111</v>
      </c>
      <c r="C920" s="402">
        <v>71.98</v>
      </c>
      <c r="D920" s="402">
        <v>80.42</v>
      </c>
      <c r="E920" s="68">
        <v>-15.813030732873344</v>
      </c>
      <c r="F920" s="402">
        <v>63.38</v>
      </c>
      <c r="G920" s="402">
        <v>74.59</v>
      </c>
      <c r="H920" s="68">
        <v>-16.35327485216731</v>
      </c>
    </row>
    <row r="921" spans="1:8" s="197" customFormat="1" ht="12.75" customHeight="1" x14ac:dyDescent="0.25">
      <c r="A921" s="284"/>
      <c r="B921" s="64" t="s">
        <v>224</v>
      </c>
      <c r="C921" s="402">
        <v>17.899999999999999</v>
      </c>
      <c r="D921" s="402">
        <v>30.05</v>
      </c>
      <c r="E921" s="68">
        <v>-20.367303306279133</v>
      </c>
      <c r="F921" s="402">
        <v>14.19</v>
      </c>
      <c r="G921" s="402">
        <v>24.39</v>
      </c>
      <c r="H921" s="68">
        <v>-18.318090973252275</v>
      </c>
    </row>
    <row r="922" spans="1:8" s="197" customFormat="1" ht="12.75" customHeight="1" x14ac:dyDescent="0.25">
      <c r="A922" s="284"/>
      <c r="B922" s="119"/>
      <c r="C922" s="156"/>
      <c r="D922" s="156"/>
      <c r="E922" s="121"/>
      <c r="F922" s="402"/>
      <c r="G922" s="402"/>
      <c r="H922" s="121"/>
    </row>
    <row r="923" spans="1:8" s="197" customFormat="1" ht="12.75" customHeight="1" x14ac:dyDescent="0.25">
      <c r="A923" s="270"/>
      <c r="B923" s="123"/>
      <c r="C923" s="157"/>
      <c r="D923" s="157"/>
      <c r="E923" s="125"/>
      <c r="F923" s="125"/>
      <c r="G923" s="125"/>
      <c r="H923" s="125"/>
    </row>
    <row r="924" spans="1:8" s="197" customFormat="1" ht="12.75" customHeight="1" x14ac:dyDescent="0.25">
      <c r="A924" s="270"/>
      <c r="B924" s="17" t="s">
        <v>108</v>
      </c>
      <c r="C924" s="1"/>
      <c r="D924" s="1"/>
      <c r="E924" s="53"/>
      <c r="F924" s="53"/>
      <c r="G924" s="53"/>
      <c r="H924" s="53"/>
    </row>
    <row r="925" spans="1:8" s="197" customFormat="1" ht="12.75" customHeight="1" x14ac:dyDescent="0.25">
      <c r="A925" s="270"/>
      <c r="B925" s="17" t="s">
        <v>109</v>
      </c>
      <c r="C925" s="19"/>
      <c r="D925" s="1"/>
      <c r="E925" s="53"/>
      <c r="F925" s="53"/>
      <c r="G925" s="53"/>
      <c r="H925" s="53"/>
    </row>
    <row r="926" spans="1:8" s="197" customFormat="1" ht="12.75" customHeight="1" x14ac:dyDescent="0.25">
      <c r="A926" s="270"/>
      <c r="B926" s="17" t="s">
        <v>554</v>
      </c>
      <c r="C926" s="19"/>
      <c r="D926" s="1"/>
      <c r="E926" s="53"/>
      <c r="F926" s="53"/>
      <c r="G926" s="53"/>
      <c r="H926" s="53"/>
    </row>
    <row r="927" spans="1:8" s="197" customFormat="1" ht="12.75" customHeight="1" x14ac:dyDescent="0.25">
      <c r="A927" s="270"/>
      <c r="B927" s="20" t="s">
        <v>536</v>
      </c>
      <c r="C927" s="1"/>
      <c r="D927" s="1"/>
      <c r="E927" s="53"/>
      <c r="F927" s="53"/>
      <c r="G927" s="53"/>
      <c r="H927" s="53"/>
    </row>
    <row r="928" spans="1:8" s="197" customFormat="1" ht="12.75" customHeight="1" x14ac:dyDescent="0.25">
      <c r="A928" s="270"/>
      <c r="B928" s="20"/>
      <c r="C928" s="1"/>
      <c r="D928" s="1"/>
      <c r="E928" s="53"/>
      <c r="F928" s="53"/>
      <c r="G928" s="53"/>
      <c r="H928" s="53"/>
    </row>
    <row r="929" spans="1:8" s="197" customFormat="1" ht="12.75" customHeight="1" x14ac:dyDescent="0.25">
      <c r="A929" s="270"/>
      <c r="B929" s="58" t="s">
        <v>68</v>
      </c>
      <c r="C929" s="1"/>
      <c r="D929" s="1"/>
      <c r="E929" s="53"/>
      <c r="F929" s="53"/>
      <c r="G929" s="53"/>
      <c r="H929" s="53"/>
    </row>
    <row r="930" spans="1:8" s="197" customFormat="1" ht="12.75" customHeight="1" x14ac:dyDescent="0.25">
      <c r="A930" s="284"/>
      <c r="B930" s="58"/>
      <c r="C930" s="1"/>
      <c r="D930" s="1"/>
      <c r="E930" s="53"/>
      <c r="F930" s="53"/>
      <c r="G930" s="53"/>
      <c r="H930" s="53"/>
    </row>
    <row r="931" spans="1:8" s="197" customFormat="1" ht="12.75" customHeight="1" x14ac:dyDescent="0.25">
      <c r="A931" s="284"/>
      <c r="B931" s="195"/>
      <c r="C931" s="195"/>
      <c r="D931" s="195"/>
      <c r="E931" s="196"/>
      <c r="F931" s="196"/>
      <c r="G931" s="196"/>
      <c r="H931" s="196"/>
    </row>
    <row r="932" spans="1:8" s="197" customFormat="1" ht="12.75" customHeight="1" x14ac:dyDescent="0.25">
      <c r="A932" s="284"/>
      <c r="B932" s="195"/>
      <c r="C932" s="195"/>
      <c r="D932" s="195"/>
      <c r="E932" s="196"/>
      <c r="F932" s="196"/>
      <c r="G932" s="196"/>
      <c r="H932" s="196"/>
    </row>
    <row r="933" spans="1:8" s="197" customFormat="1" ht="12.75" customHeight="1" x14ac:dyDescent="0.25">
      <c r="A933" s="284"/>
      <c r="B933" s="195"/>
      <c r="C933" s="195"/>
      <c r="D933" s="195"/>
      <c r="E933" s="196"/>
      <c r="F933" s="196"/>
      <c r="G933" s="196"/>
      <c r="H933" s="196"/>
    </row>
    <row r="934" spans="1:8" s="197" customFormat="1" ht="12.75" customHeight="1" x14ac:dyDescent="0.25">
      <c r="A934" s="284"/>
      <c r="B934" s="195"/>
      <c r="C934" s="195"/>
      <c r="D934" s="195"/>
      <c r="E934" s="196"/>
      <c r="F934" s="196"/>
      <c r="G934" s="196"/>
      <c r="H934" s="196"/>
    </row>
    <row r="935" spans="1:8" s="197" customFormat="1" ht="12.75" customHeight="1" x14ac:dyDescent="0.25">
      <c r="A935" s="284"/>
      <c r="B935" s="195"/>
      <c r="C935" s="195"/>
      <c r="D935" s="195"/>
      <c r="E935" s="196"/>
      <c r="F935" s="196"/>
      <c r="G935" s="196"/>
      <c r="H935" s="196"/>
    </row>
    <row r="936" spans="1:8" s="197" customFormat="1" ht="12.75" customHeight="1" x14ac:dyDescent="0.25">
      <c r="A936" s="284"/>
      <c r="B936" s="195"/>
      <c r="C936" s="195"/>
      <c r="D936" s="195"/>
      <c r="E936" s="196"/>
      <c r="F936" s="196"/>
      <c r="G936" s="196"/>
      <c r="H936" s="196"/>
    </row>
    <row r="937" spans="1:8" s="197" customFormat="1" ht="12.75" customHeight="1" x14ac:dyDescent="0.25">
      <c r="A937" s="284"/>
      <c r="B937" s="195"/>
      <c r="C937" s="195"/>
      <c r="D937" s="195"/>
      <c r="E937" s="196"/>
      <c r="F937" s="196"/>
      <c r="G937" s="196"/>
      <c r="H937" s="196"/>
    </row>
    <row r="938" spans="1:8" s="197" customFormat="1" ht="12.75" customHeight="1" x14ac:dyDescent="0.25">
      <c r="A938" s="284"/>
      <c r="B938" s="195"/>
      <c r="C938" s="195"/>
      <c r="D938" s="195"/>
      <c r="E938" s="196"/>
      <c r="F938" s="196"/>
      <c r="G938" s="196"/>
      <c r="H938" s="196"/>
    </row>
    <row r="939" spans="1:8" s="197" customFormat="1" ht="12.75" customHeight="1" x14ac:dyDescent="0.25">
      <c r="A939" s="284"/>
      <c r="B939" s="195"/>
      <c r="C939" s="195"/>
      <c r="D939" s="195"/>
      <c r="E939" s="196"/>
      <c r="F939" s="196"/>
      <c r="G939" s="196"/>
      <c r="H939" s="196"/>
    </row>
    <row r="940" spans="1:8" s="197" customFormat="1" ht="12.75" customHeight="1" x14ac:dyDescent="0.25">
      <c r="A940" s="284"/>
      <c r="B940" s="195"/>
      <c r="C940" s="195"/>
      <c r="D940" s="195"/>
      <c r="E940" s="196"/>
      <c r="F940" s="196"/>
      <c r="G940" s="196"/>
      <c r="H940" s="196"/>
    </row>
    <row r="941" spans="1:8" s="197" customFormat="1" ht="12.75" customHeight="1" x14ac:dyDescent="0.25">
      <c r="A941" s="284"/>
      <c r="B941" s="195"/>
      <c r="C941" s="195"/>
      <c r="D941" s="195"/>
      <c r="E941" s="196"/>
      <c r="F941" s="196"/>
      <c r="G941" s="196"/>
      <c r="H941" s="196"/>
    </row>
    <row r="942" spans="1:8" s="197" customFormat="1" ht="12.75" customHeight="1" x14ac:dyDescent="0.25">
      <c r="A942" s="284"/>
      <c r="B942" s="195"/>
      <c r="C942" s="195"/>
      <c r="D942" s="195"/>
      <c r="E942" s="196"/>
      <c r="F942" s="196"/>
      <c r="G942" s="196"/>
      <c r="H942" s="196"/>
    </row>
    <row r="943" spans="1:8" s="197" customFormat="1" ht="12.75" customHeight="1" x14ac:dyDescent="0.25">
      <c r="A943" s="284"/>
      <c r="B943" s="195"/>
      <c r="C943" s="195"/>
      <c r="D943" s="195"/>
      <c r="E943" s="196"/>
      <c r="F943" s="196"/>
      <c r="G943" s="196"/>
      <c r="H943" s="196"/>
    </row>
    <row r="944" spans="1:8" s="197" customFormat="1" ht="12.75" customHeight="1" x14ac:dyDescent="0.25">
      <c r="A944" s="284"/>
      <c r="B944" s="195"/>
      <c r="C944" s="195"/>
      <c r="D944" s="195"/>
      <c r="E944" s="196"/>
      <c r="F944" s="196"/>
      <c r="G944" s="196"/>
      <c r="H944" s="196"/>
    </row>
    <row r="945" spans="1:8" s="197" customFormat="1" ht="12.75" customHeight="1" x14ac:dyDescent="0.25">
      <c r="A945" s="284"/>
      <c r="B945" s="195"/>
      <c r="C945" s="195"/>
      <c r="D945" s="195"/>
      <c r="E945" s="196"/>
      <c r="F945" s="196"/>
      <c r="G945" s="196"/>
      <c r="H945" s="196"/>
    </row>
    <row r="946" spans="1:8" s="197" customFormat="1" ht="12.75" customHeight="1" x14ac:dyDescent="0.25">
      <c r="A946" s="284"/>
      <c r="B946" s="195"/>
      <c r="C946" s="195"/>
      <c r="D946" s="195"/>
      <c r="E946" s="196"/>
      <c r="F946" s="196"/>
      <c r="G946" s="196"/>
      <c r="H946" s="196"/>
    </row>
    <row r="947" spans="1:8" s="197" customFormat="1" ht="12.75" customHeight="1" x14ac:dyDescent="0.25">
      <c r="A947" s="284"/>
      <c r="B947" s="195"/>
      <c r="C947" s="195"/>
      <c r="D947" s="195"/>
      <c r="E947" s="196"/>
      <c r="F947" s="196"/>
      <c r="G947" s="196"/>
      <c r="H947" s="196"/>
    </row>
    <row r="948" spans="1:8" s="197" customFormat="1" ht="12.75" customHeight="1" x14ac:dyDescent="0.25">
      <c r="A948" s="284"/>
      <c r="B948" s="195"/>
      <c r="C948" s="195"/>
      <c r="D948" s="195"/>
      <c r="E948" s="196"/>
      <c r="F948" s="196"/>
      <c r="G948" s="196"/>
      <c r="H948" s="196"/>
    </row>
    <row r="949" spans="1:8" s="197" customFormat="1" ht="12.75" customHeight="1" x14ac:dyDescent="0.25">
      <c r="A949" s="284"/>
      <c r="B949" s="195"/>
      <c r="C949" s="195"/>
      <c r="D949" s="195"/>
      <c r="E949" s="196"/>
      <c r="F949" s="196"/>
      <c r="G949" s="196"/>
      <c r="H949" s="196"/>
    </row>
    <row r="950" spans="1:8" s="197" customFormat="1" ht="12.75" customHeight="1" x14ac:dyDescent="0.25">
      <c r="A950" s="284"/>
      <c r="B950" s="195"/>
      <c r="C950" s="195"/>
      <c r="D950" s="195"/>
      <c r="E950" s="196"/>
      <c r="F950" s="196"/>
      <c r="G950" s="196"/>
      <c r="H950" s="196"/>
    </row>
    <row r="951" spans="1:8" s="197" customFormat="1" ht="12.75" customHeight="1" x14ac:dyDescent="0.25">
      <c r="A951" s="284"/>
      <c r="B951" s="195"/>
      <c r="C951" s="195"/>
      <c r="D951" s="195"/>
      <c r="E951" s="196"/>
      <c r="F951" s="196"/>
      <c r="G951" s="196"/>
      <c r="H951" s="196"/>
    </row>
    <row r="952" spans="1:8" s="197" customFormat="1" ht="12.75" customHeight="1" x14ac:dyDescent="0.25">
      <c r="A952" s="284"/>
      <c r="B952" s="195"/>
      <c r="C952" s="195"/>
      <c r="D952" s="195"/>
      <c r="E952" s="196"/>
      <c r="F952" s="196"/>
      <c r="G952" s="196"/>
      <c r="H952" s="196"/>
    </row>
    <row r="953" spans="1:8" s="197" customFormat="1" ht="12.75" customHeight="1" x14ac:dyDescent="0.25">
      <c r="A953" s="284"/>
      <c r="B953" s="195"/>
      <c r="C953" s="195"/>
      <c r="D953" s="195"/>
      <c r="E953" s="196"/>
      <c r="F953" s="196"/>
      <c r="G953" s="196"/>
      <c r="H953" s="196"/>
    </row>
    <row r="954" spans="1:8" s="197" customFormat="1" ht="12.75" customHeight="1" x14ac:dyDescent="0.25">
      <c r="A954" s="284"/>
      <c r="B954" s="195"/>
      <c r="C954" s="195"/>
      <c r="D954" s="195"/>
      <c r="E954" s="196"/>
      <c r="F954" s="196"/>
      <c r="G954" s="196"/>
      <c r="H954" s="196"/>
    </row>
    <row r="955" spans="1:8" s="197" customFormat="1" ht="12.75" customHeight="1" x14ac:dyDescent="0.25">
      <c r="A955" s="284"/>
      <c r="B955" s="195"/>
      <c r="C955" s="195"/>
      <c r="D955" s="195"/>
      <c r="E955" s="196"/>
      <c r="F955" s="196"/>
      <c r="G955" s="196"/>
      <c r="H955" s="196"/>
    </row>
    <row r="956" spans="1:8" s="197" customFormat="1" ht="12.75" customHeight="1" x14ac:dyDescent="0.25">
      <c r="A956" s="284"/>
      <c r="B956" s="195"/>
      <c r="C956" s="195"/>
      <c r="D956" s="195"/>
      <c r="E956" s="196"/>
      <c r="F956" s="196"/>
      <c r="G956" s="196"/>
      <c r="H956" s="196"/>
    </row>
    <row r="957" spans="1:8" s="197" customFormat="1" ht="12.75" customHeight="1" x14ac:dyDescent="0.25">
      <c r="A957" s="284"/>
      <c r="B957" s="195"/>
      <c r="C957" s="195"/>
      <c r="D957" s="195"/>
      <c r="E957" s="196"/>
      <c r="F957" s="196"/>
      <c r="G957" s="196"/>
      <c r="H957" s="196"/>
    </row>
    <row r="958" spans="1:8" s="197" customFormat="1" ht="12.75" customHeight="1" x14ac:dyDescent="0.25">
      <c r="A958" s="284"/>
      <c r="B958" s="195"/>
      <c r="C958" s="195"/>
      <c r="D958" s="195"/>
      <c r="E958" s="196"/>
      <c r="F958" s="196"/>
      <c r="G958" s="196"/>
      <c r="H958" s="196"/>
    </row>
    <row r="959" spans="1:8" s="197" customFormat="1" ht="12.75" customHeight="1" x14ac:dyDescent="0.25">
      <c r="A959" s="284"/>
      <c r="B959" s="195"/>
      <c r="C959" s="195"/>
      <c r="D959" s="195"/>
      <c r="E959" s="196"/>
      <c r="F959" s="196"/>
      <c r="G959" s="196"/>
      <c r="H959" s="196"/>
    </row>
    <row r="960" spans="1:8" s="197" customFormat="1" ht="12.75" customHeight="1" x14ac:dyDescent="0.25">
      <c r="A960" s="284"/>
      <c r="B960" s="195"/>
      <c r="C960" s="195"/>
      <c r="D960" s="195"/>
      <c r="E960" s="196"/>
      <c r="F960" s="196"/>
      <c r="G960" s="196"/>
      <c r="H960" s="196"/>
    </row>
    <row r="961" spans="1:8" s="197" customFormat="1" ht="12.75" customHeight="1" x14ac:dyDescent="0.25">
      <c r="A961" s="284"/>
      <c r="B961" s="195"/>
      <c r="C961" s="195"/>
      <c r="D961" s="195"/>
      <c r="E961" s="196"/>
      <c r="F961" s="196"/>
      <c r="G961" s="196"/>
      <c r="H961" s="196"/>
    </row>
    <row r="962" spans="1:8" s="197" customFormat="1" ht="12.75" customHeight="1" x14ac:dyDescent="0.25">
      <c r="A962" s="284"/>
      <c r="B962" s="195"/>
      <c r="C962" s="195"/>
      <c r="D962" s="195"/>
      <c r="E962" s="196"/>
      <c r="F962" s="196"/>
      <c r="G962" s="196"/>
      <c r="H962" s="196"/>
    </row>
    <row r="963" spans="1:8" s="197" customFormat="1" ht="12.75" customHeight="1" x14ac:dyDescent="0.25">
      <c r="A963" s="284"/>
      <c r="B963" s="195"/>
      <c r="C963" s="195"/>
      <c r="D963" s="195"/>
      <c r="E963" s="196"/>
      <c r="F963" s="196"/>
      <c r="G963" s="196"/>
      <c r="H963" s="196"/>
    </row>
    <row r="964" spans="1:8" s="197" customFormat="1" ht="12.75" customHeight="1" x14ac:dyDescent="0.25">
      <c r="A964" s="284"/>
      <c r="B964" s="195"/>
      <c r="C964" s="195"/>
      <c r="D964" s="195"/>
      <c r="E964" s="196"/>
      <c r="F964" s="196"/>
      <c r="G964" s="196"/>
      <c r="H964" s="196"/>
    </row>
    <row r="965" spans="1:8" s="197" customFormat="1" ht="12.75" customHeight="1" x14ac:dyDescent="0.25">
      <c r="A965" s="284"/>
      <c r="B965" s="195"/>
      <c r="C965" s="195"/>
      <c r="D965" s="195"/>
      <c r="E965" s="196"/>
      <c r="F965" s="196"/>
      <c r="G965" s="196"/>
      <c r="H965" s="196"/>
    </row>
    <row r="966" spans="1:8" s="197" customFormat="1" ht="12.75" customHeight="1" x14ac:dyDescent="0.25">
      <c r="A966" s="284"/>
      <c r="B966" s="195"/>
      <c r="C966" s="195"/>
      <c r="D966" s="195"/>
      <c r="E966" s="196"/>
      <c r="F966" s="196"/>
      <c r="G966" s="196"/>
      <c r="H966" s="196"/>
    </row>
    <row r="967" spans="1:8" s="197" customFormat="1" ht="12.75" customHeight="1" x14ac:dyDescent="0.25">
      <c r="A967" s="284"/>
      <c r="B967" s="195"/>
      <c r="C967" s="195"/>
      <c r="D967" s="195"/>
      <c r="E967" s="196"/>
      <c r="F967" s="196"/>
      <c r="G967" s="196"/>
      <c r="H967" s="196"/>
    </row>
    <row r="968" spans="1:8" s="197" customFormat="1" ht="12.75" customHeight="1" x14ac:dyDescent="0.25">
      <c r="A968" s="284"/>
      <c r="B968" s="195"/>
      <c r="C968" s="195"/>
      <c r="D968" s="195"/>
      <c r="E968" s="196"/>
      <c r="F968" s="196"/>
      <c r="G968" s="196"/>
      <c r="H968" s="196"/>
    </row>
    <row r="969" spans="1:8" s="197" customFormat="1" ht="12.75" customHeight="1" x14ac:dyDescent="0.25">
      <c r="A969" s="284"/>
      <c r="B969" s="195"/>
      <c r="C969" s="195"/>
      <c r="D969" s="195"/>
      <c r="E969" s="196"/>
      <c r="F969" s="196"/>
      <c r="G969" s="196"/>
      <c r="H969" s="196"/>
    </row>
    <row r="970" spans="1:8" s="197" customFormat="1" ht="12.75" customHeight="1" x14ac:dyDescent="0.25">
      <c r="A970" s="284"/>
      <c r="B970" s="195"/>
      <c r="C970" s="195"/>
      <c r="D970" s="195"/>
      <c r="E970" s="196"/>
      <c r="F970" s="196"/>
      <c r="G970" s="196"/>
      <c r="H970" s="196"/>
    </row>
    <row r="971" spans="1:8" s="197" customFormat="1" ht="12.75" customHeight="1" x14ac:dyDescent="0.25">
      <c r="A971" s="284"/>
      <c r="B971" s="195"/>
      <c r="C971" s="195"/>
      <c r="D971" s="195"/>
      <c r="E971" s="196"/>
      <c r="F971" s="196"/>
      <c r="G971" s="196"/>
      <c r="H971" s="196"/>
    </row>
    <row r="972" spans="1:8" s="197" customFormat="1" ht="12.75" customHeight="1" x14ac:dyDescent="0.25">
      <c r="A972" s="284"/>
      <c r="B972" s="195"/>
      <c r="C972" s="195"/>
      <c r="D972" s="195"/>
      <c r="E972" s="196"/>
      <c r="F972" s="196"/>
      <c r="G972" s="196"/>
      <c r="H972" s="196"/>
    </row>
    <row r="973" spans="1:8" s="197" customFormat="1" ht="12.75" customHeight="1" x14ac:dyDescent="0.25">
      <c r="A973" s="284"/>
      <c r="B973" s="195"/>
      <c r="C973" s="195"/>
      <c r="D973" s="195"/>
      <c r="E973" s="196"/>
      <c r="F973" s="196"/>
      <c r="G973" s="196"/>
      <c r="H973" s="196"/>
    </row>
    <row r="974" spans="1:8" s="197" customFormat="1" ht="12.75" customHeight="1" x14ac:dyDescent="0.25">
      <c r="A974" s="284"/>
      <c r="B974" s="195"/>
      <c r="C974" s="195"/>
      <c r="D974" s="195"/>
      <c r="E974" s="196"/>
      <c r="F974" s="196"/>
      <c r="G974" s="196"/>
      <c r="H974" s="196"/>
    </row>
    <row r="975" spans="1:8" s="197" customFormat="1" ht="12.75" customHeight="1" x14ac:dyDescent="0.25">
      <c r="A975" s="284"/>
      <c r="B975" s="195"/>
      <c r="C975" s="195"/>
      <c r="D975" s="195"/>
      <c r="E975" s="196"/>
      <c r="F975" s="196"/>
      <c r="G975" s="196"/>
      <c r="H975" s="196"/>
    </row>
    <row r="976" spans="1:8" s="197" customFormat="1" ht="12.75" customHeight="1" x14ac:dyDescent="0.25">
      <c r="A976" s="284"/>
      <c r="B976" s="195"/>
      <c r="C976" s="195"/>
      <c r="D976" s="195"/>
      <c r="E976" s="196"/>
      <c r="F976" s="196"/>
      <c r="G976" s="196"/>
      <c r="H976" s="196"/>
    </row>
    <row r="977" spans="1:8" s="197" customFormat="1" ht="12.75" customHeight="1" x14ac:dyDescent="0.25">
      <c r="A977" s="284"/>
      <c r="B977" s="195"/>
      <c r="C977" s="195"/>
      <c r="D977" s="195"/>
      <c r="E977" s="196"/>
      <c r="F977" s="196"/>
      <c r="G977" s="196"/>
      <c r="H977" s="196"/>
    </row>
    <row r="978" spans="1:8" s="197" customFormat="1" ht="12.75" customHeight="1" x14ac:dyDescent="0.25">
      <c r="A978" s="284"/>
      <c r="B978" s="195"/>
      <c r="C978" s="195"/>
      <c r="D978" s="195"/>
      <c r="E978" s="196"/>
      <c r="F978" s="196"/>
      <c r="G978" s="196"/>
      <c r="H978" s="196"/>
    </row>
    <row r="979" spans="1:8" s="197" customFormat="1" ht="12.75" customHeight="1" x14ac:dyDescent="0.25">
      <c r="A979" s="284"/>
      <c r="B979" s="195"/>
      <c r="C979" s="195"/>
      <c r="D979" s="195"/>
      <c r="E979" s="196"/>
      <c r="F979" s="196"/>
      <c r="G979" s="196"/>
      <c r="H979" s="196"/>
    </row>
    <row r="980" spans="1:8" s="197" customFormat="1" ht="12.75" customHeight="1" x14ac:dyDescent="0.25">
      <c r="A980" s="284"/>
      <c r="B980" s="195"/>
      <c r="C980" s="195"/>
      <c r="D980" s="195"/>
      <c r="E980" s="196"/>
      <c r="F980" s="196"/>
      <c r="G980" s="196"/>
      <c r="H980" s="196"/>
    </row>
    <row r="981" spans="1:8" s="197" customFormat="1" ht="12.75" customHeight="1" x14ac:dyDescent="0.25">
      <c r="A981" s="284"/>
      <c r="B981" s="195"/>
      <c r="C981" s="195"/>
      <c r="D981" s="195"/>
      <c r="E981" s="196"/>
      <c r="F981" s="196"/>
      <c r="G981" s="196"/>
      <c r="H981" s="196"/>
    </row>
    <row r="982" spans="1:8" s="197" customFormat="1" ht="12.75" customHeight="1" x14ac:dyDescent="0.25">
      <c r="A982" s="284"/>
      <c r="B982" s="195"/>
      <c r="C982" s="195"/>
      <c r="D982" s="195"/>
      <c r="E982" s="196"/>
      <c r="F982" s="196"/>
      <c r="G982" s="196"/>
      <c r="H982" s="196"/>
    </row>
    <row r="983" spans="1:8" s="197" customFormat="1" ht="12.75" customHeight="1" x14ac:dyDescent="0.25">
      <c r="A983" s="284"/>
      <c r="B983" s="195"/>
      <c r="C983" s="195"/>
      <c r="D983" s="195"/>
      <c r="E983" s="196"/>
      <c r="F983" s="196"/>
      <c r="G983" s="196"/>
      <c r="H983" s="362" t="s">
        <v>13</v>
      </c>
    </row>
    <row r="984" spans="1:8" s="197" customFormat="1" ht="12.75" customHeight="1" x14ac:dyDescent="0.25">
      <c r="A984" s="284"/>
      <c r="B984" s="195"/>
      <c r="C984" s="195"/>
      <c r="D984" s="195"/>
      <c r="E984" s="196"/>
      <c r="F984" s="196"/>
      <c r="G984" s="196"/>
      <c r="H984" s="362"/>
    </row>
    <row r="985" spans="1:8" s="197" customFormat="1" ht="16.5" customHeight="1" x14ac:dyDescent="0.3">
      <c r="A985" s="284"/>
      <c r="B985" s="474" t="s">
        <v>542</v>
      </c>
      <c r="C985" s="14"/>
      <c r="D985" s="14"/>
      <c r="E985" s="15"/>
      <c r="F985" s="15"/>
      <c r="G985" s="15"/>
      <c r="H985" s="15"/>
    </row>
    <row r="986" spans="1:8" s="197" customFormat="1" ht="12.75" customHeight="1" x14ac:dyDescent="0.25">
      <c r="A986" s="284"/>
      <c r="B986" s="4"/>
      <c r="C986" s="1"/>
      <c r="D986" s="1"/>
      <c r="E986" s="45"/>
      <c r="F986" s="45"/>
      <c r="G986" s="45"/>
      <c r="H986" s="45"/>
    </row>
    <row r="987" spans="1:8" s="197" customFormat="1" ht="12.75" customHeight="1" x14ac:dyDescent="0.25">
      <c r="A987" s="284"/>
      <c r="B987" s="4" t="s">
        <v>61</v>
      </c>
      <c r="C987" s="1"/>
      <c r="D987" s="1"/>
      <c r="E987" s="45"/>
      <c r="F987" s="45"/>
      <c r="G987" s="45"/>
      <c r="H987" s="45"/>
    </row>
    <row r="988" spans="1:8" s="197" customFormat="1" ht="12.75" customHeight="1" x14ac:dyDescent="0.25">
      <c r="A988" s="284"/>
      <c r="B988" s="151"/>
      <c r="C988" s="511" t="s">
        <v>12</v>
      </c>
      <c r="D988" s="512"/>
      <c r="E988" s="512"/>
      <c r="F988" s="512" t="s">
        <v>10</v>
      </c>
      <c r="G988" s="512"/>
      <c r="H988" s="512"/>
    </row>
    <row r="989" spans="1:8" s="197" customFormat="1" ht="12.75" customHeight="1" x14ac:dyDescent="0.25">
      <c r="A989" s="284"/>
      <c r="B989" s="145"/>
      <c r="C989" s="149" t="s">
        <v>8</v>
      </c>
      <c r="D989" s="152" t="s">
        <v>9</v>
      </c>
      <c r="E989" s="152" t="s">
        <v>154</v>
      </c>
      <c r="F989" s="152" t="s">
        <v>8</v>
      </c>
      <c r="G989" s="152" t="s">
        <v>9</v>
      </c>
      <c r="H989" s="152" t="s">
        <v>154</v>
      </c>
    </row>
    <row r="990" spans="1:8" s="197" customFormat="1" ht="12.75" customHeight="1" x14ac:dyDescent="0.25">
      <c r="A990" s="284"/>
      <c r="B990" s="64"/>
      <c r="C990" s="158"/>
      <c r="D990" s="158"/>
      <c r="E990" s="67"/>
      <c r="F990" s="158"/>
      <c r="G990" s="158"/>
      <c r="H990" s="67"/>
    </row>
    <row r="991" spans="1:8" s="197" customFormat="1" ht="12.75" customHeight="1" x14ac:dyDescent="0.25">
      <c r="A991" s="284"/>
      <c r="B991" s="64" t="s">
        <v>23</v>
      </c>
      <c r="C991" s="155">
        <v>50.16</v>
      </c>
      <c r="D991" s="155">
        <v>61.56</v>
      </c>
      <c r="E991" s="68">
        <v>-11.735353875257715</v>
      </c>
      <c r="F991" s="155">
        <v>42.04</v>
      </c>
      <c r="G991" s="155">
        <v>54.82</v>
      </c>
      <c r="H991" s="68">
        <v>-13.087975541963971</v>
      </c>
    </row>
    <row r="992" spans="1:8" s="197" customFormat="1" ht="12.75" customHeight="1" x14ac:dyDescent="0.25">
      <c r="A992" s="284"/>
      <c r="B992" s="64" t="s">
        <v>499</v>
      </c>
      <c r="C992" s="155">
        <v>29.53</v>
      </c>
      <c r="D992" s="155">
        <v>30.29</v>
      </c>
      <c r="E992" s="68">
        <v>-0.73079181008392169</v>
      </c>
      <c r="F992" s="155">
        <v>26.62</v>
      </c>
      <c r="G992" s="155">
        <v>28.21</v>
      </c>
      <c r="H992" s="68">
        <v>-2.8899351102596427</v>
      </c>
    </row>
    <row r="993" spans="1:8" s="197" customFormat="1" ht="12.75" customHeight="1" x14ac:dyDescent="0.25">
      <c r="A993" s="284"/>
      <c r="B993" s="64" t="s">
        <v>500</v>
      </c>
      <c r="C993" s="155">
        <v>52.6</v>
      </c>
      <c r="D993" s="155">
        <v>65.7</v>
      </c>
      <c r="E993" s="68">
        <v>-1.8805086050623459</v>
      </c>
      <c r="F993" s="155">
        <v>43.94</v>
      </c>
      <c r="G993" s="155">
        <v>58.39</v>
      </c>
      <c r="H993" s="68">
        <v>-1.157597807412813</v>
      </c>
    </row>
    <row r="994" spans="1:8" s="197" customFormat="1" ht="12.75" customHeight="1" x14ac:dyDescent="0.25">
      <c r="A994" s="284"/>
      <c r="B994" s="64" t="s">
        <v>110</v>
      </c>
      <c r="C994" s="155">
        <v>7.8</v>
      </c>
      <c r="D994" s="155">
        <v>8.33</v>
      </c>
      <c r="E994" s="68">
        <v>-4.0974878969984445</v>
      </c>
      <c r="F994" s="155">
        <v>6.8</v>
      </c>
      <c r="G994" s="155">
        <v>9.77</v>
      </c>
      <c r="H994" s="68">
        <v>-5.7009500044538299</v>
      </c>
    </row>
    <row r="995" spans="1:8" s="197" customFormat="1" ht="12.75" customHeight="1" x14ac:dyDescent="0.25">
      <c r="A995" s="284"/>
      <c r="B995" s="64" t="s">
        <v>501</v>
      </c>
      <c r="C995" s="155">
        <v>43.79</v>
      </c>
      <c r="D995" s="155">
        <v>45.43</v>
      </c>
      <c r="E995" s="68">
        <v>-8.8512269627375133</v>
      </c>
      <c r="F995" s="155">
        <v>40.28</v>
      </c>
      <c r="G995" s="155">
        <v>41.33</v>
      </c>
      <c r="H995" s="68">
        <v>-14.378027039880749</v>
      </c>
    </row>
    <row r="996" spans="1:8" s="197" customFormat="1" ht="12.75" customHeight="1" x14ac:dyDescent="0.25">
      <c r="A996" s="284"/>
      <c r="B996" s="64" t="s">
        <v>111</v>
      </c>
      <c r="C996" s="155">
        <v>72.599999999999994</v>
      </c>
      <c r="D996" s="155">
        <v>81.319999999999993</v>
      </c>
      <c r="E996" s="68">
        <v>-14.771121040386717</v>
      </c>
      <c r="F996" s="155">
        <v>63.85</v>
      </c>
      <c r="G996" s="155">
        <v>75.87</v>
      </c>
      <c r="H996" s="68">
        <v>-17.766864371568737</v>
      </c>
    </row>
    <row r="997" spans="1:8" s="197" customFormat="1" ht="12.75" customHeight="1" x14ac:dyDescent="0.25">
      <c r="A997" s="284"/>
      <c r="B997" s="64" t="s">
        <v>224</v>
      </c>
      <c r="C997" s="155">
        <v>17.36</v>
      </c>
      <c r="D997" s="155">
        <v>30.76</v>
      </c>
      <c r="E997" s="68">
        <v>-22.523834543598234</v>
      </c>
      <c r="F997" s="155">
        <v>13.25</v>
      </c>
      <c r="G997" s="155">
        <v>24.81</v>
      </c>
      <c r="H997" s="68">
        <v>-21.514710056907695</v>
      </c>
    </row>
    <row r="998" spans="1:8" s="197" customFormat="1" ht="12.75" customHeight="1" x14ac:dyDescent="0.25">
      <c r="A998" s="284"/>
      <c r="B998" s="119"/>
      <c r="C998" s="156"/>
      <c r="D998" s="156"/>
      <c r="E998" s="121"/>
      <c r="F998" s="121"/>
      <c r="G998" s="121"/>
      <c r="H998" s="121"/>
    </row>
    <row r="999" spans="1:8" s="197" customFormat="1" ht="12.75" customHeight="1" x14ac:dyDescent="0.25">
      <c r="A999" s="270"/>
      <c r="B999" s="123"/>
      <c r="C999" s="157"/>
      <c r="D999" s="157"/>
      <c r="E999" s="125"/>
      <c r="F999" s="125"/>
      <c r="G999" s="125"/>
      <c r="H999" s="125"/>
    </row>
    <row r="1000" spans="1:8" s="197" customFormat="1" ht="12.75" customHeight="1" x14ac:dyDescent="0.25">
      <c r="A1000" s="270"/>
      <c r="B1000" s="17" t="s">
        <v>108</v>
      </c>
      <c r="C1000" s="1"/>
      <c r="D1000" s="1"/>
      <c r="E1000" s="53"/>
      <c r="F1000" s="53"/>
      <c r="G1000" s="53"/>
      <c r="H1000" s="53"/>
    </row>
    <row r="1001" spans="1:8" s="197" customFormat="1" ht="12.75" customHeight="1" x14ac:dyDescent="0.25">
      <c r="A1001" s="270"/>
      <c r="B1001" s="17" t="s">
        <v>109</v>
      </c>
      <c r="C1001" s="19"/>
      <c r="D1001" s="1"/>
      <c r="E1001" s="53"/>
      <c r="F1001" s="53"/>
      <c r="G1001" s="53"/>
      <c r="H1001" s="53"/>
    </row>
    <row r="1002" spans="1:8" s="197" customFormat="1" ht="12.75" customHeight="1" x14ac:dyDescent="0.25">
      <c r="A1002" s="270"/>
      <c r="B1002" s="17" t="s">
        <v>554</v>
      </c>
      <c r="C1002" s="19"/>
      <c r="D1002" s="1"/>
      <c r="E1002" s="53"/>
      <c r="F1002" s="53"/>
      <c r="G1002" s="53"/>
      <c r="H1002" s="53"/>
    </row>
    <row r="1003" spans="1:8" s="197" customFormat="1" ht="12.75" customHeight="1" x14ac:dyDescent="0.25">
      <c r="A1003" s="270"/>
      <c r="B1003" s="20" t="s">
        <v>536</v>
      </c>
      <c r="C1003" s="1"/>
      <c r="D1003" s="1"/>
      <c r="E1003" s="53"/>
      <c r="F1003" s="53"/>
      <c r="G1003" s="53"/>
      <c r="H1003" s="53"/>
    </row>
    <row r="1004" spans="1:8" s="197" customFormat="1" ht="12.75" customHeight="1" x14ac:dyDescent="0.25">
      <c r="A1004" s="270"/>
      <c r="B1004" s="20"/>
      <c r="C1004" s="1"/>
      <c r="D1004" s="1"/>
      <c r="E1004" s="53"/>
      <c r="F1004" s="53"/>
      <c r="G1004" s="53"/>
      <c r="H1004" s="53"/>
    </row>
    <row r="1005" spans="1:8" s="197" customFormat="1" ht="12.75" customHeight="1" x14ac:dyDescent="0.25">
      <c r="A1005" s="270"/>
      <c r="B1005" s="58" t="s">
        <v>68</v>
      </c>
      <c r="C1005" s="1"/>
      <c r="D1005" s="1"/>
      <c r="E1005" s="53"/>
      <c r="F1005" s="53"/>
      <c r="G1005" s="53"/>
      <c r="H1005" s="53"/>
    </row>
    <row r="1006" spans="1:8" s="197" customFormat="1" ht="12.75" customHeight="1" x14ac:dyDescent="0.25">
      <c r="A1006" s="284"/>
      <c r="B1006" s="58"/>
      <c r="C1006" s="1"/>
      <c r="D1006" s="1"/>
      <c r="E1006" s="53"/>
      <c r="F1006" s="53"/>
      <c r="G1006" s="53"/>
      <c r="H1006" s="53"/>
    </row>
    <row r="1007" spans="1:8" s="197" customFormat="1" ht="12.75" customHeight="1" x14ac:dyDescent="0.25">
      <c r="A1007" s="284"/>
      <c r="B1007" s="195"/>
      <c r="C1007" s="195"/>
      <c r="D1007" s="195"/>
      <c r="E1007" s="196"/>
      <c r="F1007" s="196"/>
      <c r="G1007" s="196"/>
      <c r="H1007" s="196"/>
    </row>
    <row r="1008" spans="1:8" s="197" customFormat="1" ht="12.75" customHeight="1" x14ac:dyDescent="0.25">
      <c r="A1008" s="284"/>
      <c r="B1008" s="195"/>
      <c r="C1008" s="195"/>
      <c r="D1008" s="195"/>
      <c r="E1008" s="196"/>
      <c r="F1008" s="196"/>
      <c r="G1008" s="196"/>
      <c r="H1008" s="196"/>
    </row>
    <row r="1009" spans="1:8" s="197" customFormat="1" ht="12.75" customHeight="1" x14ac:dyDescent="0.25">
      <c r="A1009" s="284"/>
      <c r="B1009" s="195"/>
      <c r="C1009" s="195"/>
      <c r="D1009" s="195"/>
      <c r="E1009" s="196"/>
      <c r="F1009" s="196"/>
      <c r="G1009" s="196"/>
      <c r="H1009" s="196"/>
    </row>
    <row r="1010" spans="1:8" s="197" customFormat="1" ht="12.75" customHeight="1" x14ac:dyDescent="0.25">
      <c r="A1010" s="284"/>
      <c r="B1010" s="195"/>
      <c r="C1010" s="195"/>
      <c r="D1010" s="195"/>
      <c r="E1010" s="196"/>
      <c r="F1010" s="196"/>
      <c r="G1010" s="196"/>
      <c r="H1010" s="196"/>
    </row>
    <row r="1011" spans="1:8" s="197" customFormat="1" ht="12.75" customHeight="1" x14ac:dyDescent="0.25">
      <c r="A1011" s="284"/>
      <c r="B1011" s="195"/>
      <c r="C1011" s="195"/>
      <c r="D1011" s="195"/>
      <c r="E1011" s="196"/>
      <c r="F1011" s="196"/>
      <c r="G1011" s="196"/>
      <c r="H1011" s="196"/>
    </row>
    <row r="1012" spans="1:8" s="197" customFormat="1" ht="12.75" customHeight="1" x14ac:dyDescent="0.25">
      <c r="A1012" s="284"/>
      <c r="B1012" s="195"/>
      <c r="C1012" s="195"/>
      <c r="D1012" s="195"/>
      <c r="E1012" s="196"/>
      <c r="F1012" s="196"/>
      <c r="G1012" s="196"/>
      <c r="H1012" s="196"/>
    </row>
    <row r="1013" spans="1:8" s="197" customFormat="1" ht="12.75" customHeight="1" x14ac:dyDescent="0.25">
      <c r="A1013" s="284"/>
      <c r="B1013" s="195"/>
      <c r="C1013" s="195"/>
      <c r="D1013" s="195"/>
      <c r="E1013" s="196"/>
      <c r="F1013" s="196"/>
      <c r="G1013" s="196"/>
      <c r="H1013" s="196"/>
    </row>
    <row r="1014" spans="1:8" s="197" customFormat="1" ht="12.75" customHeight="1" x14ac:dyDescent="0.25">
      <c r="A1014" s="284"/>
      <c r="B1014" s="195"/>
      <c r="C1014" s="195"/>
      <c r="D1014" s="195"/>
      <c r="E1014" s="196"/>
      <c r="F1014" s="196"/>
      <c r="G1014" s="196"/>
      <c r="H1014" s="196"/>
    </row>
    <row r="1015" spans="1:8" s="197" customFormat="1" ht="12.75" customHeight="1" x14ac:dyDescent="0.25">
      <c r="A1015" s="284"/>
      <c r="B1015" s="195"/>
      <c r="C1015" s="195"/>
      <c r="D1015" s="195"/>
      <c r="E1015" s="196"/>
      <c r="F1015" s="196"/>
      <c r="G1015" s="196"/>
      <c r="H1015" s="196"/>
    </row>
    <row r="1016" spans="1:8" s="197" customFormat="1" ht="12.75" customHeight="1" x14ac:dyDescent="0.25">
      <c r="A1016" s="284"/>
      <c r="B1016" s="195"/>
      <c r="C1016" s="195"/>
      <c r="D1016" s="195"/>
      <c r="E1016" s="196"/>
      <c r="F1016" s="196"/>
      <c r="G1016" s="196"/>
      <c r="H1016" s="196"/>
    </row>
    <row r="1017" spans="1:8" s="197" customFormat="1" ht="12.75" customHeight="1" x14ac:dyDescent="0.25">
      <c r="A1017" s="284"/>
      <c r="B1017" s="195"/>
      <c r="C1017" s="195"/>
      <c r="D1017" s="195"/>
      <c r="E1017" s="196"/>
      <c r="F1017" s="196"/>
      <c r="G1017" s="196"/>
      <c r="H1017" s="196"/>
    </row>
    <row r="1018" spans="1:8" s="197" customFormat="1" ht="12.75" customHeight="1" x14ac:dyDescent="0.25">
      <c r="A1018" s="284"/>
      <c r="B1018" s="195"/>
      <c r="C1018" s="195"/>
      <c r="D1018" s="195"/>
      <c r="E1018" s="196"/>
      <c r="F1018" s="196"/>
      <c r="G1018" s="196"/>
      <c r="H1018" s="196"/>
    </row>
    <row r="1019" spans="1:8" s="197" customFormat="1" ht="12.75" customHeight="1" x14ac:dyDescent="0.25">
      <c r="A1019" s="284"/>
      <c r="B1019" s="195"/>
      <c r="C1019" s="195"/>
      <c r="D1019" s="195"/>
      <c r="E1019" s="196"/>
      <c r="F1019" s="196"/>
      <c r="G1019" s="196"/>
      <c r="H1019" s="196"/>
    </row>
    <row r="1020" spans="1:8" s="197" customFormat="1" ht="12.75" customHeight="1" x14ac:dyDescent="0.25">
      <c r="A1020" s="284"/>
      <c r="B1020" s="195"/>
      <c r="C1020" s="195"/>
      <c r="D1020" s="195"/>
      <c r="E1020" s="196"/>
      <c r="F1020" s="196"/>
      <c r="G1020" s="196"/>
      <c r="H1020" s="196"/>
    </row>
    <row r="1021" spans="1:8" s="197" customFormat="1" ht="12.75" customHeight="1" x14ac:dyDescent="0.25">
      <c r="A1021" s="284"/>
      <c r="B1021" s="195"/>
      <c r="C1021" s="195"/>
      <c r="D1021" s="195"/>
      <c r="E1021" s="196"/>
      <c r="F1021" s="196"/>
      <c r="G1021" s="196"/>
      <c r="H1021" s="196"/>
    </row>
    <row r="1022" spans="1:8" s="197" customFormat="1" ht="12.75" customHeight="1" x14ac:dyDescent="0.25">
      <c r="A1022" s="284"/>
      <c r="B1022" s="195"/>
      <c r="C1022" s="195"/>
      <c r="D1022" s="195"/>
      <c r="E1022" s="196"/>
      <c r="F1022" s="196"/>
      <c r="G1022" s="196"/>
      <c r="H1022" s="196"/>
    </row>
    <row r="1023" spans="1:8" s="197" customFormat="1" ht="12.75" customHeight="1" x14ac:dyDescent="0.25">
      <c r="A1023" s="284"/>
      <c r="B1023" s="195"/>
      <c r="C1023" s="195"/>
      <c r="D1023" s="195"/>
      <c r="E1023" s="196"/>
      <c r="F1023" s="196"/>
      <c r="G1023" s="196"/>
      <c r="H1023" s="196"/>
    </row>
    <row r="1024" spans="1:8" s="197" customFormat="1" ht="12.75" customHeight="1" x14ac:dyDescent="0.25">
      <c r="A1024" s="284"/>
      <c r="B1024" s="195"/>
      <c r="C1024" s="195"/>
      <c r="D1024" s="195"/>
      <c r="E1024" s="196"/>
      <c r="F1024" s="196"/>
      <c r="G1024" s="196"/>
      <c r="H1024" s="196"/>
    </row>
    <row r="1025" spans="1:8" s="197" customFormat="1" ht="12.75" customHeight="1" x14ac:dyDescent="0.25">
      <c r="A1025" s="284"/>
      <c r="B1025" s="195"/>
      <c r="C1025" s="195"/>
      <c r="D1025" s="195"/>
      <c r="E1025" s="196"/>
      <c r="F1025" s="196"/>
      <c r="G1025" s="196"/>
      <c r="H1025" s="196"/>
    </row>
    <row r="1026" spans="1:8" s="197" customFormat="1" ht="12.75" customHeight="1" x14ac:dyDescent="0.25">
      <c r="A1026" s="284"/>
      <c r="B1026" s="195"/>
      <c r="C1026" s="195"/>
      <c r="D1026" s="195"/>
      <c r="E1026" s="196"/>
      <c r="F1026" s="196"/>
      <c r="G1026" s="196"/>
      <c r="H1026" s="196"/>
    </row>
    <row r="1027" spans="1:8" s="197" customFormat="1" ht="12.75" customHeight="1" x14ac:dyDescent="0.25">
      <c r="A1027" s="284"/>
      <c r="B1027" s="195"/>
      <c r="C1027" s="195"/>
      <c r="D1027" s="195"/>
      <c r="E1027" s="196"/>
      <c r="F1027" s="196"/>
      <c r="G1027" s="196"/>
      <c r="H1027" s="196"/>
    </row>
    <row r="1028" spans="1:8" s="197" customFormat="1" ht="12.75" customHeight="1" x14ac:dyDescent="0.25">
      <c r="A1028" s="284"/>
      <c r="B1028" s="195"/>
      <c r="C1028" s="195"/>
      <c r="D1028" s="195"/>
      <c r="E1028" s="196"/>
      <c r="F1028" s="196"/>
      <c r="G1028" s="196"/>
      <c r="H1028" s="196"/>
    </row>
    <row r="1029" spans="1:8" s="197" customFormat="1" ht="12.75" customHeight="1" x14ac:dyDescent="0.25">
      <c r="A1029" s="284"/>
      <c r="B1029" s="195"/>
      <c r="C1029" s="195"/>
      <c r="D1029" s="195"/>
      <c r="E1029" s="196"/>
      <c r="F1029" s="196"/>
      <c r="G1029" s="196"/>
      <c r="H1029" s="196"/>
    </row>
    <row r="1030" spans="1:8" s="197" customFormat="1" ht="12.75" customHeight="1" x14ac:dyDescent="0.25">
      <c r="A1030" s="284"/>
      <c r="B1030" s="195"/>
      <c r="C1030" s="195"/>
      <c r="D1030" s="195"/>
      <c r="E1030" s="196"/>
      <c r="F1030" s="196"/>
      <c r="G1030" s="196"/>
      <c r="H1030" s="196"/>
    </row>
    <row r="1031" spans="1:8" s="197" customFormat="1" ht="12.75" customHeight="1" x14ac:dyDescent="0.25">
      <c r="A1031" s="284"/>
      <c r="B1031" s="195"/>
      <c r="C1031" s="195"/>
      <c r="D1031" s="195"/>
      <c r="E1031" s="196"/>
      <c r="F1031" s="196"/>
      <c r="G1031" s="196"/>
      <c r="H1031" s="196"/>
    </row>
    <row r="1032" spans="1:8" s="197" customFormat="1" ht="12.75" customHeight="1" x14ac:dyDescent="0.25">
      <c r="A1032" s="284"/>
      <c r="B1032" s="195"/>
      <c r="C1032" s="195"/>
      <c r="D1032" s="195"/>
      <c r="E1032" s="196"/>
      <c r="F1032" s="196"/>
      <c r="G1032" s="196"/>
      <c r="H1032" s="196"/>
    </row>
    <row r="1033" spans="1:8" s="197" customFormat="1" ht="12.75" customHeight="1" x14ac:dyDescent="0.25">
      <c r="A1033" s="284"/>
      <c r="B1033" s="195"/>
      <c r="C1033" s="195"/>
      <c r="D1033" s="195"/>
      <c r="E1033" s="196"/>
      <c r="F1033" s="196"/>
      <c r="G1033" s="196"/>
      <c r="H1033" s="196"/>
    </row>
    <row r="1034" spans="1:8" s="197" customFormat="1" ht="12.75" customHeight="1" x14ac:dyDescent="0.25">
      <c r="A1034" s="284"/>
      <c r="B1034" s="195"/>
      <c r="C1034" s="195"/>
      <c r="D1034" s="195"/>
      <c r="E1034" s="196"/>
      <c r="F1034" s="196"/>
      <c r="G1034" s="196"/>
      <c r="H1034" s="196"/>
    </row>
    <row r="1035" spans="1:8" s="197" customFormat="1" ht="12.75" customHeight="1" x14ac:dyDescent="0.25">
      <c r="A1035" s="284"/>
      <c r="B1035" s="195"/>
      <c r="C1035" s="195"/>
      <c r="D1035" s="195"/>
      <c r="E1035" s="196"/>
      <c r="F1035" s="196"/>
      <c r="G1035" s="196"/>
      <c r="H1035" s="196"/>
    </row>
    <row r="1036" spans="1:8" s="197" customFormat="1" ht="12.75" customHeight="1" x14ac:dyDescent="0.25">
      <c r="A1036" s="284"/>
      <c r="B1036" s="195"/>
      <c r="C1036" s="195"/>
      <c r="D1036" s="195"/>
      <c r="E1036" s="196"/>
      <c r="F1036" s="196"/>
      <c r="G1036" s="196"/>
      <c r="H1036" s="196"/>
    </row>
    <row r="1037" spans="1:8" s="197" customFormat="1" ht="12.75" customHeight="1" x14ac:dyDescent="0.25">
      <c r="A1037" s="284"/>
      <c r="B1037" s="195"/>
      <c r="C1037" s="195"/>
      <c r="D1037" s="195"/>
      <c r="E1037" s="196"/>
      <c r="F1037" s="196"/>
      <c r="G1037" s="196"/>
      <c r="H1037" s="196"/>
    </row>
    <row r="1038" spans="1:8" s="197" customFormat="1" ht="12.75" customHeight="1" x14ac:dyDescent="0.25">
      <c r="A1038" s="284"/>
      <c r="B1038" s="195"/>
      <c r="C1038" s="195"/>
      <c r="D1038" s="195"/>
      <c r="E1038" s="196"/>
      <c r="F1038" s="196"/>
      <c r="G1038" s="196"/>
      <c r="H1038" s="196"/>
    </row>
    <row r="1039" spans="1:8" s="197" customFormat="1" ht="12.75" customHeight="1" x14ac:dyDescent="0.25">
      <c r="A1039" s="284"/>
      <c r="B1039" s="195"/>
      <c r="C1039" s="195"/>
      <c r="D1039" s="195"/>
      <c r="E1039" s="196"/>
      <c r="F1039" s="196"/>
      <c r="G1039" s="196"/>
      <c r="H1039" s="196"/>
    </row>
    <row r="1040" spans="1:8" s="197" customFormat="1" ht="12.75" customHeight="1" x14ac:dyDescent="0.25">
      <c r="A1040" s="284"/>
      <c r="B1040" s="195"/>
      <c r="C1040" s="195"/>
      <c r="D1040" s="195"/>
      <c r="E1040" s="196"/>
      <c r="F1040" s="196"/>
      <c r="G1040" s="196"/>
      <c r="H1040" s="196"/>
    </row>
    <row r="1041" spans="1:8" s="197" customFormat="1" ht="12.75" customHeight="1" x14ac:dyDescent="0.25">
      <c r="A1041" s="284"/>
      <c r="B1041" s="195"/>
      <c r="C1041" s="195"/>
      <c r="D1041" s="195"/>
      <c r="E1041" s="196"/>
      <c r="F1041" s="196"/>
      <c r="G1041" s="196"/>
      <c r="H1041" s="196"/>
    </row>
    <row r="1042" spans="1:8" s="197" customFormat="1" ht="12.75" customHeight="1" x14ac:dyDescent="0.25">
      <c r="A1042" s="284"/>
      <c r="B1042" s="195"/>
      <c r="C1042" s="195"/>
      <c r="D1042" s="195"/>
      <c r="E1042" s="196"/>
      <c r="F1042" s="196"/>
      <c r="G1042" s="196"/>
      <c r="H1042" s="196"/>
    </row>
    <row r="1043" spans="1:8" s="197" customFormat="1" ht="12.75" customHeight="1" x14ac:dyDescent="0.25">
      <c r="A1043" s="284"/>
      <c r="B1043" s="195"/>
      <c r="C1043" s="195"/>
      <c r="D1043" s="195"/>
      <c r="E1043" s="196"/>
      <c r="F1043" s="196"/>
      <c r="G1043" s="196"/>
      <c r="H1043" s="196"/>
    </row>
    <row r="1044" spans="1:8" s="197" customFormat="1" ht="12.75" customHeight="1" x14ac:dyDescent="0.25">
      <c r="A1044" s="284"/>
      <c r="B1044" s="195"/>
      <c r="C1044" s="195"/>
      <c r="D1044" s="195"/>
      <c r="E1044" s="196"/>
      <c r="F1044" s="196"/>
      <c r="G1044" s="196"/>
      <c r="H1044" s="196"/>
    </row>
    <row r="1045" spans="1:8" s="197" customFormat="1" ht="12.75" customHeight="1" x14ac:dyDescent="0.25">
      <c r="A1045" s="284"/>
      <c r="B1045" s="195"/>
      <c r="C1045" s="195"/>
      <c r="D1045" s="195"/>
      <c r="E1045" s="196"/>
      <c r="F1045" s="196"/>
      <c r="G1045" s="196"/>
      <c r="H1045" s="196"/>
    </row>
    <row r="1046" spans="1:8" s="197" customFormat="1" ht="12.75" customHeight="1" x14ac:dyDescent="0.25">
      <c r="A1046" s="284"/>
      <c r="B1046" s="195"/>
      <c r="C1046" s="195"/>
      <c r="D1046" s="195"/>
      <c r="E1046" s="196"/>
      <c r="F1046" s="196"/>
      <c r="G1046" s="196"/>
      <c r="H1046" s="196"/>
    </row>
    <row r="1047" spans="1:8" s="197" customFormat="1" ht="12.75" customHeight="1" x14ac:dyDescent="0.25">
      <c r="A1047" s="284"/>
      <c r="B1047" s="195"/>
      <c r="C1047" s="195"/>
      <c r="D1047" s="195"/>
      <c r="E1047" s="196"/>
      <c r="F1047" s="196"/>
      <c r="G1047" s="196"/>
      <c r="H1047" s="196"/>
    </row>
    <row r="1048" spans="1:8" s="197" customFormat="1" ht="12.75" customHeight="1" x14ac:dyDescent="0.25">
      <c r="A1048" s="284"/>
      <c r="B1048" s="195"/>
      <c r="C1048" s="195"/>
      <c r="D1048" s="195"/>
      <c r="E1048" s="196"/>
      <c r="F1048" s="196"/>
      <c r="G1048" s="196"/>
      <c r="H1048" s="196"/>
    </row>
    <row r="1049" spans="1:8" s="197" customFormat="1" ht="12.75" customHeight="1" x14ac:dyDescent="0.25">
      <c r="A1049" s="284"/>
      <c r="B1049" s="195"/>
      <c r="C1049" s="195"/>
      <c r="D1049" s="195"/>
      <c r="E1049" s="196"/>
      <c r="F1049" s="196"/>
      <c r="G1049" s="196"/>
      <c r="H1049" s="196"/>
    </row>
    <row r="1050" spans="1:8" s="197" customFormat="1" ht="12.75" customHeight="1" x14ac:dyDescent="0.25">
      <c r="A1050" s="284"/>
      <c r="B1050" s="195"/>
      <c r="C1050" s="195"/>
      <c r="D1050" s="195"/>
      <c r="E1050" s="196"/>
      <c r="F1050" s="196"/>
      <c r="G1050" s="196"/>
      <c r="H1050" s="196"/>
    </row>
    <row r="1051" spans="1:8" s="197" customFormat="1" ht="12.75" customHeight="1" x14ac:dyDescent="0.25">
      <c r="A1051" s="284"/>
      <c r="B1051" s="195"/>
      <c r="C1051" s="195"/>
      <c r="D1051" s="195"/>
      <c r="E1051" s="196"/>
      <c r="F1051" s="196"/>
      <c r="G1051" s="196"/>
      <c r="H1051" s="196"/>
    </row>
    <row r="1052" spans="1:8" s="197" customFormat="1" ht="12.75" customHeight="1" x14ac:dyDescent="0.25">
      <c r="A1052" s="284"/>
      <c r="B1052" s="195"/>
      <c r="C1052" s="195"/>
      <c r="D1052" s="195"/>
      <c r="E1052" s="196"/>
      <c r="F1052" s="196"/>
      <c r="G1052" s="196"/>
      <c r="H1052" s="196"/>
    </row>
    <row r="1053" spans="1:8" s="197" customFormat="1" ht="12.75" customHeight="1" x14ac:dyDescent="0.25">
      <c r="A1053" s="284"/>
      <c r="B1053" s="195"/>
      <c r="C1053" s="195"/>
      <c r="D1053" s="195"/>
      <c r="E1053" s="196"/>
      <c r="F1053" s="196"/>
      <c r="G1053" s="196"/>
      <c r="H1053" s="196"/>
    </row>
    <row r="1054" spans="1:8" s="197" customFormat="1" ht="12.75" customHeight="1" x14ac:dyDescent="0.25">
      <c r="A1054" s="284"/>
      <c r="B1054" s="195"/>
      <c r="C1054" s="195"/>
      <c r="D1054" s="195"/>
      <c r="E1054" s="196"/>
      <c r="F1054" s="196"/>
      <c r="G1054" s="196"/>
      <c r="H1054" s="196"/>
    </row>
    <row r="1055" spans="1:8" s="197" customFormat="1" ht="12.75" customHeight="1" x14ac:dyDescent="0.25">
      <c r="A1055" s="284"/>
      <c r="B1055" s="195"/>
      <c r="C1055" s="195"/>
      <c r="D1055" s="195"/>
      <c r="E1055" s="196"/>
      <c r="F1055" s="196"/>
      <c r="G1055" s="196"/>
      <c r="H1055" s="196"/>
    </row>
    <row r="1056" spans="1:8" s="197" customFormat="1" ht="12.75" customHeight="1" x14ac:dyDescent="0.25">
      <c r="A1056" s="284"/>
      <c r="B1056" s="195"/>
      <c r="C1056" s="195"/>
      <c r="D1056" s="195"/>
      <c r="E1056" s="196"/>
      <c r="F1056" s="196"/>
      <c r="G1056" s="196"/>
      <c r="H1056" s="196"/>
    </row>
    <row r="1057" spans="1:8" s="197" customFormat="1" ht="12.75" customHeight="1" x14ac:dyDescent="0.25">
      <c r="A1057" s="284"/>
      <c r="B1057" s="195"/>
      <c r="C1057" s="195"/>
      <c r="D1057" s="195"/>
      <c r="E1057" s="196"/>
      <c r="F1057" s="196"/>
      <c r="G1057" s="196"/>
      <c r="H1057" s="196"/>
    </row>
    <row r="1058" spans="1:8" s="197" customFormat="1" ht="12.75" customHeight="1" x14ac:dyDescent="0.25">
      <c r="A1058" s="284"/>
      <c r="B1058" s="195"/>
      <c r="C1058" s="195"/>
      <c r="D1058" s="195"/>
      <c r="E1058" s="196"/>
      <c r="F1058" s="196"/>
      <c r="G1058" s="196"/>
      <c r="H1058" s="196"/>
    </row>
    <row r="1059" spans="1:8" s="197" customFormat="1" ht="12.75" customHeight="1" x14ac:dyDescent="0.25">
      <c r="A1059" s="284"/>
      <c r="B1059" s="195"/>
      <c r="C1059" s="195"/>
      <c r="D1059" s="195"/>
      <c r="E1059" s="196"/>
      <c r="F1059" s="196"/>
      <c r="G1059" s="196"/>
      <c r="H1059" s="362" t="s">
        <v>13</v>
      </c>
    </row>
    <row r="1060" spans="1:8" s="197" customFormat="1" ht="12.75" customHeight="1" x14ac:dyDescent="0.25">
      <c r="A1060" s="284"/>
      <c r="B1060" s="195"/>
      <c r="C1060" s="195"/>
      <c r="D1060" s="195"/>
      <c r="E1060" s="196"/>
      <c r="F1060" s="196"/>
      <c r="G1060" s="196"/>
      <c r="H1060" s="196"/>
    </row>
    <row r="1061" spans="1:8" s="197" customFormat="1" ht="16.5" customHeight="1" x14ac:dyDescent="0.3">
      <c r="A1061" s="284"/>
      <c r="B1061" s="474" t="s">
        <v>541</v>
      </c>
      <c r="C1061" s="14"/>
      <c r="D1061" s="14"/>
      <c r="E1061" s="15"/>
      <c r="F1061" s="15"/>
      <c r="G1061" s="15"/>
      <c r="H1061" s="15"/>
    </row>
    <row r="1062" spans="1:8" s="197" customFormat="1" ht="12.75" customHeight="1" x14ac:dyDescent="0.25">
      <c r="A1062" s="284"/>
      <c r="B1062" s="4"/>
      <c r="C1062" s="1"/>
      <c r="D1062" s="1"/>
      <c r="E1062" s="45"/>
      <c r="F1062" s="45"/>
      <c r="G1062" s="45"/>
      <c r="H1062" s="45"/>
    </row>
    <row r="1063" spans="1:8" s="197" customFormat="1" ht="12.75" customHeight="1" x14ac:dyDescent="0.25">
      <c r="A1063" s="284"/>
      <c r="B1063" s="4" t="s">
        <v>61</v>
      </c>
      <c r="C1063" s="1"/>
      <c r="D1063" s="1"/>
      <c r="E1063" s="45"/>
      <c r="F1063" s="45"/>
      <c r="G1063" s="45"/>
      <c r="H1063" s="45"/>
    </row>
    <row r="1064" spans="1:8" s="197" customFormat="1" ht="12.75" customHeight="1" x14ac:dyDescent="0.25">
      <c r="A1064" s="284"/>
      <c r="B1064" s="151"/>
      <c r="C1064" s="511" t="s">
        <v>12</v>
      </c>
      <c r="D1064" s="512"/>
      <c r="E1064" s="512"/>
      <c r="F1064" s="512" t="s">
        <v>10</v>
      </c>
      <c r="G1064" s="512"/>
      <c r="H1064" s="512"/>
    </row>
    <row r="1065" spans="1:8" s="197" customFormat="1" ht="12.75" customHeight="1" x14ac:dyDescent="0.25">
      <c r="A1065" s="284"/>
      <c r="B1065" s="145"/>
      <c r="C1065" s="149" t="s">
        <v>8</v>
      </c>
      <c r="D1065" s="152" t="s">
        <v>9</v>
      </c>
      <c r="E1065" s="152" t="s">
        <v>154</v>
      </c>
      <c r="F1065" s="152" t="s">
        <v>8</v>
      </c>
      <c r="G1065" s="152" t="s">
        <v>9</v>
      </c>
      <c r="H1065" s="152" t="s">
        <v>154</v>
      </c>
    </row>
    <row r="1066" spans="1:8" s="197" customFormat="1" ht="12.75" customHeight="1" x14ac:dyDescent="0.25">
      <c r="A1066" s="284"/>
      <c r="B1066" s="64"/>
      <c r="C1066" s="158"/>
      <c r="D1066" s="158"/>
      <c r="E1066" s="67"/>
      <c r="F1066" s="158"/>
      <c r="G1066" s="158"/>
      <c r="H1066" s="67"/>
    </row>
    <row r="1067" spans="1:8" s="197" customFormat="1" ht="12.75" customHeight="1" x14ac:dyDescent="0.25">
      <c r="A1067" s="284"/>
      <c r="B1067" s="64" t="s">
        <v>23</v>
      </c>
      <c r="C1067" s="155">
        <v>50.59</v>
      </c>
      <c r="D1067" s="155">
        <v>63.26</v>
      </c>
      <c r="E1067" s="68">
        <v>-13.248914660659814</v>
      </c>
      <c r="F1067" s="155">
        <v>42.58</v>
      </c>
      <c r="G1067" s="155">
        <v>56.53</v>
      </c>
      <c r="H1067" s="68">
        <v>-14.401683628760146</v>
      </c>
    </row>
    <row r="1068" spans="1:8" s="197" customFormat="1" ht="12.75" customHeight="1" x14ac:dyDescent="0.25">
      <c r="A1068" s="284"/>
      <c r="B1068" s="64" t="s">
        <v>499</v>
      </c>
      <c r="C1068" s="155">
        <v>32.07</v>
      </c>
      <c r="D1068" s="155">
        <v>33.46</v>
      </c>
      <c r="E1068" s="68">
        <v>-3.9309469313804115</v>
      </c>
      <c r="F1068" s="155">
        <v>29.25</v>
      </c>
      <c r="G1068" s="155">
        <v>32.29</v>
      </c>
      <c r="H1068" s="68">
        <v>-4.0604877399459784</v>
      </c>
    </row>
    <row r="1069" spans="1:8" s="197" customFormat="1" ht="12.75" customHeight="1" x14ac:dyDescent="0.25">
      <c r="A1069" s="284"/>
      <c r="B1069" s="64" t="s">
        <v>500</v>
      </c>
      <c r="C1069" s="155">
        <v>52.88</v>
      </c>
      <c r="D1069" s="155">
        <v>67.37</v>
      </c>
      <c r="E1069" s="68">
        <v>-0.22937028611100629</v>
      </c>
      <c r="F1069" s="155">
        <v>44.28</v>
      </c>
      <c r="G1069" s="155">
        <v>59.9</v>
      </c>
      <c r="H1069" s="68">
        <v>-2.8871845593135248</v>
      </c>
    </row>
    <row r="1070" spans="1:8" s="197" customFormat="1" ht="12.75" customHeight="1" x14ac:dyDescent="0.25">
      <c r="A1070" s="284"/>
      <c r="B1070" s="64" t="s">
        <v>110</v>
      </c>
      <c r="C1070" s="155">
        <v>9</v>
      </c>
      <c r="D1070" s="155">
        <v>13.07</v>
      </c>
      <c r="E1070" s="68">
        <v>-4.320483278415935</v>
      </c>
      <c r="F1070" s="155">
        <v>8.94</v>
      </c>
      <c r="G1070" s="155">
        <v>13.06</v>
      </c>
      <c r="H1070" s="68">
        <v>-6.7187743105228179</v>
      </c>
    </row>
    <row r="1071" spans="1:8" s="197" customFormat="1" ht="12.75" customHeight="1" x14ac:dyDescent="0.25">
      <c r="A1071" s="284"/>
      <c r="B1071" s="64" t="s">
        <v>501</v>
      </c>
      <c r="C1071" s="155">
        <v>46.73</v>
      </c>
      <c r="D1071" s="155">
        <v>46.96</v>
      </c>
      <c r="E1071" s="68">
        <v>-9.1180681638830237</v>
      </c>
      <c r="F1071" s="155">
        <v>43.04</v>
      </c>
      <c r="G1071" s="155">
        <v>45.67</v>
      </c>
      <c r="H1071" s="68">
        <v>-14.248018661424837</v>
      </c>
    </row>
    <row r="1072" spans="1:8" s="197" customFormat="1" ht="12.75" customHeight="1" x14ac:dyDescent="0.25">
      <c r="A1072" s="284"/>
      <c r="B1072" s="64" t="s">
        <v>111</v>
      </c>
      <c r="C1072" s="155">
        <v>73.819999999999993</v>
      </c>
      <c r="D1072" s="155">
        <v>82.93</v>
      </c>
      <c r="E1072" s="68">
        <v>-17.373593347406583</v>
      </c>
      <c r="F1072" s="155">
        <v>64.400000000000006</v>
      </c>
      <c r="G1072" s="155">
        <v>77.290000000000006</v>
      </c>
      <c r="H1072" s="68">
        <v>-20.720971000184491</v>
      </c>
    </row>
    <row r="1073" spans="1:8" s="197" customFormat="1" ht="12.75" customHeight="1" x14ac:dyDescent="0.25">
      <c r="A1073" s="284"/>
      <c r="B1073" s="64" t="s">
        <v>224</v>
      </c>
      <c r="C1073" s="155">
        <v>15.35</v>
      </c>
      <c r="D1073" s="155">
        <v>31.77</v>
      </c>
      <c r="E1073" s="68">
        <v>-28.037058028453842</v>
      </c>
      <c r="F1073" s="155">
        <v>12.88</v>
      </c>
      <c r="G1073" s="155">
        <v>25.85</v>
      </c>
      <c r="H1073" s="68">
        <v>-24.484956532553525</v>
      </c>
    </row>
    <row r="1074" spans="1:8" s="197" customFormat="1" ht="12.75" customHeight="1" x14ac:dyDescent="0.25">
      <c r="A1074" s="284"/>
      <c r="B1074" s="119"/>
      <c r="C1074" s="156"/>
      <c r="D1074" s="156"/>
      <c r="E1074" s="121"/>
      <c r="F1074" s="121"/>
      <c r="G1074" s="121"/>
      <c r="H1074" s="121"/>
    </row>
    <row r="1075" spans="1:8" s="197" customFormat="1" ht="12.75" customHeight="1" x14ac:dyDescent="0.25">
      <c r="A1075" s="270"/>
      <c r="B1075" s="123"/>
      <c r="C1075" s="157"/>
      <c r="D1075" s="157"/>
      <c r="E1075" s="125"/>
      <c r="F1075" s="125"/>
      <c r="G1075" s="125"/>
      <c r="H1075" s="125"/>
    </row>
    <row r="1076" spans="1:8" s="197" customFormat="1" ht="12.75" customHeight="1" x14ac:dyDescent="0.25">
      <c r="A1076" s="270"/>
      <c r="B1076" s="17" t="s">
        <v>108</v>
      </c>
      <c r="C1076" s="1"/>
      <c r="D1076" s="1"/>
      <c r="E1076" s="53"/>
      <c r="F1076" s="53"/>
      <c r="G1076" s="53"/>
      <c r="H1076" s="53"/>
    </row>
    <row r="1077" spans="1:8" s="197" customFormat="1" ht="12.75" customHeight="1" x14ac:dyDescent="0.25">
      <c r="A1077" s="270"/>
      <c r="B1077" s="17" t="s">
        <v>109</v>
      </c>
      <c r="C1077" s="19"/>
      <c r="D1077" s="1"/>
      <c r="E1077" s="53"/>
      <c r="F1077" s="53"/>
      <c r="G1077" s="53"/>
      <c r="H1077" s="53"/>
    </row>
    <row r="1078" spans="1:8" s="197" customFormat="1" ht="12.75" customHeight="1" x14ac:dyDescent="0.25">
      <c r="A1078" s="270"/>
      <c r="B1078" s="17" t="s">
        <v>554</v>
      </c>
      <c r="C1078" s="19"/>
      <c r="D1078" s="1"/>
      <c r="E1078" s="53"/>
      <c r="F1078" s="53"/>
      <c r="G1078" s="53"/>
      <c r="H1078" s="53"/>
    </row>
    <row r="1079" spans="1:8" s="197" customFormat="1" ht="12.75" customHeight="1" x14ac:dyDescent="0.25">
      <c r="A1079" s="270"/>
      <c r="B1079" s="20" t="s">
        <v>536</v>
      </c>
      <c r="C1079" s="1"/>
      <c r="D1079" s="1"/>
      <c r="E1079" s="53"/>
      <c r="F1079" s="53"/>
      <c r="G1079" s="53"/>
      <c r="H1079" s="53"/>
    </row>
    <row r="1080" spans="1:8" s="197" customFormat="1" ht="12.75" customHeight="1" x14ac:dyDescent="0.25">
      <c r="A1080" s="270"/>
      <c r="B1080" s="20"/>
      <c r="C1080" s="1"/>
      <c r="D1080" s="1"/>
      <c r="E1080" s="53"/>
      <c r="F1080" s="53"/>
      <c r="G1080" s="53"/>
      <c r="H1080" s="53"/>
    </row>
    <row r="1081" spans="1:8" s="197" customFormat="1" ht="12.75" customHeight="1" x14ac:dyDescent="0.25">
      <c r="A1081" s="270"/>
      <c r="B1081" s="58" t="s">
        <v>68</v>
      </c>
      <c r="C1081" s="1"/>
      <c r="D1081" s="1"/>
      <c r="E1081" s="53"/>
      <c r="F1081" s="53"/>
      <c r="G1081" s="53"/>
      <c r="H1081" s="53"/>
    </row>
    <row r="1082" spans="1:8" s="197" customFormat="1" ht="12.75" customHeight="1" x14ac:dyDescent="0.25">
      <c r="A1082" s="284"/>
      <c r="B1082" s="58"/>
      <c r="C1082" s="1"/>
      <c r="D1082" s="1"/>
      <c r="E1082" s="53"/>
      <c r="F1082" s="53"/>
      <c r="G1082" s="53"/>
      <c r="H1082" s="53"/>
    </row>
    <row r="1083" spans="1:8" s="197" customFormat="1" ht="12.75" customHeight="1" x14ac:dyDescent="0.25">
      <c r="A1083" s="284"/>
      <c r="B1083" s="150"/>
      <c r="C1083" s="1"/>
      <c r="D1083" s="1"/>
      <c r="E1083" s="53"/>
      <c r="F1083" s="53"/>
      <c r="G1083" s="53"/>
      <c r="H1083" s="53"/>
    </row>
    <row r="1084" spans="1:8" s="197" customFormat="1" ht="12.75" customHeight="1" x14ac:dyDescent="0.25">
      <c r="A1084" s="284"/>
      <c r="B1084" s="150"/>
      <c r="C1084" s="1"/>
      <c r="D1084" s="1"/>
      <c r="E1084" s="53"/>
      <c r="F1084" s="53"/>
      <c r="G1084" s="53"/>
      <c r="H1084" s="53"/>
    </row>
    <row r="1085" spans="1:8" s="197" customFormat="1" ht="12.75" customHeight="1" x14ac:dyDescent="0.25">
      <c r="A1085" s="284"/>
      <c r="B1085" s="150"/>
      <c r="C1085" s="1"/>
      <c r="D1085" s="1"/>
      <c r="E1085" s="53"/>
      <c r="F1085" s="53"/>
      <c r="G1085" s="53"/>
      <c r="H1085" s="53"/>
    </row>
    <row r="1086" spans="1:8" s="197" customFormat="1" ht="12.75" customHeight="1" x14ac:dyDescent="0.25">
      <c r="A1086" s="284"/>
      <c r="B1086" s="150"/>
      <c r="C1086" s="1"/>
      <c r="D1086" s="1"/>
      <c r="E1086" s="53"/>
      <c r="F1086" s="53"/>
      <c r="G1086" s="53"/>
      <c r="H1086" s="53"/>
    </row>
    <row r="1087" spans="1:8" s="197" customFormat="1" ht="12.75" customHeight="1" x14ac:dyDescent="0.25">
      <c r="A1087" s="284"/>
      <c r="B1087" s="150"/>
      <c r="C1087" s="1"/>
      <c r="D1087" s="1"/>
      <c r="E1087" s="53"/>
      <c r="F1087" s="53"/>
      <c r="G1087" s="53"/>
      <c r="H1087" s="53"/>
    </row>
    <row r="1088" spans="1:8" s="197" customFormat="1" ht="12.75" customHeight="1" x14ac:dyDescent="0.25">
      <c r="A1088" s="284"/>
      <c r="B1088" s="150"/>
      <c r="C1088" s="1"/>
      <c r="D1088" s="1"/>
      <c r="E1088" s="53"/>
      <c r="F1088" s="53"/>
      <c r="G1088" s="53"/>
      <c r="H1088" s="53"/>
    </row>
    <row r="1089" spans="1:8" s="197" customFormat="1" ht="12.75" customHeight="1" x14ac:dyDescent="0.25">
      <c r="A1089" s="284"/>
      <c r="B1089" s="150"/>
      <c r="C1089" s="1"/>
      <c r="D1089" s="1"/>
      <c r="E1089" s="53"/>
      <c r="F1089" s="53"/>
      <c r="G1089" s="53"/>
      <c r="H1089" s="53"/>
    </row>
    <row r="1090" spans="1:8" s="197" customFormat="1" ht="12.75" customHeight="1" x14ac:dyDescent="0.25">
      <c r="A1090" s="284"/>
      <c r="B1090" s="150"/>
      <c r="C1090" s="1"/>
      <c r="D1090" s="1"/>
      <c r="E1090" s="53"/>
      <c r="F1090" s="53"/>
      <c r="G1090" s="53"/>
      <c r="H1090" s="53"/>
    </row>
    <row r="1091" spans="1:8" s="197" customFormat="1" ht="12.75" customHeight="1" x14ac:dyDescent="0.25">
      <c r="A1091" s="284"/>
      <c r="B1091" s="150"/>
      <c r="C1091" s="1"/>
      <c r="D1091" s="1"/>
      <c r="E1091" s="53"/>
      <c r="F1091" s="53"/>
      <c r="G1091" s="53"/>
      <c r="H1091" s="53"/>
    </row>
    <row r="1092" spans="1:8" s="197" customFormat="1" ht="12.75" customHeight="1" x14ac:dyDescent="0.25">
      <c r="A1092" s="284"/>
      <c r="B1092" s="150"/>
      <c r="C1092" s="1"/>
      <c r="D1092" s="1"/>
      <c r="E1092" s="53"/>
      <c r="F1092" s="53"/>
      <c r="G1092" s="53"/>
      <c r="H1092" s="53"/>
    </row>
    <row r="1093" spans="1:8" s="197" customFormat="1" ht="12.75" customHeight="1" x14ac:dyDescent="0.25">
      <c r="A1093" s="284"/>
      <c r="B1093" s="150"/>
      <c r="C1093" s="1"/>
      <c r="D1093" s="1"/>
      <c r="E1093" s="53"/>
      <c r="F1093" s="53"/>
      <c r="G1093" s="53"/>
      <c r="H1093" s="53"/>
    </row>
    <row r="1094" spans="1:8" s="197" customFormat="1" ht="12.75" customHeight="1" x14ac:dyDescent="0.25">
      <c r="A1094" s="284"/>
      <c r="B1094" s="150"/>
      <c r="C1094" s="1"/>
      <c r="D1094" s="1"/>
      <c r="E1094" s="53"/>
      <c r="F1094" s="53"/>
      <c r="G1094" s="53"/>
      <c r="H1094" s="53"/>
    </row>
    <row r="1095" spans="1:8" s="197" customFormat="1" ht="12.75" customHeight="1" x14ac:dyDescent="0.25">
      <c r="A1095" s="284"/>
      <c r="B1095" s="150"/>
      <c r="C1095" s="1"/>
      <c r="D1095" s="1"/>
      <c r="E1095" s="53"/>
      <c r="F1095" s="53"/>
      <c r="G1095" s="53"/>
      <c r="H1095" s="53"/>
    </row>
    <row r="1096" spans="1:8" s="197" customFormat="1" ht="12.75" customHeight="1" x14ac:dyDescent="0.25">
      <c r="A1096" s="284"/>
      <c r="B1096" s="150"/>
      <c r="C1096" s="1"/>
      <c r="D1096" s="1"/>
      <c r="E1096" s="53"/>
      <c r="F1096" s="53"/>
      <c r="G1096" s="53"/>
      <c r="H1096" s="53"/>
    </row>
    <row r="1097" spans="1:8" s="197" customFormat="1" ht="12.75" customHeight="1" x14ac:dyDescent="0.25">
      <c r="A1097" s="284"/>
      <c r="B1097" s="150"/>
      <c r="C1097" s="1"/>
      <c r="D1097" s="1"/>
      <c r="E1097" s="53"/>
      <c r="F1097" s="53"/>
      <c r="G1097" s="53"/>
      <c r="H1097" s="53"/>
    </row>
    <row r="1098" spans="1:8" s="197" customFormat="1" ht="12.75" customHeight="1" x14ac:dyDescent="0.25">
      <c r="A1098" s="284"/>
      <c r="B1098" s="150"/>
      <c r="C1098" s="1"/>
      <c r="D1098" s="1"/>
      <c r="E1098" s="53"/>
      <c r="F1098" s="53"/>
      <c r="G1098" s="53"/>
      <c r="H1098" s="53"/>
    </row>
    <row r="1099" spans="1:8" s="197" customFormat="1" ht="12.75" customHeight="1" x14ac:dyDescent="0.25">
      <c r="A1099" s="284"/>
      <c r="B1099" s="150"/>
      <c r="C1099" s="1"/>
      <c r="D1099" s="1"/>
      <c r="E1099" s="53"/>
      <c r="F1099" s="53"/>
      <c r="G1099" s="53"/>
      <c r="H1099" s="53"/>
    </row>
    <row r="1100" spans="1:8" s="197" customFormat="1" ht="12.75" customHeight="1" x14ac:dyDescent="0.25">
      <c r="A1100" s="284"/>
      <c r="B1100" s="150"/>
      <c r="C1100" s="1"/>
      <c r="D1100" s="1"/>
      <c r="E1100" s="53"/>
      <c r="F1100" s="53"/>
      <c r="G1100" s="53"/>
      <c r="H1100" s="53"/>
    </row>
    <row r="1101" spans="1:8" s="197" customFormat="1" ht="12.75" customHeight="1" x14ac:dyDescent="0.25">
      <c r="A1101" s="284"/>
      <c r="B1101" s="150"/>
      <c r="C1101" s="1"/>
      <c r="D1101" s="1"/>
      <c r="E1101" s="53"/>
      <c r="F1101" s="53"/>
      <c r="G1101" s="53"/>
      <c r="H1101" s="53"/>
    </row>
    <row r="1102" spans="1:8" s="197" customFormat="1" ht="12.75" customHeight="1" x14ac:dyDescent="0.25">
      <c r="A1102" s="284"/>
      <c r="B1102" s="150"/>
      <c r="C1102" s="1"/>
      <c r="D1102" s="1"/>
      <c r="E1102" s="53"/>
      <c r="F1102" s="53"/>
      <c r="G1102" s="53"/>
      <c r="H1102" s="53"/>
    </row>
    <row r="1103" spans="1:8" s="197" customFormat="1" ht="12.75" customHeight="1" x14ac:dyDescent="0.25">
      <c r="A1103" s="284"/>
      <c r="B1103" s="150"/>
      <c r="C1103" s="1"/>
      <c r="D1103" s="1"/>
      <c r="E1103" s="53"/>
      <c r="F1103" s="53"/>
      <c r="G1103" s="53"/>
      <c r="H1103" s="53"/>
    </row>
    <row r="1104" spans="1:8" s="197" customFormat="1" ht="12.75" customHeight="1" x14ac:dyDescent="0.25">
      <c r="A1104" s="284"/>
      <c r="B1104" s="150"/>
      <c r="C1104" s="1"/>
      <c r="D1104" s="1"/>
      <c r="E1104" s="53"/>
      <c r="F1104" s="53"/>
      <c r="G1104" s="53"/>
      <c r="H1104" s="53"/>
    </row>
    <row r="1105" spans="1:8" s="197" customFormat="1" ht="12.75" customHeight="1" x14ac:dyDescent="0.25">
      <c r="A1105" s="284"/>
      <c r="B1105" s="150"/>
      <c r="C1105" s="1"/>
      <c r="D1105" s="1"/>
      <c r="E1105" s="53"/>
      <c r="F1105" s="53"/>
      <c r="G1105" s="53"/>
      <c r="H1105" s="53"/>
    </row>
    <row r="1106" spans="1:8" s="197" customFormat="1" ht="12.75" customHeight="1" x14ac:dyDescent="0.25">
      <c r="A1106" s="284"/>
      <c r="B1106" s="150"/>
      <c r="C1106" s="1"/>
      <c r="D1106" s="1"/>
      <c r="E1106" s="53"/>
      <c r="F1106" s="53"/>
      <c r="G1106" s="53"/>
      <c r="H1106" s="53"/>
    </row>
    <row r="1107" spans="1:8" s="197" customFormat="1" ht="12.75" customHeight="1" x14ac:dyDescent="0.25">
      <c r="A1107" s="284"/>
      <c r="B1107" s="150"/>
      <c r="C1107" s="1"/>
      <c r="D1107" s="1"/>
      <c r="E1107" s="53"/>
      <c r="F1107" s="53"/>
      <c r="G1107" s="53"/>
      <c r="H1107" s="53"/>
    </row>
    <row r="1108" spans="1:8" s="197" customFormat="1" ht="12.75" customHeight="1" x14ac:dyDescent="0.25">
      <c r="A1108" s="284"/>
      <c r="B1108" s="150"/>
      <c r="C1108" s="1"/>
      <c r="D1108" s="1"/>
      <c r="E1108" s="53"/>
      <c r="F1108" s="53"/>
      <c r="G1108" s="53"/>
      <c r="H1108" s="53"/>
    </row>
    <row r="1109" spans="1:8" s="197" customFormat="1" ht="12.75" customHeight="1" x14ac:dyDescent="0.25">
      <c r="A1109" s="284"/>
      <c r="B1109" s="150"/>
      <c r="C1109" s="1"/>
      <c r="D1109" s="1"/>
      <c r="E1109" s="53"/>
      <c r="F1109" s="53"/>
      <c r="G1109" s="53"/>
      <c r="H1109" s="53"/>
    </row>
    <row r="1110" spans="1:8" s="197" customFormat="1" ht="12.75" customHeight="1" x14ac:dyDescent="0.25">
      <c r="A1110" s="284"/>
      <c r="B1110" s="150"/>
      <c r="C1110" s="1"/>
      <c r="D1110" s="1"/>
      <c r="E1110" s="53"/>
      <c r="F1110" s="53"/>
      <c r="G1110" s="53"/>
      <c r="H1110" s="53"/>
    </row>
    <row r="1111" spans="1:8" s="197" customFormat="1" ht="12.75" customHeight="1" x14ac:dyDescent="0.25">
      <c r="A1111" s="284"/>
      <c r="B1111" s="150"/>
      <c r="C1111" s="1"/>
      <c r="D1111" s="1"/>
      <c r="E1111" s="53"/>
      <c r="F1111" s="53"/>
      <c r="G1111" s="53"/>
      <c r="H1111" s="53"/>
    </row>
    <row r="1112" spans="1:8" s="197" customFormat="1" ht="12.75" customHeight="1" x14ac:dyDescent="0.25">
      <c r="A1112" s="284"/>
      <c r="B1112" s="150"/>
      <c r="C1112" s="1"/>
      <c r="D1112" s="1"/>
      <c r="E1112" s="53"/>
      <c r="F1112" s="53"/>
      <c r="G1112" s="53"/>
      <c r="H1112" s="53"/>
    </row>
    <row r="1113" spans="1:8" s="197" customFormat="1" ht="12.75" customHeight="1" x14ac:dyDescent="0.25">
      <c r="A1113" s="284"/>
      <c r="B1113" s="150"/>
      <c r="C1113" s="1"/>
      <c r="D1113" s="1"/>
      <c r="E1113" s="53"/>
      <c r="F1113" s="53"/>
      <c r="G1113" s="53"/>
      <c r="H1113" s="53"/>
    </row>
    <row r="1114" spans="1:8" s="197" customFormat="1" ht="12.75" customHeight="1" x14ac:dyDescent="0.25">
      <c r="A1114" s="284"/>
      <c r="B1114" s="150"/>
      <c r="C1114" s="1"/>
      <c r="D1114" s="1"/>
      <c r="E1114" s="53"/>
      <c r="F1114" s="53"/>
      <c r="G1114" s="53"/>
      <c r="H1114" s="53"/>
    </row>
    <row r="1115" spans="1:8" s="197" customFormat="1" ht="12.75" customHeight="1" x14ac:dyDescent="0.25">
      <c r="A1115" s="284"/>
      <c r="B1115" s="150"/>
      <c r="C1115" s="1"/>
      <c r="D1115" s="1"/>
      <c r="E1115" s="53"/>
      <c r="F1115" s="53"/>
      <c r="G1115" s="53"/>
      <c r="H1115" s="53"/>
    </row>
    <row r="1116" spans="1:8" s="197" customFormat="1" ht="12.75" customHeight="1" x14ac:dyDescent="0.25">
      <c r="A1116" s="284"/>
      <c r="B1116" s="150"/>
      <c r="C1116" s="1"/>
      <c r="D1116" s="1"/>
      <c r="E1116" s="53"/>
      <c r="F1116" s="53"/>
      <c r="G1116" s="53"/>
      <c r="H1116" s="53"/>
    </row>
    <row r="1117" spans="1:8" s="197" customFormat="1" ht="12.75" customHeight="1" x14ac:dyDescent="0.25">
      <c r="A1117" s="284"/>
      <c r="B1117" s="150"/>
      <c r="C1117" s="1"/>
      <c r="D1117" s="1"/>
      <c r="E1117" s="53"/>
      <c r="F1117" s="53"/>
      <c r="G1117" s="53"/>
      <c r="H1117" s="53"/>
    </row>
    <row r="1118" spans="1:8" s="197" customFormat="1" ht="12.75" customHeight="1" x14ac:dyDescent="0.25">
      <c r="A1118" s="284"/>
      <c r="B1118" s="150"/>
      <c r="C1118" s="1"/>
      <c r="D1118" s="1"/>
      <c r="E1118" s="53"/>
      <c r="F1118" s="53"/>
      <c r="G1118" s="53"/>
      <c r="H1118" s="53"/>
    </row>
    <row r="1119" spans="1:8" s="197" customFormat="1" ht="12.75" customHeight="1" x14ac:dyDescent="0.25">
      <c r="A1119" s="284"/>
      <c r="B1119" s="150"/>
      <c r="C1119" s="1"/>
      <c r="D1119" s="1"/>
      <c r="E1119" s="53"/>
      <c r="F1119" s="53"/>
      <c r="G1119" s="53"/>
      <c r="H1119" s="53"/>
    </row>
    <row r="1120" spans="1:8" s="197" customFormat="1" ht="12.75" customHeight="1" x14ac:dyDescent="0.25">
      <c r="A1120" s="284"/>
      <c r="B1120" s="150"/>
      <c r="C1120" s="1"/>
      <c r="D1120" s="1"/>
      <c r="E1120" s="53"/>
      <c r="F1120" s="53"/>
      <c r="G1120" s="53"/>
      <c r="H1120" s="53"/>
    </row>
    <row r="1121" spans="1:8" s="197" customFormat="1" ht="12.75" customHeight="1" x14ac:dyDescent="0.25">
      <c r="A1121" s="284"/>
      <c r="B1121" s="150"/>
      <c r="C1121" s="1"/>
      <c r="D1121" s="1"/>
      <c r="E1121" s="53"/>
      <c r="F1121" s="53"/>
      <c r="G1121" s="53"/>
      <c r="H1121" s="53"/>
    </row>
    <row r="1122" spans="1:8" s="197" customFormat="1" ht="12.75" customHeight="1" x14ac:dyDescent="0.25">
      <c r="A1122" s="284"/>
      <c r="B1122" s="150"/>
      <c r="C1122" s="1"/>
      <c r="D1122" s="1"/>
      <c r="E1122" s="53"/>
      <c r="F1122" s="53"/>
      <c r="G1122" s="53"/>
      <c r="H1122" s="53"/>
    </row>
    <row r="1123" spans="1:8" s="197" customFormat="1" ht="12.75" customHeight="1" x14ac:dyDescent="0.25">
      <c r="A1123" s="284"/>
      <c r="B1123" s="150"/>
      <c r="C1123" s="1"/>
      <c r="D1123" s="1"/>
      <c r="E1123" s="53"/>
      <c r="F1123" s="53"/>
      <c r="G1123" s="53"/>
      <c r="H1123" s="53"/>
    </row>
    <row r="1124" spans="1:8" s="197" customFormat="1" ht="12.75" customHeight="1" x14ac:dyDescent="0.25">
      <c r="A1124" s="284"/>
      <c r="B1124" s="150"/>
      <c r="C1124" s="1"/>
      <c r="D1124" s="1"/>
      <c r="E1124" s="53"/>
      <c r="F1124" s="53"/>
      <c r="G1124" s="53"/>
      <c r="H1124" s="53"/>
    </row>
    <row r="1125" spans="1:8" s="197" customFormat="1" ht="12.75" customHeight="1" x14ac:dyDescent="0.25">
      <c r="A1125" s="284"/>
      <c r="B1125" s="150"/>
      <c r="C1125" s="1"/>
      <c r="D1125" s="1"/>
      <c r="E1125" s="53"/>
      <c r="F1125" s="53"/>
      <c r="G1125" s="53"/>
      <c r="H1125" s="53"/>
    </row>
    <row r="1126" spans="1:8" s="197" customFormat="1" ht="12.75" customHeight="1" x14ac:dyDescent="0.25">
      <c r="A1126" s="284"/>
      <c r="B1126" s="195"/>
      <c r="C1126" s="195"/>
      <c r="D1126" s="195"/>
      <c r="E1126" s="196"/>
      <c r="F1126" s="196"/>
      <c r="G1126" s="196"/>
      <c r="H1126" s="196"/>
    </row>
    <row r="1127" spans="1:8" s="197" customFormat="1" ht="12.75" customHeight="1" x14ac:dyDescent="0.25">
      <c r="A1127" s="284"/>
      <c r="B1127" s="195"/>
      <c r="C1127" s="195"/>
      <c r="D1127" s="195"/>
      <c r="E1127" s="196"/>
      <c r="F1127" s="196"/>
      <c r="G1127" s="196"/>
      <c r="H1127" s="196"/>
    </row>
    <row r="1128" spans="1:8" s="197" customFormat="1" ht="12.75" customHeight="1" x14ac:dyDescent="0.25">
      <c r="A1128" s="284"/>
      <c r="B1128" s="195"/>
      <c r="C1128" s="195"/>
      <c r="D1128" s="195"/>
      <c r="E1128" s="196"/>
      <c r="F1128" s="196"/>
      <c r="G1128" s="196"/>
      <c r="H1128" s="196"/>
    </row>
    <row r="1129" spans="1:8" s="197" customFormat="1" ht="12.75" customHeight="1" x14ac:dyDescent="0.25">
      <c r="A1129" s="284"/>
      <c r="B1129" s="195"/>
      <c r="C1129" s="195"/>
      <c r="D1129" s="195"/>
      <c r="E1129" s="196"/>
      <c r="F1129" s="196"/>
      <c r="G1129" s="196"/>
      <c r="H1129" s="196"/>
    </row>
    <row r="1130" spans="1:8" s="197" customFormat="1" ht="12.75" customHeight="1" x14ac:dyDescent="0.25">
      <c r="A1130" s="284"/>
      <c r="B1130" s="195"/>
      <c r="C1130" s="195"/>
      <c r="D1130" s="195"/>
      <c r="E1130" s="196"/>
      <c r="F1130" s="196"/>
      <c r="G1130" s="196"/>
      <c r="H1130" s="196"/>
    </row>
    <row r="1131" spans="1:8" s="197" customFormat="1" ht="12.75" customHeight="1" x14ac:dyDescent="0.25">
      <c r="A1131" s="284"/>
      <c r="B1131" s="195"/>
      <c r="C1131" s="195"/>
      <c r="D1131" s="195"/>
      <c r="E1131" s="196"/>
      <c r="F1131" s="196"/>
      <c r="G1131" s="196"/>
      <c r="H1131" s="196"/>
    </row>
    <row r="1132" spans="1:8" s="197" customFormat="1" ht="12.75" customHeight="1" x14ac:dyDescent="0.25">
      <c r="A1132" s="284"/>
      <c r="B1132" s="195"/>
      <c r="C1132" s="195"/>
      <c r="D1132" s="195"/>
      <c r="E1132" s="196"/>
      <c r="F1132" s="196"/>
      <c r="G1132" s="196"/>
      <c r="H1132" s="196"/>
    </row>
    <row r="1133" spans="1:8" s="197" customFormat="1" ht="12.75" customHeight="1" x14ac:dyDescent="0.25">
      <c r="A1133" s="284"/>
      <c r="B1133" s="195"/>
      <c r="C1133" s="195"/>
      <c r="D1133" s="195"/>
      <c r="E1133" s="196"/>
      <c r="F1133" s="196"/>
      <c r="G1133" s="196"/>
      <c r="H1133" s="196"/>
    </row>
    <row r="1134" spans="1:8" s="197" customFormat="1" ht="12.75" customHeight="1" x14ac:dyDescent="0.25">
      <c r="A1134" s="284"/>
      <c r="B1134" s="195"/>
      <c r="C1134" s="195"/>
      <c r="D1134" s="195"/>
      <c r="E1134" s="196"/>
      <c r="F1134" s="196"/>
      <c r="G1134" s="196"/>
      <c r="H1134" s="362" t="s">
        <v>13</v>
      </c>
    </row>
    <row r="1135" spans="1:8" s="197" customFormat="1" ht="12.75" customHeight="1" x14ac:dyDescent="0.25">
      <c r="A1135" s="284"/>
      <c r="B1135" s="195"/>
      <c r="C1135" s="195"/>
      <c r="D1135" s="195"/>
      <c r="E1135" s="196"/>
      <c r="F1135" s="196"/>
      <c r="G1135" s="196"/>
      <c r="H1135" s="196"/>
    </row>
    <row r="1136" spans="1:8" s="197" customFormat="1" ht="16.5" customHeight="1" x14ac:dyDescent="0.3">
      <c r="A1136" s="284"/>
      <c r="B1136" s="474" t="s">
        <v>540</v>
      </c>
      <c r="C1136" s="14"/>
      <c r="D1136" s="14"/>
      <c r="E1136" s="15"/>
      <c r="F1136" s="15"/>
      <c r="G1136" s="15"/>
      <c r="H1136" s="15"/>
    </row>
    <row r="1137" spans="1:8" s="197" customFormat="1" ht="12.75" customHeight="1" x14ac:dyDescent="0.25">
      <c r="A1137" s="284"/>
      <c r="B1137" s="4"/>
      <c r="C1137" s="1"/>
      <c r="D1137" s="1"/>
      <c r="E1137" s="45"/>
      <c r="F1137" s="45"/>
      <c r="G1137" s="45"/>
      <c r="H1137" s="45"/>
    </row>
    <row r="1138" spans="1:8" s="197" customFormat="1" ht="12.75" customHeight="1" x14ac:dyDescent="0.25">
      <c r="A1138" s="284"/>
      <c r="B1138" s="4" t="s">
        <v>61</v>
      </c>
      <c r="C1138" s="1"/>
      <c r="D1138" s="1"/>
      <c r="E1138" s="45"/>
      <c r="F1138" s="45"/>
      <c r="G1138" s="45"/>
      <c r="H1138" s="45"/>
    </row>
    <row r="1139" spans="1:8" s="197" customFormat="1" ht="12.75" customHeight="1" x14ac:dyDescent="0.25">
      <c r="A1139" s="284"/>
      <c r="B1139" s="151"/>
      <c r="C1139" s="511" t="s">
        <v>12</v>
      </c>
      <c r="D1139" s="512"/>
      <c r="E1139" s="512"/>
      <c r="F1139" s="512" t="s">
        <v>10</v>
      </c>
      <c r="G1139" s="512"/>
      <c r="H1139" s="512"/>
    </row>
    <row r="1140" spans="1:8" s="197" customFormat="1" ht="12.75" customHeight="1" x14ac:dyDescent="0.25">
      <c r="A1140" s="284"/>
      <c r="B1140" s="145"/>
      <c r="C1140" s="149" t="s">
        <v>8</v>
      </c>
      <c r="D1140" s="152" t="s">
        <v>9</v>
      </c>
      <c r="E1140" s="152" t="s">
        <v>154</v>
      </c>
      <c r="F1140" s="152" t="s">
        <v>8</v>
      </c>
      <c r="G1140" s="152" t="s">
        <v>9</v>
      </c>
      <c r="H1140" s="152" t="s">
        <v>154</v>
      </c>
    </row>
    <row r="1141" spans="1:8" s="197" customFormat="1" ht="12.75" customHeight="1" x14ac:dyDescent="0.25">
      <c r="A1141" s="284"/>
      <c r="B1141" s="64"/>
      <c r="C1141" s="158"/>
      <c r="D1141" s="158"/>
      <c r="E1141" s="67"/>
      <c r="F1141" s="158"/>
      <c r="G1141" s="158"/>
      <c r="H1141" s="67"/>
    </row>
    <row r="1142" spans="1:8" s="197" customFormat="1" ht="12.75" customHeight="1" x14ac:dyDescent="0.25">
      <c r="A1142" s="284"/>
      <c r="B1142" s="64" t="s">
        <v>23</v>
      </c>
      <c r="C1142" s="155">
        <v>52.22</v>
      </c>
      <c r="D1142" s="155">
        <v>68.19</v>
      </c>
      <c r="E1142" s="68">
        <v>-16.397906130514897</v>
      </c>
      <c r="F1142" s="155">
        <v>44.39</v>
      </c>
      <c r="G1142" s="155">
        <v>62.55</v>
      </c>
      <c r="H1142" s="68">
        <v>-18.624227962607335</v>
      </c>
    </row>
    <row r="1143" spans="1:8" s="197" customFormat="1" ht="12.75" customHeight="1" x14ac:dyDescent="0.25">
      <c r="A1143" s="284"/>
      <c r="B1143" s="64" t="s">
        <v>499</v>
      </c>
      <c r="C1143" s="155">
        <v>39.96</v>
      </c>
      <c r="D1143" s="155">
        <v>44.08</v>
      </c>
      <c r="E1143" s="68">
        <v>-2.7659199797452168</v>
      </c>
      <c r="F1143" s="155">
        <v>35.82</v>
      </c>
      <c r="G1143" s="155">
        <v>43.24</v>
      </c>
      <c r="H1143" s="68">
        <v>-7.0485969995595124</v>
      </c>
    </row>
    <row r="1144" spans="1:8" s="197" customFormat="1" ht="12.75" customHeight="1" x14ac:dyDescent="0.25">
      <c r="A1144" s="284"/>
      <c r="B1144" s="64" t="s">
        <v>500</v>
      </c>
      <c r="C1144" s="155">
        <v>53.79</v>
      </c>
      <c r="D1144" s="155">
        <v>71.66</v>
      </c>
      <c r="E1144" s="68">
        <v>-5.7088437137955665</v>
      </c>
      <c r="F1144" s="155">
        <v>45.52</v>
      </c>
      <c r="G1144" s="155">
        <v>65.33</v>
      </c>
      <c r="H1144" s="68">
        <v>-7.9606867927844149</v>
      </c>
    </row>
    <row r="1145" spans="1:8" s="197" customFormat="1" ht="12.75" customHeight="1" x14ac:dyDescent="0.25">
      <c r="A1145" s="284"/>
      <c r="B1145" s="64" t="s">
        <v>110</v>
      </c>
      <c r="C1145" s="155">
        <v>17.03</v>
      </c>
      <c r="D1145" s="155">
        <v>20.02</v>
      </c>
      <c r="E1145" s="68">
        <v>-6.181330926793791</v>
      </c>
      <c r="F1145" s="155">
        <v>13.97</v>
      </c>
      <c r="G1145" s="155">
        <v>21.12</v>
      </c>
      <c r="H1145" s="68">
        <v>-11.396249709447147</v>
      </c>
    </row>
    <row r="1146" spans="1:8" s="197" customFormat="1" ht="12.75" customHeight="1" x14ac:dyDescent="0.25">
      <c r="A1146" s="284"/>
      <c r="B1146" s="64" t="s">
        <v>501</v>
      </c>
      <c r="C1146" s="155">
        <v>54.1</v>
      </c>
      <c r="D1146" s="155">
        <v>59.43</v>
      </c>
      <c r="E1146" s="68">
        <v>-16.793394143060965</v>
      </c>
      <c r="F1146" s="155">
        <v>50.38</v>
      </c>
      <c r="G1146" s="155">
        <v>58.26</v>
      </c>
      <c r="H1146" s="68">
        <v>-20.376369328381685</v>
      </c>
    </row>
    <row r="1147" spans="1:8" s="197" customFormat="1" ht="12.75" customHeight="1" x14ac:dyDescent="0.25">
      <c r="A1147" s="284"/>
      <c r="B1147" s="64" t="s">
        <v>111</v>
      </c>
      <c r="C1147" s="155">
        <v>74.989999999999995</v>
      </c>
      <c r="D1147" s="155">
        <v>88.27</v>
      </c>
      <c r="E1147" s="68">
        <v>-19.408329347665941</v>
      </c>
      <c r="F1147" s="155">
        <v>66.540000000000006</v>
      </c>
      <c r="G1147" s="155">
        <v>84.23</v>
      </c>
      <c r="H1147" s="68">
        <v>-24.610594607496807</v>
      </c>
    </row>
    <row r="1148" spans="1:8" s="197" customFormat="1" ht="12.75" customHeight="1" x14ac:dyDescent="0.25">
      <c r="A1148" s="284"/>
      <c r="B1148" s="64" t="s">
        <v>224</v>
      </c>
      <c r="C1148" s="155">
        <v>15.45</v>
      </c>
      <c r="D1148" s="155">
        <v>33.130000000000003</v>
      </c>
      <c r="E1148" s="68">
        <v>-31.524453892784742</v>
      </c>
      <c r="F1148" s="155">
        <v>12.5</v>
      </c>
      <c r="G1148" s="155">
        <v>27.89</v>
      </c>
      <c r="H1148" s="68">
        <v>-29.781391148221559</v>
      </c>
    </row>
    <row r="1149" spans="1:8" s="197" customFormat="1" ht="12.75" customHeight="1" x14ac:dyDescent="0.25">
      <c r="A1149" s="284"/>
      <c r="B1149" s="119"/>
      <c r="C1149" s="156"/>
      <c r="D1149" s="156"/>
      <c r="E1149" s="121"/>
      <c r="F1149" s="121"/>
      <c r="G1149" s="121"/>
      <c r="H1149" s="121"/>
    </row>
    <row r="1150" spans="1:8" s="197" customFormat="1" ht="12.75" customHeight="1" x14ac:dyDescent="0.25">
      <c r="A1150" s="270"/>
      <c r="B1150" s="123"/>
      <c r="C1150" s="157"/>
      <c r="D1150" s="157"/>
      <c r="E1150" s="125"/>
      <c r="F1150" s="125"/>
      <c r="G1150" s="125"/>
      <c r="H1150" s="125"/>
    </row>
    <row r="1151" spans="1:8" s="197" customFormat="1" ht="12.75" customHeight="1" x14ac:dyDescent="0.25">
      <c r="A1151" s="270"/>
      <c r="B1151" s="17" t="s">
        <v>108</v>
      </c>
      <c r="C1151" s="1"/>
      <c r="D1151" s="1"/>
      <c r="E1151" s="53"/>
      <c r="F1151" s="53"/>
      <c r="G1151" s="53"/>
      <c r="H1151" s="53"/>
    </row>
    <row r="1152" spans="1:8" s="197" customFormat="1" ht="12.75" customHeight="1" x14ac:dyDescent="0.25">
      <c r="A1152" s="270"/>
      <c r="B1152" s="17" t="s">
        <v>109</v>
      </c>
      <c r="C1152" s="19"/>
      <c r="D1152" s="1"/>
      <c r="E1152" s="53"/>
      <c r="F1152" s="53"/>
      <c r="G1152" s="53"/>
      <c r="H1152" s="53"/>
    </row>
    <row r="1153" spans="1:8" s="197" customFormat="1" ht="12.75" customHeight="1" x14ac:dyDescent="0.25">
      <c r="A1153" s="270"/>
      <c r="B1153" s="17" t="s">
        <v>554</v>
      </c>
      <c r="C1153" s="19"/>
      <c r="D1153" s="1"/>
      <c r="E1153" s="53"/>
      <c r="F1153" s="53"/>
      <c r="G1153" s="53"/>
      <c r="H1153" s="53"/>
    </row>
    <row r="1154" spans="1:8" s="197" customFormat="1" ht="12.75" customHeight="1" x14ac:dyDescent="0.25">
      <c r="A1154" s="270"/>
      <c r="B1154" s="20" t="s">
        <v>536</v>
      </c>
      <c r="C1154" s="1"/>
      <c r="D1154" s="1"/>
      <c r="E1154" s="53"/>
      <c r="F1154" s="53"/>
      <c r="G1154" s="53"/>
      <c r="H1154" s="53"/>
    </row>
    <row r="1155" spans="1:8" s="197" customFormat="1" ht="12.75" customHeight="1" x14ac:dyDescent="0.25">
      <c r="A1155" s="270"/>
      <c r="B1155" s="20"/>
      <c r="C1155" s="1"/>
      <c r="D1155" s="1"/>
      <c r="E1155" s="53"/>
      <c r="F1155" s="53"/>
      <c r="G1155" s="53"/>
      <c r="H1155" s="53"/>
    </row>
    <row r="1156" spans="1:8" s="197" customFormat="1" ht="12.75" customHeight="1" x14ac:dyDescent="0.25">
      <c r="A1156" s="270"/>
      <c r="B1156" s="58" t="s">
        <v>68</v>
      </c>
      <c r="C1156" s="1"/>
      <c r="D1156" s="1"/>
      <c r="E1156" s="53"/>
      <c r="F1156" s="53"/>
      <c r="G1156" s="53"/>
      <c r="H1156" s="53"/>
    </row>
    <row r="1157" spans="1:8" s="197" customFormat="1" ht="12.75" customHeight="1" x14ac:dyDescent="0.25">
      <c r="A1157" s="284"/>
      <c r="B1157" s="58"/>
      <c r="C1157" s="1"/>
      <c r="D1157" s="1"/>
      <c r="E1157" s="53"/>
      <c r="F1157" s="53"/>
      <c r="G1157" s="53"/>
      <c r="H1157" s="53"/>
    </row>
    <row r="1158" spans="1:8" s="197" customFormat="1" ht="12.75" customHeight="1" x14ac:dyDescent="0.25">
      <c r="A1158" s="284"/>
      <c r="C1158" s="1"/>
      <c r="D1158" s="1"/>
      <c r="E1158" s="53"/>
      <c r="F1158" s="53"/>
      <c r="G1158" s="53"/>
      <c r="H1158" s="53"/>
    </row>
    <row r="1159" spans="1:8" s="197" customFormat="1" ht="12.75" customHeight="1" x14ac:dyDescent="0.25">
      <c r="A1159" s="284"/>
      <c r="B1159" s="150"/>
      <c r="C1159" s="1"/>
      <c r="D1159" s="1"/>
      <c r="E1159" s="53"/>
      <c r="F1159" s="53"/>
      <c r="G1159" s="53"/>
      <c r="H1159" s="53"/>
    </row>
    <row r="1160" spans="1:8" s="197" customFormat="1" ht="12.75" customHeight="1" x14ac:dyDescent="0.25">
      <c r="A1160" s="284"/>
      <c r="B1160" s="150"/>
      <c r="C1160" s="1"/>
      <c r="D1160" s="1"/>
      <c r="E1160" s="53"/>
      <c r="F1160" s="53"/>
      <c r="G1160" s="53"/>
      <c r="H1160" s="53"/>
    </row>
    <row r="1161" spans="1:8" s="197" customFormat="1" ht="12.75" customHeight="1" x14ac:dyDescent="0.25">
      <c r="A1161" s="284"/>
      <c r="B1161" s="150"/>
      <c r="C1161" s="1"/>
      <c r="D1161" s="1"/>
      <c r="E1161" s="53"/>
      <c r="F1161" s="53"/>
      <c r="G1161" s="53"/>
      <c r="H1161" s="53"/>
    </row>
    <row r="1162" spans="1:8" s="197" customFormat="1" ht="12.75" customHeight="1" x14ac:dyDescent="0.25">
      <c r="A1162" s="284"/>
      <c r="B1162" s="150"/>
      <c r="C1162" s="1"/>
      <c r="D1162" s="1"/>
      <c r="E1162" s="53"/>
      <c r="F1162" s="53"/>
      <c r="G1162" s="53"/>
      <c r="H1162" s="53"/>
    </row>
    <row r="1163" spans="1:8" s="197" customFormat="1" ht="12.75" customHeight="1" x14ac:dyDescent="0.25">
      <c r="A1163" s="284"/>
      <c r="B1163" s="150"/>
      <c r="C1163" s="1"/>
      <c r="D1163" s="1"/>
      <c r="E1163" s="53"/>
      <c r="F1163" s="53"/>
      <c r="G1163" s="53"/>
      <c r="H1163" s="53"/>
    </row>
    <row r="1164" spans="1:8" s="197" customFormat="1" ht="12.75" customHeight="1" x14ac:dyDescent="0.25">
      <c r="A1164" s="284"/>
      <c r="B1164" s="150"/>
      <c r="C1164" s="1"/>
      <c r="D1164" s="1"/>
      <c r="E1164" s="53"/>
      <c r="F1164" s="53"/>
      <c r="G1164" s="53"/>
      <c r="H1164" s="53"/>
    </row>
    <row r="1165" spans="1:8" s="197" customFormat="1" ht="12.75" customHeight="1" x14ac:dyDescent="0.25">
      <c r="A1165" s="284"/>
      <c r="B1165" s="150"/>
      <c r="C1165" s="1"/>
      <c r="D1165" s="1"/>
      <c r="E1165" s="53"/>
      <c r="F1165" s="53"/>
      <c r="G1165" s="53"/>
      <c r="H1165" s="53"/>
    </row>
    <row r="1166" spans="1:8" s="197" customFormat="1" ht="12.75" customHeight="1" x14ac:dyDescent="0.25">
      <c r="A1166" s="284"/>
      <c r="B1166" s="150"/>
      <c r="C1166" s="1"/>
      <c r="D1166" s="1"/>
      <c r="E1166" s="53"/>
      <c r="F1166" s="53"/>
      <c r="G1166" s="53"/>
      <c r="H1166" s="53"/>
    </row>
    <row r="1167" spans="1:8" s="197" customFormat="1" ht="12.75" customHeight="1" x14ac:dyDescent="0.25">
      <c r="A1167" s="284"/>
      <c r="B1167" s="150"/>
      <c r="C1167" s="1"/>
      <c r="D1167" s="1"/>
      <c r="E1167" s="53"/>
      <c r="F1167" s="53"/>
      <c r="G1167" s="53"/>
      <c r="H1167" s="53"/>
    </row>
    <row r="1168" spans="1:8" s="197" customFormat="1" ht="12.75" customHeight="1" x14ac:dyDescent="0.25">
      <c r="A1168" s="284"/>
      <c r="B1168" s="150"/>
      <c r="C1168" s="1"/>
      <c r="D1168" s="1"/>
      <c r="E1168" s="53"/>
      <c r="F1168" s="53"/>
      <c r="G1168" s="53"/>
      <c r="H1168" s="53"/>
    </row>
    <row r="1169" spans="1:8" s="197" customFormat="1" ht="12.75" customHeight="1" x14ac:dyDescent="0.25">
      <c r="A1169" s="284"/>
      <c r="B1169" s="150"/>
      <c r="C1169" s="1"/>
      <c r="D1169" s="1"/>
      <c r="E1169" s="53"/>
      <c r="F1169" s="53"/>
      <c r="G1169" s="53"/>
      <c r="H1169" s="53"/>
    </row>
    <row r="1170" spans="1:8" s="197" customFormat="1" ht="12.75" customHeight="1" x14ac:dyDescent="0.25">
      <c r="A1170" s="284"/>
      <c r="B1170" s="150"/>
      <c r="C1170" s="1"/>
      <c r="D1170" s="1"/>
      <c r="E1170" s="53"/>
      <c r="F1170" s="53"/>
      <c r="G1170" s="53"/>
      <c r="H1170" s="53"/>
    </row>
    <row r="1171" spans="1:8" s="197" customFormat="1" ht="12.75" customHeight="1" x14ac:dyDescent="0.25">
      <c r="A1171" s="284"/>
      <c r="B1171" s="150"/>
      <c r="C1171" s="1"/>
      <c r="D1171" s="1"/>
      <c r="E1171" s="53"/>
      <c r="F1171" s="53"/>
      <c r="G1171" s="53"/>
      <c r="H1171" s="53"/>
    </row>
    <row r="1172" spans="1:8" s="197" customFormat="1" ht="12.75" customHeight="1" x14ac:dyDescent="0.25">
      <c r="A1172" s="284"/>
      <c r="B1172" s="150"/>
      <c r="C1172" s="1"/>
      <c r="D1172" s="1"/>
      <c r="E1172" s="53"/>
      <c r="F1172" s="53"/>
      <c r="G1172" s="53"/>
      <c r="H1172" s="53"/>
    </row>
    <row r="1173" spans="1:8" s="197" customFormat="1" ht="12.75" customHeight="1" x14ac:dyDescent="0.25">
      <c r="A1173" s="284"/>
      <c r="B1173" s="150"/>
      <c r="C1173" s="1"/>
      <c r="D1173" s="1"/>
      <c r="E1173" s="53"/>
      <c r="F1173" s="53"/>
      <c r="G1173" s="53"/>
      <c r="H1173" s="53"/>
    </row>
    <row r="1174" spans="1:8" s="197" customFormat="1" ht="12.75" customHeight="1" x14ac:dyDescent="0.25">
      <c r="A1174" s="284"/>
      <c r="B1174" s="150"/>
      <c r="C1174" s="1"/>
      <c r="D1174" s="1"/>
      <c r="E1174" s="53"/>
      <c r="F1174" s="53"/>
      <c r="G1174" s="53"/>
      <c r="H1174" s="53"/>
    </row>
    <row r="1175" spans="1:8" s="197" customFormat="1" ht="12.75" customHeight="1" x14ac:dyDescent="0.25">
      <c r="A1175" s="284"/>
      <c r="B1175" s="150"/>
      <c r="C1175" s="1"/>
      <c r="D1175" s="1"/>
      <c r="E1175" s="53"/>
      <c r="F1175" s="53"/>
      <c r="G1175" s="53"/>
      <c r="H1175" s="53"/>
    </row>
    <row r="1176" spans="1:8" s="197" customFormat="1" ht="12.75" customHeight="1" x14ac:dyDescent="0.25">
      <c r="A1176" s="284"/>
      <c r="B1176" s="150"/>
      <c r="C1176" s="1"/>
      <c r="D1176" s="1"/>
      <c r="E1176" s="53"/>
      <c r="F1176" s="53"/>
      <c r="G1176" s="53"/>
      <c r="H1176" s="53"/>
    </row>
    <row r="1177" spans="1:8" s="197" customFormat="1" ht="12.75" customHeight="1" x14ac:dyDescent="0.25">
      <c r="A1177" s="284"/>
      <c r="B1177" s="150"/>
      <c r="C1177" s="1"/>
      <c r="D1177" s="1"/>
      <c r="E1177" s="53"/>
      <c r="F1177" s="53"/>
      <c r="G1177" s="53"/>
      <c r="H1177" s="53"/>
    </row>
    <row r="1178" spans="1:8" s="197" customFormat="1" ht="12.75" customHeight="1" x14ac:dyDescent="0.25">
      <c r="A1178" s="284"/>
      <c r="B1178" s="150"/>
      <c r="C1178" s="1"/>
      <c r="D1178" s="1"/>
      <c r="E1178" s="53"/>
      <c r="F1178" s="53"/>
      <c r="G1178" s="53"/>
      <c r="H1178" s="53"/>
    </row>
    <row r="1179" spans="1:8" s="197" customFormat="1" ht="12.75" customHeight="1" x14ac:dyDescent="0.25">
      <c r="A1179" s="284"/>
      <c r="B1179" s="150"/>
      <c r="C1179" s="1"/>
      <c r="D1179" s="1"/>
      <c r="E1179" s="53"/>
      <c r="F1179" s="53"/>
      <c r="G1179" s="53"/>
      <c r="H1179" s="53"/>
    </row>
    <row r="1180" spans="1:8" s="197" customFormat="1" ht="12.75" customHeight="1" x14ac:dyDescent="0.25">
      <c r="A1180" s="284"/>
      <c r="B1180" s="150"/>
      <c r="C1180" s="1"/>
      <c r="D1180" s="1"/>
      <c r="E1180" s="53"/>
      <c r="F1180" s="53"/>
      <c r="G1180" s="53"/>
      <c r="H1180" s="53"/>
    </row>
    <row r="1181" spans="1:8" s="197" customFormat="1" ht="12.75" customHeight="1" x14ac:dyDescent="0.25">
      <c r="A1181" s="284"/>
      <c r="B1181" s="150"/>
      <c r="C1181" s="1"/>
      <c r="D1181" s="1"/>
      <c r="E1181" s="53"/>
      <c r="F1181" s="53"/>
      <c r="G1181" s="53"/>
      <c r="H1181" s="53"/>
    </row>
    <row r="1182" spans="1:8" s="197" customFormat="1" ht="12.75" customHeight="1" x14ac:dyDescent="0.25">
      <c r="A1182" s="284"/>
      <c r="B1182" s="150"/>
      <c r="C1182" s="1"/>
      <c r="D1182" s="1"/>
      <c r="E1182" s="53"/>
      <c r="F1182" s="53"/>
      <c r="G1182" s="53"/>
      <c r="H1182" s="53"/>
    </row>
    <row r="1183" spans="1:8" s="197" customFormat="1" ht="12.75" customHeight="1" x14ac:dyDescent="0.25">
      <c r="A1183" s="284"/>
      <c r="B1183" s="150"/>
      <c r="C1183" s="1"/>
      <c r="D1183" s="1"/>
      <c r="E1183" s="53"/>
      <c r="F1183" s="53"/>
      <c r="G1183" s="53"/>
      <c r="H1183" s="53"/>
    </row>
    <row r="1184" spans="1:8" s="197" customFormat="1" ht="12.75" customHeight="1" x14ac:dyDescent="0.25">
      <c r="A1184" s="284"/>
      <c r="B1184" s="150"/>
      <c r="C1184" s="1"/>
      <c r="D1184" s="1"/>
      <c r="E1184" s="53"/>
      <c r="F1184" s="53"/>
      <c r="G1184" s="53"/>
      <c r="H1184" s="53"/>
    </row>
    <row r="1185" spans="1:8" s="197" customFormat="1" ht="12.75" customHeight="1" x14ac:dyDescent="0.25">
      <c r="A1185" s="284"/>
      <c r="B1185" s="150"/>
      <c r="C1185" s="1"/>
      <c r="D1185" s="1"/>
      <c r="E1185" s="53"/>
      <c r="F1185" s="53"/>
      <c r="G1185" s="53"/>
      <c r="H1185" s="53"/>
    </row>
    <row r="1186" spans="1:8" s="197" customFormat="1" ht="12.75" customHeight="1" x14ac:dyDescent="0.25">
      <c r="A1186" s="284"/>
      <c r="B1186" s="150"/>
      <c r="C1186" s="1"/>
      <c r="D1186" s="1"/>
      <c r="E1186" s="53"/>
      <c r="F1186" s="53"/>
      <c r="G1186" s="53"/>
      <c r="H1186" s="53"/>
    </row>
    <row r="1187" spans="1:8" s="197" customFormat="1" ht="12.75" customHeight="1" x14ac:dyDescent="0.25">
      <c r="A1187" s="284"/>
      <c r="B1187" s="150"/>
      <c r="C1187" s="1"/>
      <c r="D1187" s="1"/>
      <c r="E1187" s="53"/>
      <c r="F1187" s="53"/>
      <c r="G1187" s="53"/>
      <c r="H1187" s="53"/>
    </row>
    <row r="1188" spans="1:8" s="197" customFormat="1" ht="12.75" customHeight="1" x14ac:dyDescent="0.25">
      <c r="A1188" s="284"/>
      <c r="B1188" s="150"/>
      <c r="C1188" s="1"/>
      <c r="D1188" s="1"/>
      <c r="E1188" s="53"/>
      <c r="F1188" s="53"/>
      <c r="G1188" s="53"/>
      <c r="H1188" s="53"/>
    </row>
    <row r="1189" spans="1:8" s="197" customFormat="1" ht="12.75" customHeight="1" x14ac:dyDescent="0.25">
      <c r="A1189" s="284"/>
      <c r="B1189" s="150"/>
      <c r="C1189" s="1"/>
      <c r="D1189" s="1"/>
      <c r="E1189" s="53"/>
      <c r="F1189" s="53"/>
      <c r="G1189" s="53"/>
      <c r="H1189" s="53"/>
    </row>
    <row r="1190" spans="1:8" s="197" customFormat="1" ht="12.75" customHeight="1" x14ac:dyDescent="0.25">
      <c r="A1190" s="284"/>
      <c r="B1190" s="150"/>
      <c r="C1190" s="1"/>
      <c r="D1190" s="1"/>
      <c r="E1190" s="53"/>
      <c r="F1190" s="53"/>
      <c r="G1190" s="53"/>
      <c r="H1190" s="53"/>
    </row>
    <row r="1191" spans="1:8" s="197" customFormat="1" ht="12.75" customHeight="1" x14ac:dyDescent="0.25">
      <c r="A1191" s="284"/>
      <c r="B1191" s="150"/>
      <c r="C1191" s="1"/>
      <c r="D1191" s="1"/>
      <c r="E1191" s="53"/>
      <c r="F1191" s="53"/>
      <c r="G1191" s="53"/>
      <c r="H1191" s="53"/>
    </row>
    <row r="1192" spans="1:8" s="197" customFormat="1" ht="12.75" customHeight="1" x14ac:dyDescent="0.25">
      <c r="A1192" s="284"/>
      <c r="B1192" s="150"/>
      <c r="C1192" s="1"/>
      <c r="D1192" s="1"/>
      <c r="E1192" s="53"/>
      <c r="F1192" s="53"/>
      <c r="G1192" s="53"/>
      <c r="H1192" s="53"/>
    </row>
    <row r="1193" spans="1:8" s="197" customFormat="1" ht="12.75" customHeight="1" x14ac:dyDescent="0.25">
      <c r="A1193" s="284"/>
      <c r="B1193" s="150"/>
      <c r="C1193" s="1"/>
      <c r="D1193" s="1"/>
      <c r="E1193" s="53"/>
      <c r="F1193" s="53"/>
      <c r="G1193" s="53"/>
      <c r="H1193" s="53"/>
    </row>
    <row r="1194" spans="1:8" s="197" customFormat="1" ht="12.75" customHeight="1" x14ac:dyDescent="0.25">
      <c r="A1194" s="284"/>
      <c r="B1194" s="150"/>
      <c r="C1194" s="1"/>
      <c r="D1194" s="1"/>
      <c r="E1194" s="53"/>
      <c r="F1194" s="53"/>
      <c r="G1194" s="53"/>
      <c r="H1194" s="53"/>
    </row>
    <row r="1195" spans="1:8" s="197" customFormat="1" ht="12.75" customHeight="1" x14ac:dyDescent="0.25">
      <c r="A1195" s="284"/>
      <c r="B1195" s="150"/>
      <c r="C1195" s="1"/>
      <c r="D1195" s="1"/>
      <c r="E1195" s="53"/>
      <c r="F1195" s="53"/>
      <c r="G1195" s="53"/>
      <c r="H1195" s="53"/>
    </row>
    <row r="1196" spans="1:8" s="197" customFormat="1" ht="12.75" customHeight="1" x14ac:dyDescent="0.25">
      <c r="A1196" s="284"/>
      <c r="B1196" s="150"/>
      <c r="C1196" s="1"/>
      <c r="D1196" s="1"/>
      <c r="E1196" s="53"/>
      <c r="F1196" s="53"/>
      <c r="G1196" s="53"/>
      <c r="H1196" s="53"/>
    </row>
    <row r="1197" spans="1:8" s="197" customFormat="1" ht="12.75" customHeight="1" x14ac:dyDescent="0.25">
      <c r="A1197" s="284"/>
      <c r="B1197" s="150"/>
      <c r="C1197" s="1"/>
      <c r="D1197" s="1"/>
      <c r="E1197" s="53"/>
      <c r="F1197" s="53"/>
      <c r="G1197" s="53"/>
      <c r="H1197" s="53"/>
    </row>
    <row r="1198" spans="1:8" s="197" customFormat="1" ht="12.75" customHeight="1" x14ac:dyDescent="0.25">
      <c r="A1198" s="284"/>
      <c r="B1198" s="150"/>
      <c r="C1198" s="1"/>
      <c r="D1198" s="1"/>
      <c r="E1198" s="53"/>
      <c r="F1198" s="53"/>
      <c r="G1198" s="53"/>
      <c r="H1198" s="53"/>
    </row>
    <row r="1199" spans="1:8" s="197" customFormat="1" ht="12.75" customHeight="1" x14ac:dyDescent="0.25">
      <c r="A1199" s="284"/>
      <c r="B1199" s="150"/>
      <c r="C1199" s="1"/>
      <c r="D1199" s="1"/>
      <c r="E1199" s="53"/>
      <c r="F1199" s="53"/>
      <c r="G1199" s="53"/>
      <c r="H1199" s="53"/>
    </row>
    <row r="1200" spans="1:8" s="197" customFormat="1" ht="12.75" customHeight="1" x14ac:dyDescent="0.25">
      <c r="A1200" s="284"/>
      <c r="B1200" s="150"/>
      <c r="C1200" s="1"/>
      <c r="D1200" s="1"/>
      <c r="E1200" s="53"/>
      <c r="F1200" s="53"/>
      <c r="G1200" s="53"/>
      <c r="H1200" s="53"/>
    </row>
    <row r="1201" spans="1:8" s="197" customFormat="1" ht="12.75" customHeight="1" x14ac:dyDescent="0.25">
      <c r="A1201" s="284"/>
      <c r="B1201" s="150"/>
      <c r="C1201" s="1"/>
      <c r="D1201" s="1"/>
      <c r="E1201" s="53"/>
      <c r="F1201" s="53"/>
      <c r="G1201" s="53"/>
      <c r="H1201" s="53"/>
    </row>
    <row r="1202" spans="1:8" s="197" customFormat="1" ht="12.75" customHeight="1" x14ac:dyDescent="0.25">
      <c r="A1202" s="284"/>
      <c r="B1202" s="195"/>
      <c r="C1202" s="195"/>
      <c r="D1202" s="195"/>
      <c r="E1202" s="196"/>
      <c r="F1202" s="196"/>
      <c r="G1202" s="196"/>
      <c r="H1202" s="196"/>
    </row>
    <row r="1203" spans="1:8" s="197" customFormat="1" ht="12.75" customHeight="1" x14ac:dyDescent="0.25">
      <c r="A1203" s="284"/>
      <c r="B1203" s="195"/>
      <c r="C1203" s="195"/>
      <c r="D1203" s="195"/>
      <c r="E1203" s="196"/>
      <c r="F1203" s="196"/>
      <c r="G1203" s="196"/>
      <c r="H1203" s="196"/>
    </row>
    <row r="1204" spans="1:8" s="197" customFormat="1" ht="12.75" customHeight="1" x14ac:dyDescent="0.25">
      <c r="A1204" s="284"/>
      <c r="B1204" s="195"/>
      <c r="C1204" s="195"/>
      <c r="D1204" s="195"/>
      <c r="E1204" s="196"/>
      <c r="F1204" s="196"/>
      <c r="G1204" s="196"/>
      <c r="H1204" s="196"/>
    </row>
    <row r="1205" spans="1:8" s="197" customFormat="1" ht="12.75" customHeight="1" x14ac:dyDescent="0.25">
      <c r="A1205" s="284"/>
      <c r="B1205" s="195"/>
      <c r="C1205" s="195"/>
      <c r="D1205" s="195"/>
      <c r="E1205" s="196"/>
      <c r="F1205" s="196"/>
      <c r="G1205" s="196"/>
      <c r="H1205" s="196"/>
    </row>
    <row r="1206" spans="1:8" s="197" customFormat="1" ht="12.75" customHeight="1" x14ac:dyDescent="0.25">
      <c r="A1206" s="284"/>
      <c r="B1206" s="195"/>
      <c r="C1206" s="195"/>
      <c r="D1206" s="195"/>
      <c r="E1206" s="196"/>
      <c r="F1206" s="196"/>
      <c r="G1206" s="196"/>
      <c r="H1206" s="196"/>
    </row>
    <row r="1207" spans="1:8" s="197" customFormat="1" ht="12.75" customHeight="1" x14ac:dyDescent="0.25">
      <c r="A1207" s="284"/>
      <c r="B1207" s="195"/>
      <c r="C1207" s="195"/>
      <c r="D1207" s="195"/>
      <c r="E1207" s="196"/>
      <c r="F1207" s="196"/>
      <c r="G1207" s="196"/>
      <c r="H1207" s="196"/>
    </row>
    <row r="1208" spans="1:8" s="197" customFormat="1" ht="12.75" customHeight="1" x14ac:dyDescent="0.25">
      <c r="A1208" s="284"/>
      <c r="B1208" s="195"/>
      <c r="C1208" s="195"/>
      <c r="D1208" s="195"/>
      <c r="E1208" s="196"/>
      <c r="F1208" s="196"/>
      <c r="G1208" s="196"/>
      <c r="H1208" s="196"/>
    </row>
    <row r="1209" spans="1:8" s="197" customFormat="1" ht="12.75" customHeight="1" x14ac:dyDescent="0.25">
      <c r="A1209" s="284"/>
      <c r="B1209" s="195"/>
      <c r="C1209" s="195"/>
      <c r="D1209" s="195"/>
      <c r="E1209" s="196"/>
      <c r="F1209" s="196"/>
      <c r="G1209" s="196"/>
      <c r="H1209" s="196"/>
    </row>
    <row r="1210" spans="1:8" s="197" customFormat="1" ht="12.75" customHeight="1" x14ac:dyDescent="0.25">
      <c r="A1210" s="284"/>
      <c r="B1210" s="195"/>
      <c r="C1210" s="195"/>
      <c r="D1210" s="195"/>
      <c r="E1210" s="196"/>
      <c r="F1210" s="196"/>
      <c r="G1210" s="196"/>
      <c r="H1210" s="362" t="s">
        <v>13</v>
      </c>
    </row>
    <row r="1211" spans="1:8" s="197" customFormat="1" ht="12.75" customHeight="1" x14ac:dyDescent="0.25">
      <c r="A1211" s="284"/>
      <c r="B1211" s="195"/>
      <c r="C1211" s="195"/>
      <c r="D1211" s="195"/>
      <c r="E1211" s="196"/>
      <c r="F1211" s="196"/>
      <c r="G1211" s="196"/>
      <c r="H1211" s="196"/>
    </row>
    <row r="1212" spans="1:8" s="197" customFormat="1" ht="16.5" customHeight="1" x14ac:dyDescent="0.3">
      <c r="A1212" s="284"/>
      <c r="B1212" s="474" t="s">
        <v>539</v>
      </c>
      <c r="C1212" s="14"/>
      <c r="D1212" s="14"/>
      <c r="E1212" s="15"/>
      <c r="F1212" s="15"/>
      <c r="G1212" s="15"/>
      <c r="H1212" s="15"/>
    </row>
    <row r="1213" spans="1:8" x14ac:dyDescent="0.25">
      <c r="B1213" s="4"/>
    </row>
    <row r="1214" spans="1:8" ht="12.75" customHeight="1" x14ac:dyDescent="0.25">
      <c r="B1214" s="4" t="s">
        <v>61</v>
      </c>
    </row>
    <row r="1215" spans="1:8" s="144" customFormat="1" x14ac:dyDescent="0.25">
      <c r="A1215" s="284"/>
      <c r="B1215" s="151"/>
      <c r="C1215" s="511" t="s">
        <v>12</v>
      </c>
      <c r="D1215" s="512"/>
      <c r="E1215" s="512"/>
      <c r="F1215" s="512" t="s">
        <v>10</v>
      </c>
      <c r="G1215" s="512"/>
      <c r="H1215" s="512"/>
    </row>
    <row r="1216" spans="1:8" ht="15.6" x14ac:dyDescent="0.25">
      <c r="B1216" s="145"/>
      <c r="C1216" s="149" t="s">
        <v>8</v>
      </c>
      <c r="D1216" s="152" t="s">
        <v>9</v>
      </c>
      <c r="E1216" s="152" t="s">
        <v>154</v>
      </c>
      <c r="F1216" s="152" t="s">
        <v>8</v>
      </c>
      <c r="G1216" s="152" t="s">
        <v>9</v>
      </c>
      <c r="H1216" s="152" t="s">
        <v>154</v>
      </c>
    </row>
    <row r="1217" spans="1:9" x14ac:dyDescent="0.25">
      <c r="B1217" s="64"/>
      <c r="C1217" s="158"/>
      <c r="D1217" s="158"/>
      <c r="E1217" s="67"/>
      <c r="F1217" s="158"/>
      <c r="G1217" s="158"/>
      <c r="H1217" s="67"/>
    </row>
    <row r="1218" spans="1:9" x14ac:dyDescent="0.25">
      <c r="B1218" s="64" t="s">
        <v>23</v>
      </c>
      <c r="C1218" s="155">
        <v>52.16</v>
      </c>
      <c r="D1218" s="155">
        <v>70.38</v>
      </c>
      <c r="E1218" s="68">
        <v>-18.670400227120112</v>
      </c>
      <c r="F1218" s="155">
        <v>44.21</v>
      </c>
      <c r="G1218" s="155">
        <v>64.95</v>
      </c>
      <c r="H1218" s="68">
        <v>-21.23539717866305</v>
      </c>
      <c r="I1218" s="155"/>
    </row>
    <row r="1219" spans="1:9" x14ac:dyDescent="0.25">
      <c r="B1219" s="64" t="s">
        <v>499</v>
      </c>
      <c r="C1219" s="155">
        <v>42.07</v>
      </c>
      <c r="D1219" s="155">
        <v>48.32</v>
      </c>
      <c r="E1219" s="68">
        <v>-7.9359083268395096</v>
      </c>
      <c r="F1219" s="155">
        <v>37.18</v>
      </c>
      <c r="G1219" s="155">
        <v>48.56</v>
      </c>
      <c r="H1219" s="68">
        <v>-10.742495448418159</v>
      </c>
      <c r="I1219" s="155"/>
    </row>
    <row r="1220" spans="1:9" x14ac:dyDescent="0.25">
      <c r="B1220" s="64" t="s">
        <v>500</v>
      </c>
      <c r="C1220" s="155">
        <v>53.49</v>
      </c>
      <c r="D1220" s="155">
        <v>73.66</v>
      </c>
      <c r="E1220" s="68">
        <v>-5.9421603397567324</v>
      </c>
      <c r="F1220" s="155">
        <v>45.16</v>
      </c>
      <c r="G1220" s="155">
        <v>67.38</v>
      </c>
      <c r="H1220" s="68">
        <v>-12.147501057071381</v>
      </c>
      <c r="I1220" s="155"/>
    </row>
    <row r="1221" spans="1:9" x14ac:dyDescent="0.25">
      <c r="B1221" s="64" t="s">
        <v>110</v>
      </c>
      <c r="C1221" s="155">
        <v>16.32</v>
      </c>
      <c r="D1221" s="155">
        <v>24.8</v>
      </c>
      <c r="E1221" s="68">
        <v>-9.1297312036923017</v>
      </c>
      <c r="F1221" s="155">
        <v>15.72</v>
      </c>
      <c r="G1221" s="155">
        <v>26.57</v>
      </c>
      <c r="H1221" s="68">
        <v>-15.15359252307961</v>
      </c>
      <c r="I1221" s="155"/>
    </row>
    <row r="1222" spans="1:9" x14ac:dyDescent="0.25">
      <c r="B1222" s="64" t="s">
        <v>501</v>
      </c>
      <c r="C1222" s="155">
        <v>57.67</v>
      </c>
      <c r="D1222" s="155">
        <v>63.03</v>
      </c>
      <c r="E1222" s="68">
        <v>-17.548563903213193</v>
      </c>
      <c r="F1222" s="155">
        <v>51.27</v>
      </c>
      <c r="G1222" s="155">
        <v>63.25</v>
      </c>
      <c r="H1222" s="68">
        <v>-23.556785409246231</v>
      </c>
      <c r="I1222" s="155"/>
    </row>
    <row r="1223" spans="1:9" x14ac:dyDescent="0.25">
      <c r="B1223" s="64" t="s">
        <v>111</v>
      </c>
      <c r="C1223" s="155">
        <v>74.94</v>
      </c>
      <c r="D1223" s="155">
        <v>90.76</v>
      </c>
      <c r="E1223" s="68">
        <v>-24.061081100960109</v>
      </c>
      <c r="F1223" s="155">
        <v>66.34</v>
      </c>
      <c r="G1223" s="155">
        <v>87.48</v>
      </c>
      <c r="H1223" s="68">
        <v>-28.377846155027036</v>
      </c>
      <c r="I1223" s="155"/>
    </row>
    <row r="1224" spans="1:9" x14ac:dyDescent="0.25">
      <c r="B1224" s="64" t="s">
        <v>224</v>
      </c>
      <c r="C1224" s="155">
        <v>14.61</v>
      </c>
      <c r="D1224" s="155">
        <v>33.979999999999997</v>
      </c>
      <c r="E1224" s="68">
        <v>-33.957901297164852</v>
      </c>
      <c r="F1224" s="155">
        <v>11.91</v>
      </c>
      <c r="G1224" s="155">
        <v>27.5</v>
      </c>
      <c r="H1224" s="68">
        <v>-29.946648425339752</v>
      </c>
      <c r="I1224" s="155"/>
    </row>
    <row r="1225" spans="1:9" x14ac:dyDescent="0.25">
      <c r="B1225" s="119"/>
      <c r="C1225" s="156"/>
      <c r="D1225" s="156"/>
      <c r="E1225" s="121"/>
      <c r="F1225" s="121"/>
      <c r="G1225" s="121"/>
      <c r="H1225" s="121"/>
    </row>
    <row r="1226" spans="1:9" s="197" customFormat="1" ht="12.75" customHeight="1" x14ac:dyDescent="0.25">
      <c r="A1226" s="270"/>
      <c r="B1226" s="123"/>
      <c r="C1226" s="157"/>
      <c r="D1226" s="157"/>
      <c r="E1226" s="125"/>
      <c r="F1226" s="125"/>
      <c r="G1226" s="125"/>
      <c r="H1226" s="125"/>
    </row>
    <row r="1227" spans="1:9" s="197" customFormat="1" ht="12.75" customHeight="1" x14ac:dyDescent="0.25">
      <c r="A1227" s="270"/>
      <c r="B1227" s="17" t="s">
        <v>108</v>
      </c>
      <c r="C1227" s="1"/>
      <c r="D1227" s="1"/>
      <c r="E1227" s="53"/>
      <c r="F1227" s="53"/>
      <c r="G1227" s="53"/>
      <c r="H1227" s="53"/>
    </row>
    <row r="1228" spans="1:9" s="197" customFormat="1" ht="12.75" customHeight="1" x14ac:dyDescent="0.25">
      <c r="A1228" s="270"/>
      <c r="B1228" s="17" t="s">
        <v>109</v>
      </c>
      <c r="C1228" s="19"/>
      <c r="D1228" s="1"/>
      <c r="E1228" s="53"/>
      <c r="F1228" s="53"/>
      <c r="G1228" s="53"/>
      <c r="H1228" s="53"/>
    </row>
    <row r="1229" spans="1:9" s="197" customFormat="1" ht="12.75" customHeight="1" x14ac:dyDescent="0.25">
      <c r="A1229" s="270"/>
      <c r="B1229" s="17" t="s">
        <v>554</v>
      </c>
      <c r="C1229" s="19"/>
      <c r="D1229" s="1"/>
      <c r="E1229" s="53"/>
      <c r="F1229" s="53"/>
      <c r="G1229" s="53"/>
      <c r="H1229" s="53"/>
    </row>
    <row r="1230" spans="1:9" s="197" customFormat="1" ht="12.75" customHeight="1" x14ac:dyDescent="0.25">
      <c r="A1230" s="270"/>
      <c r="B1230" s="20" t="s">
        <v>536</v>
      </c>
      <c r="C1230" s="1"/>
      <c r="D1230" s="1"/>
      <c r="E1230" s="53"/>
      <c r="F1230" s="53"/>
      <c r="G1230" s="53"/>
      <c r="H1230" s="53"/>
    </row>
    <row r="1231" spans="1:9" s="197" customFormat="1" ht="12.75" customHeight="1" x14ac:dyDescent="0.25">
      <c r="A1231" s="270"/>
      <c r="B1231" s="20"/>
      <c r="C1231" s="1"/>
      <c r="D1231" s="1"/>
      <c r="E1231" s="53"/>
      <c r="F1231" s="53"/>
      <c r="G1231" s="53"/>
      <c r="H1231" s="53"/>
    </row>
    <row r="1232" spans="1:9" s="197" customFormat="1" ht="12.75" customHeight="1" x14ac:dyDescent="0.25">
      <c r="A1232" s="270"/>
      <c r="B1232" s="58" t="s">
        <v>68</v>
      </c>
      <c r="C1232" s="1"/>
      <c r="D1232" s="1"/>
      <c r="E1232" s="53"/>
      <c r="F1232" s="53"/>
      <c r="G1232" s="53"/>
      <c r="H1232" s="53"/>
    </row>
    <row r="1233" spans="2:8" x14ac:dyDescent="0.25">
      <c r="B1233" s="58"/>
      <c r="E1233" s="53"/>
      <c r="F1233" s="53"/>
      <c r="G1233" s="53"/>
      <c r="H1233" s="53"/>
    </row>
    <row r="1234" spans="2:8" x14ac:dyDescent="0.25">
      <c r="B1234" s="1"/>
      <c r="E1234" s="53"/>
      <c r="F1234" s="53"/>
      <c r="G1234" s="53"/>
      <c r="H1234" s="53"/>
    </row>
    <row r="1235" spans="2:8" x14ac:dyDescent="0.25">
      <c r="E1235" s="53"/>
      <c r="F1235" s="53"/>
      <c r="G1235" s="53"/>
      <c r="H1235" s="53"/>
    </row>
    <row r="1236" spans="2:8" x14ac:dyDescent="0.25">
      <c r="E1236" s="53"/>
      <c r="F1236" s="53"/>
      <c r="G1236" s="53"/>
      <c r="H1236" s="53"/>
    </row>
    <row r="1237" spans="2:8" x14ac:dyDescent="0.25">
      <c r="E1237" s="53"/>
      <c r="F1237" s="53"/>
      <c r="G1237" s="53"/>
      <c r="H1237" s="53"/>
    </row>
    <row r="1238" spans="2:8" x14ac:dyDescent="0.25">
      <c r="E1238" s="53"/>
      <c r="F1238" s="53"/>
      <c r="G1238" s="53"/>
      <c r="H1238" s="53"/>
    </row>
    <row r="1239" spans="2:8" x14ac:dyDescent="0.25">
      <c r="E1239" s="53"/>
      <c r="F1239" s="53"/>
      <c r="G1239" s="53"/>
      <c r="H1239" s="53"/>
    </row>
    <row r="1240" spans="2:8" x14ac:dyDescent="0.25">
      <c r="E1240" s="53"/>
      <c r="F1240" s="53"/>
      <c r="G1240" s="53"/>
      <c r="H1240" s="53"/>
    </row>
    <row r="1241" spans="2:8" x14ac:dyDescent="0.25">
      <c r="E1241" s="53"/>
      <c r="F1241" s="53"/>
      <c r="G1241" s="53"/>
      <c r="H1241" s="53"/>
    </row>
    <row r="1242" spans="2:8" x14ac:dyDescent="0.25">
      <c r="E1242" s="53"/>
      <c r="F1242" s="53"/>
      <c r="G1242" s="53"/>
      <c r="H1242" s="53"/>
    </row>
    <row r="1243" spans="2:8" x14ac:dyDescent="0.25">
      <c r="E1243" s="53"/>
      <c r="F1243" s="53"/>
      <c r="G1243" s="53"/>
      <c r="H1243" s="53"/>
    </row>
    <row r="1244" spans="2:8" x14ac:dyDescent="0.25">
      <c r="E1244" s="53"/>
      <c r="F1244" s="53"/>
      <c r="G1244" s="53"/>
      <c r="H1244" s="53"/>
    </row>
    <row r="1245" spans="2:8" x14ac:dyDescent="0.25">
      <c r="E1245" s="53"/>
      <c r="F1245" s="53"/>
      <c r="G1245" s="53"/>
      <c r="H1245" s="53"/>
    </row>
    <row r="1246" spans="2:8" x14ac:dyDescent="0.25">
      <c r="E1246" s="53"/>
      <c r="F1246" s="53"/>
      <c r="G1246" s="53"/>
      <c r="H1246" s="53"/>
    </row>
    <row r="1247" spans="2:8" x14ac:dyDescent="0.25">
      <c r="E1247" s="53"/>
      <c r="F1247" s="53"/>
      <c r="G1247" s="53"/>
      <c r="H1247" s="53"/>
    </row>
    <row r="1248" spans="2:8" x14ac:dyDescent="0.25">
      <c r="E1248" s="53"/>
      <c r="F1248" s="53"/>
      <c r="G1248" s="53"/>
      <c r="H1248" s="53"/>
    </row>
    <row r="1249" spans="5:8" x14ac:dyDescent="0.25">
      <c r="E1249" s="53"/>
      <c r="F1249" s="53"/>
      <c r="G1249" s="53"/>
      <c r="H1249" s="53"/>
    </row>
    <row r="1250" spans="5:8" x14ac:dyDescent="0.25">
      <c r="E1250" s="53"/>
      <c r="F1250" s="53"/>
      <c r="G1250" s="53"/>
      <c r="H1250" s="53"/>
    </row>
    <row r="1251" spans="5:8" x14ac:dyDescent="0.25">
      <c r="E1251" s="53"/>
      <c r="F1251" s="53"/>
      <c r="G1251" s="53"/>
      <c r="H1251" s="53"/>
    </row>
    <row r="1252" spans="5:8" x14ac:dyDescent="0.25">
      <c r="E1252" s="53"/>
      <c r="F1252" s="53"/>
      <c r="G1252" s="53"/>
      <c r="H1252" s="53"/>
    </row>
    <row r="1253" spans="5:8" x14ac:dyDescent="0.25">
      <c r="E1253" s="53"/>
      <c r="F1253" s="53"/>
      <c r="G1253" s="53"/>
      <c r="H1253" s="53"/>
    </row>
    <row r="1254" spans="5:8" x14ac:dyDescent="0.25">
      <c r="E1254" s="53"/>
      <c r="F1254" s="53"/>
      <c r="G1254" s="53"/>
      <c r="H1254" s="53"/>
    </row>
    <row r="1255" spans="5:8" x14ac:dyDescent="0.25">
      <c r="E1255" s="53"/>
      <c r="F1255" s="53"/>
      <c r="G1255" s="53"/>
      <c r="H1255" s="53"/>
    </row>
    <row r="1256" spans="5:8" x14ac:dyDescent="0.25">
      <c r="E1256" s="53"/>
      <c r="F1256" s="53"/>
      <c r="G1256" s="53"/>
      <c r="H1256" s="53"/>
    </row>
    <row r="1257" spans="5:8" x14ac:dyDescent="0.25">
      <c r="E1257" s="53"/>
      <c r="F1257" s="53"/>
      <c r="G1257" s="53"/>
      <c r="H1257" s="53"/>
    </row>
    <row r="1258" spans="5:8" x14ac:dyDescent="0.25">
      <c r="E1258" s="53"/>
      <c r="F1258" s="53"/>
      <c r="G1258" s="53"/>
      <c r="H1258" s="53"/>
    </row>
    <row r="1259" spans="5:8" x14ac:dyDescent="0.25">
      <c r="E1259" s="53"/>
      <c r="F1259" s="53"/>
      <c r="G1259" s="53"/>
      <c r="H1259" s="53"/>
    </row>
    <row r="1260" spans="5:8" x14ac:dyDescent="0.25">
      <c r="E1260" s="53"/>
      <c r="F1260" s="53"/>
      <c r="G1260" s="53"/>
      <c r="H1260" s="53"/>
    </row>
    <row r="1261" spans="5:8" x14ac:dyDescent="0.25">
      <c r="E1261" s="53"/>
      <c r="F1261" s="53"/>
      <c r="G1261" s="53"/>
      <c r="H1261" s="53"/>
    </row>
    <row r="1262" spans="5:8" x14ac:dyDescent="0.25">
      <c r="E1262" s="53"/>
      <c r="F1262" s="53"/>
      <c r="G1262" s="53"/>
      <c r="H1262" s="53"/>
    </row>
    <row r="1263" spans="5:8" x14ac:dyDescent="0.25">
      <c r="E1263" s="53"/>
      <c r="F1263" s="53"/>
      <c r="G1263" s="53"/>
      <c r="H1263" s="53"/>
    </row>
    <row r="1264" spans="5:8" x14ac:dyDescent="0.25">
      <c r="E1264" s="53"/>
      <c r="F1264" s="53"/>
      <c r="G1264" s="53"/>
      <c r="H1264" s="53"/>
    </row>
    <row r="1265" spans="5:8" x14ac:dyDescent="0.25">
      <c r="E1265" s="53"/>
      <c r="F1265" s="53"/>
      <c r="G1265" s="53"/>
      <c r="H1265" s="53"/>
    </row>
    <row r="1266" spans="5:8" x14ac:dyDescent="0.25">
      <c r="E1266" s="53"/>
      <c r="F1266" s="53"/>
      <c r="G1266" s="53"/>
      <c r="H1266" s="53"/>
    </row>
    <row r="1267" spans="5:8" x14ac:dyDescent="0.25">
      <c r="E1267" s="53"/>
      <c r="F1267" s="53"/>
      <c r="G1267" s="53"/>
      <c r="H1267" s="53"/>
    </row>
    <row r="1268" spans="5:8" x14ac:dyDescent="0.25">
      <c r="E1268" s="53"/>
      <c r="F1268" s="53"/>
      <c r="G1268" s="53"/>
      <c r="H1268" s="53"/>
    </row>
    <row r="1269" spans="5:8" x14ac:dyDescent="0.25">
      <c r="E1269" s="53"/>
      <c r="F1269" s="53"/>
      <c r="G1269" s="53"/>
      <c r="H1269" s="53"/>
    </row>
    <row r="1270" spans="5:8" x14ac:dyDescent="0.25">
      <c r="E1270" s="53"/>
      <c r="F1270" s="53"/>
      <c r="G1270" s="53"/>
      <c r="H1270" s="53"/>
    </row>
    <row r="1271" spans="5:8" x14ac:dyDescent="0.25">
      <c r="E1271" s="53"/>
      <c r="F1271" s="53"/>
      <c r="G1271" s="53"/>
      <c r="H1271" s="53"/>
    </row>
    <row r="1272" spans="5:8" x14ac:dyDescent="0.25">
      <c r="E1272" s="53"/>
      <c r="F1272" s="53"/>
      <c r="G1272" s="53"/>
      <c r="H1272" s="53"/>
    </row>
    <row r="1273" spans="5:8" x14ac:dyDescent="0.25">
      <c r="E1273" s="53"/>
      <c r="F1273" s="53"/>
      <c r="G1273" s="53"/>
      <c r="H1273" s="53"/>
    </row>
    <row r="1274" spans="5:8" x14ac:dyDescent="0.25">
      <c r="E1274" s="53"/>
      <c r="F1274" s="53"/>
      <c r="G1274" s="53"/>
      <c r="H1274" s="53"/>
    </row>
    <row r="1275" spans="5:8" x14ac:dyDescent="0.25">
      <c r="E1275" s="53"/>
      <c r="F1275" s="53"/>
      <c r="G1275" s="53"/>
      <c r="H1275" s="53"/>
    </row>
    <row r="1276" spans="5:8" x14ac:dyDescent="0.25">
      <c r="E1276" s="53"/>
      <c r="F1276" s="53"/>
      <c r="G1276" s="53"/>
      <c r="H1276" s="53"/>
    </row>
    <row r="1277" spans="5:8" x14ac:dyDescent="0.25">
      <c r="E1277" s="53"/>
      <c r="F1277" s="53"/>
      <c r="G1277" s="53"/>
      <c r="H1277" s="53"/>
    </row>
    <row r="1278" spans="5:8" x14ac:dyDescent="0.25">
      <c r="E1278" s="53"/>
      <c r="F1278" s="53"/>
      <c r="G1278" s="53"/>
      <c r="H1278" s="53"/>
    </row>
    <row r="1279" spans="5:8" x14ac:dyDescent="0.25">
      <c r="E1279" s="53"/>
      <c r="F1279" s="53"/>
      <c r="G1279" s="53"/>
      <c r="H1279" s="53"/>
    </row>
    <row r="1280" spans="5:8" x14ac:dyDescent="0.25">
      <c r="E1280" s="53"/>
      <c r="F1280" s="53"/>
      <c r="G1280" s="53"/>
      <c r="H1280" s="53"/>
    </row>
    <row r="1281" spans="1:8" x14ac:dyDescent="0.25">
      <c r="E1281" s="53"/>
      <c r="F1281" s="53"/>
      <c r="G1281" s="53"/>
      <c r="H1281" s="53"/>
    </row>
    <row r="1282" spans="1:8" x14ac:dyDescent="0.25">
      <c r="E1282" s="53"/>
      <c r="F1282" s="53"/>
      <c r="G1282" s="53"/>
      <c r="H1282" s="53"/>
    </row>
    <row r="1283" spans="1:8" x14ac:dyDescent="0.25">
      <c r="E1283" s="53"/>
      <c r="F1283" s="53"/>
      <c r="G1283" s="53"/>
      <c r="H1283" s="53"/>
    </row>
    <row r="1284" spans="1:8" x14ac:dyDescent="0.25">
      <c r="E1284" s="53"/>
      <c r="F1284" s="53"/>
      <c r="G1284" s="53"/>
      <c r="H1284" s="53"/>
    </row>
    <row r="1285" spans="1:8" x14ac:dyDescent="0.25">
      <c r="E1285" s="53"/>
      <c r="F1285" s="53"/>
      <c r="G1285" s="53"/>
      <c r="H1285" s="53"/>
    </row>
    <row r="1286" spans="1:8" x14ac:dyDescent="0.25">
      <c r="E1286" s="53"/>
      <c r="F1286" s="53"/>
      <c r="G1286" s="53"/>
      <c r="H1286" s="362" t="s">
        <v>13</v>
      </c>
    </row>
    <row r="1287" spans="1:8" ht="12.75" customHeight="1" x14ac:dyDescent="0.25">
      <c r="C1287" s="5"/>
      <c r="D1287" s="5"/>
      <c r="E1287" s="5"/>
      <c r="F1287" s="5"/>
      <c r="G1287" s="5"/>
      <c r="H1287" s="5"/>
    </row>
    <row r="1288" spans="1:8" s="197" customFormat="1" ht="16.5" customHeight="1" x14ac:dyDescent="0.3">
      <c r="A1288" s="284"/>
      <c r="B1288" s="474" t="s">
        <v>538</v>
      </c>
      <c r="C1288" s="14"/>
      <c r="D1288" s="14"/>
      <c r="E1288" s="15"/>
      <c r="F1288" s="15"/>
      <c r="G1288" s="15"/>
      <c r="H1288" s="15"/>
    </row>
    <row r="1289" spans="1:8" x14ac:dyDescent="0.25">
      <c r="B1289" s="4"/>
    </row>
    <row r="1290" spans="1:8" x14ac:dyDescent="0.25">
      <c r="B1290" s="4" t="s">
        <v>61</v>
      </c>
    </row>
    <row r="1291" spans="1:8" x14ac:dyDescent="0.25">
      <c r="B1291" s="151"/>
      <c r="C1291" s="511" t="s">
        <v>12</v>
      </c>
      <c r="D1291" s="512"/>
      <c r="E1291" s="512"/>
      <c r="F1291" s="512" t="s">
        <v>10</v>
      </c>
      <c r="G1291" s="512"/>
      <c r="H1291" s="512"/>
    </row>
    <row r="1292" spans="1:8" ht="15.6" x14ac:dyDescent="0.25">
      <c r="B1292" s="145"/>
      <c r="C1292" s="149" t="s">
        <v>8</v>
      </c>
      <c r="D1292" s="152" t="s">
        <v>9</v>
      </c>
      <c r="E1292" s="152" t="s">
        <v>154</v>
      </c>
      <c r="F1292" s="152" t="s">
        <v>8</v>
      </c>
      <c r="G1292" s="152" t="s">
        <v>9</v>
      </c>
      <c r="H1292" s="152"/>
    </row>
    <row r="1293" spans="1:8" x14ac:dyDescent="0.25">
      <c r="B1293" s="64"/>
      <c r="C1293" s="158"/>
      <c r="D1293" s="158"/>
      <c r="E1293" s="67"/>
      <c r="F1293" s="158"/>
      <c r="G1293" s="155"/>
      <c r="H1293" s="67"/>
    </row>
    <row r="1294" spans="1:8" x14ac:dyDescent="0.25">
      <c r="B1294" s="64" t="s">
        <v>23</v>
      </c>
      <c r="C1294" s="155">
        <v>51.11</v>
      </c>
      <c r="D1294" s="155">
        <v>70.13</v>
      </c>
      <c r="E1294" s="68">
        <v>-19.502878135017049</v>
      </c>
      <c r="F1294" s="155">
        <v>42.96</v>
      </c>
      <c r="G1294" s="155">
        <v>64.83</v>
      </c>
      <c r="H1294" s="68">
        <v>-22.346243352882269</v>
      </c>
    </row>
    <row r="1295" spans="1:8" x14ac:dyDescent="0.25">
      <c r="B1295" s="64" t="s">
        <v>499</v>
      </c>
      <c r="C1295" s="155">
        <v>45.54</v>
      </c>
      <c r="D1295" s="155">
        <v>47.06</v>
      </c>
      <c r="E1295" s="68">
        <v>-2.9290680322515996</v>
      </c>
      <c r="F1295" s="155">
        <v>37.75</v>
      </c>
      <c r="G1295" s="155">
        <v>48.54</v>
      </c>
      <c r="H1295" s="68">
        <v>-9.8235874621971302</v>
      </c>
    </row>
    <row r="1296" spans="1:8" x14ac:dyDescent="0.25">
      <c r="B1296" s="64" t="s">
        <v>500</v>
      </c>
      <c r="C1296" s="155">
        <v>51.86</v>
      </c>
      <c r="D1296" s="155">
        <v>73.67</v>
      </c>
      <c r="E1296" s="68">
        <v>-0.78492174742279275</v>
      </c>
      <c r="F1296" s="155">
        <v>43.68</v>
      </c>
      <c r="G1296" s="155">
        <v>67.31</v>
      </c>
      <c r="H1296" s="68">
        <v>-11.635475513418577</v>
      </c>
    </row>
    <row r="1297" spans="1:8" x14ac:dyDescent="0.25">
      <c r="B1297" s="64" t="s">
        <v>110</v>
      </c>
      <c r="C1297" s="155">
        <v>19.809999999999999</v>
      </c>
      <c r="D1297" s="155">
        <v>22.62</v>
      </c>
      <c r="E1297" s="68">
        <v>-11.094140576808343</v>
      </c>
      <c r="F1297" s="155">
        <v>15.69</v>
      </c>
      <c r="G1297" s="155">
        <v>25.58</v>
      </c>
      <c r="H1297" s="68">
        <v>-16.555095425504206</v>
      </c>
    </row>
    <row r="1298" spans="1:8" x14ac:dyDescent="0.25">
      <c r="B1298" s="64" t="s">
        <v>501</v>
      </c>
      <c r="C1298" s="155">
        <v>60.98</v>
      </c>
      <c r="D1298" s="155">
        <v>62.22</v>
      </c>
      <c r="E1298" s="68">
        <v>-18.262915912934204</v>
      </c>
      <c r="F1298" s="155">
        <v>52.05</v>
      </c>
      <c r="G1298" s="155">
        <v>63.59</v>
      </c>
      <c r="H1298" s="68">
        <v>-25.278614864168048</v>
      </c>
    </row>
    <row r="1299" spans="1:8" x14ac:dyDescent="0.25">
      <c r="B1299" s="64" t="s">
        <v>111</v>
      </c>
      <c r="C1299" s="155">
        <v>72.739999999999995</v>
      </c>
      <c r="D1299" s="155">
        <v>90.77</v>
      </c>
      <c r="E1299" s="68">
        <v>-29.397332153475688</v>
      </c>
      <c r="F1299" s="155">
        <v>64.400000000000006</v>
      </c>
      <c r="G1299" s="155">
        <v>87.48</v>
      </c>
      <c r="H1299" s="68">
        <v>-31.523594937035497</v>
      </c>
    </row>
    <row r="1300" spans="1:8" x14ac:dyDescent="0.25">
      <c r="B1300" s="64" t="s">
        <v>224</v>
      </c>
      <c r="C1300" s="155">
        <v>14.23</v>
      </c>
      <c r="D1300" s="155">
        <v>34.29</v>
      </c>
      <c r="E1300" s="68">
        <v>-34.78693213823275</v>
      </c>
      <c r="F1300" s="155">
        <v>11.32</v>
      </c>
      <c r="G1300" s="155">
        <v>27.54</v>
      </c>
      <c r="H1300" s="68">
        <v>-31.707937933514263</v>
      </c>
    </row>
    <row r="1301" spans="1:8" x14ac:dyDescent="0.25">
      <c r="B1301" s="119"/>
      <c r="C1301" s="156"/>
      <c r="D1301" s="156"/>
      <c r="E1301" s="121"/>
      <c r="F1301" s="121"/>
      <c r="G1301" s="121"/>
      <c r="H1301" s="121"/>
    </row>
    <row r="1302" spans="1:8" s="197" customFormat="1" ht="12.75" customHeight="1" x14ac:dyDescent="0.25">
      <c r="A1302" s="270"/>
      <c r="B1302" s="123"/>
      <c r="C1302" s="157"/>
      <c r="D1302" s="157"/>
      <c r="E1302" s="125"/>
      <c r="F1302" s="125"/>
      <c r="G1302" s="125"/>
      <c r="H1302" s="125"/>
    </row>
    <row r="1303" spans="1:8" s="197" customFormat="1" ht="12.75" customHeight="1" x14ac:dyDescent="0.25">
      <c r="A1303" s="270"/>
      <c r="B1303" s="17" t="s">
        <v>108</v>
      </c>
      <c r="C1303" s="1"/>
      <c r="D1303" s="1"/>
      <c r="E1303" s="53"/>
      <c r="F1303" s="53"/>
      <c r="G1303" s="53"/>
      <c r="H1303" s="53"/>
    </row>
    <row r="1304" spans="1:8" s="197" customFormat="1" ht="12.75" customHeight="1" x14ac:dyDescent="0.25">
      <c r="A1304" s="270"/>
      <c r="B1304" s="17" t="s">
        <v>109</v>
      </c>
      <c r="C1304" s="19"/>
      <c r="D1304" s="1"/>
      <c r="E1304" s="53"/>
      <c r="F1304" s="53"/>
      <c r="G1304" s="53"/>
      <c r="H1304" s="53"/>
    </row>
    <row r="1305" spans="1:8" s="197" customFormat="1" ht="12.75" customHeight="1" x14ac:dyDescent="0.25">
      <c r="A1305" s="270"/>
      <c r="B1305" s="17" t="s">
        <v>554</v>
      </c>
      <c r="C1305" s="19"/>
      <c r="D1305" s="1"/>
      <c r="E1305" s="53"/>
      <c r="F1305" s="53"/>
      <c r="G1305" s="53"/>
      <c r="H1305" s="53"/>
    </row>
    <row r="1306" spans="1:8" s="197" customFormat="1" ht="12.75" customHeight="1" x14ac:dyDescent="0.25">
      <c r="A1306" s="270"/>
      <c r="B1306" s="20" t="s">
        <v>536</v>
      </c>
      <c r="C1306" s="1"/>
      <c r="D1306" s="1"/>
      <c r="E1306" s="53"/>
      <c r="F1306" s="53"/>
      <c r="G1306" s="53"/>
      <c r="H1306" s="53"/>
    </row>
    <row r="1307" spans="1:8" s="197" customFormat="1" ht="12.75" customHeight="1" x14ac:dyDescent="0.25">
      <c r="A1307" s="270"/>
      <c r="B1307" s="20"/>
      <c r="C1307" s="1"/>
      <c r="D1307" s="1"/>
      <c r="E1307" s="53"/>
      <c r="F1307" s="53"/>
      <c r="G1307" s="53"/>
      <c r="H1307" s="53"/>
    </row>
    <row r="1308" spans="1:8" s="197" customFormat="1" ht="12.75" customHeight="1" x14ac:dyDescent="0.25">
      <c r="A1308" s="270"/>
      <c r="B1308" s="58" t="s">
        <v>68</v>
      </c>
      <c r="C1308" s="1"/>
      <c r="D1308" s="1"/>
      <c r="E1308" s="53"/>
      <c r="F1308" s="53"/>
      <c r="G1308" s="53"/>
      <c r="H1308" s="53"/>
    </row>
    <row r="1309" spans="1:8" x14ac:dyDescent="0.25">
      <c r="B1309" s="1"/>
      <c r="E1309" s="53"/>
      <c r="F1309" s="53"/>
      <c r="G1309" s="53"/>
      <c r="H1309" s="53"/>
    </row>
    <row r="1310" spans="1:8" x14ac:dyDescent="0.25">
      <c r="E1310" s="53"/>
      <c r="F1310" s="53"/>
      <c r="G1310" s="53"/>
      <c r="H1310" s="53"/>
    </row>
    <row r="1311" spans="1:8" x14ac:dyDescent="0.25">
      <c r="E1311" s="53"/>
      <c r="F1311" s="53"/>
      <c r="G1311" s="53"/>
      <c r="H1311" s="53"/>
    </row>
    <row r="1312" spans="1:8" ht="12.75" customHeight="1" x14ac:dyDescent="0.25">
      <c r="E1312" s="53"/>
      <c r="F1312" s="53"/>
      <c r="G1312" s="53"/>
      <c r="H1312" s="53"/>
    </row>
    <row r="1313" spans="5:8" x14ac:dyDescent="0.25">
      <c r="E1313" s="53"/>
      <c r="F1313" s="53"/>
      <c r="G1313" s="53"/>
      <c r="H1313" s="53"/>
    </row>
    <row r="1314" spans="5:8" x14ac:dyDescent="0.25">
      <c r="E1314" s="53"/>
      <c r="F1314" s="53"/>
      <c r="G1314" s="53"/>
      <c r="H1314" s="53"/>
    </row>
    <row r="1315" spans="5:8" x14ac:dyDescent="0.25">
      <c r="E1315" s="53"/>
      <c r="F1315" s="53"/>
      <c r="G1315" s="53"/>
      <c r="H1315" s="53"/>
    </row>
    <row r="1316" spans="5:8" x14ac:dyDescent="0.25">
      <c r="E1316" s="53"/>
      <c r="F1316" s="53"/>
      <c r="G1316" s="53"/>
      <c r="H1316" s="53"/>
    </row>
    <row r="1317" spans="5:8" x14ac:dyDescent="0.25">
      <c r="E1317" s="53"/>
      <c r="F1317" s="53"/>
      <c r="G1317" s="53"/>
      <c r="H1317" s="53"/>
    </row>
    <row r="1318" spans="5:8" x14ac:dyDescent="0.25">
      <c r="E1318" s="53"/>
      <c r="F1318" s="53"/>
      <c r="G1318" s="53"/>
      <c r="H1318" s="53"/>
    </row>
    <row r="1319" spans="5:8" x14ac:dyDescent="0.25">
      <c r="E1319" s="53"/>
      <c r="F1319" s="53"/>
      <c r="G1319" s="53"/>
      <c r="H1319" s="53"/>
    </row>
    <row r="1320" spans="5:8" x14ac:dyDescent="0.25">
      <c r="E1320" s="53"/>
      <c r="F1320" s="53"/>
      <c r="G1320" s="53"/>
      <c r="H1320" s="53"/>
    </row>
    <row r="1321" spans="5:8" x14ac:dyDescent="0.25">
      <c r="E1321" s="53"/>
      <c r="F1321" s="53"/>
      <c r="G1321" s="53"/>
      <c r="H1321" s="53"/>
    </row>
    <row r="1322" spans="5:8" x14ac:dyDescent="0.25">
      <c r="E1322" s="53"/>
      <c r="F1322" s="53"/>
      <c r="G1322" s="53"/>
      <c r="H1322" s="53"/>
    </row>
    <row r="1323" spans="5:8" x14ac:dyDescent="0.25">
      <c r="E1323" s="53"/>
      <c r="F1323" s="53"/>
      <c r="G1323" s="53"/>
      <c r="H1323" s="53"/>
    </row>
    <row r="1324" spans="5:8" x14ac:dyDescent="0.25">
      <c r="E1324" s="53"/>
      <c r="F1324" s="53"/>
      <c r="G1324" s="53"/>
      <c r="H1324" s="53"/>
    </row>
    <row r="1325" spans="5:8" x14ac:dyDescent="0.25">
      <c r="E1325" s="53"/>
      <c r="F1325" s="53"/>
      <c r="G1325" s="53"/>
      <c r="H1325" s="53"/>
    </row>
    <row r="1326" spans="5:8" x14ac:dyDescent="0.25">
      <c r="E1326" s="53"/>
      <c r="F1326" s="53"/>
      <c r="G1326" s="53"/>
      <c r="H1326" s="53"/>
    </row>
    <row r="1327" spans="5:8" x14ac:dyDescent="0.25">
      <c r="E1327" s="53"/>
      <c r="F1327" s="53"/>
      <c r="G1327" s="53"/>
      <c r="H1327" s="53"/>
    </row>
    <row r="1328" spans="5:8" x14ac:dyDescent="0.25">
      <c r="E1328" s="53"/>
      <c r="F1328" s="53"/>
      <c r="G1328" s="53"/>
      <c r="H1328" s="53"/>
    </row>
    <row r="1329" spans="5:8" x14ac:dyDescent="0.25">
      <c r="E1329" s="53"/>
      <c r="F1329" s="53"/>
      <c r="G1329" s="53"/>
      <c r="H1329" s="53"/>
    </row>
    <row r="1330" spans="5:8" x14ac:dyDescent="0.25">
      <c r="E1330" s="53"/>
      <c r="F1330" s="53"/>
      <c r="G1330" s="53"/>
      <c r="H1330" s="53"/>
    </row>
    <row r="1331" spans="5:8" x14ac:dyDescent="0.25">
      <c r="E1331" s="53"/>
      <c r="F1331" s="53"/>
      <c r="G1331" s="53"/>
      <c r="H1331" s="53"/>
    </row>
    <row r="1332" spans="5:8" x14ac:dyDescent="0.25">
      <c r="E1332" s="53"/>
      <c r="F1332" s="53"/>
      <c r="G1332" s="53"/>
      <c r="H1332" s="53"/>
    </row>
    <row r="1333" spans="5:8" x14ac:dyDescent="0.25">
      <c r="E1333" s="53"/>
      <c r="F1333" s="53"/>
      <c r="G1333" s="53"/>
      <c r="H1333" s="53"/>
    </row>
    <row r="1334" spans="5:8" x14ac:dyDescent="0.25">
      <c r="E1334" s="53"/>
      <c r="F1334" s="53"/>
      <c r="G1334" s="53"/>
      <c r="H1334" s="53"/>
    </row>
    <row r="1335" spans="5:8" x14ac:dyDescent="0.25">
      <c r="E1335" s="53"/>
      <c r="F1335" s="53"/>
      <c r="G1335" s="53"/>
      <c r="H1335" s="53"/>
    </row>
    <row r="1336" spans="5:8" x14ac:dyDescent="0.25">
      <c r="E1336" s="53"/>
      <c r="F1336" s="53"/>
      <c r="G1336" s="53"/>
      <c r="H1336" s="53"/>
    </row>
    <row r="1337" spans="5:8" x14ac:dyDescent="0.25">
      <c r="E1337" s="53"/>
      <c r="F1337" s="53"/>
      <c r="G1337" s="53"/>
      <c r="H1337" s="53"/>
    </row>
    <row r="1338" spans="5:8" x14ac:dyDescent="0.25">
      <c r="E1338" s="53"/>
      <c r="F1338" s="53"/>
      <c r="G1338" s="53"/>
      <c r="H1338" s="53"/>
    </row>
    <row r="1339" spans="5:8" x14ac:dyDescent="0.25">
      <c r="E1339" s="53"/>
      <c r="F1339" s="53"/>
      <c r="G1339" s="53"/>
      <c r="H1339" s="53"/>
    </row>
    <row r="1340" spans="5:8" x14ac:dyDescent="0.25">
      <c r="E1340" s="53"/>
      <c r="F1340" s="53"/>
      <c r="G1340" s="53"/>
      <c r="H1340" s="53"/>
    </row>
    <row r="1341" spans="5:8" x14ac:dyDescent="0.25">
      <c r="E1341" s="53"/>
      <c r="F1341" s="53"/>
      <c r="G1341" s="53"/>
      <c r="H1341" s="53"/>
    </row>
    <row r="1342" spans="5:8" x14ac:dyDescent="0.25">
      <c r="E1342" s="53"/>
      <c r="F1342" s="53"/>
      <c r="G1342" s="53"/>
      <c r="H1342" s="53"/>
    </row>
    <row r="1343" spans="5:8" x14ac:dyDescent="0.25">
      <c r="E1343" s="53"/>
      <c r="F1343" s="53"/>
      <c r="G1343" s="53"/>
      <c r="H1343" s="53"/>
    </row>
    <row r="1344" spans="5:8" x14ac:dyDescent="0.25">
      <c r="E1344" s="53"/>
      <c r="F1344" s="53"/>
      <c r="G1344" s="53"/>
      <c r="H1344" s="53"/>
    </row>
    <row r="1345" spans="5:8" x14ac:dyDescent="0.25">
      <c r="E1345" s="53"/>
      <c r="F1345" s="53"/>
      <c r="G1345" s="53"/>
      <c r="H1345" s="53"/>
    </row>
    <row r="1346" spans="5:8" x14ac:dyDescent="0.25">
      <c r="E1346" s="53"/>
      <c r="F1346" s="53"/>
      <c r="G1346" s="53"/>
      <c r="H1346" s="53"/>
    </row>
    <row r="1347" spans="5:8" x14ac:dyDescent="0.25">
      <c r="E1347" s="53"/>
      <c r="F1347" s="53"/>
      <c r="G1347" s="53"/>
      <c r="H1347" s="53"/>
    </row>
    <row r="1348" spans="5:8" x14ac:dyDescent="0.25">
      <c r="E1348" s="53"/>
      <c r="F1348" s="53"/>
      <c r="G1348" s="53"/>
      <c r="H1348" s="53"/>
    </row>
    <row r="1349" spans="5:8" x14ac:dyDescent="0.25">
      <c r="E1349" s="53"/>
      <c r="F1349" s="53"/>
      <c r="G1349" s="53"/>
      <c r="H1349" s="53"/>
    </row>
    <row r="1350" spans="5:8" x14ac:dyDescent="0.25">
      <c r="E1350" s="53"/>
      <c r="F1350" s="53"/>
      <c r="G1350" s="53"/>
      <c r="H1350" s="53"/>
    </row>
    <row r="1351" spans="5:8" x14ac:dyDescent="0.25">
      <c r="E1351" s="53"/>
      <c r="F1351" s="53"/>
      <c r="G1351" s="53"/>
      <c r="H1351" s="53"/>
    </row>
    <row r="1352" spans="5:8" x14ac:dyDescent="0.25">
      <c r="E1352" s="53"/>
      <c r="F1352" s="53"/>
      <c r="G1352" s="53"/>
      <c r="H1352" s="53"/>
    </row>
    <row r="1353" spans="5:8" x14ac:dyDescent="0.25">
      <c r="E1353" s="53"/>
      <c r="F1353" s="53"/>
      <c r="G1353" s="53"/>
      <c r="H1353" s="53"/>
    </row>
    <row r="1354" spans="5:8" x14ac:dyDescent="0.25">
      <c r="E1354" s="53"/>
      <c r="F1354" s="53"/>
      <c r="G1354" s="53"/>
      <c r="H1354" s="53"/>
    </row>
    <row r="1355" spans="5:8" x14ac:dyDescent="0.25">
      <c r="E1355" s="53"/>
      <c r="F1355" s="53"/>
      <c r="G1355" s="53"/>
      <c r="H1355" s="53"/>
    </row>
    <row r="1356" spans="5:8" x14ac:dyDescent="0.25">
      <c r="E1356" s="53"/>
      <c r="F1356" s="53"/>
      <c r="G1356" s="53"/>
      <c r="H1356" s="53"/>
    </row>
    <row r="1357" spans="5:8" x14ac:dyDescent="0.25">
      <c r="E1357" s="53"/>
      <c r="F1357" s="53"/>
      <c r="G1357" s="53"/>
      <c r="H1357" s="53"/>
    </row>
    <row r="1358" spans="5:8" x14ac:dyDescent="0.25">
      <c r="E1358" s="53"/>
      <c r="F1358" s="53"/>
      <c r="G1358" s="53"/>
      <c r="H1358" s="53"/>
    </row>
    <row r="1359" spans="5:8" x14ac:dyDescent="0.25">
      <c r="E1359" s="53"/>
      <c r="F1359" s="53"/>
      <c r="G1359" s="53"/>
      <c r="H1359" s="53"/>
    </row>
    <row r="1360" spans="5:8" x14ac:dyDescent="0.25">
      <c r="E1360" s="53"/>
      <c r="F1360" s="53"/>
      <c r="G1360" s="53"/>
      <c r="H1360" s="53"/>
    </row>
    <row r="1361" spans="5:8" x14ac:dyDescent="0.25">
      <c r="E1361" s="53"/>
      <c r="F1361" s="53"/>
      <c r="G1361" s="53"/>
      <c r="H1361" s="53"/>
    </row>
    <row r="1362" spans="5:8" x14ac:dyDescent="0.25">
      <c r="E1362" s="53"/>
      <c r="F1362" s="53"/>
      <c r="G1362" s="53"/>
      <c r="H1362" s="53"/>
    </row>
    <row r="1363" spans="5:8" x14ac:dyDescent="0.25">
      <c r="E1363" s="53"/>
      <c r="F1363" s="53"/>
      <c r="G1363" s="53"/>
      <c r="H1363" s="53"/>
    </row>
    <row r="1364" spans="5:8" x14ac:dyDescent="0.25">
      <c r="E1364" s="53"/>
      <c r="F1364" s="53"/>
      <c r="G1364" s="53"/>
      <c r="H1364" s="53"/>
    </row>
    <row r="1365" spans="5:8" x14ac:dyDescent="0.25">
      <c r="E1365" s="53"/>
      <c r="F1365" s="53"/>
      <c r="G1365" s="53"/>
      <c r="H1365" s="53"/>
    </row>
    <row r="1366" spans="5:8" x14ac:dyDescent="0.25">
      <c r="E1366" s="53"/>
      <c r="F1366" s="53"/>
      <c r="G1366" s="53"/>
      <c r="H1366" s="53"/>
    </row>
    <row r="1367" spans="5:8" x14ac:dyDescent="0.25">
      <c r="E1367" s="53"/>
      <c r="F1367" s="53"/>
      <c r="G1367" s="53"/>
      <c r="H1367" s="53"/>
    </row>
    <row r="1368" spans="5:8" x14ac:dyDescent="0.25">
      <c r="E1368" s="53"/>
      <c r="F1368" s="53"/>
      <c r="G1368" s="53"/>
      <c r="H1368" s="53"/>
    </row>
    <row r="1369" spans="5:8" x14ac:dyDescent="0.25">
      <c r="E1369" s="53"/>
      <c r="F1369" s="53"/>
      <c r="G1369" s="53"/>
      <c r="H1369" s="53"/>
    </row>
    <row r="1370" spans="5:8" ht="12.75" customHeight="1" x14ac:dyDescent="0.25">
      <c r="E1370" s="53"/>
      <c r="F1370" s="53"/>
      <c r="G1370" s="53"/>
      <c r="H1370" s="53"/>
    </row>
    <row r="1371" spans="5:8" x14ac:dyDescent="0.25">
      <c r="E1371" s="53"/>
      <c r="F1371" s="53"/>
      <c r="G1371" s="53"/>
      <c r="H1371" s="53"/>
    </row>
    <row r="1372" spans="5:8" x14ac:dyDescent="0.25">
      <c r="E1372" s="53"/>
      <c r="F1372" s="53"/>
      <c r="G1372" s="53"/>
      <c r="H1372" s="53"/>
    </row>
    <row r="1373" spans="5:8" x14ac:dyDescent="0.25">
      <c r="E1373" s="53"/>
      <c r="F1373" s="53"/>
      <c r="G1373" s="53"/>
      <c r="H1373" s="53"/>
    </row>
    <row r="1374" spans="5:8" x14ac:dyDescent="0.25">
      <c r="E1374" s="53"/>
      <c r="F1374" s="53"/>
      <c r="G1374" s="53"/>
      <c r="H1374" s="53"/>
    </row>
    <row r="1375" spans="5:8" x14ac:dyDescent="0.25">
      <c r="E1375" s="53"/>
      <c r="F1375" s="53"/>
      <c r="G1375" s="53"/>
      <c r="H1375" s="53"/>
    </row>
    <row r="1376" spans="5:8" x14ac:dyDescent="0.25">
      <c r="E1376" s="53"/>
      <c r="F1376" s="53"/>
      <c r="G1376" s="53"/>
      <c r="H1376" s="53"/>
    </row>
    <row r="1377" spans="5:8" x14ac:dyDescent="0.25">
      <c r="E1377" s="53"/>
      <c r="F1377" s="53"/>
      <c r="G1377" s="53"/>
      <c r="H1377" s="53"/>
    </row>
    <row r="1378" spans="5:8" x14ac:dyDescent="0.25">
      <c r="E1378" s="53"/>
      <c r="F1378" s="53"/>
      <c r="G1378" s="53"/>
      <c r="H1378" s="53"/>
    </row>
    <row r="1379" spans="5:8" x14ac:dyDescent="0.25">
      <c r="E1379" s="53"/>
      <c r="F1379" s="53"/>
      <c r="G1379" s="53"/>
      <c r="H1379" s="53"/>
    </row>
    <row r="1380" spans="5:8" x14ac:dyDescent="0.25">
      <c r="E1380" s="53"/>
      <c r="F1380" s="53"/>
      <c r="G1380" s="53"/>
      <c r="H1380" s="53"/>
    </row>
    <row r="1381" spans="5:8" x14ac:dyDescent="0.25">
      <c r="E1381" s="53"/>
      <c r="F1381" s="53"/>
      <c r="G1381" s="53"/>
      <c r="H1381" s="53"/>
    </row>
    <row r="1382" spans="5:8" x14ac:dyDescent="0.25">
      <c r="E1382" s="53"/>
      <c r="F1382" s="53"/>
      <c r="G1382" s="53"/>
      <c r="H1382" s="53"/>
    </row>
    <row r="1383" spans="5:8" x14ac:dyDescent="0.25">
      <c r="E1383" s="53"/>
      <c r="F1383" s="53"/>
      <c r="G1383" s="53"/>
      <c r="H1383" s="53"/>
    </row>
    <row r="1384" spans="5:8" x14ac:dyDescent="0.25">
      <c r="E1384" s="53"/>
      <c r="F1384" s="53"/>
      <c r="G1384" s="53"/>
      <c r="H1384" s="53"/>
    </row>
    <row r="1385" spans="5:8" x14ac:dyDescent="0.25">
      <c r="E1385" s="53"/>
      <c r="F1385" s="53"/>
      <c r="G1385" s="53"/>
      <c r="H1385" s="53"/>
    </row>
    <row r="1386" spans="5:8" x14ac:dyDescent="0.25">
      <c r="E1386" s="53"/>
      <c r="F1386" s="53"/>
      <c r="G1386" s="53"/>
      <c r="H1386" s="53"/>
    </row>
    <row r="1387" spans="5:8" x14ac:dyDescent="0.25">
      <c r="E1387" s="53"/>
      <c r="F1387" s="53"/>
      <c r="G1387" s="53"/>
      <c r="H1387" s="53"/>
    </row>
    <row r="1388" spans="5:8" x14ac:dyDescent="0.25">
      <c r="E1388" s="53"/>
      <c r="F1388" s="53"/>
      <c r="G1388" s="53"/>
      <c r="H1388" s="53"/>
    </row>
    <row r="1389" spans="5:8" x14ac:dyDescent="0.25">
      <c r="E1389" s="53"/>
      <c r="F1389" s="53"/>
      <c r="G1389" s="53"/>
      <c r="H1389" s="53"/>
    </row>
    <row r="1390" spans="5:8" x14ac:dyDescent="0.25">
      <c r="E1390" s="53"/>
      <c r="F1390" s="53"/>
      <c r="G1390" s="53"/>
      <c r="H1390" s="53"/>
    </row>
    <row r="1391" spans="5:8" x14ac:dyDescent="0.25">
      <c r="E1391" s="53"/>
      <c r="F1391" s="53"/>
      <c r="G1391" s="53"/>
      <c r="H1391" s="53"/>
    </row>
    <row r="1392" spans="5:8" x14ac:dyDescent="0.25">
      <c r="E1392" s="53"/>
      <c r="F1392" s="53"/>
      <c r="G1392" s="53"/>
      <c r="H1392" s="53"/>
    </row>
    <row r="1393" spans="5:8" x14ac:dyDescent="0.25">
      <c r="E1393" s="53"/>
      <c r="F1393" s="53"/>
      <c r="G1393" s="53"/>
      <c r="H1393" s="53"/>
    </row>
    <row r="1394" spans="5:8" x14ac:dyDescent="0.25">
      <c r="E1394" s="53"/>
      <c r="F1394" s="53"/>
      <c r="G1394" s="53"/>
      <c r="H1394" s="53"/>
    </row>
    <row r="1395" spans="5:8" x14ac:dyDescent="0.25">
      <c r="E1395" s="53"/>
      <c r="F1395" s="53"/>
      <c r="G1395" s="53"/>
      <c r="H1395" s="53"/>
    </row>
    <row r="1396" spans="5:8" x14ac:dyDescent="0.25">
      <c r="E1396" s="53"/>
      <c r="F1396" s="53"/>
      <c r="G1396" s="53"/>
      <c r="H1396" s="53"/>
    </row>
    <row r="1397" spans="5:8" x14ac:dyDescent="0.25">
      <c r="E1397" s="53"/>
      <c r="F1397" s="53"/>
      <c r="G1397" s="53"/>
      <c r="H1397" s="53"/>
    </row>
    <row r="1398" spans="5:8" x14ac:dyDescent="0.25">
      <c r="E1398" s="53"/>
      <c r="F1398" s="53"/>
      <c r="G1398" s="53"/>
      <c r="H1398" s="53"/>
    </row>
    <row r="1399" spans="5:8" x14ac:dyDescent="0.25">
      <c r="E1399" s="53"/>
      <c r="F1399" s="53"/>
      <c r="G1399" s="53"/>
      <c r="H1399" s="53"/>
    </row>
    <row r="1400" spans="5:8" x14ac:dyDescent="0.25">
      <c r="E1400" s="53"/>
      <c r="F1400" s="53"/>
      <c r="G1400" s="53"/>
      <c r="H1400" s="53"/>
    </row>
    <row r="1401" spans="5:8" x14ac:dyDescent="0.25">
      <c r="E1401" s="53"/>
      <c r="F1401" s="53"/>
      <c r="G1401" s="53"/>
      <c r="H1401" s="53"/>
    </row>
    <row r="1402" spans="5:8" x14ac:dyDescent="0.25">
      <c r="E1402" s="53"/>
      <c r="F1402" s="53"/>
      <c r="G1402" s="53"/>
      <c r="H1402" s="53"/>
    </row>
    <row r="1403" spans="5:8" x14ac:dyDescent="0.25">
      <c r="E1403" s="53"/>
      <c r="F1403" s="53"/>
      <c r="G1403" s="53"/>
      <c r="H1403" s="53"/>
    </row>
    <row r="1404" spans="5:8" x14ac:dyDescent="0.25">
      <c r="E1404" s="53"/>
      <c r="F1404" s="53"/>
      <c r="G1404" s="53"/>
      <c r="H1404" s="53"/>
    </row>
    <row r="1405" spans="5:8" x14ac:dyDescent="0.25">
      <c r="E1405" s="53"/>
      <c r="F1405" s="53"/>
      <c r="G1405" s="53"/>
      <c r="H1405" s="53"/>
    </row>
    <row r="1406" spans="5:8" x14ac:dyDescent="0.25">
      <c r="E1406" s="53"/>
      <c r="F1406" s="53"/>
      <c r="G1406" s="53"/>
      <c r="H1406" s="53"/>
    </row>
    <row r="1407" spans="5:8" x14ac:dyDescent="0.25">
      <c r="E1407" s="53"/>
      <c r="F1407" s="53"/>
      <c r="G1407" s="53"/>
      <c r="H1407" s="53"/>
    </row>
    <row r="1408" spans="5:8" x14ac:dyDescent="0.25">
      <c r="E1408" s="53"/>
      <c r="F1408" s="53"/>
      <c r="G1408" s="53"/>
      <c r="H1408" s="53"/>
    </row>
    <row r="1409" spans="5:8" x14ac:dyDescent="0.25">
      <c r="E1409" s="53"/>
      <c r="F1409" s="53"/>
      <c r="G1409" s="53"/>
      <c r="H1409" s="53"/>
    </row>
    <row r="1410" spans="5:8" x14ac:dyDescent="0.25">
      <c r="E1410" s="53"/>
      <c r="F1410" s="53"/>
      <c r="G1410" s="53"/>
      <c r="H1410" s="53"/>
    </row>
    <row r="1411" spans="5:8" x14ac:dyDescent="0.25">
      <c r="E1411" s="53"/>
      <c r="F1411" s="53"/>
      <c r="G1411" s="53"/>
      <c r="H1411" s="53"/>
    </row>
    <row r="1412" spans="5:8" x14ac:dyDescent="0.25">
      <c r="E1412" s="53"/>
      <c r="F1412" s="53"/>
      <c r="G1412" s="53"/>
      <c r="H1412" s="53"/>
    </row>
    <row r="1413" spans="5:8" x14ac:dyDescent="0.25">
      <c r="E1413" s="53"/>
      <c r="F1413" s="53"/>
      <c r="G1413" s="53"/>
      <c r="H1413" s="53"/>
    </row>
    <row r="1414" spans="5:8" x14ac:dyDescent="0.25">
      <c r="E1414" s="53"/>
      <c r="F1414" s="53"/>
      <c r="G1414" s="53"/>
      <c r="H1414" s="53"/>
    </row>
    <row r="1415" spans="5:8" x14ac:dyDescent="0.25">
      <c r="E1415" s="53"/>
      <c r="F1415" s="53"/>
      <c r="G1415" s="53"/>
      <c r="H1415" s="53"/>
    </row>
    <row r="1416" spans="5:8" x14ac:dyDescent="0.25">
      <c r="E1416" s="53"/>
      <c r="F1416" s="53"/>
      <c r="G1416" s="53"/>
      <c r="H1416" s="53"/>
    </row>
    <row r="1417" spans="5:8" x14ac:dyDescent="0.25">
      <c r="E1417" s="53"/>
      <c r="F1417" s="53"/>
      <c r="G1417" s="53"/>
      <c r="H1417" s="53"/>
    </row>
    <row r="1418" spans="5:8" x14ac:dyDescent="0.25">
      <c r="E1418" s="53"/>
      <c r="F1418" s="53"/>
      <c r="G1418" s="53"/>
      <c r="H1418" s="53"/>
    </row>
    <row r="1419" spans="5:8" x14ac:dyDescent="0.25">
      <c r="E1419" s="53"/>
      <c r="F1419" s="53"/>
      <c r="G1419" s="53"/>
      <c r="H1419" s="53"/>
    </row>
    <row r="1420" spans="5:8" x14ac:dyDescent="0.25">
      <c r="E1420" s="53"/>
      <c r="F1420" s="53"/>
      <c r="G1420" s="53"/>
      <c r="H1420" s="53"/>
    </row>
    <row r="1421" spans="5:8" x14ac:dyDescent="0.25">
      <c r="E1421" s="53"/>
      <c r="F1421" s="53"/>
      <c r="G1421" s="53"/>
      <c r="H1421" s="53"/>
    </row>
    <row r="1422" spans="5:8" x14ac:dyDescent="0.25">
      <c r="E1422" s="53"/>
      <c r="F1422" s="53"/>
      <c r="G1422" s="53"/>
      <c r="H1422" s="53"/>
    </row>
    <row r="1423" spans="5:8" x14ac:dyDescent="0.25">
      <c r="E1423" s="53"/>
      <c r="F1423" s="53"/>
      <c r="G1423" s="53"/>
      <c r="H1423" s="53"/>
    </row>
    <row r="1424" spans="5:8" x14ac:dyDescent="0.25">
      <c r="E1424" s="53"/>
      <c r="F1424" s="53"/>
      <c r="G1424" s="53"/>
      <c r="H1424" s="53"/>
    </row>
    <row r="1425" spans="5:8" x14ac:dyDescent="0.25">
      <c r="E1425" s="53"/>
      <c r="F1425" s="53"/>
      <c r="G1425" s="53"/>
      <c r="H1425" s="53"/>
    </row>
    <row r="1426" spans="5:8" x14ac:dyDescent="0.25">
      <c r="E1426" s="53"/>
      <c r="F1426" s="53"/>
      <c r="G1426" s="53"/>
      <c r="H1426" s="53"/>
    </row>
    <row r="1427" spans="5:8" x14ac:dyDescent="0.25">
      <c r="E1427" s="53"/>
      <c r="F1427" s="53"/>
      <c r="G1427" s="53"/>
      <c r="H1427" s="53"/>
    </row>
    <row r="1428" spans="5:8" x14ac:dyDescent="0.25">
      <c r="E1428" s="53"/>
      <c r="F1428" s="53"/>
      <c r="G1428" s="53"/>
      <c r="H1428" s="53"/>
    </row>
    <row r="1429" spans="5:8" x14ac:dyDescent="0.25">
      <c r="E1429" s="53"/>
      <c r="F1429" s="53"/>
      <c r="G1429" s="53"/>
      <c r="H1429" s="53"/>
    </row>
    <row r="1430" spans="5:8" x14ac:dyDescent="0.25">
      <c r="E1430" s="53"/>
      <c r="F1430" s="53"/>
      <c r="G1430" s="53"/>
      <c r="H1430" s="53"/>
    </row>
    <row r="1431" spans="5:8" x14ac:dyDescent="0.25">
      <c r="E1431" s="53"/>
      <c r="F1431" s="53"/>
      <c r="G1431" s="53"/>
      <c r="H1431" s="53"/>
    </row>
    <row r="1432" spans="5:8" x14ac:dyDescent="0.25">
      <c r="E1432" s="53"/>
      <c r="F1432" s="53"/>
      <c r="G1432" s="53"/>
      <c r="H1432" s="53"/>
    </row>
    <row r="1433" spans="5:8" x14ac:dyDescent="0.25">
      <c r="E1433" s="53"/>
      <c r="F1433" s="53"/>
      <c r="G1433" s="53"/>
      <c r="H1433" s="53"/>
    </row>
    <row r="1434" spans="5:8" x14ac:dyDescent="0.25">
      <c r="E1434" s="53"/>
      <c r="F1434" s="53"/>
      <c r="G1434" s="53"/>
      <c r="H1434" s="53"/>
    </row>
    <row r="1435" spans="5:8" x14ac:dyDescent="0.25">
      <c r="E1435" s="53"/>
      <c r="F1435" s="53"/>
      <c r="G1435" s="53"/>
      <c r="H1435" s="53"/>
    </row>
    <row r="1436" spans="5:8" x14ac:dyDescent="0.25">
      <c r="E1436" s="53"/>
      <c r="F1436" s="53"/>
      <c r="G1436" s="53"/>
      <c r="H1436" s="53"/>
    </row>
    <row r="1437" spans="5:8" x14ac:dyDescent="0.25">
      <c r="E1437" s="53"/>
      <c r="F1437" s="53"/>
      <c r="G1437" s="53"/>
      <c r="H1437" s="53"/>
    </row>
    <row r="1438" spans="5:8" x14ac:dyDescent="0.25">
      <c r="E1438" s="53"/>
      <c r="F1438" s="53"/>
      <c r="G1438" s="53"/>
      <c r="H1438" s="53"/>
    </row>
    <row r="1439" spans="5:8" x14ac:dyDescent="0.25">
      <c r="E1439" s="53"/>
      <c r="F1439" s="53"/>
      <c r="G1439" s="53"/>
      <c r="H1439" s="53"/>
    </row>
    <row r="1440" spans="5:8" x14ac:dyDescent="0.25">
      <c r="E1440" s="53"/>
      <c r="F1440" s="53"/>
      <c r="G1440" s="53"/>
      <c r="H1440" s="53"/>
    </row>
    <row r="1441" spans="5:8" x14ac:dyDescent="0.25">
      <c r="E1441" s="53"/>
      <c r="F1441" s="53"/>
      <c r="G1441" s="53"/>
      <c r="H1441" s="53"/>
    </row>
    <row r="1442" spans="5:8" x14ac:dyDescent="0.25">
      <c r="E1442" s="53"/>
      <c r="F1442" s="53"/>
      <c r="G1442" s="53"/>
      <c r="H1442" s="53"/>
    </row>
    <row r="1443" spans="5:8" x14ac:dyDescent="0.25">
      <c r="E1443" s="53"/>
      <c r="F1443" s="53"/>
      <c r="G1443" s="53"/>
      <c r="H1443" s="53"/>
    </row>
    <row r="1444" spans="5:8" x14ac:dyDescent="0.25">
      <c r="E1444" s="53"/>
      <c r="F1444" s="53"/>
      <c r="G1444" s="53"/>
      <c r="H1444" s="53"/>
    </row>
    <row r="1445" spans="5:8" x14ac:dyDescent="0.25">
      <c r="E1445" s="53"/>
      <c r="F1445" s="53"/>
      <c r="G1445" s="53"/>
      <c r="H1445" s="53"/>
    </row>
    <row r="1446" spans="5:8" x14ac:dyDescent="0.25">
      <c r="E1446" s="53"/>
      <c r="F1446" s="53"/>
      <c r="G1446" s="53"/>
      <c r="H1446" s="53"/>
    </row>
    <row r="1447" spans="5:8" x14ac:dyDescent="0.25">
      <c r="E1447" s="53"/>
      <c r="F1447" s="53"/>
      <c r="G1447" s="53"/>
      <c r="H1447" s="53"/>
    </row>
    <row r="1448" spans="5:8" x14ac:dyDescent="0.25">
      <c r="E1448" s="53"/>
      <c r="F1448" s="53"/>
      <c r="G1448" s="53"/>
      <c r="H1448" s="53"/>
    </row>
    <row r="1449" spans="5:8" x14ac:dyDescent="0.25">
      <c r="E1449" s="53"/>
      <c r="F1449" s="53"/>
      <c r="G1449" s="53"/>
      <c r="H1449" s="53"/>
    </row>
    <row r="1450" spans="5:8" x14ac:dyDescent="0.25">
      <c r="E1450" s="53"/>
      <c r="F1450" s="53"/>
      <c r="G1450" s="53"/>
      <c r="H1450" s="53"/>
    </row>
    <row r="1451" spans="5:8" x14ac:dyDescent="0.25">
      <c r="E1451" s="53"/>
      <c r="F1451" s="53"/>
      <c r="G1451" s="53"/>
      <c r="H1451" s="53"/>
    </row>
    <row r="1452" spans="5:8" x14ac:dyDescent="0.25">
      <c r="E1452" s="53"/>
      <c r="F1452" s="53"/>
      <c r="G1452" s="53"/>
      <c r="H1452" s="53"/>
    </row>
    <row r="1453" spans="5:8" x14ac:dyDescent="0.25">
      <c r="E1453" s="53"/>
      <c r="F1453" s="53"/>
      <c r="G1453" s="53"/>
      <c r="H1453" s="53"/>
    </row>
    <row r="1454" spans="5:8" x14ac:dyDescent="0.25">
      <c r="E1454" s="53"/>
      <c r="F1454" s="53"/>
      <c r="G1454" s="53"/>
      <c r="H1454" s="53"/>
    </row>
    <row r="1455" spans="5:8" x14ac:dyDescent="0.25">
      <c r="E1455" s="53"/>
      <c r="F1455" s="53"/>
      <c r="G1455" s="53"/>
      <c r="H1455" s="53"/>
    </row>
    <row r="1456" spans="5:8" x14ac:dyDescent="0.25">
      <c r="E1456" s="53"/>
      <c r="F1456" s="53"/>
      <c r="G1456" s="53"/>
      <c r="H1456" s="53"/>
    </row>
    <row r="1457" spans="5:8" x14ac:dyDescent="0.25">
      <c r="E1457" s="53"/>
      <c r="F1457" s="53"/>
      <c r="G1457" s="53"/>
      <c r="H1457" s="53"/>
    </row>
    <row r="1458" spans="5:8" x14ac:dyDescent="0.25">
      <c r="E1458" s="53"/>
      <c r="F1458" s="53"/>
      <c r="G1458" s="53"/>
      <c r="H1458" s="53"/>
    </row>
    <row r="1459" spans="5:8" x14ac:dyDescent="0.25">
      <c r="E1459" s="53"/>
      <c r="F1459" s="53"/>
      <c r="G1459" s="53"/>
      <c r="H1459" s="53"/>
    </row>
    <row r="1460" spans="5:8" x14ac:dyDescent="0.25">
      <c r="E1460" s="53"/>
      <c r="F1460" s="53"/>
      <c r="G1460" s="53"/>
      <c r="H1460" s="53"/>
    </row>
    <row r="1461" spans="5:8" x14ac:dyDescent="0.25">
      <c r="E1461" s="53"/>
      <c r="F1461" s="53"/>
      <c r="G1461" s="53"/>
      <c r="H1461" s="53"/>
    </row>
    <row r="1462" spans="5:8" x14ac:dyDescent="0.25">
      <c r="E1462" s="53"/>
      <c r="F1462" s="53"/>
      <c r="G1462" s="53"/>
      <c r="H1462" s="53"/>
    </row>
    <row r="1463" spans="5:8" x14ac:dyDescent="0.25">
      <c r="E1463" s="53"/>
      <c r="F1463" s="53"/>
      <c r="G1463" s="53"/>
      <c r="H1463" s="53"/>
    </row>
    <row r="1464" spans="5:8" x14ac:dyDescent="0.25">
      <c r="E1464" s="53"/>
      <c r="F1464" s="53"/>
      <c r="G1464" s="53"/>
      <c r="H1464" s="53"/>
    </row>
    <row r="1465" spans="5:8" x14ac:dyDescent="0.25">
      <c r="E1465" s="53"/>
      <c r="F1465" s="53"/>
      <c r="G1465" s="53"/>
      <c r="H1465" s="53"/>
    </row>
    <row r="1466" spans="5:8" x14ac:dyDescent="0.25">
      <c r="E1466" s="53"/>
      <c r="F1466" s="53"/>
      <c r="G1466" s="53"/>
      <c r="H1466" s="53"/>
    </row>
    <row r="1467" spans="5:8" x14ac:dyDescent="0.25">
      <c r="E1467" s="53"/>
      <c r="F1467" s="53"/>
      <c r="G1467" s="53"/>
      <c r="H1467" s="53"/>
    </row>
    <row r="1468" spans="5:8" x14ac:dyDescent="0.25">
      <c r="E1468" s="53"/>
      <c r="F1468" s="53"/>
      <c r="G1468" s="53"/>
      <c r="H1468" s="53"/>
    </row>
    <row r="1469" spans="5:8" x14ac:dyDescent="0.25">
      <c r="E1469" s="53"/>
      <c r="F1469" s="53"/>
      <c r="G1469" s="53"/>
      <c r="H1469" s="53"/>
    </row>
    <row r="1470" spans="5:8" x14ac:dyDescent="0.25">
      <c r="E1470" s="53"/>
      <c r="F1470" s="53"/>
      <c r="G1470" s="53"/>
      <c r="H1470" s="53"/>
    </row>
    <row r="1471" spans="5:8" x14ac:dyDescent="0.25">
      <c r="E1471" s="53"/>
      <c r="F1471" s="53"/>
      <c r="G1471" s="53"/>
      <c r="H1471" s="53"/>
    </row>
    <row r="1472" spans="5:8" x14ac:dyDescent="0.25">
      <c r="E1472" s="53"/>
      <c r="F1472" s="53"/>
      <c r="G1472" s="53"/>
      <c r="H1472" s="53"/>
    </row>
    <row r="1473" spans="5:8" x14ac:dyDescent="0.25">
      <c r="E1473" s="53"/>
      <c r="F1473" s="53"/>
      <c r="G1473" s="53"/>
      <c r="H1473" s="53"/>
    </row>
    <row r="1474" spans="5:8" x14ac:dyDescent="0.25">
      <c r="E1474" s="53"/>
      <c r="F1474" s="53"/>
      <c r="G1474" s="53"/>
      <c r="H1474" s="53"/>
    </row>
    <row r="1475" spans="5:8" x14ac:dyDescent="0.25">
      <c r="E1475" s="53"/>
      <c r="F1475" s="53"/>
      <c r="G1475" s="53"/>
      <c r="H1475" s="53"/>
    </row>
    <row r="1476" spans="5:8" x14ac:dyDescent="0.25">
      <c r="E1476" s="53"/>
      <c r="F1476" s="53"/>
      <c r="G1476" s="53"/>
      <c r="H1476" s="53"/>
    </row>
    <row r="1477" spans="5:8" x14ac:dyDescent="0.25">
      <c r="E1477" s="53"/>
      <c r="F1477" s="53"/>
      <c r="G1477" s="53"/>
      <c r="H1477" s="53"/>
    </row>
    <row r="1478" spans="5:8" x14ac:dyDescent="0.25">
      <c r="E1478" s="53"/>
      <c r="F1478" s="53"/>
      <c r="G1478" s="53"/>
      <c r="H1478" s="53"/>
    </row>
    <row r="1479" spans="5:8" x14ac:dyDescent="0.25">
      <c r="E1479" s="53"/>
      <c r="F1479" s="53"/>
      <c r="G1479" s="53"/>
      <c r="H1479" s="53"/>
    </row>
    <row r="1480" spans="5:8" x14ac:dyDescent="0.25">
      <c r="E1480" s="53"/>
      <c r="F1480" s="53"/>
      <c r="G1480" s="53"/>
      <c r="H1480" s="53"/>
    </row>
    <row r="1481" spans="5:8" x14ac:dyDescent="0.25">
      <c r="E1481" s="53"/>
      <c r="F1481" s="53"/>
      <c r="G1481" s="53"/>
      <c r="H1481" s="53"/>
    </row>
    <row r="1482" spans="5:8" x14ac:dyDescent="0.25">
      <c r="E1482" s="53"/>
      <c r="F1482" s="53"/>
      <c r="G1482" s="53"/>
      <c r="H1482" s="53"/>
    </row>
    <row r="1483" spans="5:8" x14ac:dyDescent="0.25">
      <c r="E1483" s="53"/>
      <c r="F1483" s="53"/>
      <c r="G1483" s="53"/>
      <c r="H1483" s="53"/>
    </row>
    <row r="1484" spans="5:8" x14ac:dyDescent="0.25">
      <c r="E1484" s="53"/>
      <c r="F1484" s="53"/>
      <c r="G1484" s="53"/>
      <c r="H1484" s="53"/>
    </row>
    <row r="1485" spans="5:8" x14ac:dyDescent="0.25">
      <c r="E1485" s="53"/>
      <c r="F1485" s="53"/>
      <c r="G1485" s="53"/>
      <c r="H1485" s="53"/>
    </row>
    <row r="1486" spans="5:8" x14ac:dyDescent="0.25">
      <c r="E1486" s="53"/>
      <c r="F1486" s="53"/>
      <c r="G1486" s="53"/>
      <c r="H1486" s="53"/>
    </row>
    <row r="1487" spans="5:8" x14ac:dyDescent="0.25">
      <c r="E1487" s="53"/>
      <c r="F1487" s="53"/>
      <c r="G1487" s="53"/>
      <c r="H1487" s="53"/>
    </row>
    <row r="1488" spans="5:8" x14ac:dyDescent="0.25">
      <c r="E1488" s="53"/>
      <c r="F1488" s="53"/>
      <c r="G1488" s="53"/>
      <c r="H1488" s="53"/>
    </row>
    <row r="1489" spans="5:8" x14ac:dyDescent="0.25">
      <c r="E1489" s="53"/>
      <c r="F1489" s="53"/>
      <c r="G1489" s="53"/>
      <c r="H1489" s="53"/>
    </row>
    <row r="1490" spans="5:8" x14ac:dyDescent="0.25">
      <c r="E1490" s="53"/>
      <c r="F1490" s="53"/>
      <c r="G1490" s="53"/>
      <c r="H1490" s="53"/>
    </row>
    <row r="1491" spans="5:8" x14ac:dyDescent="0.25">
      <c r="E1491" s="53"/>
      <c r="F1491" s="53"/>
      <c r="G1491" s="53"/>
      <c r="H1491" s="53"/>
    </row>
    <row r="1492" spans="5:8" x14ac:dyDescent="0.25">
      <c r="E1492" s="53"/>
      <c r="F1492" s="53"/>
      <c r="G1492" s="53"/>
      <c r="H1492" s="53"/>
    </row>
    <row r="1493" spans="5:8" x14ac:dyDescent="0.25">
      <c r="E1493" s="53"/>
      <c r="F1493" s="53"/>
      <c r="G1493" s="53"/>
      <c r="H1493" s="53"/>
    </row>
    <row r="1494" spans="5:8" x14ac:dyDescent="0.25">
      <c r="E1494" s="53"/>
      <c r="F1494" s="53"/>
      <c r="G1494" s="53"/>
      <c r="H1494" s="53"/>
    </row>
    <row r="1495" spans="5:8" x14ac:dyDescent="0.25">
      <c r="E1495" s="53"/>
      <c r="F1495" s="53"/>
      <c r="G1495" s="53"/>
      <c r="H1495" s="53"/>
    </row>
    <row r="1496" spans="5:8" x14ac:dyDescent="0.25">
      <c r="E1496" s="53"/>
      <c r="F1496" s="53"/>
      <c r="G1496" s="53"/>
      <c r="H1496" s="53"/>
    </row>
    <row r="1497" spans="5:8" x14ac:dyDescent="0.25">
      <c r="E1497" s="53"/>
      <c r="F1497" s="53"/>
      <c r="G1497" s="53"/>
      <c r="H1497" s="53"/>
    </row>
    <row r="1498" spans="5:8" x14ac:dyDescent="0.25">
      <c r="E1498" s="53"/>
      <c r="F1498" s="53"/>
      <c r="G1498" s="53"/>
      <c r="H1498" s="53"/>
    </row>
    <row r="1499" spans="5:8" x14ac:dyDescent="0.25">
      <c r="E1499" s="53"/>
      <c r="F1499" s="53"/>
      <c r="G1499" s="53"/>
      <c r="H1499" s="53"/>
    </row>
    <row r="1500" spans="5:8" x14ac:dyDescent="0.25">
      <c r="E1500" s="53"/>
      <c r="F1500" s="53"/>
      <c r="G1500" s="53"/>
      <c r="H1500" s="53"/>
    </row>
    <row r="1501" spans="5:8" x14ac:dyDescent="0.25">
      <c r="E1501" s="53"/>
      <c r="F1501" s="53"/>
      <c r="G1501" s="53"/>
      <c r="H1501" s="53"/>
    </row>
    <row r="1502" spans="5:8" x14ac:dyDescent="0.25">
      <c r="E1502" s="53"/>
      <c r="F1502" s="53"/>
      <c r="G1502" s="53"/>
      <c r="H1502" s="53"/>
    </row>
    <row r="1503" spans="5:8" x14ac:dyDescent="0.25">
      <c r="E1503" s="53"/>
      <c r="F1503" s="53"/>
      <c r="G1503" s="53"/>
      <c r="H1503" s="53"/>
    </row>
    <row r="1504" spans="5:8" x14ac:dyDescent="0.25">
      <c r="E1504" s="53"/>
      <c r="F1504" s="53"/>
      <c r="G1504" s="53"/>
      <c r="H1504" s="53"/>
    </row>
    <row r="1505" spans="5:8" x14ac:dyDescent="0.25">
      <c r="E1505" s="53"/>
      <c r="F1505" s="53"/>
      <c r="G1505" s="53"/>
      <c r="H1505" s="53"/>
    </row>
    <row r="1506" spans="5:8" x14ac:dyDescent="0.25">
      <c r="E1506" s="53"/>
      <c r="F1506" s="53"/>
      <c r="G1506" s="53"/>
      <c r="H1506" s="53"/>
    </row>
    <row r="1507" spans="5:8" x14ac:dyDescent="0.25">
      <c r="E1507" s="53"/>
      <c r="F1507" s="53"/>
      <c r="G1507" s="53"/>
      <c r="H1507" s="53"/>
    </row>
    <row r="1508" spans="5:8" x14ac:dyDescent="0.25">
      <c r="E1508" s="53"/>
      <c r="F1508" s="53"/>
      <c r="G1508" s="53"/>
      <c r="H1508" s="53"/>
    </row>
    <row r="1509" spans="5:8" x14ac:dyDescent="0.25">
      <c r="E1509" s="53"/>
      <c r="F1509" s="53"/>
      <c r="G1509" s="53"/>
      <c r="H1509" s="53"/>
    </row>
    <row r="1510" spans="5:8" x14ac:dyDescent="0.25">
      <c r="E1510" s="53"/>
      <c r="F1510" s="53"/>
      <c r="G1510" s="53"/>
      <c r="H1510" s="53"/>
    </row>
    <row r="1511" spans="5:8" x14ac:dyDescent="0.25">
      <c r="E1511" s="53"/>
      <c r="F1511" s="53"/>
      <c r="G1511" s="53"/>
      <c r="H1511" s="53"/>
    </row>
    <row r="1512" spans="5:8" x14ac:dyDescent="0.25">
      <c r="E1512" s="53"/>
      <c r="F1512" s="53"/>
      <c r="G1512" s="53"/>
      <c r="H1512" s="53"/>
    </row>
    <row r="1513" spans="5:8" x14ac:dyDescent="0.25">
      <c r="E1513" s="53"/>
      <c r="F1513" s="53"/>
      <c r="G1513" s="53"/>
      <c r="H1513" s="53"/>
    </row>
    <row r="1514" spans="5:8" x14ac:dyDescent="0.25">
      <c r="E1514" s="53"/>
      <c r="F1514" s="53"/>
      <c r="G1514" s="53"/>
      <c r="H1514" s="53"/>
    </row>
    <row r="1515" spans="5:8" x14ac:dyDescent="0.25">
      <c r="E1515" s="53"/>
      <c r="F1515" s="53"/>
      <c r="G1515" s="53"/>
      <c r="H1515" s="53"/>
    </row>
    <row r="1516" spans="5:8" x14ac:dyDescent="0.25">
      <c r="E1516" s="53"/>
      <c r="F1516" s="53"/>
      <c r="G1516" s="53"/>
      <c r="H1516" s="53"/>
    </row>
    <row r="1517" spans="5:8" x14ac:dyDescent="0.25">
      <c r="E1517" s="53"/>
      <c r="F1517" s="53"/>
      <c r="G1517" s="53"/>
      <c r="H1517" s="53"/>
    </row>
    <row r="1518" spans="5:8" x14ac:dyDescent="0.25">
      <c r="E1518" s="53"/>
      <c r="F1518" s="53"/>
      <c r="G1518" s="53"/>
      <c r="H1518" s="53"/>
    </row>
    <row r="1519" spans="5:8" x14ac:dyDescent="0.25">
      <c r="E1519" s="53"/>
      <c r="F1519" s="53"/>
      <c r="G1519" s="53"/>
      <c r="H1519" s="53"/>
    </row>
    <row r="1520" spans="5:8" x14ac:dyDescent="0.25">
      <c r="E1520" s="53"/>
      <c r="F1520" s="53"/>
      <c r="G1520" s="53"/>
      <c r="H1520" s="53"/>
    </row>
    <row r="1521" spans="5:8" x14ac:dyDescent="0.25">
      <c r="E1521" s="53"/>
      <c r="F1521" s="53"/>
      <c r="G1521" s="53"/>
      <c r="H1521" s="53"/>
    </row>
    <row r="1522" spans="5:8" x14ac:dyDescent="0.25">
      <c r="E1522" s="53"/>
      <c r="F1522" s="53"/>
      <c r="G1522" s="53"/>
      <c r="H1522" s="53"/>
    </row>
    <row r="1523" spans="5:8" x14ac:dyDescent="0.25">
      <c r="E1523" s="53"/>
      <c r="F1523" s="53"/>
      <c r="G1523" s="53"/>
      <c r="H1523" s="53"/>
    </row>
    <row r="1524" spans="5:8" x14ac:dyDescent="0.25">
      <c r="E1524" s="53"/>
      <c r="F1524" s="53"/>
      <c r="G1524" s="53"/>
      <c r="H1524" s="53"/>
    </row>
    <row r="1525" spans="5:8" x14ac:dyDescent="0.25">
      <c r="E1525" s="53"/>
      <c r="F1525" s="53"/>
      <c r="G1525" s="53"/>
      <c r="H1525" s="53"/>
    </row>
    <row r="1526" spans="5:8" x14ac:dyDescent="0.25">
      <c r="E1526" s="53"/>
      <c r="F1526" s="53"/>
      <c r="G1526" s="53"/>
      <c r="H1526" s="53"/>
    </row>
    <row r="1527" spans="5:8" x14ac:dyDescent="0.25">
      <c r="E1527" s="53"/>
      <c r="F1527" s="53"/>
      <c r="G1527" s="53"/>
      <c r="H1527" s="53"/>
    </row>
    <row r="1528" spans="5:8" x14ac:dyDescent="0.25">
      <c r="E1528" s="53"/>
      <c r="F1528" s="53"/>
      <c r="G1528" s="53"/>
      <c r="H1528" s="53"/>
    </row>
    <row r="1529" spans="5:8" x14ac:dyDescent="0.25">
      <c r="E1529" s="53"/>
      <c r="F1529" s="53"/>
      <c r="G1529" s="53"/>
      <c r="H1529" s="53"/>
    </row>
    <row r="1530" spans="5:8" x14ac:dyDescent="0.25">
      <c r="E1530" s="53"/>
      <c r="F1530" s="53"/>
      <c r="G1530" s="53"/>
      <c r="H1530" s="53"/>
    </row>
    <row r="1531" spans="5:8" x14ac:dyDescent="0.25">
      <c r="E1531" s="53"/>
      <c r="F1531" s="53"/>
      <c r="G1531" s="53"/>
      <c r="H1531" s="53"/>
    </row>
    <row r="1532" spans="5:8" x14ac:dyDescent="0.25">
      <c r="E1532" s="53"/>
      <c r="F1532" s="53"/>
      <c r="G1532" s="53"/>
      <c r="H1532" s="53"/>
    </row>
    <row r="1533" spans="5:8" x14ac:dyDescent="0.25">
      <c r="E1533" s="53"/>
      <c r="F1533" s="53"/>
      <c r="G1533" s="53"/>
      <c r="H1533" s="53"/>
    </row>
    <row r="1534" spans="5:8" x14ac:dyDescent="0.25">
      <c r="E1534" s="53"/>
      <c r="F1534" s="53"/>
      <c r="G1534" s="53"/>
      <c r="H1534" s="53"/>
    </row>
    <row r="1535" spans="5:8" x14ac:dyDescent="0.25">
      <c r="E1535" s="53"/>
      <c r="F1535" s="53"/>
      <c r="G1535" s="53"/>
      <c r="H1535" s="53"/>
    </row>
    <row r="1536" spans="5:8" x14ac:dyDescent="0.25">
      <c r="E1536" s="53"/>
      <c r="F1536" s="53"/>
      <c r="G1536" s="53"/>
      <c r="H1536" s="53"/>
    </row>
    <row r="1537" spans="5:8" x14ac:dyDescent="0.25">
      <c r="E1537" s="53"/>
      <c r="F1537" s="53"/>
      <c r="G1537" s="53"/>
      <c r="H1537" s="53"/>
    </row>
    <row r="1538" spans="5:8" x14ac:dyDescent="0.25">
      <c r="E1538" s="53"/>
      <c r="F1538" s="53"/>
      <c r="G1538" s="53"/>
      <c r="H1538" s="53"/>
    </row>
    <row r="1539" spans="5:8" x14ac:dyDescent="0.25">
      <c r="E1539" s="53"/>
      <c r="F1539" s="53"/>
      <c r="G1539" s="53"/>
      <c r="H1539" s="53"/>
    </row>
    <row r="1540" spans="5:8" x14ac:dyDescent="0.25">
      <c r="E1540" s="53"/>
      <c r="F1540" s="53"/>
      <c r="G1540" s="53"/>
      <c r="H1540" s="53"/>
    </row>
    <row r="1541" spans="5:8" x14ac:dyDescent="0.25">
      <c r="E1541" s="53"/>
      <c r="F1541" s="53"/>
      <c r="G1541" s="53"/>
      <c r="H1541" s="53"/>
    </row>
    <row r="1542" spans="5:8" x14ac:dyDescent="0.25">
      <c r="E1542" s="53"/>
      <c r="F1542" s="53"/>
      <c r="G1542" s="53"/>
      <c r="H1542" s="53"/>
    </row>
    <row r="1543" spans="5:8" x14ac:dyDescent="0.25">
      <c r="E1543" s="53"/>
      <c r="F1543" s="53"/>
      <c r="G1543" s="53"/>
      <c r="H1543" s="53"/>
    </row>
    <row r="1544" spans="5:8" x14ac:dyDescent="0.25">
      <c r="E1544" s="53"/>
      <c r="F1544" s="53"/>
      <c r="G1544" s="53"/>
      <c r="H1544" s="53"/>
    </row>
    <row r="1545" spans="5:8" x14ac:dyDescent="0.25">
      <c r="E1545" s="53"/>
      <c r="F1545" s="53"/>
      <c r="G1545" s="53"/>
      <c r="H1545" s="53"/>
    </row>
    <row r="1546" spans="5:8" x14ac:dyDescent="0.25">
      <c r="E1546" s="53"/>
      <c r="F1546" s="53"/>
      <c r="G1546" s="53"/>
      <c r="H1546" s="53"/>
    </row>
    <row r="1547" spans="5:8" x14ac:dyDescent="0.25">
      <c r="E1547" s="53"/>
      <c r="F1547" s="53"/>
      <c r="G1547" s="53"/>
      <c r="H1547" s="53"/>
    </row>
    <row r="1548" spans="5:8" x14ac:dyDescent="0.25">
      <c r="E1548" s="53"/>
      <c r="F1548" s="53"/>
      <c r="G1548" s="53"/>
      <c r="H1548" s="53"/>
    </row>
    <row r="1549" spans="5:8" x14ac:dyDescent="0.25">
      <c r="E1549" s="53"/>
      <c r="F1549" s="53"/>
      <c r="G1549" s="53"/>
      <c r="H1549" s="53"/>
    </row>
    <row r="1550" spans="5:8" x14ac:dyDescent="0.25">
      <c r="E1550" s="53"/>
      <c r="F1550" s="53"/>
      <c r="G1550" s="53"/>
      <c r="H1550" s="53"/>
    </row>
    <row r="1551" spans="5:8" x14ac:dyDescent="0.25">
      <c r="E1551" s="53"/>
      <c r="F1551" s="53"/>
      <c r="G1551" s="53"/>
      <c r="H1551" s="53"/>
    </row>
    <row r="1552" spans="5:8" x14ac:dyDescent="0.25">
      <c r="E1552" s="53"/>
      <c r="F1552" s="53"/>
      <c r="G1552" s="53"/>
      <c r="H1552" s="53"/>
    </row>
    <row r="1553" spans="5:8" x14ac:dyDescent="0.25">
      <c r="E1553" s="53"/>
      <c r="F1553" s="53"/>
      <c r="G1553" s="53"/>
      <c r="H1553" s="53"/>
    </row>
    <row r="1554" spans="5:8" x14ac:dyDescent="0.25">
      <c r="E1554" s="53"/>
      <c r="F1554" s="53"/>
      <c r="G1554" s="53"/>
      <c r="H1554" s="53"/>
    </row>
    <row r="1555" spans="5:8" x14ac:dyDescent="0.25">
      <c r="E1555" s="53"/>
      <c r="F1555" s="53"/>
      <c r="G1555" s="53"/>
      <c r="H1555" s="53"/>
    </row>
    <row r="1556" spans="5:8" x14ac:dyDescent="0.25">
      <c r="E1556" s="53"/>
      <c r="F1556" s="53"/>
      <c r="G1556" s="53"/>
      <c r="H1556" s="53"/>
    </row>
    <row r="1557" spans="5:8" x14ac:dyDescent="0.25">
      <c r="E1557" s="53"/>
      <c r="F1557" s="53"/>
      <c r="G1557" s="53"/>
      <c r="H1557" s="53"/>
    </row>
    <row r="1558" spans="5:8" x14ac:dyDescent="0.25">
      <c r="E1558" s="53"/>
      <c r="F1558" s="53"/>
      <c r="G1558" s="53"/>
      <c r="H1558" s="53"/>
    </row>
    <row r="1559" spans="5:8" x14ac:dyDescent="0.25">
      <c r="E1559" s="53"/>
      <c r="F1559" s="53"/>
      <c r="G1559" s="53"/>
      <c r="H1559" s="53"/>
    </row>
    <row r="1560" spans="5:8" x14ac:dyDescent="0.25">
      <c r="E1560" s="53"/>
      <c r="F1560" s="53"/>
      <c r="G1560" s="53"/>
      <c r="H1560" s="53"/>
    </row>
    <row r="1561" spans="5:8" x14ac:dyDescent="0.25">
      <c r="E1561" s="53"/>
      <c r="F1561" s="53"/>
      <c r="G1561" s="53"/>
      <c r="H1561" s="53"/>
    </row>
    <row r="1562" spans="5:8" x14ac:dyDescent="0.25">
      <c r="E1562" s="53"/>
      <c r="F1562" s="53"/>
      <c r="G1562" s="53"/>
      <c r="H1562" s="53"/>
    </row>
    <row r="1563" spans="5:8" x14ac:dyDescent="0.25">
      <c r="E1563" s="53"/>
      <c r="F1563" s="53"/>
      <c r="G1563" s="53"/>
      <c r="H1563" s="53"/>
    </row>
    <row r="1564" spans="5:8" x14ac:dyDescent="0.25">
      <c r="E1564" s="53"/>
      <c r="F1564" s="53"/>
      <c r="G1564" s="53"/>
      <c r="H1564" s="53"/>
    </row>
    <row r="1565" spans="5:8" x14ac:dyDescent="0.25">
      <c r="E1565" s="53"/>
      <c r="F1565" s="53"/>
      <c r="G1565" s="53"/>
      <c r="H1565" s="53"/>
    </row>
    <row r="1566" spans="5:8" x14ac:dyDescent="0.25">
      <c r="E1566" s="53"/>
      <c r="F1566" s="53"/>
      <c r="G1566" s="53"/>
      <c r="H1566" s="53"/>
    </row>
    <row r="1567" spans="5:8" x14ac:dyDescent="0.25">
      <c r="E1567" s="53"/>
      <c r="F1567" s="53"/>
      <c r="G1567" s="53"/>
      <c r="H1567" s="53"/>
    </row>
    <row r="1568" spans="5:8" x14ac:dyDescent="0.25">
      <c r="E1568" s="53"/>
      <c r="F1568" s="53"/>
      <c r="G1568" s="53"/>
      <c r="H1568" s="53"/>
    </row>
    <row r="1569" spans="5:8" x14ac:dyDescent="0.25">
      <c r="E1569" s="53"/>
      <c r="F1569" s="53"/>
      <c r="G1569" s="53"/>
      <c r="H1569" s="53"/>
    </row>
    <row r="1570" spans="5:8" x14ac:dyDescent="0.25">
      <c r="E1570" s="53"/>
      <c r="F1570" s="53"/>
      <c r="G1570" s="53"/>
      <c r="H1570" s="53"/>
    </row>
    <row r="1571" spans="5:8" x14ac:dyDescent="0.25">
      <c r="E1571" s="53"/>
      <c r="F1571" s="53"/>
      <c r="G1571" s="53"/>
      <c r="H1571" s="53"/>
    </row>
    <row r="1572" spans="5:8" x14ac:dyDescent="0.25">
      <c r="E1572" s="53"/>
      <c r="F1572" s="53"/>
      <c r="G1572" s="53"/>
      <c r="H1572" s="53"/>
    </row>
    <row r="1573" spans="5:8" x14ac:dyDescent="0.25">
      <c r="E1573" s="53"/>
      <c r="F1573" s="53"/>
      <c r="G1573" s="53"/>
      <c r="H1573" s="53"/>
    </row>
    <row r="1574" spans="5:8" x14ac:dyDescent="0.25">
      <c r="E1574" s="53"/>
      <c r="F1574" s="53"/>
      <c r="G1574" s="53"/>
      <c r="H1574" s="53"/>
    </row>
    <row r="1575" spans="5:8" x14ac:dyDescent="0.25">
      <c r="E1575" s="53"/>
      <c r="F1575" s="53"/>
      <c r="G1575" s="53"/>
      <c r="H1575" s="53"/>
    </row>
    <row r="1576" spans="5:8" x14ac:dyDescent="0.25">
      <c r="E1576" s="53"/>
      <c r="F1576" s="53"/>
      <c r="G1576" s="53"/>
      <c r="H1576" s="53"/>
    </row>
    <row r="1577" spans="5:8" x14ac:dyDescent="0.25">
      <c r="E1577" s="53"/>
      <c r="F1577" s="53"/>
      <c r="G1577" s="53"/>
      <c r="H1577" s="53"/>
    </row>
    <row r="1578" spans="5:8" x14ac:dyDescent="0.25">
      <c r="E1578" s="53"/>
      <c r="F1578" s="53"/>
      <c r="G1578" s="53"/>
      <c r="H1578" s="53"/>
    </row>
    <row r="1579" spans="5:8" x14ac:dyDescent="0.25">
      <c r="E1579" s="53"/>
      <c r="F1579" s="53"/>
      <c r="G1579" s="53"/>
      <c r="H1579" s="53"/>
    </row>
    <row r="1580" spans="5:8" x14ac:dyDescent="0.25">
      <c r="E1580" s="53"/>
      <c r="F1580" s="53"/>
      <c r="G1580" s="53"/>
      <c r="H1580" s="53"/>
    </row>
    <row r="1581" spans="5:8" x14ac:dyDescent="0.25">
      <c r="E1581" s="53"/>
      <c r="F1581" s="53"/>
      <c r="G1581" s="53"/>
      <c r="H1581" s="53"/>
    </row>
    <row r="1582" spans="5:8" x14ac:dyDescent="0.25">
      <c r="E1582" s="53"/>
      <c r="F1582" s="53"/>
      <c r="G1582" s="53"/>
      <c r="H1582" s="53"/>
    </row>
    <row r="1583" spans="5:8" x14ac:dyDescent="0.25">
      <c r="E1583" s="53"/>
      <c r="F1583" s="53"/>
      <c r="G1583" s="53"/>
      <c r="H1583" s="53"/>
    </row>
    <row r="1584" spans="5:8" x14ac:dyDescent="0.25">
      <c r="E1584" s="53"/>
      <c r="F1584" s="53"/>
      <c r="G1584" s="53"/>
      <c r="H1584" s="53"/>
    </row>
    <row r="1585" spans="5:8" x14ac:dyDescent="0.25">
      <c r="E1585" s="53"/>
      <c r="F1585" s="53"/>
      <c r="G1585" s="53"/>
      <c r="H1585" s="53"/>
    </row>
    <row r="1586" spans="5:8" x14ac:dyDescent="0.25">
      <c r="E1586" s="53"/>
      <c r="F1586" s="53"/>
      <c r="G1586" s="53"/>
      <c r="H1586" s="53"/>
    </row>
    <row r="1587" spans="5:8" x14ac:dyDescent="0.25">
      <c r="E1587" s="53"/>
      <c r="F1587" s="53"/>
      <c r="G1587" s="53"/>
      <c r="H1587" s="53"/>
    </row>
    <row r="1588" spans="5:8" x14ac:dyDescent="0.25">
      <c r="E1588" s="53"/>
      <c r="F1588" s="53"/>
      <c r="G1588" s="53"/>
      <c r="H1588" s="53"/>
    </row>
    <row r="1589" spans="5:8" x14ac:dyDescent="0.25">
      <c r="E1589" s="53"/>
      <c r="F1589" s="53"/>
      <c r="G1589" s="53"/>
      <c r="H1589" s="53"/>
    </row>
    <row r="1590" spans="5:8" x14ac:dyDescent="0.25">
      <c r="E1590" s="53"/>
      <c r="F1590" s="53"/>
      <c r="G1590" s="53"/>
      <c r="H1590" s="53"/>
    </row>
    <row r="1591" spans="5:8" x14ac:dyDescent="0.25">
      <c r="E1591" s="53"/>
      <c r="F1591" s="53"/>
      <c r="G1591" s="53"/>
      <c r="H1591" s="53"/>
    </row>
    <row r="1592" spans="5:8" x14ac:dyDescent="0.25">
      <c r="E1592" s="53"/>
      <c r="F1592" s="53"/>
      <c r="G1592" s="53"/>
      <c r="H1592" s="53"/>
    </row>
    <row r="1593" spans="5:8" x14ac:dyDescent="0.25">
      <c r="E1593" s="53"/>
      <c r="F1593" s="53"/>
      <c r="G1593" s="53"/>
      <c r="H1593" s="53"/>
    </row>
    <row r="1594" spans="5:8" x14ac:dyDescent="0.25">
      <c r="E1594" s="53"/>
      <c r="F1594" s="53"/>
      <c r="G1594" s="53"/>
      <c r="H1594" s="53"/>
    </row>
    <row r="1595" spans="5:8" x14ac:dyDescent="0.25">
      <c r="E1595" s="53"/>
      <c r="F1595" s="53"/>
      <c r="G1595" s="53"/>
      <c r="H1595" s="53"/>
    </row>
    <row r="1596" spans="5:8" x14ac:dyDescent="0.25">
      <c r="E1596" s="53"/>
      <c r="F1596" s="53"/>
      <c r="G1596" s="53"/>
      <c r="H1596" s="53"/>
    </row>
    <row r="1597" spans="5:8" x14ac:dyDescent="0.25">
      <c r="E1597" s="53"/>
      <c r="F1597" s="53"/>
      <c r="G1597" s="53"/>
      <c r="H1597" s="53"/>
    </row>
    <row r="1598" spans="5:8" x14ac:dyDescent="0.25">
      <c r="E1598" s="53"/>
      <c r="F1598" s="53"/>
      <c r="G1598" s="53"/>
      <c r="H1598" s="53"/>
    </row>
    <row r="1599" spans="5:8" x14ac:dyDescent="0.25">
      <c r="E1599" s="53"/>
      <c r="F1599" s="53"/>
      <c r="G1599" s="53"/>
      <c r="H1599" s="53"/>
    </row>
    <row r="1600" spans="5:8" x14ac:dyDescent="0.25">
      <c r="E1600" s="53"/>
      <c r="F1600" s="53"/>
      <c r="G1600" s="53"/>
      <c r="H1600" s="53"/>
    </row>
    <row r="1601" spans="5:8" x14ac:dyDescent="0.25">
      <c r="E1601" s="53"/>
      <c r="F1601" s="53"/>
      <c r="G1601" s="53"/>
      <c r="H1601" s="53"/>
    </row>
    <row r="1602" spans="5:8" x14ac:dyDescent="0.25">
      <c r="E1602" s="53"/>
      <c r="F1602" s="53"/>
      <c r="G1602" s="53"/>
      <c r="H1602" s="53"/>
    </row>
    <row r="1603" spans="5:8" x14ac:dyDescent="0.25">
      <c r="E1603" s="53"/>
      <c r="F1603" s="53"/>
      <c r="G1603" s="53"/>
      <c r="H1603" s="53"/>
    </row>
    <row r="1604" spans="5:8" x14ac:dyDescent="0.25">
      <c r="E1604" s="53"/>
      <c r="F1604" s="53"/>
      <c r="G1604" s="53"/>
      <c r="H1604" s="53"/>
    </row>
    <row r="1605" spans="5:8" x14ac:dyDescent="0.25">
      <c r="E1605" s="53"/>
      <c r="F1605" s="53"/>
      <c r="G1605" s="53"/>
      <c r="H1605" s="53"/>
    </row>
    <row r="1606" spans="5:8" x14ac:dyDescent="0.25">
      <c r="E1606" s="53"/>
      <c r="F1606" s="53"/>
      <c r="G1606" s="53"/>
      <c r="H1606" s="53"/>
    </row>
    <row r="1607" spans="5:8" x14ac:dyDescent="0.25">
      <c r="E1607" s="53"/>
      <c r="F1607" s="53"/>
      <c r="G1607" s="53"/>
      <c r="H1607" s="53"/>
    </row>
    <row r="1608" spans="5:8" x14ac:dyDescent="0.25">
      <c r="E1608" s="53"/>
      <c r="F1608" s="53"/>
      <c r="G1608" s="53"/>
      <c r="H1608" s="53"/>
    </row>
    <row r="1609" spans="5:8" x14ac:dyDescent="0.25">
      <c r="E1609" s="53"/>
      <c r="F1609" s="53"/>
      <c r="G1609" s="53"/>
      <c r="H1609" s="53"/>
    </row>
    <row r="1610" spans="5:8" x14ac:dyDescent="0.25">
      <c r="E1610" s="53"/>
      <c r="F1610" s="53"/>
      <c r="G1610" s="53"/>
      <c r="H1610" s="53"/>
    </row>
    <row r="1611" spans="5:8" x14ac:dyDescent="0.25">
      <c r="E1611" s="53"/>
      <c r="F1611" s="53"/>
      <c r="G1611" s="53"/>
      <c r="H1611" s="53"/>
    </row>
    <row r="1612" spans="5:8" x14ac:dyDescent="0.25">
      <c r="E1612" s="53"/>
      <c r="F1612" s="53"/>
      <c r="G1612" s="53"/>
      <c r="H1612" s="53"/>
    </row>
    <row r="1613" spans="5:8" x14ac:dyDescent="0.25">
      <c r="E1613" s="53"/>
      <c r="F1613" s="53"/>
      <c r="G1613" s="53"/>
      <c r="H1613" s="53"/>
    </row>
    <row r="1614" spans="5:8" x14ac:dyDescent="0.25">
      <c r="E1614" s="53"/>
      <c r="F1614" s="53"/>
      <c r="G1614" s="53"/>
      <c r="H1614" s="53"/>
    </row>
    <row r="1615" spans="5:8" x14ac:dyDescent="0.25">
      <c r="E1615" s="53"/>
      <c r="F1615" s="53"/>
      <c r="G1615" s="53"/>
      <c r="H1615" s="53"/>
    </row>
    <row r="1616" spans="5:8" x14ac:dyDescent="0.25">
      <c r="E1616" s="53"/>
      <c r="F1616" s="53"/>
      <c r="G1616" s="53"/>
      <c r="H1616" s="53"/>
    </row>
    <row r="1617" spans="5:8" x14ac:dyDescent="0.25">
      <c r="E1617" s="53"/>
      <c r="F1617" s="53"/>
      <c r="G1617" s="53"/>
      <c r="H1617" s="53"/>
    </row>
    <row r="1618" spans="5:8" x14ac:dyDescent="0.25">
      <c r="E1618" s="53"/>
      <c r="F1618" s="53"/>
      <c r="G1618" s="53"/>
      <c r="H1618" s="53"/>
    </row>
    <row r="1619" spans="5:8" x14ac:dyDescent="0.25">
      <c r="E1619" s="53"/>
      <c r="F1619" s="53"/>
      <c r="G1619" s="53"/>
      <c r="H1619" s="53"/>
    </row>
    <row r="1620" spans="5:8" x14ac:dyDescent="0.25">
      <c r="E1620" s="53"/>
      <c r="F1620" s="53"/>
      <c r="G1620" s="53"/>
      <c r="H1620" s="53"/>
    </row>
  </sheetData>
  <mergeCells count="36">
    <mergeCell ref="C8:E8"/>
    <mergeCell ref="F8:H8"/>
    <mergeCell ref="C836:E836"/>
    <mergeCell ref="F836:H836"/>
    <mergeCell ref="C79:E79"/>
    <mergeCell ref="F79:H79"/>
    <mergeCell ref="C458:E458"/>
    <mergeCell ref="F458:H458"/>
    <mergeCell ref="C684:E684"/>
    <mergeCell ref="F684:H684"/>
    <mergeCell ref="C608:E608"/>
    <mergeCell ref="F608:H608"/>
    <mergeCell ref="C533:E533"/>
    <mergeCell ref="F533:H533"/>
    <mergeCell ref="C154:E154"/>
    <mergeCell ref="F154:H154"/>
    <mergeCell ref="C229:E229"/>
    <mergeCell ref="F229:H229"/>
    <mergeCell ref="C382:E382"/>
    <mergeCell ref="F382:H382"/>
    <mergeCell ref="C760:E760"/>
    <mergeCell ref="F760:H760"/>
    <mergeCell ref="C306:E306"/>
    <mergeCell ref="F306:H306"/>
    <mergeCell ref="C1291:E1291"/>
    <mergeCell ref="F1291:H1291"/>
    <mergeCell ref="C1139:E1139"/>
    <mergeCell ref="F1139:H1139"/>
    <mergeCell ref="C1215:E1215"/>
    <mergeCell ref="F1215:H1215"/>
    <mergeCell ref="C1064:E1064"/>
    <mergeCell ref="F1064:H1064"/>
    <mergeCell ref="C988:E988"/>
    <mergeCell ref="F988:H988"/>
    <mergeCell ref="C912:E912"/>
    <mergeCell ref="F912:H912"/>
  </mergeCells>
  <phoneticPr fontId="3" type="noConversion"/>
  <hyperlinks>
    <hyperlink ref="H2" location="INDICE!B18" display="ÍNDICE"/>
    <hyperlink ref="H74" location="INDICE!B18" display="ÍNDICE"/>
    <hyperlink ref="H149" location="INDICE!B18" display="ÍNDICE"/>
    <hyperlink ref="H224" location="INDICE!B18" display="ÍNDICE"/>
    <hyperlink ref="H301" location="INDICE!B18" display="ÍNDICE"/>
    <hyperlink ref="H377" location="INDICE!B18" display="ÍNDICE"/>
    <hyperlink ref="H453" location="INDICE!B18" display="ÍNDICE"/>
    <hyperlink ref="H528" location="INDICE!B18" display="ÍNDICE"/>
    <hyperlink ref="H603" location="INDICE!B18" display="ÍNDICE"/>
    <hyperlink ref="H679" location="INDICE!B18" display="ÍNDICE"/>
    <hyperlink ref="H755" location="INDICE!B18" display="ÍNDICE"/>
    <hyperlink ref="H831" location="INDICE!B18" display="ÍNDICE"/>
    <hyperlink ref="H907" location="INDICE!B18" display="ÍNDICE"/>
    <hyperlink ref="H983" location="INDICE!B18" display="ÍNDICE"/>
    <hyperlink ref="H1059" location="INDICE!B18" display="ÍNDICE"/>
    <hyperlink ref="H1134" location="INDICE!B18" display="ÍNDICE"/>
    <hyperlink ref="H1210" location="INDICE!B18" display="ÍNDICE"/>
    <hyperlink ref="H1286" location="INDICE!B18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1234" min="1" max="7" man="1"/>
    <brk id="1309" min="1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L514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37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9" ht="40.200000000000003" customHeight="1" x14ac:dyDescent="0.3">
      <c r="I1" s="373"/>
    </row>
    <row r="2" spans="1:9" s="28" customFormat="1" ht="12.75" customHeight="1" x14ac:dyDescent="0.25">
      <c r="A2" s="284"/>
      <c r="B2" s="29"/>
      <c r="E2" s="51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9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9" ht="18" x14ac:dyDescent="0.3">
      <c r="B5" s="13" t="s">
        <v>557</v>
      </c>
      <c r="C5" s="14"/>
      <c r="D5" s="14"/>
      <c r="E5" s="15"/>
      <c r="F5" s="14"/>
      <c r="G5" s="15"/>
    </row>
    <row r="6" spans="1:9" x14ac:dyDescent="0.25">
      <c r="B6" s="4"/>
      <c r="C6" s="31"/>
      <c r="D6" s="31"/>
    </row>
    <row r="7" spans="1:9" ht="12.75" customHeight="1" x14ac:dyDescent="0.25">
      <c r="A7" s="288"/>
      <c r="B7" s="4" t="s">
        <v>62</v>
      </c>
      <c r="C7" s="31"/>
      <c r="D7" s="31"/>
    </row>
    <row r="8" spans="1:9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9" s="48" customFormat="1" ht="14.25" customHeight="1" x14ac:dyDescent="0.25">
      <c r="A9" s="268"/>
      <c r="B9" s="62"/>
      <c r="C9" s="66" t="s">
        <v>8</v>
      </c>
      <c r="D9" s="66" t="s">
        <v>9</v>
      </c>
      <c r="E9" s="152" t="s">
        <v>65</v>
      </c>
      <c r="F9" s="66" t="s">
        <v>8</v>
      </c>
      <c r="G9" s="66" t="s">
        <v>9</v>
      </c>
      <c r="H9" s="152" t="s">
        <v>65</v>
      </c>
    </row>
    <row r="10" spans="1:9" x14ac:dyDescent="0.25">
      <c r="A10" s="268"/>
      <c r="B10" s="63"/>
      <c r="C10" s="36"/>
      <c r="D10" s="36"/>
      <c r="E10" s="67"/>
      <c r="F10" s="36"/>
      <c r="G10" s="36"/>
      <c r="H10" s="67"/>
    </row>
    <row r="11" spans="1:9" x14ac:dyDescent="0.25">
      <c r="A11" s="268"/>
      <c r="B11" s="64">
        <v>2000</v>
      </c>
      <c r="C11" s="34">
        <v>869.25</v>
      </c>
      <c r="D11" s="34">
        <v>1342.7249999999999</v>
      </c>
      <c r="E11" s="71">
        <v>64.737753449142602</v>
      </c>
      <c r="F11" s="34">
        <v>5684.7749999999996</v>
      </c>
      <c r="G11" s="34">
        <v>9821.125</v>
      </c>
      <c r="H11" s="71">
        <v>57.883134569613972</v>
      </c>
    </row>
    <row r="12" spans="1:9" x14ac:dyDescent="0.25">
      <c r="A12" s="268"/>
      <c r="B12" s="64">
        <v>2001</v>
      </c>
      <c r="C12" s="34">
        <v>951.02499999999998</v>
      </c>
      <c r="D12" s="34">
        <v>1415.5250000000001</v>
      </c>
      <c r="E12" s="71">
        <v>67.185319934299997</v>
      </c>
      <c r="F12" s="34">
        <v>5995.7249999999995</v>
      </c>
      <c r="G12" s="34">
        <v>10150.525</v>
      </c>
      <c r="H12" s="71">
        <v>59.068127018060643</v>
      </c>
    </row>
    <row r="13" spans="1:9" x14ac:dyDescent="0.25">
      <c r="A13" s="268"/>
      <c r="B13" s="64">
        <v>2002</v>
      </c>
      <c r="C13" s="34">
        <v>1016.625</v>
      </c>
      <c r="D13" s="34">
        <v>1475.625</v>
      </c>
      <c r="E13" s="71">
        <v>68.894536213468854</v>
      </c>
      <c r="F13" s="34">
        <v>6265.3</v>
      </c>
      <c r="G13" s="34">
        <v>10365</v>
      </c>
      <c r="H13" s="71">
        <v>60.446695610226726</v>
      </c>
    </row>
    <row r="14" spans="1:9" x14ac:dyDescent="0.25">
      <c r="A14" s="268"/>
      <c r="B14" s="64">
        <v>2003</v>
      </c>
      <c r="C14" s="34">
        <v>1058.875</v>
      </c>
      <c r="D14" s="34">
        <v>1514.375</v>
      </c>
      <c r="E14" s="71">
        <v>69.921584812216267</v>
      </c>
      <c r="F14" s="34">
        <v>6643.0750000000007</v>
      </c>
      <c r="G14" s="34">
        <v>10652.9</v>
      </c>
      <c r="H14" s="71">
        <v>62.359310610256372</v>
      </c>
    </row>
    <row r="15" spans="1:9" x14ac:dyDescent="0.25">
      <c r="A15" s="268"/>
      <c r="B15" s="64">
        <v>2004</v>
      </c>
      <c r="C15" s="34">
        <v>1146.425</v>
      </c>
      <c r="D15" s="34">
        <v>1559.125</v>
      </c>
      <c r="E15" s="71">
        <v>73.530024853683955</v>
      </c>
      <c r="F15" s="34">
        <v>7036.55</v>
      </c>
      <c r="G15" s="34">
        <v>10934.325000000001</v>
      </c>
      <c r="H15" s="71">
        <v>64.352852142221835</v>
      </c>
    </row>
    <row r="16" spans="1:9" x14ac:dyDescent="0.25">
      <c r="A16" s="268"/>
      <c r="B16" s="64">
        <v>2005</v>
      </c>
      <c r="C16" s="34">
        <v>1253.3</v>
      </c>
      <c r="D16" s="34">
        <v>1605.5250000000001</v>
      </c>
      <c r="E16" s="71">
        <v>78.061693215614795</v>
      </c>
      <c r="F16" s="34">
        <v>7584.45</v>
      </c>
      <c r="G16" s="34">
        <v>11388.8</v>
      </c>
      <c r="H16" s="71">
        <v>66.595690502950276</v>
      </c>
    </row>
    <row r="17" spans="1:12" x14ac:dyDescent="0.25">
      <c r="A17" s="268"/>
      <c r="B17" s="64">
        <v>2006</v>
      </c>
      <c r="C17" s="34">
        <v>1336.4</v>
      </c>
      <c r="D17" s="34">
        <v>1687.5</v>
      </c>
      <c r="E17" s="71">
        <v>77.880679951005277</v>
      </c>
      <c r="F17" s="34">
        <v>8130.6</v>
      </c>
      <c r="G17" s="34">
        <v>11808.5</v>
      </c>
      <c r="H17" s="71">
        <v>68.171376380393568</v>
      </c>
    </row>
    <row r="18" spans="1:12" x14ac:dyDescent="0.25">
      <c r="A18" s="268"/>
      <c r="B18" s="64">
        <v>2007</v>
      </c>
      <c r="C18" s="34">
        <v>1392.9</v>
      </c>
      <c r="D18" s="34">
        <v>1733.9</v>
      </c>
      <c r="E18" s="71">
        <v>79.007784668162017</v>
      </c>
      <c r="F18" s="34">
        <v>8512.6</v>
      </c>
      <c r="G18" s="34">
        <v>12067.4</v>
      </c>
      <c r="H18" s="71">
        <v>69.813969008738468</v>
      </c>
    </row>
    <row r="19" spans="1:12" x14ac:dyDescent="0.25">
      <c r="A19" s="268"/>
      <c r="B19" s="64">
        <v>2008</v>
      </c>
      <c r="C19" s="34">
        <v>1420</v>
      </c>
      <c r="D19" s="34">
        <v>1711.6</v>
      </c>
      <c r="E19" s="71">
        <v>81.684107550469861</v>
      </c>
      <c r="F19" s="34">
        <v>8664.5</v>
      </c>
      <c r="G19" s="34">
        <v>11805.2</v>
      </c>
      <c r="H19" s="71">
        <v>72.836520003071499</v>
      </c>
    </row>
    <row r="20" spans="1:12" x14ac:dyDescent="0.25">
      <c r="A20" s="268"/>
      <c r="B20" s="64">
        <v>2009</v>
      </c>
      <c r="C20" s="34">
        <v>1390.1</v>
      </c>
      <c r="D20" s="34">
        <v>1598.6</v>
      </c>
      <c r="E20" s="71">
        <v>85.187065655443789</v>
      </c>
      <c r="F20" s="34">
        <v>8373.7999999999993</v>
      </c>
      <c r="G20" s="34">
        <v>10733.1</v>
      </c>
      <c r="H20" s="71">
        <v>77.411431536877402</v>
      </c>
    </row>
    <row r="21" spans="1:12" x14ac:dyDescent="0.25">
      <c r="A21" s="268"/>
      <c r="B21" s="64">
        <v>2010</v>
      </c>
      <c r="C21" s="34">
        <v>1384.6</v>
      </c>
      <c r="D21" s="34">
        <v>1555.8</v>
      </c>
      <c r="E21" s="71">
        <v>87.754912222990711</v>
      </c>
      <c r="F21" s="34">
        <v>8300.7999999999993</v>
      </c>
      <c r="G21" s="34">
        <v>10423.700000000001</v>
      </c>
      <c r="H21" s="71">
        <v>79.361716601393582</v>
      </c>
    </row>
    <row r="22" spans="1:12" x14ac:dyDescent="0.25">
      <c r="A22" s="268"/>
      <c r="B22" s="64">
        <v>2011</v>
      </c>
      <c r="C22" s="34">
        <v>1370.3</v>
      </c>
      <c r="D22" s="34">
        <v>1520.5</v>
      </c>
      <c r="E22" s="71">
        <v>88.740374572402942</v>
      </c>
      <c r="F22" s="34">
        <v>8268.9</v>
      </c>
      <c r="G22" s="34">
        <v>10152.5</v>
      </c>
      <c r="H22" s="71">
        <v>81.202740370420415</v>
      </c>
    </row>
    <row r="23" spans="1:12" x14ac:dyDescent="0.25">
      <c r="A23" s="268"/>
      <c r="B23" s="64">
        <v>2012</v>
      </c>
      <c r="C23" s="34">
        <v>1366.3</v>
      </c>
      <c r="D23" s="34">
        <v>1452.7</v>
      </c>
      <c r="E23" s="71">
        <v>92.6219279240497</v>
      </c>
      <c r="F23" s="34">
        <v>8024.5</v>
      </c>
      <c r="G23" s="34">
        <v>9608.2000000000007</v>
      </c>
      <c r="H23" s="71">
        <v>83.221174106989039</v>
      </c>
    </row>
    <row r="24" spans="1:12" x14ac:dyDescent="0.25">
      <c r="A24" s="268"/>
      <c r="B24" s="64">
        <v>2013</v>
      </c>
      <c r="C24" s="34">
        <v>1303.2</v>
      </c>
      <c r="D24" s="34">
        <v>1414.9</v>
      </c>
      <c r="E24" s="71">
        <v>90.74827253357644</v>
      </c>
      <c r="F24" s="34">
        <v>7823.2</v>
      </c>
      <c r="G24" s="34">
        <v>9315.7999999999993</v>
      </c>
      <c r="H24" s="71">
        <v>83.747360337876756</v>
      </c>
    </row>
    <row r="25" spans="1:12" x14ac:dyDescent="0.25">
      <c r="A25" s="268"/>
      <c r="B25" s="64">
        <v>2014</v>
      </c>
      <c r="C25" s="34">
        <v>1295.4000000000001</v>
      </c>
      <c r="D25" s="34">
        <v>1419.6</v>
      </c>
      <c r="E25" s="71">
        <f t="shared" ref="E25:E31" si="0">+C25*100/D25</f>
        <v>91.251056635672043</v>
      </c>
      <c r="F25" s="34">
        <v>7901.5</v>
      </c>
      <c r="G25" s="34">
        <v>9442.7000000000007</v>
      </c>
      <c r="H25" s="71">
        <f t="shared" ref="H25:H31" si="1">+F25*100/G25</f>
        <v>83.678397068635022</v>
      </c>
      <c r="I25" s="33"/>
      <c r="J25" s="34"/>
      <c r="K25" s="34"/>
      <c r="L25" s="33"/>
    </row>
    <row r="26" spans="1:12" x14ac:dyDescent="0.25">
      <c r="A26" s="270"/>
      <c r="B26" s="64">
        <v>2015</v>
      </c>
      <c r="C26" s="34">
        <v>1352.1</v>
      </c>
      <c r="D26" s="34">
        <v>1459.7</v>
      </c>
      <c r="E26" s="71">
        <f t="shared" si="0"/>
        <v>92.628622319654724</v>
      </c>
      <c r="F26" s="34">
        <v>8105.7</v>
      </c>
      <c r="G26" s="34">
        <v>9760.2999999999993</v>
      </c>
      <c r="H26" s="71">
        <f t="shared" si="1"/>
        <v>83.047652223804604</v>
      </c>
      <c r="I26" s="33"/>
      <c r="J26" s="34"/>
      <c r="K26" s="34"/>
      <c r="L26" s="33"/>
    </row>
    <row r="27" spans="1:12" x14ac:dyDescent="0.25">
      <c r="A27" s="270"/>
      <c r="B27" s="64">
        <v>2016</v>
      </c>
      <c r="C27" s="34">
        <v>1366.7</v>
      </c>
      <c r="D27" s="34">
        <v>1468.8</v>
      </c>
      <c r="E27" s="71">
        <f t="shared" si="0"/>
        <v>93.048747276688459</v>
      </c>
      <c r="F27" s="34">
        <v>8340.7999999999993</v>
      </c>
      <c r="G27" s="34">
        <v>10000.799999999999</v>
      </c>
      <c r="H27" s="71">
        <f t="shared" si="1"/>
        <v>83.401327893768496</v>
      </c>
      <c r="I27" s="33"/>
      <c r="J27" s="34"/>
      <c r="K27" s="34"/>
      <c r="L27" s="33"/>
    </row>
    <row r="28" spans="1:12" x14ac:dyDescent="0.25">
      <c r="A28" s="270"/>
      <c r="B28" s="64">
        <v>2017</v>
      </c>
      <c r="C28" s="34">
        <v>1402.9</v>
      </c>
      <c r="D28" s="34">
        <v>1504.2</v>
      </c>
      <c r="E28" s="71">
        <f t="shared" si="0"/>
        <v>93.265523201701896</v>
      </c>
      <c r="F28" s="34">
        <v>8558.5</v>
      </c>
      <c r="G28" s="34">
        <v>10266.299999999999</v>
      </c>
      <c r="H28" s="71">
        <f t="shared" si="1"/>
        <v>83.364990308095429</v>
      </c>
      <c r="I28" s="33"/>
      <c r="J28" s="34"/>
      <c r="K28" s="34"/>
      <c r="L28" s="33"/>
    </row>
    <row r="29" spans="1:12" x14ac:dyDescent="0.25">
      <c r="A29" s="270"/>
      <c r="B29" s="64">
        <v>2018</v>
      </c>
      <c r="C29" s="34">
        <v>1439.8</v>
      </c>
      <c r="D29" s="34">
        <v>1551.1</v>
      </c>
      <c r="E29" s="71">
        <f t="shared" si="0"/>
        <v>92.82444716652698</v>
      </c>
      <c r="F29" s="34">
        <v>8795.7000000000007</v>
      </c>
      <c r="G29" s="34">
        <v>10532</v>
      </c>
      <c r="H29" s="71">
        <f t="shared" si="1"/>
        <v>83.514052411697691</v>
      </c>
      <c r="I29" s="33"/>
      <c r="J29" s="34"/>
      <c r="K29" s="34"/>
      <c r="L29" s="33"/>
    </row>
    <row r="30" spans="1:12" x14ac:dyDescent="0.25">
      <c r="A30" s="270"/>
      <c r="B30" s="64">
        <v>2019</v>
      </c>
      <c r="C30" s="34">
        <v>1500.8</v>
      </c>
      <c r="D30" s="34">
        <v>1598.1</v>
      </c>
      <c r="E30" s="71">
        <f t="shared" si="0"/>
        <v>93.911519929916778</v>
      </c>
      <c r="F30" s="34">
        <v>9033.7000000000007</v>
      </c>
      <c r="G30" s="34">
        <v>10745.6</v>
      </c>
      <c r="H30" s="71">
        <f t="shared" si="1"/>
        <v>84.068828171530683</v>
      </c>
      <c r="I30" s="33"/>
      <c r="J30" s="34"/>
      <c r="K30" s="34"/>
      <c r="L30" s="33"/>
    </row>
    <row r="31" spans="1:12" x14ac:dyDescent="0.25">
      <c r="A31" s="270"/>
      <c r="B31" s="64">
        <v>2020</v>
      </c>
      <c r="C31" s="34">
        <v>1483.3</v>
      </c>
      <c r="D31" s="34">
        <v>1562.3</v>
      </c>
      <c r="E31" s="71">
        <f t="shared" si="0"/>
        <v>94.943352749151899</v>
      </c>
      <c r="F31" s="34">
        <v>8772.7000000000007</v>
      </c>
      <c r="G31" s="34">
        <v>10429.700000000001</v>
      </c>
      <c r="H31" s="71">
        <f t="shared" si="1"/>
        <v>84.112678217014874</v>
      </c>
      <c r="I31" s="33"/>
      <c r="J31" s="34"/>
      <c r="K31" s="34"/>
      <c r="L31" s="33"/>
    </row>
    <row r="32" spans="1:12" x14ac:dyDescent="0.25">
      <c r="A32" s="270"/>
      <c r="B32" s="64">
        <v>2021</v>
      </c>
      <c r="C32" s="34">
        <v>1536.7</v>
      </c>
      <c r="D32" s="34">
        <v>1609.8</v>
      </c>
      <c r="E32" s="71">
        <f>'3.12'!E116</f>
        <v>95.459063237669284</v>
      </c>
      <c r="F32" s="34">
        <v>9100.2999999999993</v>
      </c>
      <c r="G32" s="34">
        <v>10733.2</v>
      </c>
      <c r="H32" s="71">
        <f>'3.12'!H116</f>
        <v>84.786456974620791</v>
      </c>
      <c r="I32" s="33"/>
      <c r="J32" s="411"/>
      <c r="K32" s="34"/>
      <c r="L32" s="33"/>
    </row>
    <row r="33" spans="1:12" x14ac:dyDescent="0.25">
      <c r="A33" s="270"/>
      <c r="B33" s="64">
        <v>2022</v>
      </c>
      <c r="C33" s="34">
        <v>1546</v>
      </c>
      <c r="D33" s="34">
        <v>1672.6</v>
      </c>
      <c r="E33" s="71">
        <f>'3.12'!E65</f>
        <v>92.430945832835107</v>
      </c>
      <c r="F33" s="34">
        <v>9432.9</v>
      </c>
      <c r="G33" s="34">
        <v>11114.6</v>
      </c>
      <c r="H33" s="71">
        <f>'3.12'!H65</f>
        <v>84.869450992388394</v>
      </c>
      <c r="I33" s="33"/>
      <c r="J33" s="411"/>
      <c r="K33" s="34"/>
      <c r="L33" s="33"/>
    </row>
    <row r="34" spans="1:12" x14ac:dyDescent="0.25">
      <c r="A34" s="270"/>
      <c r="B34" s="64">
        <v>2023</v>
      </c>
      <c r="C34" s="34">
        <v>1616</v>
      </c>
      <c r="D34" s="34">
        <v>1712.2</v>
      </c>
      <c r="E34" s="71">
        <f>'3.12'!E66</f>
        <v>115.73033707865169</v>
      </c>
      <c r="F34" s="34">
        <v>9805.5</v>
      </c>
      <c r="G34" s="34">
        <v>11376.7</v>
      </c>
      <c r="H34" s="71">
        <f>'3.12'!H66</f>
        <v>79.795686719636777</v>
      </c>
      <c r="I34" s="33"/>
      <c r="J34" s="411"/>
      <c r="K34" s="34"/>
      <c r="L34" s="33"/>
    </row>
    <row r="35" spans="1:12" x14ac:dyDescent="0.25">
      <c r="A35" s="270"/>
      <c r="B35" s="119"/>
      <c r="C35" s="120"/>
      <c r="D35" s="120"/>
      <c r="E35" s="121"/>
      <c r="F35" s="120"/>
      <c r="G35" s="120" t="s">
        <v>189</v>
      </c>
      <c r="H35" s="122"/>
    </row>
    <row r="36" spans="1:12" x14ac:dyDescent="0.25">
      <c r="A36" s="270"/>
      <c r="B36" s="129"/>
      <c r="C36" s="124"/>
      <c r="D36" s="124"/>
      <c r="E36" s="125"/>
      <c r="F36" s="124"/>
      <c r="G36" s="124"/>
      <c r="H36" s="126"/>
    </row>
    <row r="37" spans="1:12" s="45" customFormat="1" ht="21" customHeight="1" x14ac:dyDescent="0.25">
      <c r="A37" s="270"/>
      <c r="B37" s="509" t="s">
        <v>558</v>
      </c>
      <c r="C37" s="509"/>
      <c r="D37" s="509"/>
      <c r="E37" s="509"/>
      <c r="F37" s="509"/>
      <c r="G37" s="509"/>
      <c r="H37" s="509"/>
    </row>
    <row r="38" spans="1:12" x14ac:dyDescent="0.25">
      <c r="A38" s="270"/>
      <c r="B38" s="20" t="s">
        <v>81</v>
      </c>
      <c r="C38" s="31"/>
      <c r="D38" s="31"/>
      <c r="E38" s="53"/>
    </row>
    <row r="39" spans="1:12" x14ac:dyDescent="0.25">
      <c r="A39" s="20"/>
      <c r="B39" s="2"/>
      <c r="C39" s="31"/>
      <c r="D39" s="31"/>
      <c r="E39" s="53"/>
    </row>
    <row r="40" spans="1:12" x14ac:dyDescent="0.25">
      <c r="A40" s="270"/>
      <c r="B40" s="12" t="s">
        <v>68</v>
      </c>
      <c r="C40" s="19"/>
      <c r="D40" s="31"/>
      <c r="E40" s="53"/>
    </row>
    <row r="41" spans="1:12" x14ac:dyDescent="0.25">
      <c r="A41" s="270"/>
      <c r="B41" s="58" t="s">
        <v>411</v>
      </c>
      <c r="C41" s="19"/>
      <c r="D41" s="31"/>
      <c r="E41" s="53"/>
    </row>
    <row r="43" spans="1:12" x14ac:dyDescent="0.25">
      <c r="A43" s="270"/>
      <c r="B43" s="59"/>
      <c r="E43" s="53"/>
    </row>
    <row r="44" spans="1:12" x14ac:dyDescent="0.25">
      <c r="A44" s="270"/>
      <c r="E44" s="53"/>
    </row>
    <row r="45" spans="1:12" x14ac:dyDescent="0.25">
      <c r="A45" s="270"/>
      <c r="E45" s="53"/>
    </row>
    <row r="46" spans="1:12" x14ac:dyDescent="0.25">
      <c r="A46" s="270"/>
      <c r="E46" s="53"/>
    </row>
    <row r="47" spans="1:12" x14ac:dyDescent="0.25">
      <c r="A47" s="270"/>
      <c r="E47" s="53"/>
    </row>
    <row r="48" spans="1:12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E64" s="53"/>
    </row>
    <row r="65" spans="5:5" x14ac:dyDescent="0.25">
      <c r="E65" s="53"/>
    </row>
    <row r="66" spans="5:5" x14ac:dyDescent="0.25">
      <c r="E66" s="53"/>
    </row>
    <row r="67" spans="5:5" x14ac:dyDescent="0.25">
      <c r="E67" s="53"/>
    </row>
    <row r="68" spans="5:5" x14ac:dyDescent="0.25">
      <c r="E68" s="53"/>
    </row>
    <row r="69" spans="5:5" x14ac:dyDescent="0.25">
      <c r="E69" s="53"/>
    </row>
    <row r="70" spans="5:5" x14ac:dyDescent="0.25">
      <c r="E70" s="53"/>
    </row>
    <row r="71" spans="5:5" x14ac:dyDescent="0.25">
      <c r="E71" s="53"/>
    </row>
    <row r="72" spans="5:5" x14ac:dyDescent="0.25">
      <c r="E72" s="53"/>
    </row>
    <row r="73" spans="5:5" x14ac:dyDescent="0.25">
      <c r="E73" s="53"/>
    </row>
    <row r="74" spans="5:5" x14ac:dyDescent="0.25">
      <c r="E74" s="53"/>
    </row>
    <row r="75" spans="5:5" x14ac:dyDescent="0.25">
      <c r="E75" s="53"/>
    </row>
    <row r="76" spans="5:5" x14ac:dyDescent="0.25">
      <c r="E76" s="53"/>
    </row>
    <row r="77" spans="5:5" x14ac:dyDescent="0.25">
      <c r="E77" s="53"/>
    </row>
    <row r="78" spans="5:5" x14ac:dyDescent="0.25">
      <c r="E78" s="53"/>
    </row>
    <row r="79" spans="5:5" x14ac:dyDescent="0.25">
      <c r="E79" s="53"/>
    </row>
    <row r="80" spans="5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9" max="8" man="1"/>
      </rowBreaks>
      <pageMargins left="0.55000000000000004" right="0.43" top="1" bottom="1" header="0" footer="0"/>
      <pageSetup paperSize="9" orientation="portrait" r:id="rId1"/>
      <headerFooter alignWithMargins="0"/>
    </customSheetView>
  </customSheetViews>
  <mergeCells count="3">
    <mergeCell ref="C8:E8"/>
    <mergeCell ref="F8:H8"/>
    <mergeCell ref="B37:H37"/>
  </mergeCells>
  <phoneticPr fontId="3" type="noConversion"/>
  <hyperlinks>
    <hyperlink ref="H2" location="INDICE!B19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N1316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3" width="8.33203125" style="1" bestFit="1" customWidth="1"/>
    <col min="4" max="4" width="8.6640625" style="1" bestFit="1" customWidth="1"/>
    <col min="5" max="5" width="10.33203125" style="45" bestFit="1" customWidth="1"/>
    <col min="6" max="6" width="8.5546875" style="1" bestFit="1" customWidth="1"/>
    <col min="7" max="7" width="9.33203125" style="1" bestFit="1" customWidth="1"/>
    <col min="8" max="8" width="10.33203125" style="1" customWidth="1"/>
    <col min="9" max="16384" width="11.44140625" style="1"/>
  </cols>
  <sheetData>
    <row r="1" spans="1:9" ht="40.200000000000003" customHeight="1" x14ac:dyDescent="0.3">
      <c r="E1" s="1"/>
      <c r="I1" s="373"/>
    </row>
    <row r="2" spans="1:9" s="28" customFormat="1" ht="12.75" customHeight="1" x14ac:dyDescent="0.25">
      <c r="A2" s="284"/>
      <c r="B2" s="29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</row>
    <row r="4" spans="1:9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9" s="197" customFormat="1" ht="15.75" customHeight="1" x14ac:dyDescent="0.3">
      <c r="A5" s="284"/>
      <c r="B5" s="481" t="s">
        <v>560</v>
      </c>
      <c r="C5" s="14"/>
      <c r="D5" s="14"/>
      <c r="E5" s="15"/>
      <c r="F5" s="1"/>
      <c r="G5" s="1"/>
      <c r="H5" s="1"/>
    </row>
    <row r="6" spans="1:9" s="197" customFormat="1" ht="12.75" customHeight="1" x14ac:dyDescent="0.25">
      <c r="A6" s="284"/>
      <c r="B6" s="4"/>
      <c r="C6" s="1"/>
      <c r="D6" s="1"/>
      <c r="E6" s="45"/>
      <c r="F6" s="1"/>
      <c r="G6" s="1"/>
      <c r="H6" s="1"/>
    </row>
    <row r="7" spans="1:9" s="197" customFormat="1" ht="12.75" customHeight="1" x14ac:dyDescent="0.25">
      <c r="A7" s="288"/>
      <c r="B7" s="4" t="s">
        <v>62</v>
      </c>
      <c r="C7" s="1"/>
      <c r="D7" s="1"/>
      <c r="E7" s="45"/>
      <c r="F7" s="1"/>
      <c r="G7" s="1"/>
      <c r="H7" s="1"/>
    </row>
    <row r="8" spans="1:9" s="197" customFormat="1" ht="12.75" customHeight="1" x14ac:dyDescent="0.25">
      <c r="A8" s="268"/>
      <c r="B8" s="151"/>
      <c r="C8" s="511" t="s">
        <v>12</v>
      </c>
      <c r="D8" s="512"/>
      <c r="E8" s="512"/>
      <c r="F8" s="512" t="s">
        <v>10</v>
      </c>
      <c r="G8" s="512"/>
      <c r="H8" s="512"/>
    </row>
    <row r="9" spans="1:9" s="197" customFormat="1" ht="12.75" customHeight="1" x14ac:dyDescent="0.25">
      <c r="A9" s="268"/>
      <c r="B9" s="145"/>
      <c r="C9" s="480" t="s">
        <v>8</v>
      </c>
      <c r="D9" s="152" t="s">
        <v>9</v>
      </c>
      <c r="E9" s="152" t="s">
        <v>65</v>
      </c>
      <c r="F9" s="152" t="s">
        <v>8</v>
      </c>
      <c r="G9" s="152" t="s">
        <v>9</v>
      </c>
      <c r="H9" s="152" t="s">
        <v>65</v>
      </c>
    </row>
    <row r="10" spans="1:9" s="197" customFormat="1" ht="12.75" customHeight="1" x14ac:dyDescent="0.25">
      <c r="A10" s="268"/>
      <c r="B10" s="64"/>
      <c r="C10" s="158"/>
      <c r="D10" s="158"/>
      <c r="E10" s="67"/>
      <c r="F10" s="158"/>
      <c r="G10" s="158"/>
      <c r="H10" s="67"/>
    </row>
    <row r="11" spans="1:9" s="197" customFormat="1" ht="12.75" customHeight="1" x14ac:dyDescent="0.25">
      <c r="A11" s="268"/>
      <c r="B11" s="64" t="s">
        <v>23</v>
      </c>
      <c r="C11" s="34">
        <v>1616</v>
      </c>
      <c r="D11" s="34">
        <v>1712.2</v>
      </c>
      <c r="E11" s="71">
        <f>+C11*100/D11</f>
        <v>94.381497488611146</v>
      </c>
      <c r="F11" s="34">
        <v>9805.5</v>
      </c>
      <c r="G11" s="34">
        <v>11376.7</v>
      </c>
      <c r="H11" s="71">
        <f>+F11*100/G11</f>
        <v>86.189316761451025</v>
      </c>
    </row>
    <row r="12" spans="1:9" s="197" customFormat="1" ht="12.75" customHeight="1" x14ac:dyDescent="0.25">
      <c r="A12" s="270"/>
      <c r="B12" s="64" t="s">
        <v>110</v>
      </c>
      <c r="C12" s="34">
        <v>7.9</v>
      </c>
      <c r="D12" s="34">
        <v>9.9</v>
      </c>
      <c r="E12" s="71">
        <f t="shared" ref="E12:E17" si="0">+C12*100/D12</f>
        <v>79.797979797979792</v>
      </c>
      <c r="F12" s="34">
        <v>72.599999999999994</v>
      </c>
      <c r="G12" s="34">
        <v>94.7</v>
      </c>
      <c r="H12" s="71">
        <f t="shared" ref="H12:H17" si="1">+F12*100/G12</f>
        <v>76.663146779303048</v>
      </c>
    </row>
    <row r="13" spans="1:9" s="197" customFormat="1" ht="12.75" customHeight="1" x14ac:dyDescent="0.25">
      <c r="A13" s="270"/>
      <c r="B13" s="64" t="s">
        <v>501</v>
      </c>
      <c r="C13" s="34">
        <v>77.599999999999994</v>
      </c>
      <c r="D13" s="34">
        <v>82.8</v>
      </c>
      <c r="E13" s="71">
        <f t="shared" si="0"/>
        <v>93.719806763285021</v>
      </c>
      <c r="F13" s="34">
        <v>478.4</v>
      </c>
      <c r="G13" s="34">
        <v>564.5</v>
      </c>
      <c r="H13" s="71">
        <f t="shared" si="1"/>
        <v>84.747564216120466</v>
      </c>
    </row>
    <row r="14" spans="1:9" s="197" customFormat="1" ht="12.75" customHeight="1" x14ac:dyDescent="0.25">
      <c r="A14" s="270"/>
      <c r="B14" s="64" t="s">
        <v>221</v>
      </c>
      <c r="C14" s="34">
        <v>327</v>
      </c>
      <c r="D14" s="34">
        <v>353</v>
      </c>
      <c r="E14" s="71">
        <f t="shared" si="0"/>
        <v>92.634560906515574</v>
      </c>
      <c r="F14" s="34">
        <v>1908</v>
      </c>
      <c r="G14" s="34">
        <v>2134</v>
      </c>
      <c r="H14" s="71">
        <f t="shared" si="1"/>
        <v>89.409559512652294</v>
      </c>
    </row>
    <row r="15" spans="1:9" s="197" customFormat="1" ht="12.75" customHeight="1" x14ac:dyDescent="0.25">
      <c r="A15" s="270"/>
      <c r="B15" s="64" t="s">
        <v>222</v>
      </c>
      <c r="C15" s="34">
        <v>423.9</v>
      </c>
      <c r="D15" s="34">
        <v>433.4</v>
      </c>
      <c r="E15" s="71">
        <f t="shared" si="0"/>
        <v>97.80802953391786</v>
      </c>
      <c r="F15" s="34">
        <v>2529.1</v>
      </c>
      <c r="G15" s="34">
        <v>2888.5</v>
      </c>
      <c r="H15" s="71">
        <f t="shared" si="1"/>
        <v>87.557555824822572</v>
      </c>
    </row>
    <row r="16" spans="1:9" s="197" customFormat="1" ht="12.75" customHeight="1" x14ac:dyDescent="0.25">
      <c r="A16" s="270"/>
      <c r="B16" s="64" t="s">
        <v>223</v>
      </c>
      <c r="C16" s="34">
        <v>458.9</v>
      </c>
      <c r="D16" s="34">
        <v>490.7</v>
      </c>
      <c r="E16" s="71">
        <f t="shared" si="0"/>
        <v>93.519461993071118</v>
      </c>
      <c r="F16" s="34">
        <v>2831.9</v>
      </c>
      <c r="G16" s="34">
        <v>3318.7</v>
      </c>
      <c r="H16" s="71">
        <f t="shared" si="1"/>
        <v>85.331605749239159</v>
      </c>
    </row>
    <row r="17" spans="1:8" s="197" customFormat="1" ht="12.75" customHeight="1" x14ac:dyDescent="0.25">
      <c r="A17" s="270"/>
      <c r="B17" s="64" t="s">
        <v>224</v>
      </c>
      <c r="C17" s="34">
        <v>320.60000000000002</v>
      </c>
      <c r="D17" s="34">
        <v>342.3</v>
      </c>
      <c r="E17" s="71">
        <f t="shared" si="0"/>
        <v>93.660531697341526</v>
      </c>
      <c r="F17" s="34">
        <v>1985.5</v>
      </c>
      <c r="G17" s="34">
        <v>2376.3000000000002</v>
      </c>
      <c r="H17" s="71">
        <f t="shared" si="1"/>
        <v>83.554265033876192</v>
      </c>
    </row>
    <row r="18" spans="1:8" s="197" customFormat="1" ht="12.75" customHeight="1" x14ac:dyDescent="0.25">
      <c r="A18" s="270"/>
      <c r="B18" s="156"/>
      <c r="C18" s="156"/>
      <c r="D18" s="156"/>
      <c r="E18" s="121"/>
      <c r="F18" s="121"/>
      <c r="G18" s="121"/>
      <c r="H18" s="121"/>
    </row>
    <row r="19" spans="1:8" s="197" customFormat="1" ht="12.75" customHeight="1" x14ac:dyDescent="0.25">
      <c r="A19" s="270"/>
      <c r="B19" s="123"/>
      <c r="C19" s="157"/>
      <c r="D19" s="157"/>
      <c r="E19" s="125"/>
      <c r="F19" s="125"/>
      <c r="G19" s="125"/>
      <c r="H19" s="125"/>
    </row>
    <row r="20" spans="1:8" s="197" customFormat="1" ht="12.6" customHeight="1" x14ac:dyDescent="0.25">
      <c r="A20" s="270"/>
      <c r="B20" s="20" t="s">
        <v>559</v>
      </c>
      <c r="C20" s="19"/>
      <c r="D20" s="1"/>
      <c r="E20" s="53"/>
      <c r="F20" s="53"/>
      <c r="G20" s="53"/>
      <c r="H20" s="53"/>
    </row>
    <row r="21" spans="1:8" s="197" customFormat="1" ht="12.6" customHeight="1" x14ac:dyDescent="0.25">
      <c r="A21" s="270"/>
      <c r="B21" s="20" t="s">
        <v>81</v>
      </c>
      <c r="C21" s="1"/>
      <c r="D21" s="1"/>
      <c r="E21" s="53"/>
      <c r="F21" s="1"/>
      <c r="G21" s="1"/>
      <c r="H21" s="1"/>
    </row>
    <row r="22" spans="1:8" s="197" customFormat="1" ht="12.6" customHeight="1" x14ac:dyDescent="0.25">
      <c r="A22" s="270"/>
      <c r="B22" s="20"/>
      <c r="C22" s="1"/>
      <c r="D22" s="1"/>
      <c r="E22" s="53"/>
      <c r="F22" s="1"/>
      <c r="G22" s="1"/>
      <c r="H22" s="1"/>
    </row>
    <row r="23" spans="1:8" s="197" customFormat="1" ht="12.75" customHeight="1" x14ac:dyDescent="0.25">
      <c r="A23" s="270"/>
      <c r="B23" s="58" t="s">
        <v>68</v>
      </c>
      <c r="C23" s="1"/>
      <c r="D23" s="1"/>
      <c r="E23" s="53"/>
      <c r="F23" s="1"/>
      <c r="G23" s="1"/>
      <c r="H23" s="53"/>
    </row>
    <row r="24" spans="1:8" s="197" customFormat="1" ht="12.75" customHeight="1" x14ac:dyDescent="0.25">
      <c r="A24" s="270"/>
      <c r="B24" s="58"/>
      <c r="C24" s="1"/>
      <c r="D24" s="1"/>
      <c r="E24" s="53"/>
      <c r="F24" s="1"/>
      <c r="G24" s="1"/>
      <c r="H24" s="1"/>
    </row>
    <row r="25" spans="1:8" s="197" customFormat="1" ht="12.75" customHeight="1" x14ac:dyDescent="0.25">
      <c r="A25" s="270"/>
      <c r="B25" s="195"/>
      <c r="C25" s="195"/>
      <c r="D25" s="195"/>
      <c r="E25" s="196"/>
      <c r="F25" s="196"/>
      <c r="G25" s="196"/>
      <c r="H25" s="196"/>
    </row>
    <row r="26" spans="1:8" s="197" customFormat="1" ht="12.75" customHeight="1" x14ac:dyDescent="0.25">
      <c r="A26" s="270"/>
      <c r="B26" s="195"/>
      <c r="C26" s="195"/>
      <c r="D26" s="195"/>
      <c r="E26" s="196"/>
      <c r="F26" s="196"/>
      <c r="G26" s="196"/>
      <c r="H26" s="196"/>
    </row>
    <row r="27" spans="1:8" s="197" customFormat="1" ht="12.75" customHeight="1" x14ac:dyDescent="0.25">
      <c r="A27" s="270"/>
      <c r="B27" s="195"/>
      <c r="C27" s="195"/>
      <c r="D27" s="195"/>
      <c r="E27" s="196"/>
      <c r="F27" s="196"/>
      <c r="G27" s="196"/>
      <c r="H27" s="196"/>
    </row>
    <row r="28" spans="1:8" s="197" customFormat="1" ht="12.75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8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8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8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8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8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8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8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8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8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8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8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8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8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8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8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8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8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</row>
    <row r="46" spans="1:8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8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8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8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8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8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8" s="197" customFormat="1" ht="12.75" customHeight="1" x14ac:dyDescent="0.25">
      <c r="A52" s="270"/>
      <c r="B52" s="195"/>
      <c r="C52" s="195"/>
      <c r="D52" s="195"/>
      <c r="E52" s="196"/>
      <c r="F52" s="196"/>
      <c r="G52" s="196"/>
      <c r="H52" s="196"/>
    </row>
    <row r="53" spans="1:8" s="197" customFormat="1" ht="12.75" customHeight="1" x14ac:dyDescent="0.25">
      <c r="A53" s="270"/>
      <c r="B53" s="195"/>
      <c r="C53" s="195"/>
      <c r="D53" s="195"/>
      <c r="E53" s="196"/>
      <c r="F53" s="196"/>
      <c r="G53" s="196"/>
      <c r="H53" s="196"/>
    </row>
    <row r="54" spans="1:8" s="197" customFormat="1" ht="12.75" customHeight="1" x14ac:dyDescent="0.25">
      <c r="A54" s="270"/>
      <c r="B54" s="195"/>
      <c r="C54" s="195"/>
      <c r="D54" s="195"/>
      <c r="E54" s="196"/>
      <c r="F54" s="196"/>
      <c r="G54" s="196"/>
      <c r="H54" s="196"/>
    </row>
    <row r="55" spans="1:8" s="197" customFormat="1" ht="12.75" customHeight="1" x14ac:dyDescent="0.25">
      <c r="A55" s="270"/>
      <c r="B55" s="195"/>
      <c r="C55" s="195"/>
      <c r="D55" s="195"/>
      <c r="E55" s="196"/>
      <c r="F55" s="196"/>
      <c r="G55" s="196"/>
      <c r="H55" s="196"/>
    </row>
    <row r="56" spans="1:8" s="197" customFormat="1" ht="12.75" customHeight="1" x14ac:dyDescent="0.25">
      <c r="A56" s="270"/>
      <c r="B56" s="195"/>
      <c r="C56" s="195"/>
      <c r="D56" s="195"/>
      <c r="E56" s="196"/>
      <c r="F56" s="196"/>
      <c r="G56" s="196"/>
      <c r="H56" s="196"/>
    </row>
    <row r="57" spans="1:8" s="28" customFormat="1" ht="12.75" customHeight="1" x14ac:dyDescent="0.25">
      <c r="A57" s="284"/>
      <c r="B57" s="29"/>
      <c r="H57" s="362" t="s">
        <v>13</v>
      </c>
    </row>
    <row r="58" spans="1:8" ht="13.5" customHeight="1" x14ac:dyDescent="0.4">
      <c r="B58" s="200"/>
      <c r="C58" s="200"/>
      <c r="D58" s="200"/>
      <c r="E58" s="201"/>
      <c r="F58" s="201"/>
      <c r="G58" s="201"/>
      <c r="H58" s="201"/>
    </row>
    <row r="59" spans="1:8" s="197" customFormat="1" ht="15.75" customHeight="1" x14ac:dyDescent="0.3">
      <c r="A59" s="284"/>
      <c r="B59" s="481" t="s">
        <v>561</v>
      </c>
      <c r="C59" s="14"/>
      <c r="D59" s="14"/>
      <c r="E59" s="15"/>
      <c r="F59" s="1"/>
      <c r="G59" s="1"/>
      <c r="H59" s="1"/>
    </row>
    <row r="60" spans="1:8" s="197" customFormat="1" ht="12.75" customHeight="1" x14ac:dyDescent="0.25">
      <c r="A60" s="284"/>
      <c r="B60" s="4"/>
      <c r="C60" s="1"/>
      <c r="D60" s="1"/>
      <c r="E60" s="45"/>
      <c r="F60" s="1"/>
      <c r="G60" s="1"/>
      <c r="H60" s="1"/>
    </row>
    <row r="61" spans="1:8" s="197" customFormat="1" ht="12.75" customHeight="1" x14ac:dyDescent="0.25">
      <c r="A61" s="288"/>
      <c r="B61" s="4" t="s">
        <v>62</v>
      </c>
      <c r="C61" s="1"/>
      <c r="D61" s="1"/>
      <c r="E61" s="45"/>
      <c r="F61" s="1"/>
      <c r="G61" s="1"/>
      <c r="H61" s="1"/>
    </row>
    <row r="62" spans="1:8" s="197" customFormat="1" ht="12.75" customHeight="1" x14ac:dyDescent="0.25">
      <c r="A62" s="268"/>
      <c r="B62" s="151"/>
      <c r="C62" s="511" t="s">
        <v>12</v>
      </c>
      <c r="D62" s="512"/>
      <c r="E62" s="512"/>
      <c r="F62" s="512" t="s">
        <v>10</v>
      </c>
      <c r="G62" s="512"/>
      <c r="H62" s="512"/>
    </row>
    <row r="63" spans="1:8" s="197" customFormat="1" ht="12.75" customHeight="1" x14ac:dyDescent="0.25">
      <c r="A63" s="268"/>
      <c r="B63" s="145"/>
      <c r="C63" s="428" t="s">
        <v>8</v>
      </c>
      <c r="D63" s="152" t="s">
        <v>9</v>
      </c>
      <c r="E63" s="152" t="s">
        <v>65</v>
      </c>
      <c r="F63" s="152" t="s">
        <v>8</v>
      </c>
      <c r="G63" s="152" t="s">
        <v>9</v>
      </c>
      <c r="H63" s="152" t="s">
        <v>65</v>
      </c>
    </row>
    <row r="64" spans="1:8" s="197" customFormat="1" ht="12.75" customHeight="1" x14ac:dyDescent="0.25">
      <c r="A64" s="268"/>
      <c r="B64" s="64"/>
      <c r="C64" s="158"/>
      <c r="D64" s="158"/>
      <c r="E64" s="67"/>
      <c r="F64" s="34"/>
      <c r="G64" s="34"/>
      <c r="H64" s="67"/>
    </row>
    <row r="65" spans="1:8" s="197" customFormat="1" ht="12.75" customHeight="1" x14ac:dyDescent="0.25">
      <c r="A65" s="268"/>
      <c r="B65" s="64" t="s">
        <v>23</v>
      </c>
      <c r="C65" s="34">
        <v>1546</v>
      </c>
      <c r="D65" s="34">
        <v>1672.6</v>
      </c>
      <c r="E65" s="71">
        <f t="shared" ref="E65:E71" si="2">+C65*100/D65</f>
        <v>92.430945832835107</v>
      </c>
      <c r="F65" s="34">
        <v>9432.9</v>
      </c>
      <c r="G65" s="34">
        <v>11114.6</v>
      </c>
      <c r="H65" s="71">
        <f>+F65*100/G65</f>
        <v>84.869450992388394</v>
      </c>
    </row>
    <row r="66" spans="1:8" s="197" customFormat="1" ht="12.75" customHeight="1" x14ac:dyDescent="0.25">
      <c r="A66" s="270"/>
      <c r="B66" s="64" t="s">
        <v>110</v>
      </c>
      <c r="C66" s="34">
        <v>10.3</v>
      </c>
      <c r="D66" s="34">
        <v>8.9</v>
      </c>
      <c r="E66" s="71">
        <f t="shared" si="2"/>
        <v>115.73033707865169</v>
      </c>
      <c r="F66" s="34">
        <v>70.3</v>
      </c>
      <c r="G66" s="34">
        <v>88.1</v>
      </c>
      <c r="H66" s="71">
        <f t="shared" ref="H66:H71" si="3">+F66*100/G66</f>
        <v>79.795686719636777</v>
      </c>
    </row>
    <row r="67" spans="1:8" s="197" customFormat="1" ht="12.75" customHeight="1" x14ac:dyDescent="0.25">
      <c r="A67" s="270"/>
      <c r="B67" s="64" t="s">
        <v>501</v>
      </c>
      <c r="C67" s="34">
        <v>76.7</v>
      </c>
      <c r="D67" s="34">
        <v>80.8</v>
      </c>
      <c r="E67" s="71">
        <f t="shared" si="2"/>
        <v>94.925742574257427</v>
      </c>
      <c r="F67" s="34">
        <v>436.4</v>
      </c>
      <c r="G67" s="34">
        <v>538.5</v>
      </c>
      <c r="H67" s="71">
        <f t="shared" si="3"/>
        <v>81.039925719591452</v>
      </c>
    </row>
    <row r="68" spans="1:8" s="197" customFormat="1" ht="12.75" customHeight="1" x14ac:dyDescent="0.25">
      <c r="A68" s="270"/>
      <c r="B68" s="64" t="s">
        <v>221</v>
      </c>
      <c r="C68" s="34">
        <v>322.10000000000002</v>
      </c>
      <c r="D68" s="34">
        <v>333.8</v>
      </c>
      <c r="E68" s="71">
        <f t="shared" si="2"/>
        <v>96.494907130017978</v>
      </c>
      <c r="F68" s="34">
        <v>1837.8</v>
      </c>
      <c r="G68" s="34">
        <v>2048.6999999999998</v>
      </c>
      <c r="H68" s="71">
        <f t="shared" si="3"/>
        <v>89.705667008346765</v>
      </c>
    </row>
    <row r="69" spans="1:8" s="197" customFormat="1" ht="12.75" customHeight="1" x14ac:dyDescent="0.25">
      <c r="A69" s="270"/>
      <c r="B69" s="64" t="s">
        <v>222</v>
      </c>
      <c r="C69" s="34">
        <v>396.3</v>
      </c>
      <c r="D69" s="34">
        <v>438.2</v>
      </c>
      <c r="E69" s="71">
        <f t="shared" si="2"/>
        <v>90.438156093108176</v>
      </c>
      <c r="F69" s="34">
        <v>2515.9</v>
      </c>
      <c r="G69" s="34">
        <v>2919.7</v>
      </c>
      <c r="H69" s="71">
        <f t="shared" si="3"/>
        <v>86.16981196698292</v>
      </c>
    </row>
    <row r="70" spans="1:8" s="197" customFormat="1" ht="12.75" customHeight="1" x14ac:dyDescent="0.25">
      <c r="A70" s="270"/>
      <c r="B70" s="64" t="s">
        <v>223</v>
      </c>
      <c r="C70" s="34">
        <v>439.1</v>
      </c>
      <c r="D70" s="34">
        <v>476.1</v>
      </c>
      <c r="E70" s="71">
        <f t="shared" si="2"/>
        <v>92.228523419449687</v>
      </c>
      <c r="F70" s="34">
        <v>2706.5</v>
      </c>
      <c r="G70" s="34">
        <v>3249.9</v>
      </c>
      <c r="H70" s="71">
        <f t="shared" si="3"/>
        <v>83.279485522631461</v>
      </c>
    </row>
    <row r="71" spans="1:8" s="197" customFormat="1" ht="12.75" customHeight="1" x14ac:dyDescent="0.25">
      <c r="A71" s="270"/>
      <c r="B71" s="64" t="s">
        <v>224</v>
      </c>
      <c r="C71" s="34">
        <v>301.39999999999998</v>
      </c>
      <c r="D71" s="34">
        <v>334.7</v>
      </c>
      <c r="E71" s="71">
        <f t="shared" si="2"/>
        <v>90.050791753809378</v>
      </c>
      <c r="F71" s="34">
        <v>1866.1</v>
      </c>
      <c r="G71" s="34">
        <v>2269.6</v>
      </c>
      <c r="H71" s="71">
        <f t="shared" si="3"/>
        <v>82.221536834684528</v>
      </c>
    </row>
    <row r="72" spans="1:8" s="197" customFormat="1" ht="12.75" customHeight="1" x14ac:dyDescent="0.25">
      <c r="A72" s="270"/>
      <c r="B72" s="156"/>
      <c r="C72" s="156"/>
      <c r="D72" s="156"/>
      <c r="E72" s="121"/>
      <c r="F72" s="121"/>
      <c r="G72" s="121"/>
      <c r="H72" s="121"/>
    </row>
    <row r="73" spans="1:8" s="197" customFormat="1" ht="12.75" customHeight="1" x14ac:dyDescent="0.25">
      <c r="A73" s="270"/>
      <c r="B73" s="123"/>
      <c r="C73" s="157"/>
      <c r="D73" s="157"/>
      <c r="E73" s="125"/>
      <c r="F73" s="125"/>
      <c r="G73" s="125"/>
      <c r="H73" s="125"/>
    </row>
    <row r="74" spans="1:8" s="197" customFormat="1" ht="12.6" customHeight="1" x14ac:dyDescent="0.25">
      <c r="A74" s="270"/>
      <c r="B74" s="20" t="s">
        <v>559</v>
      </c>
      <c r="C74" s="19"/>
      <c r="D74" s="1"/>
      <c r="E74" s="53"/>
      <c r="F74" s="53"/>
      <c r="G74" s="53"/>
      <c r="H74" s="53"/>
    </row>
    <row r="75" spans="1:8" s="197" customFormat="1" ht="12.6" customHeight="1" x14ac:dyDescent="0.25">
      <c r="A75" s="270"/>
      <c r="B75" s="20" t="s">
        <v>81</v>
      </c>
      <c r="C75" s="1"/>
      <c r="D75" s="1"/>
      <c r="E75" s="53"/>
      <c r="F75" s="1"/>
      <c r="G75" s="1"/>
      <c r="H75" s="1"/>
    </row>
    <row r="76" spans="1:8" s="197" customFormat="1" ht="12.6" customHeight="1" x14ac:dyDescent="0.25">
      <c r="A76" s="270"/>
      <c r="B76" s="20"/>
      <c r="C76" s="1"/>
      <c r="D76" s="1"/>
      <c r="E76" s="53"/>
      <c r="F76" s="1"/>
      <c r="G76" s="1"/>
      <c r="H76" s="1"/>
    </row>
    <row r="77" spans="1:8" s="197" customFormat="1" ht="12.75" customHeight="1" x14ac:dyDescent="0.25">
      <c r="A77" s="270"/>
      <c r="B77" s="58" t="s">
        <v>68</v>
      </c>
      <c r="C77" s="1"/>
      <c r="D77" s="1"/>
      <c r="E77" s="53"/>
      <c r="F77" s="1"/>
      <c r="G77" s="1"/>
      <c r="H77" s="1"/>
    </row>
    <row r="78" spans="1:8" s="197" customFormat="1" ht="12.75" customHeight="1" x14ac:dyDescent="0.25">
      <c r="A78" s="270"/>
      <c r="B78" s="195"/>
      <c r="C78" s="195"/>
      <c r="D78" s="195"/>
      <c r="E78" s="196"/>
      <c r="F78" s="196"/>
      <c r="G78" s="196"/>
      <c r="H78" s="196"/>
    </row>
    <row r="79" spans="1:8" s="197" customFormat="1" ht="12.75" customHeight="1" x14ac:dyDescent="0.25">
      <c r="A79" s="270"/>
      <c r="B79" s="195"/>
      <c r="C79" s="195"/>
      <c r="D79" s="195"/>
      <c r="E79" s="196"/>
      <c r="F79" s="196"/>
      <c r="G79" s="196"/>
      <c r="H79" s="196"/>
    </row>
    <row r="80" spans="1:8" s="197" customFormat="1" ht="12.75" customHeight="1" x14ac:dyDescent="0.25">
      <c r="A80" s="270"/>
      <c r="B80" s="195"/>
      <c r="C80" s="195"/>
      <c r="D80" s="195"/>
      <c r="E80" s="196"/>
      <c r="F80" s="196"/>
      <c r="G80" s="196"/>
      <c r="H80" s="196"/>
    </row>
    <row r="81" spans="1:8" s="197" customFormat="1" ht="12.75" customHeight="1" x14ac:dyDescent="0.25">
      <c r="A81" s="270"/>
      <c r="B81" s="195"/>
      <c r="C81" s="195"/>
      <c r="D81" s="195"/>
      <c r="E81" s="196"/>
      <c r="F81" s="196"/>
      <c r="G81" s="196"/>
      <c r="H81" s="196"/>
    </row>
    <row r="82" spans="1:8" s="197" customFormat="1" ht="12.75" customHeight="1" x14ac:dyDescent="0.25">
      <c r="A82" s="270"/>
      <c r="B82" s="195"/>
      <c r="C82" s="195"/>
      <c r="D82" s="195"/>
      <c r="E82" s="196"/>
      <c r="F82" s="196"/>
      <c r="G82" s="196"/>
      <c r="H82" s="196"/>
    </row>
    <row r="83" spans="1:8" s="197" customFormat="1" ht="12.75" customHeight="1" x14ac:dyDescent="0.25">
      <c r="A83" s="270"/>
      <c r="B83" s="195"/>
      <c r="C83" s="195"/>
      <c r="D83" s="195"/>
      <c r="E83" s="196"/>
      <c r="F83" s="196"/>
      <c r="G83" s="196"/>
      <c r="H83" s="196"/>
    </row>
    <row r="84" spans="1:8" s="197" customFormat="1" ht="12.75" customHeight="1" x14ac:dyDescent="0.25">
      <c r="A84" s="270"/>
      <c r="B84" s="195"/>
      <c r="C84" s="195"/>
      <c r="D84" s="195"/>
      <c r="E84" s="196"/>
      <c r="F84" s="196"/>
      <c r="G84" s="196"/>
      <c r="H84" s="196"/>
    </row>
    <row r="85" spans="1:8" s="197" customFormat="1" ht="12.75" customHeight="1" x14ac:dyDescent="0.25">
      <c r="A85" s="270"/>
      <c r="B85" s="195"/>
      <c r="C85" s="195"/>
      <c r="D85" s="195"/>
      <c r="E85" s="196"/>
      <c r="F85" s="196"/>
      <c r="G85" s="196"/>
      <c r="H85" s="196"/>
    </row>
    <row r="86" spans="1:8" s="197" customFormat="1" ht="12.75" customHeight="1" x14ac:dyDescent="0.25">
      <c r="A86" s="270"/>
      <c r="B86" s="195"/>
      <c r="C86" s="195"/>
      <c r="D86" s="195"/>
      <c r="E86" s="196"/>
      <c r="F86" s="196"/>
      <c r="G86" s="196"/>
      <c r="H86" s="196"/>
    </row>
    <row r="87" spans="1:8" s="197" customFormat="1" ht="12.75" customHeight="1" x14ac:dyDescent="0.25">
      <c r="A87" s="270"/>
      <c r="B87" s="195"/>
      <c r="C87" s="195"/>
      <c r="D87" s="195"/>
      <c r="E87" s="196"/>
      <c r="F87" s="196"/>
      <c r="G87" s="196"/>
      <c r="H87" s="196"/>
    </row>
    <row r="88" spans="1:8" s="197" customFormat="1" ht="12.75" customHeight="1" x14ac:dyDescent="0.25">
      <c r="A88" s="270"/>
      <c r="B88" s="195"/>
      <c r="C88" s="195"/>
      <c r="D88" s="195"/>
      <c r="E88" s="196"/>
      <c r="F88" s="196"/>
      <c r="G88" s="196"/>
      <c r="H88" s="196"/>
    </row>
    <row r="89" spans="1:8" s="197" customFormat="1" ht="12.75" customHeight="1" x14ac:dyDescent="0.25">
      <c r="A89" s="270"/>
      <c r="B89" s="195"/>
      <c r="C89" s="195"/>
      <c r="D89" s="195"/>
      <c r="E89" s="196"/>
      <c r="F89" s="196"/>
      <c r="G89" s="196"/>
      <c r="H89" s="196"/>
    </row>
    <row r="90" spans="1:8" s="197" customFormat="1" ht="12.75" customHeight="1" x14ac:dyDescent="0.25">
      <c r="A90" s="270"/>
      <c r="B90" s="195"/>
      <c r="C90" s="195"/>
      <c r="D90" s="195"/>
      <c r="E90" s="196"/>
      <c r="F90" s="196"/>
      <c r="G90" s="196"/>
      <c r="H90" s="196"/>
    </row>
    <row r="91" spans="1:8" s="197" customFormat="1" ht="12.75" customHeight="1" x14ac:dyDescent="0.25">
      <c r="A91" s="270"/>
      <c r="B91" s="195"/>
      <c r="C91" s="195"/>
      <c r="D91" s="195"/>
      <c r="E91" s="196"/>
      <c r="F91" s="196"/>
      <c r="G91" s="196"/>
      <c r="H91" s="196"/>
    </row>
    <row r="92" spans="1:8" s="197" customFormat="1" ht="12.75" customHeight="1" x14ac:dyDescent="0.25">
      <c r="A92" s="270"/>
      <c r="B92" s="195"/>
      <c r="C92" s="195"/>
      <c r="D92" s="195"/>
      <c r="E92" s="196"/>
      <c r="F92" s="196"/>
      <c r="G92" s="196"/>
      <c r="H92" s="196"/>
    </row>
    <row r="93" spans="1:8" s="197" customFormat="1" ht="12.75" customHeight="1" x14ac:dyDescent="0.25">
      <c r="A93" s="270"/>
      <c r="B93" s="195"/>
      <c r="C93" s="195"/>
      <c r="D93" s="195"/>
      <c r="E93" s="196"/>
      <c r="F93" s="196"/>
      <c r="G93" s="196"/>
      <c r="H93" s="196"/>
    </row>
    <row r="94" spans="1:8" s="197" customFormat="1" ht="12.75" customHeight="1" x14ac:dyDescent="0.25">
      <c r="A94" s="270"/>
      <c r="B94" s="195"/>
      <c r="C94" s="195"/>
      <c r="D94" s="195"/>
      <c r="E94" s="196"/>
      <c r="F94" s="196"/>
      <c r="G94" s="196"/>
      <c r="H94" s="196"/>
    </row>
    <row r="95" spans="1:8" s="197" customFormat="1" ht="12.75" customHeight="1" x14ac:dyDescent="0.25">
      <c r="A95" s="270"/>
      <c r="B95" s="195"/>
      <c r="C95" s="195"/>
      <c r="D95" s="195"/>
      <c r="E95" s="196"/>
      <c r="F95" s="196"/>
      <c r="G95" s="196"/>
      <c r="H95" s="196"/>
    </row>
    <row r="96" spans="1:8" s="197" customFormat="1" ht="12.75" customHeight="1" x14ac:dyDescent="0.25">
      <c r="A96" s="270"/>
      <c r="B96" s="195"/>
      <c r="C96" s="195"/>
      <c r="D96" s="195"/>
      <c r="E96" s="196"/>
      <c r="F96" s="196"/>
      <c r="G96" s="196"/>
      <c r="H96" s="196"/>
    </row>
    <row r="97" spans="1:8" s="197" customFormat="1" ht="12.75" customHeight="1" x14ac:dyDescent="0.25">
      <c r="A97" s="270"/>
      <c r="B97" s="195"/>
      <c r="C97" s="195"/>
      <c r="D97" s="195"/>
      <c r="E97" s="196"/>
      <c r="F97" s="196"/>
      <c r="G97" s="196"/>
      <c r="H97" s="196"/>
    </row>
    <row r="98" spans="1:8" s="197" customFormat="1" ht="12.75" customHeight="1" x14ac:dyDescent="0.25">
      <c r="A98" s="270"/>
      <c r="B98" s="195"/>
      <c r="C98" s="195"/>
      <c r="D98" s="195"/>
      <c r="E98" s="196"/>
      <c r="F98" s="196"/>
      <c r="G98" s="196"/>
      <c r="H98" s="196"/>
    </row>
    <row r="99" spans="1:8" s="197" customFormat="1" ht="12.75" customHeight="1" x14ac:dyDescent="0.25">
      <c r="A99" s="270"/>
      <c r="B99" s="195"/>
      <c r="C99" s="195"/>
      <c r="D99" s="195"/>
      <c r="E99" s="196"/>
      <c r="F99" s="196"/>
      <c r="G99" s="196"/>
      <c r="H99" s="196"/>
    </row>
    <row r="100" spans="1:8" s="197" customFormat="1" ht="12.75" customHeight="1" x14ac:dyDescent="0.25">
      <c r="A100" s="270"/>
      <c r="B100" s="195"/>
      <c r="C100" s="195"/>
      <c r="D100" s="195"/>
      <c r="E100" s="196"/>
      <c r="F100" s="196"/>
      <c r="G100" s="196"/>
      <c r="H100" s="196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6"/>
      <c r="G101" s="196"/>
      <c r="H101" s="196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196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196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6"/>
      <c r="G104" s="196"/>
      <c r="H104" s="196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6"/>
      <c r="G105" s="196"/>
      <c r="H105" s="196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6"/>
      <c r="G106" s="196"/>
      <c r="H106" s="196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6"/>
      <c r="G107" s="196"/>
      <c r="H107" s="196"/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6"/>
      <c r="G108" s="196"/>
      <c r="H108" s="362" t="s">
        <v>13</v>
      </c>
    </row>
    <row r="109" spans="1:8" s="197" customFormat="1" ht="12.75" customHeight="1" x14ac:dyDescent="0.25">
      <c r="A109" s="270"/>
      <c r="B109" s="195"/>
      <c r="C109" s="195"/>
      <c r="D109" s="195"/>
      <c r="E109" s="196"/>
      <c r="F109" s="196"/>
      <c r="G109" s="196"/>
      <c r="H109" s="362"/>
    </row>
    <row r="110" spans="1:8" s="197" customFormat="1" ht="15.75" customHeight="1" x14ac:dyDescent="0.3">
      <c r="A110" s="284"/>
      <c r="B110" s="481" t="s">
        <v>562</v>
      </c>
      <c r="C110" s="14"/>
      <c r="D110" s="14"/>
      <c r="E110" s="15"/>
      <c r="F110" s="1"/>
      <c r="G110" s="1"/>
      <c r="H110" s="1"/>
    </row>
    <row r="111" spans="1:8" s="197" customFormat="1" ht="12.75" customHeight="1" x14ac:dyDescent="0.25">
      <c r="A111" s="284"/>
      <c r="B111" s="4"/>
      <c r="C111" s="1"/>
      <c r="D111" s="1"/>
      <c r="E111" s="45"/>
      <c r="F111" s="1"/>
      <c r="G111" s="1"/>
      <c r="H111" s="1"/>
    </row>
    <row r="112" spans="1:8" s="197" customFormat="1" ht="12.75" customHeight="1" x14ac:dyDescent="0.25">
      <c r="A112" s="288"/>
      <c r="B112" s="4" t="s">
        <v>62</v>
      </c>
      <c r="C112" s="1"/>
      <c r="D112" s="1"/>
      <c r="E112" s="45"/>
      <c r="F112" s="1"/>
      <c r="G112" s="1"/>
      <c r="H112" s="1"/>
    </row>
    <row r="113" spans="1:8" s="197" customFormat="1" ht="12.75" customHeight="1" x14ac:dyDescent="0.25">
      <c r="A113" s="268"/>
      <c r="B113" s="151"/>
      <c r="C113" s="511" t="s">
        <v>12</v>
      </c>
      <c r="D113" s="512"/>
      <c r="E113" s="512"/>
      <c r="F113" s="512" t="s">
        <v>10</v>
      </c>
      <c r="G113" s="512"/>
      <c r="H113" s="512"/>
    </row>
    <row r="114" spans="1:8" s="197" customFormat="1" ht="12.75" customHeight="1" x14ac:dyDescent="0.25">
      <c r="A114" s="268"/>
      <c r="B114" s="145"/>
      <c r="C114" s="368" t="s">
        <v>8</v>
      </c>
      <c r="D114" s="152" t="s">
        <v>9</v>
      </c>
      <c r="E114" s="152" t="s">
        <v>65</v>
      </c>
      <c r="F114" s="152" t="s">
        <v>8</v>
      </c>
      <c r="G114" s="152" t="s">
        <v>9</v>
      </c>
      <c r="H114" s="152" t="s">
        <v>65</v>
      </c>
    </row>
    <row r="115" spans="1:8" s="197" customFormat="1" ht="12.75" customHeight="1" x14ac:dyDescent="0.25">
      <c r="A115" s="268"/>
      <c r="B115" s="64"/>
      <c r="C115" s="158"/>
      <c r="D115" s="158"/>
      <c r="E115" s="67"/>
      <c r="F115" s="158"/>
      <c r="G115" s="158"/>
      <c r="H115" s="67"/>
    </row>
    <row r="116" spans="1:8" s="197" customFormat="1" ht="12.75" customHeight="1" x14ac:dyDescent="0.25">
      <c r="A116" s="268"/>
      <c r="B116" s="64" t="s">
        <v>23</v>
      </c>
      <c r="C116" s="34">
        <v>1536.7</v>
      </c>
      <c r="D116" s="34">
        <v>1609.8</v>
      </c>
      <c r="E116" s="71">
        <f>+C116*100/D116</f>
        <v>95.459063237669284</v>
      </c>
      <c r="F116" s="34">
        <v>9100.2999999999993</v>
      </c>
      <c r="G116" s="34">
        <v>10733.2</v>
      </c>
      <c r="H116" s="71">
        <f>+F116*100/G116</f>
        <v>84.786456974620791</v>
      </c>
    </row>
    <row r="117" spans="1:8" s="197" customFormat="1" ht="12.75" customHeight="1" x14ac:dyDescent="0.25">
      <c r="A117" s="270"/>
      <c r="B117" s="64" t="s">
        <v>110</v>
      </c>
      <c r="C117" s="34">
        <v>9</v>
      </c>
      <c r="D117" s="34">
        <v>8.6999999999999993</v>
      </c>
      <c r="E117" s="71">
        <f t="shared" ref="E117:E122" si="4">+C117*100/D117</f>
        <v>103.44827586206897</v>
      </c>
      <c r="F117" s="34">
        <v>54</v>
      </c>
      <c r="G117" s="34">
        <v>72.400000000000006</v>
      </c>
      <c r="H117" s="71">
        <f t="shared" ref="H117:H122" si="5">+F117*100/G117</f>
        <v>74.585635359116012</v>
      </c>
    </row>
    <row r="118" spans="1:8" s="197" customFormat="1" ht="12.75" customHeight="1" x14ac:dyDescent="0.25">
      <c r="A118" s="270"/>
      <c r="B118" s="64" t="s">
        <v>501</v>
      </c>
      <c r="C118" s="34">
        <v>74.5</v>
      </c>
      <c r="D118" s="34">
        <v>70.400000000000006</v>
      </c>
      <c r="E118" s="71">
        <f t="shared" si="4"/>
        <v>105.82386363636363</v>
      </c>
      <c r="F118" s="34">
        <v>389.9</v>
      </c>
      <c r="G118" s="34">
        <v>467.5</v>
      </c>
      <c r="H118" s="71">
        <f t="shared" si="5"/>
        <v>83.401069518716582</v>
      </c>
    </row>
    <row r="119" spans="1:8" s="197" customFormat="1" ht="12.75" customHeight="1" x14ac:dyDescent="0.25">
      <c r="A119" s="270"/>
      <c r="B119" s="64" t="s">
        <v>221</v>
      </c>
      <c r="C119" s="34">
        <v>315.3</v>
      </c>
      <c r="D119" s="34">
        <v>312.7</v>
      </c>
      <c r="E119" s="71">
        <f t="shared" si="4"/>
        <v>100.83146786056923</v>
      </c>
      <c r="F119" s="34">
        <v>1771.5</v>
      </c>
      <c r="G119" s="34">
        <v>1919.2</v>
      </c>
      <c r="H119" s="71">
        <f t="shared" si="5"/>
        <v>92.304085035431427</v>
      </c>
    </row>
    <row r="120" spans="1:8" s="197" customFormat="1" ht="12.75" customHeight="1" x14ac:dyDescent="0.25">
      <c r="A120" s="270"/>
      <c r="B120" s="64" t="s">
        <v>222</v>
      </c>
      <c r="C120" s="34">
        <v>422</v>
      </c>
      <c r="D120" s="34">
        <v>438.1</v>
      </c>
      <c r="E120" s="71">
        <f t="shared" si="4"/>
        <v>96.325039945217981</v>
      </c>
      <c r="F120" s="34">
        <v>2543.1999999999998</v>
      </c>
      <c r="G120" s="34">
        <v>2952.8</v>
      </c>
      <c r="H120" s="71">
        <f t="shared" si="5"/>
        <v>86.128420482254114</v>
      </c>
    </row>
    <row r="121" spans="1:8" s="197" customFormat="1" ht="12.75" customHeight="1" x14ac:dyDescent="0.25">
      <c r="A121" s="270"/>
      <c r="B121" s="64" t="s">
        <v>223</v>
      </c>
      <c r="C121" s="34">
        <v>430.1</v>
      </c>
      <c r="D121" s="34">
        <v>470.2</v>
      </c>
      <c r="E121" s="71">
        <f t="shared" si="4"/>
        <v>91.471714164185457</v>
      </c>
      <c r="F121" s="34">
        <v>2590.5</v>
      </c>
      <c r="G121" s="34">
        <v>3173.8</v>
      </c>
      <c r="H121" s="71">
        <f t="shared" si="5"/>
        <v>81.621400214254209</v>
      </c>
    </row>
    <row r="122" spans="1:8" s="197" customFormat="1" ht="12.75" customHeight="1" x14ac:dyDescent="0.25">
      <c r="A122" s="270"/>
      <c r="B122" s="64" t="s">
        <v>224</v>
      </c>
      <c r="C122" s="34">
        <v>285.7</v>
      </c>
      <c r="D122" s="34">
        <v>309.7</v>
      </c>
      <c r="E122" s="71">
        <f t="shared" si="4"/>
        <v>92.250565062964156</v>
      </c>
      <c r="F122" s="34">
        <v>1751.3</v>
      </c>
      <c r="G122" s="34">
        <v>2147.5</v>
      </c>
      <c r="H122" s="71">
        <f t="shared" si="5"/>
        <v>81.550640279394642</v>
      </c>
    </row>
    <row r="123" spans="1:8" s="197" customFormat="1" ht="12.75" customHeight="1" x14ac:dyDescent="0.25">
      <c r="A123" s="270"/>
      <c r="B123" s="119"/>
      <c r="C123" s="156"/>
      <c r="D123" s="156"/>
      <c r="E123" s="121"/>
      <c r="F123" s="121"/>
      <c r="G123" s="121"/>
      <c r="H123" s="121"/>
    </row>
    <row r="124" spans="1:8" s="197" customFormat="1" ht="12.75" customHeight="1" x14ac:dyDescent="0.25">
      <c r="A124" s="270"/>
      <c r="B124" s="123"/>
      <c r="C124" s="157"/>
      <c r="D124" s="157"/>
      <c r="E124" s="125"/>
      <c r="F124" s="125"/>
      <c r="G124" s="125"/>
      <c r="H124" s="125"/>
    </row>
    <row r="125" spans="1:8" s="197" customFormat="1" ht="12.6" customHeight="1" x14ac:dyDescent="0.25">
      <c r="A125" s="270"/>
      <c r="B125" s="20" t="s">
        <v>559</v>
      </c>
      <c r="C125" s="19"/>
      <c r="D125" s="1"/>
      <c r="E125" s="53"/>
      <c r="F125" s="53"/>
      <c r="G125" s="53"/>
      <c r="H125" s="53"/>
    </row>
    <row r="126" spans="1:8" s="197" customFormat="1" ht="12.6" customHeight="1" x14ac:dyDescent="0.25">
      <c r="A126" s="270"/>
      <c r="B126" s="20" t="s">
        <v>81</v>
      </c>
      <c r="C126" s="1"/>
      <c r="D126" s="1"/>
      <c r="E126" s="53"/>
      <c r="F126" s="1"/>
      <c r="G126" s="1"/>
      <c r="H126" s="1"/>
    </row>
    <row r="127" spans="1:8" s="197" customFormat="1" ht="12.6" customHeight="1" x14ac:dyDescent="0.25">
      <c r="A127" s="270"/>
      <c r="B127" s="20"/>
      <c r="C127" s="1"/>
      <c r="D127" s="1"/>
      <c r="E127" s="53"/>
      <c r="F127" s="1"/>
      <c r="G127" s="1"/>
      <c r="H127" s="1"/>
    </row>
    <row r="128" spans="1:8" s="197" customFormat="1" ht="12.75" customHeight="1" x14ac:dyDescent="0.25">
      <c r="A128" s="270"/>
      <c r="B128" s="58" t="s">
        <v>68</v>
      </c>
      <c r="C128" s="1"/>
      <c r="D128" s="1"/>
      <c r="E128" s="53"/>
      <c r="F128" s="1"/>
      <c r="G128" s="1"/>
      <c r="H128" s="1"/>
    </row>
    <row r="129" spans="1:8" s="197" customFormat="1" ht="12.75" customHeight="1" x14ac:dyDescent="0.25">
      <c r="A129" s="270"/>
      <c r="B129" s="58"/>
      <c r="C129" s="1"/>
      <c r="D129" s="1"/>
      <c r="E129" s="53"/>
      <c r="F129" s="1"/>
      <c r="G129" s="1"/>
      <c r="H129" s="1"/>
    </row>
    <row r="130" spans="1:8" s="197" customFormat="1" ht="12.75" customHeight="1" x14ac:dyDescent="0.25">
      <c r="A130" s="270"/>
      <c r="B130" s="195"/>
      <c r="C130" s="195"/>
      <c r="D130" s="195"/>
      <c r="E130" s="196"/>
      <c r="F130" s="196"/>
      <c r="G130" s="196"/>
      <c r="H130" s="196"/>
    </row>
    <row r="131" spans="1:8" s="197" customFormat="1" ht="12.75" customHeight="1" x14ac:dyDescent="0.25">
      <c r="A131" s="270"/>
      <c r="B131" s="195"/>
      <c r="C131" s="195"/>
      <c r="D131" s="195"/>
      <c r="E131" s="196"/>
      <c r="F131" s="196"/>
      <c r="G131" s="196"/>
      <c r="H131" s="196"/>
    </row>
    <row r="132" spans="1:8" s="197" customFormat="1" ht="12.75" customHeight="1" x14ac:dyDescent="0.25">
      <c r="A132" s="270"/>
      <c r="B132" s="195"/>
      <c r="C132" s="195"/>
      <c r="D132" s="195"/>
      <c r="E132" s="196"/>
      <c r="F132" s="196"/>
      <c r="G132" s="196"/>
      <c r="H132" s="196"/>
    </row>
    <row r="133" spans="1:8" s="197" customFormat="1" ht="12.75" customHeight="1" x14ac:dyDescent="0.25">
      <c r="A133" s="270"/>
      <c r="B133" s="195"/>
      <c r="C133" s="195"/>
      <c r="D133" s="195"/>
      <c r="E133" s="196"/>
      <c r="F133" s="196"/>
      <c r="G133" s="196"/>
      <c r="H133" s="196"/>
    </row>
    <row r="134" spans="1:8" s="197" customFormat="1" ht="12.75" customHeight="1" x14ac:dyDescent="0.25">
      <c r="A134" s="270"/>
      <c r="B134" s="195"/>
      <c r="C134" s="195"/>
      <c r="D134" s="195"/>
      <c r="E134" s="196"/>
      <c r="F134" s="196"/>
      <c r="G134" s="196"/>
      <c r="H134" s="196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6"/>
      <c r="G135" s="196"/>
      <c r="H135" s="196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6"/>
      <c r="G144" s="196"/>
      <c r="H144" s="196"/>
    </row>
    <row r="145" spans="1:8" s="197" customFormat="1" ht="12.75" customHeight="1" x14ac:dyDescent="0.25">
      <c r="A145" s="270"/>
      <c r="B145" s="195"/>
      <c r="C145" s="195"/>
      <c r="D145" s="195"/>
      <c r="E145" s="196"/>
      <c r="F145" s="196"/>
      <c r="G145" s="196"/>
      <c r="H145" s="196"/>
    </row>
    <row r="146" spans="1:8" s="197" customFormat="1" ht="12.75" customHeight="1" x14ac:dyDescent="0.25">
      <c r="A146" s="270"/>
      <c r="B146" s="195"/>
      <c r="C146" s="195"/>
      <c r="D146" s="195"/>
      <c r="E146" s="196"/>
      <c r="F146" s="196"/>
      <c r="G146" s="196"/>
      <c r="H146" s="196"/>
    </row>
    <row r="147" spans="1:8" s="197" customFormat="1" ht="12.75" customHeight="1" x14ac:dyDescent="0.25">
      <c r="A147" s="270"/>
      <c r="B147" s="195"/>
      <c r="C147" s="195"/>
      <c r="D147" s="195"/>
      <c r="E147" s="196"/>
      <c r="F147" s="196"/>
      <c r="G147" s="196"/>
      <c r="H147" s="196"/>
    </row>
    <row r="148" spans="1:8" s="197" customFormat="1" ht="12.75" customHeight="1" x14ac:dyDescent="0.25">
      <c r="A148" s="270"/>
      <c r="B148" s="195"/>
      <c r="C148" s="195"/>
      <c r="D148" s="195"/>
      <c r="E148" s="196"/>
      <c r="F148" s="196"/>
      <c r="G148" s="196"/>
      <c r="H148" s="196"/>
    </row>
    <row r="149" spans="1:8" s="197" customFormat="1" ht="12.75" customHeight="1" x14ac:dyDescent="0.25">
      <c r="A149" s="270"/>
      <c r="B149" s="195"/>
      <c r="C149" s="195"/>
      <c r="D149" s="195"/>
      <c r="E149" s="196"/>
      <c r="F149" s="196"/>
      <c r="G149" s="196"/>
      <c r="H149" s="196"/>
    </row>
    <row r="150" spans="1:8" s="197" customFormat="1" ht="12.75" customHeight="1" x14ac:dyDescent="0.25">
      <c r="A150" s="270"/>
      <c r="B150" s="195"/>
      <c r="C150" s="195"/>
      <c r="D150" s="195"/>
      <c r="E150" s="196"/>
      <c r="F150" s="196"/>
      <c r="G150" s="196"/>
      <c r="H150" s="196"/>
    </row>
    <row r="151" spans="1:8" s="197" customFormat="1" ht="12.75" customHeight="1" x14ac:dyDescent="0.25">
      <c r="A151" s="270"/>
      <c r="B151" s="195"/>
      <c r="C151" s="195"/>
      <c r="D151" s="195"/>
      <c r="E151" s="196"/>
      <c r="F151" s="196"/>
      <c r="G151" s="196"/>
      <c r="H151" s="196"/>
    </row>
    <row r="152" spans="1:8" s="197" customFormat="1" ht="12.75" customHeight="1" x14ac:dyDescent="0.25">
      <c r="A152" s="270"/>
      <c r="B152" s="195"/>
      <c r="C152" s="195"/>
      <c r="D152" s="195"/>
      <c r="E152" s="196"/>
      <c r="F152" s="196"/>
      <c r="G152" s="196"/>
      <c r="H152" s="196"/>
    </row>
    <row r="153" spans="1:8" s="197" customFormat="1" ht="12.75" customHeight="1" x14ac:dyDescent="0.25">
      <c r="A153" s="270"/>
      <c r="B153" s="195"/>
      <c r="C153" s="195"/>
      <c r="D153" s="195"/>
      <c r="E153" s="196"/>
      <c r="F153" s="196"/>
      <c r="G153" s="196"/>
      <c r="H153" s="196"/>
    </row>
    <row r="154" spans="1:8" s="197" customFormat="1" ht="12.75" customHeight="1" x14ac:dyDescent="0.25">
      <c r="A154" s="270"/>
      <c r="B154" s="195"/>
      <c r="C154" s="195"/>
      <c r="D154" s="195"/>
      <c r="E154" s="196"/>
      <c r="F154" s="196"/>
      <c r="G154" s="196"/>
      <c r="H154" s="196"/>
    </row>
    <row r="155" spans="1:8" s="197" customFormat="1" ht="12.75" customHeight="1" x14ac:dyDescent="0.25">
      <c r="A155" s="270"/>
      <c r="B155" s="195"/>
      <c r="C155" s="195"/>
      <c r="D155" s="195"/>
      <c r="E155" s="196"/>
      <c r="F155" s="196"/>
      <c r="G155" s="196"/>
      <c r="H155" s="196"/>
    </row>
    <row r="156" spans="1:8" s="197" customFormat="1" ht="12.75" customHeight="1" x14ac:dyDescent="0.25">
      <c r="A156" s="270"/>
      <c r="B156" s="195"/>
      <c r="C156" s="195"/>
      <c r="D156" s="195"/>
      <c r="E156" s="196"/>
      <c r="F156" s="196"/>
      <c r="G156" s="196"/>
      <c r="H156" s="196"/>
    </row>
    <row r="157" spans="1:8" s="197" customFormat="1" ht="12.75" customHeight="1" x14ac:dyDescent="0.25">
      <c r="A157" s="270"/>
      <c r="B157" s="195"/>
      <c r="C157" s="195"/>
      <c r="D157" s="195"/>
      <c r="E157" s="196"/>
      <c r="F157" s="196"/>
      <c r="G157" s="196"/>
      <c r="H157" s="196"/>
    </row>
    <row r="158" spans="1:8" s="197" customFormat="1" ht="12.75" customHeight="1" x14ac:dyDescent="0.25">
      <c r="A158" s="270"/>
      <c r="B158" s="195"/>
      <c r="C158" s="195"/>
      <c r="D158" s="195"/>
      <c r="E158" s="196"/>
      <c r="F158" s="196"/>
      <c r="G158" s="196"/>
      <c r="H158" s="196"/>
    </row>
    <row r="159" spans="1:8" s="197" customFormat="1" ht="12.75" customHeight="1" x14ac:dyDescent="0.25">
      <c r="A159" s="270"/>
      <c r="B159" s="195"/>
      <c r="C159" s="195"/>
      <c r="D159" s="195"/>
      <c r="E159" s="196"/>
      <c r="F159" s="196"/>
      <c r="G159" s="196"/>
      <c r="H159" s="196"/>
    </row>
    <row r="160" spans="1:8" s="197" customFormat="1" ht="12.75" customHeight="1" x14ac:dyDescent="0.25">
      <c r="A160" s="270"/>
      <c r="B160" s="195"/>
      <c r="C160" s="195"/>
      <c r="D160" s="195"/>
      <c r="E160" s="196"/>
      <c r="F160" s="196"/>
      <c r="G160" s="196"/>
      <c r="H160" s="362" t="s">
        <v>13</v>
      </c>
    </row>
    <row r="161" spans="1:10" s="197" customFormat="1" ht="12.75" customHeight="1" x14ac:dyDescent="0.25">
      <c r="A161" s="270"/>
      <c r="B161" s="195"/>
      <c r="C161" s="195"/>
      <c r="D161" s="195"/>
      <c r="E161" s="196"/>
      <c r="F161" s="196"/>
      <c r="G161" s="196"/>
      <c r="H161" s="362"/>
    </row>
    <row r="162" spans="1:10" s="197" customFormat="1" ht="15.75" customHeight="1" x14ac:dyDescent="0.3">
      <c r="A162" s="284"/>
      <c r="B162" s="481" t="s">
        <v>563</v>
      </c>
      <c r="C162" s="14"/>
      <c r="D162" s="14"/>
      <c r="E162" s="15"/>
      <c r="F162" s="1"/>
      <c r="G162" s="1"/>
      <c r="H162" s="1"/>
    </row>
    <row r="163" spans="1:10" s="197" customFormat="1" ht="12.75" customHeight="1" x14ac:dyDescent="0.25">
      <c r="A163" s="284"/>
      <c r="B163" s="4"/>
      <c r="C163" s="1"/>
      <c r="D163" s="1"/>
      <c r="E163" s="45"/>
      <c r="F163" s="1"/>
      <c r="G163" s="1"/>
      <c r="H163" s="1"/>
    </row>
    <row r="164" spans="1:10" s="197" customFormat="1" ht="12.75" customHeight="1" x14ac:dyDescent="0.25">
      <c r="A164" s="288"/>
      <c r="B164" s="4" t="s">
        <v>62</v>
      </c>
      <c r="C164" s="1"/>
      <c r="D164" s="1"/>
      <c r="E164" s="45"/>
      <c r="F164" s="1"/>
      <c r="G164" s="1"/>
      <c r="H164" s="1"/>
    </row>
    <row r="165" spans="1:10" s="197" customFormat="1" ht="12.75" customHeight="1" x14ac:dyDescent="0.25">
      <c r="A165" s="268"/>
      <c r="B165" s="151"/>
      <c r="C165" s="511" t="s">
        <v>12</v>
      </c>
      <c r="D165" s="512"/>
      <c r="E165" s="512"/>
      <c r="F165" s="512" t="s">
        <v>10</v>
      </c>
      <c r="G165" s="512"/>
      <c r="H165" s="512"/>
    </row>
    <row r="166" spans="1:10" s="197" customFormat="1" ht="12.75" customHeight="1" x14ac:dyDescent="0.25">
      <c r="A166" s="268"/>
      <c r="B166" s="145"/>
      <c r="C166" s="366" t="s">
        <v>8</v>
      </c>
      <c r="D166" s="152" t="s">
        <v>9</v>
      </c>
      <c r="E166" s="152" t="s">
        <v>65</v>
      </c>
      <c r="F166" s="152" t="s">
        <v>8</v>
      </c>
      <c r="G166" s="152" t="s">
        <v>9</v>
      </c>
      <c r="H166" s="152" t="s">
        <v>65</v>
      </c>
    </row>
    <row r="167" spans="1:10" s="197" customFormat="1" ht="12.75" customHeight="1" x14ac:dyDescent="0.25">
      <c r="A167" s="268"/>
      <c r="B167" s="64"/>
      <c r="C167" s="158"/>
      <c r="D167" s="158"/>
      <c r="E167" s="67"/>
      <c r="F167" s="158"/>
      <c r="G167" s="158"/>
      <c r="H167" s="67"/>
    </row>
    <row r="168" spans="1:10" s="197" customFormat="1" ht="12.75" customHeight="1" x14ac:dyDescent="0.25">
      <c r="A168" s="268"/>
      <c r="B168" s="64" t="s">
        <v>23</v>
      </c>
      <c r="C168" s="34">
        <v>1483.3</v>
      </c>
      <c r="D168" s="34">
        <v>1562.3</v>
      </c>
      <c r="E168" s="71">
        <f t="shared" ref="E168:E174" si="6">+C168*100/D168</f>
        <v>94.943352749151899</v>
      </c>
      <c r="F168" s="34">
        <v>8772.7000000000007</v>
      </c>
      <c r="G168" s="34">
        <v>10429.700000000001</v>
      </c>
      <c r="H168" s="71">
        <f>+F168*100/G168</f>
        <v>84.112678217014874</v>
      </c>
      <c r="J168" s="302"/>
    </row>
    <row r="169" spans="1:10" s="197" customFormat="1" ht="12.75" customHeight="1" x14ac:dyDescent="0.25">
      <c r="A169" s="270"/>
      <c r="B169" s="64" t="s">
        <v>110</v>
      </c>
      <c r="C169" s="34">
        <v>5.9</v>
      </c>
      <c r="D169" s="34">
        <v>9.4</v>
      </c>
      <c r="E169" s="71">
        <f t="shared" si="6"/>
        <v>62.765957446808507</v>
      </c>
      <c r="F169" s="34">
        <v>35.299999999999997</v>
      </c>
      <c r="G169" s="34">
        <v>71</v>
      </c>
      <c r="H169" s="71">
        <f t="shared" ref="H169:H174" si="7">+F169*100/G169</f>
        <v>49.718309859154921</v>
      </c>
      <c r="J169" s="302"/>
    </row>
    <row r="170" spans="1:10" s="197" customFormat="1" ht="12.75" customHeight="1" x14ac:dyDescent="0.25">
      <c r="A170" s="270"/>
      <c r="B170" s="64" t="s">
        <v>501</v>
      </c>
      <c r="C170" s="34">
        <v>58.7</v>
      </c>
      <c r="D170" s="34">
        <v>62.4</v>
      </c>
      <c r="E170" s="71">
        <f t="shared" si="6"/>
        <v>94.070512820512818</v>
      </c>
      <c r="F170" s="34">
        <v>350.3</v>
      </c>
      <c r="G170" s="34">
        <v>427.2</v>
      </c>
      <c r="H170" s="71">
        <f t="shared" si="7"/>
        <v>81.999063670411985</v>
      </c>
      <c r="J170" s="302"/>
    </row>
    <row r="171" spans="1:10" s="197" customFormat="1" ht="12.75" customHeight="1" x14ac:dyDescent="0.25">
      <c r="A171" s="270"/>
      <c r="B171" s="64" t="s">
        <v>221</v>
      </c>
      <c r="C171" s="34">
        <v>306.5</v>
      </c>
      <c r="D171" s="34">
        <v>293.5</v>
      </c>
      <c r="E171" s="71">
        <f t="shared" si="6"/>
        <v>104.42930153321976</v>
      </c>
      <c r="F171" s="34">
        <v>1696.6</v>
      </c>
      <c r="G171" s="34">
        <v>1877.4</v>
      </c>
      <c r="H171" s="71">
        <f t="shared" si="7"/>
        <v>90.369660168317878</v>
      </c>
      <c r="J171" s="302"/>
    </row>
    <row r="172" spans="1:10" s="197" customFormat="1" ht="12.75" customHeight="1" x14ac:dyDescent="0.25">
      <c r="A172" s="270"/>
      <c r="B172" s="64" t="s">
        <v>222</v>
      </c>
      <c r="C172" s="34">
        <v>413.5</v>
      </c>
      <c r="D172" s="34">
        <v>438.7</v>
      </c>
      <c r="E172" s="71">
        <f t="shared" si="6"/>
        <v>94.255755641668571</v>
      </c>
      <c r="F172" s="34">
        <v>2516.1</v>
      </c>
      <c r="G172" s="34">
        <v>2948.6</v>
      </c>
      <c r="H172" s="71">
        <f t="shared" si="7"/>
        <v>85.332021976531237</v>
      </c>
      <c r="J172" s="302"/>
    </row>
    <row r="173" spans="1:10" s="197" customFormat="1" ht="12.75" customHeight="1" x14ac:dyDescent="0.25">
      <c r="A173" s="270"/>
      <c r="B173" s="64" t="s">
        <v>223</v>
      </c>
      <c r="C173" s="34">
        <v>422</v>
      </c>
      <c r="D173" s="34">
        <v>461.7</v>
      </c>
      <c r="E173" s="71">
        <f t="shared" si="6"/>
        <v>91.401342863331166</v>
      </c>
      <c r="F173" s="34">
        <v>2514.1</v>
      </c>
      <c r="G173" s="34">
        <v>3056</v>
      </c>
      <c r="H173" s="71">
        <f t="shared" si="7"/>
        <v>82.267670157068068</v>
      </c>
      <c r="J173" s="302"/>
    </row>
    <row r="174" spans="1:10" s="197" customFormat="1" ht="12.75" customHeight="1" x14ac:dyDescent="0.25">
      <c r="A174" s="270"/>
      <c r="B174" s="64" t="s">
        <v>224</v>
      </c>
      <c r="C174" s="34">
        <v>276.8</v>
      </c>
      <c r="D174" s="34">
        <v>296.60000000000002</v>
      </c>
      <c r="E174" s="71">
        <f t="shared" si="6"/>
        <v>93.324342548887387</v>
      </c>
      <c r="F174" s="34">
        <v>1660.4</v>
      </c>
      <c r="G174" s="34">
        <v>2049.4</v>
      </c>
      <c r="H174" s="71">
        <f t="shared" si="7"/>
        <v>81.018834780911476</v>
      </c>
      <c r="J174" s="302"/>
    </row>
    <row r="175" spans="1:10" s="197" customFormat="1" ht="12.75" customHeight="1" x14ac:dyDescent="0.25">
      <c r="A175" s="270"/>
      <c r="B175" s="119"/>
      <c r="C175" s="156"/>
      <c r="D175" s="156"/>
      <c r="E175" s="121"/>
      <c r="F175" s="121"/>
      <c r="G175" s="121"/>
      <c r="H175" s="121"/>
    </row>
    <row r="176" spans="1:10" s="197" customFormat="1" ht="12.75" customHeight="1" x14ac:dyDescent="0.25">
      <c r="A176" s="270"/>
      <c r="B176" s="123"/>
      <c r="C176" s="157"/>
      <c r="D176" s="157"/>
      <c r="E176" s="125"/>
      <c r="F176" s="125"/>
      <c r="G176" s="125"/>
      <c r="H176" s="125"/>
    </row>
    <row r="177" spans="1:8" s="197" customFormat="1" ht="12.6" customHeight="1" x14ac:dyDescent="0.25">
      <c r="A177" s="270"/>
      <c r="B177" s="20" t="s">
        <v>559</v>
      </c>
      <c r="C177" s="19"/>
      <c r="D177" s="1"/>
      <c r="E177" s="53"/>
      <c r="F177" s="53"/>
      <c r="G177" s="53"/>
      <c r="H177" s="53"/>
    </row>
    <row r="178" spans="1:8" s="197" customFormat="1" ht="12.6" customHeight="1" x14ac:dyDescent="0.25">
      <c r="A178" s="270"/>
      <c r="B178" s="20" t="s">
        <v>81</v>
      </c>
      <c r="C178" s="1"/>
      <c r="D178" s="1"/>
      <c r="E178" s="53"/>
      <c r="F178" s="1"/>
      <c r="G178" s="1"/>
      <c r="H178" s="1"/>
    </row>
    <row r="179" spans="1:8" s="197" customFormat="1" ht="12.6" customHeight="1" x14ac:dyDescent="0.25">
      <c r="A179" s="270"/>
      <c r="B179" s="20"/>
      <c r="C179" s="1"/>
      <c r="D179" s="1"/>
      <c r="E179" s="53"/>
      <c r="F179" s="1"/>
      <c r="G179" s="1"/>
      <c r="H179" s="1"/>
    </row>
    <row r="180" spans="1:8" s="197" customFormat="1" ht="12.75" customHeight="1" x14ac:dyDescent="0.25">
      <c r="A180" s="270"/>
      <c r="B180" s="58" t="s">
        <v>68</v>
      </c>
      <c r="C180" s="1"/>
      <c r="D180" s="1"/>
      <c r="E180" s="53"/>
      <c r="F180" s="1"/>
      <c r="G180" s="1"/>
      <c r="H180" s="1"/>
    </row>
    <row r="181" spans="1:8" s="197" customFormat="1" ht="12.75" customHeight="1" x14ac:dyDescent="0.25">
      <c r="A181" s="270"/>
      <c r="B181" s="58"/>
      <c r="C181" s="1"/>
      <c r="D181" s="1"/>
      <c r="E181" s="53"/>
      <c r="F181" s="1"/>
      <c r="G181" s="1"/>
      <c r="H181" s="1"/>
    </row>
    <row r="182" spans="1:8" s="197" customFormat="1" ht="12.75" customHeight="1" x14ac:dyDescent="0.25">
      <c r="A182" s="270"/>
      <c r="B182" s="195"/>
      <c r="C182" s="195"/>
      <c r="D182" s="195"/>
      <c r="E182" s="196"/>
      <c r="F182" s="196"/>
      <c r="G182" s="196"/>
      <c r="H182" s="196"/>
    </row>
    <row r="183" spans="1:8" s="197" customFormat="1" ht="12.75" customHeight="1" x14ac:dyDescent="0.25">
      <c r="A183" s="270"/>
      <c r="B183" s="195"/>
      <c r="C183" s="195"/>
      <c r="D183" s="195"/>
      <c r="E183" s="196"/>
      <c r="F183" s="196"/>
      <c r="G183" s="196"/>
      <c r="H183" s="196"/>
    </row>
    <row r="184" spans="1:8" s="197" customFormat="1" ht="12.75" customHeight="1" x14ac:dyDescent="0.25">
      <c r="A184" s="270"/>
      <c r="B184" s="195"/>
      <c r="C184" s="195"/>
      <c r="D184" s="195"/>
      <c r="E184" s="196"/>
      <c r="F184" s="196"/>
      <c r="G184" s="196"/>
      <c r="H184" s="196"/>
    </row>
    <row r="185" spans="1:8" s="197" customFormat="1" ht="12.75" customHeight="1" x14ac:dyDescent="0.25">
      <c r="A185" s="270"/>
      <c r="B185" s="195"/>
      <c r="C185" s="195"/>
      <c r="D185" s="195"/>
      <c r="E185" s="196"/>
      <c r="F185" s="196"/>
      <c r="G185" s="196"/>
      <c r="H185" s="196"/>
    </row>
    <row r="186" spans="1:8" s="197" customFormat="1" ht="12.75" customHeight="1" x14ac:dyDescent="0.25">
      <c r="A186" s="270"/>
      <c r="B186" s="195"/>
      <c r="C186" s="195"/>
      <c r="D186" s="195"/>
      <c r="E186" s="196"/>
      <c r="F186" s="196"/>
      <c r="G186" s="196"/>
      <c r="H186" s="196"/>
    </row>
    <row r="187" spans="1:8" s="197" customFormat="1" ht="12.75" customHeight="1" x14ac:dyDescent="0.25">
      <c r="A187" s="270"/>
      <c r="B187" s="195"/>
      <c r="C187" s="195"/>
      <c r="D187" s="195"/>
      <c r="E187" s="196"/>
      <c r="F187" s="196"/>
      <c r="G187" s="196"/>
      <c r="H187" s="196"/>
    </row>
    <row r="188" spans="1:8" s="197" customFormat="1" ht="12.75" customHeight="1" x14ac:dyDescent="0.25">
      <c r="A188" s="270"/>
      <c r="B188" s="195"/>
      <c r="C188" s="195"/>
      <c r="D188" s="195"/>
      <c r="E188" s="196"/>
      <c r="F188" s="196"/>
      <c r="G188" s="196"/>
      <c r="H188" s="196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6"/>
      <c r="G189" s="196"/>
      <c r="H189" s="196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196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196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6"/>
      <c r="G203" s="196"/>
      <c r="H203" s="196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6"/>
      <c r="G204" s="196"/>
      <c r="H204" s="196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6"/>
      <c r="G205" s="196"/>
      <c r="H205" s="196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6"/>
      <c r="G206" s="196"/>
      <c r="H206" s="196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6"/>
      <c r="G207" s="196"/>
      <c r="H207" s="196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6"/>
      <c r="G208" s="196"/>
      <c r="H208" s="196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6"/>
      <c r="G209" s="196"/>
      <c r="H209" s="196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6"/>
      <c r="G210" s="196"/>
      <c r="H210" s="196"/>
    </row>
    <row r="211" spans="1:8" s="197" customFormat="1" ht="15.75" customHeight="1" x14ac:dyDescent="0.25">
      <c r="A211" s="270"/>
      <c r="B211" s="195"/>
      <c r="C211" s="195"/>
      <c r="D211" s="195"/>
      <c r="E211" s="196"/>
      <c r="F211" s="196"/>
      <c r="G211" s="196"/>
      <c r="H211" s="196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6"/>
      <c r="G212" s="196"/>
      <c r="H212" s="362" t="s">
        <v>13</v>
      </c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6"/>
      <c r="G213" s="196"/>
      <c r="H213" s="362"/>
    </row>
    <row r="214" spans="1:8" s="197" customFormat="1" ht="15.75" customHeight="1" x14ac:dyDescent="0.3">
      <c r="A214" s="284"/>
      <c r="B214" s="481" t="s">
        <v>564</v>
      </c>
      <c r="C214" s="14"/>
      <c r="D214" s="14"/>
      <c r="E214" s="15"/>
      <c r="F214" s="1"/>
      <c r="G214" s="1"/>
      <c r="H214" s="1"/>
    </row>
    <row r="215" spans="1:8" s="197" customFormat="1" ht="12.75" customHeight="1" x14ac:dyDescent="0.25">
      <c r="A215" s="284"/>
      <c r="B215" s="4"/>
      <c r="C215" s="1"/>
      <c r="D215" s="1"/>
      <c r="E215" s="45"/>
      <c r="F215" s="1"/>
      <c r="G215" s="1"/>
      <c r="H215" s="1"/>
    </row>
    <row r="216" spans="1:8" s="197" customFormat="1" ht="12.75" customHeight="1" x14ac:dyDescent="0.25">
      <c r="A216" s="288"/>
      <c r="B216" s="4" t="s">
        <v>62</v>
      </c>
      <c r="C216" s="1"/>
      <c r="D216" s="1"/>
      <c r="E216" s="45"/>
      <c r="F216" s="1"/>
      <c r="G216" s="1"/>
      <c r="H216" s="1"/>
    </row>
    <row r="217" spans="1:8" s="197" customFormat="1" ht="12.75" customHeight="1" x14ac:dyDescent="0.25">
      <c r="A217" s="268"/>
      <c r="B217" s="151"/>
      <c r="C217" s="511" t="s">
        <v>12</v>
      </c>
      <c r="D217" s="512"/>
      <c r="E217" s="512"/>
      <c r="F217" s="512" t="s">
        <v>10</v>
      </c>
      <c r="G217" s="512"/>
      <c r="H217" s="512"/>
    </row>
    <row r="218" spans="1:8" s="197" customFormat="1" ht="12.75" customHeight="1" x14ac:dyDescent="0.25">
      <c r="A218" s="268"/>
      <c r="B218" s="145"/>
      <c r="C218" s="149" t="s">
        <v>8</v>
      </c>
      <c r="D218" s="152" t="s">
        <v>9</v>
      </c>
      <c r="E218" s="152" t="s">
        <v>65</v>
      </c>
      <c r="F218" s="152" t="s">
        <v>8</v>
      </c>
      <c r="G218" s="152" t="s">
        <v>9</v>
      </c>
      <c r="H218" s="152" t="s">
        <v>65</v>
      </c>
    </row>
    <row r="219" spans="1:8" s="197" customFormat="1" ht="12.75" customHeight="1" x14ac:dyDescent="0.25">
      <c r="A219" s="268"/>
      <c r="B219" s="64"/>
      <c r="C219" s="158"/>
      <c r="D219" s="158"/>
      <c r="E219" s="67"/>
      <c r="F219" s="34"/>
      <c r="G219" s="158"/>
      <c r="H219" s="67"/>
    </row>
    <row r="220" spans="1:8" s="197" customFormat="1" ht="12.75" customHeight="1" x14ac:dyDescent="0.25">
      <c r="A220" s="268"/>
      <c r="B220" s="64" t="s">
        <v>23</v>
      </c>
      <c r="C220" s="34">
        <v>1500.8</v>
      </c>
      <c r="D220" s="34">
        <v>1598.1</v>
      </c>
      <c r="E220" s="71">
        <f>+C220*100/D220</f>
        <v>93.911519929916778</v>
      </c>
      <c r="F220" s="34">
        <v>9033.7000000000007</v>
      </c>
      <c r="G220" s="34">
        <v>10745.6</v>
      </c>
      <c r="H220" s="71">
        <f>+F220*100/G220</f>
        <v>84.068828171530683</v>
      </c>
    </row>
    <row r="221" spans="1:8" s="197" customFormat="1" ht="12.75" customHeight="1" x14ac:dyDescent="0.25">
      <c r="A221" s="270"/>
      <c r="B221" s="64" t="s">
        <v>110</v>
      </c>
      <c r="C221" s="34">
        <v>7.8</v>
      </c>
      <c r="D221" s="34">
        <v>9.4</v>
      </c>
      <c r="E221" s="71">
        <f t="shared" ref="E221:E226" si="8">+C221*100/D221</f>
        <v>82.978723404255319</v>
      </c>
      <c r="F221" s="34">
        <v>60.3</v>
      </c>
      <c r="G221" s="34">
        <v>90.1</v>
      </c>
      <c r="H221" s="71">
        <f t="shared" ref="H221:H226" si="9">+F221*100/G221</f>
        <v>66.925638179800231</v>
      </c>
    </row>
    <row r="222" spans="1:8" s="197" customFormat="1" ht="12.75" customHeight="1" x14ac:dyDescent="0.25">
      <c r="A222" s="270"/>
      <c r="B222" s="64" t="s">
        <v>501</v>
      </c>
      <c r="C222" s="34">
        <v>63.9</v>
      </c>
      <c r="D222" s="34">
        <v>67</v>
      </c>
      <c r="E222" s="71">
        <f t="shared" si="8"/>
        <v>95.373134328358205</v>
      </c>
      <c r="F222" s="34">
        <v>397</v>
      </c>
      <c r="G222" s="34">
        <v>491.2</v>
      </c>
      <c r="H222" s="71">
        <f t="shared" si="9"/>
        <v>80.82247557003258</v>
      </c>
    </row>
    <row r="223" spans="1:8" s="197" customFormat="1" ht="12.75" customHeight="1" x14ac:dyDescent="0.25">
      <c r="A223" s="270"/>
      <c r="B223" s="64" t="s">
        <v>221</v>
      </c>
      <c r="C223" s="34">
        <v>315</v>
      </c>
      <c r="D223" s="34">
        <v>316.7</v>
      </c>
      <c r="E223" s="71">
        <f t="shared" si="8"/>
        <v>99.463214398484368</v>
      </c>
      <c r="F223" s="34">
        <v>1802</v>
      </c>
      <c r="G223" s="34">
        <v>2018.8</v>
      </c>
      <c r="H223" s="71">
        <f t="shared" si="9"/>
        <v>89.260947097285523</v>
      </c>
    </row>
    <row r="224" spans="1:8" s="197" customFormat="1" ht="12.75" customHeight="1" x14ac:dyDescent="0.25">
      <c r="A224" s="270"/>
      <c r="B224" s="64" t="s">
        <v>222</v>
      </c>
      <c r="C224" s="34">
        <v>447.6</v>
      </c>
      <c r="D224" s="34">
        <v>464.5</v>
      </c>
      <c r="E224" s="71">
        <f t="shared" si="8"/>
        <v>96.361679224973088</v>
      </c>
      <c r="F224" s="34">
        <v>2676.8</v>
      </c>
      <c r="G224" s="34">
        <v>3118.1</v>
      </c>
      <c r="H224" s="71">
        <f t="shared" si="9"/>
        <v>85.847150508322372</v>
      </c>
    </row>
    <row r="225" spans="1:8" s="197" customFormat="1" ht="12.75" customHeight="1" x14ac:dyDescent="0.25">
      <c r="A225" s="270"/>
      <c r="B225" s="64" t="s">
        <v>223</v>
      </c>
      <c r="C225" s="34">
        <v>416.3</v>
      </c>
      <c r="D225" s="34">
        <v>457.9</v>
      </c>
      <c r="E225" s="71">
        <f t="shared" si="8"/>
        <v>90.915046953483298</v>
      </c>
      <c r="F225" s="34">
        <v>2531.9</v>
      </c>
      <c r="G225" s="34">
        <v>3066.6</v>
      </c>
      <c r="H225" s="71">
        <f t="shared" si="9"/>
        <v>82.563751385899693</v>
      </c>
    </row>
    <row r="226" spans="1:8" s="197" customFormat="1" ht="12.75" customHeight="1" x14ac:dyDescent="0.25">
      <c r="A226" s="270"/>
      <c r="B226" s="64" t="s">
        <v>224</v>
      </c>
      <c r="C226" s="34">
        <v>250.2</v>
      </c>
      <c r="D226" s="34">
        <v>282.7</v>
      </c>
      <c r="E226" s="71">
        <f t="shared" si="8"/>
        <v>88.503714184648047</v>
      </c>
      <c r="F226" s="34">
        <v>1565.7</v>
      </c>
      <c r="G226" s="34">
        <v>1960.7</v>
      </c>
      <c r="H226" s="71">
        <f t="shared" si="9"/>
        <v>79.854133727750295</v>
      </c>
    </row>
    <row r="227" spans="1:8" s="197" customFormat="1" ht="12.75" customHeight="1" x14ac:dyDescent="0.25">
      <c r="A227" s="270"/>
      <c r="B227" s="119"/>
      <c r="C227" s="156"/>
      <c r="D227" s="156"/>
      <c r="E227" s="121"/>
      <c r="F227" s="121"/>
      <c r="G227" s="121"/>
      <c r="H227" s="121"/>
    </row>
    <row r="228" spans="1:8" s="197" customFormat="1" ht="12.75" customHeight="1" x14ac:dyDescent="0.25">
      <c r="A228" s="270"/>
      <c r="B228" s="123"/>
      <c r="C228" s="157"/>
      <c r="D228" s="157"/>
      <c r="E228" s="125"/>
      <c r="F228" s="125"/>
      <c r="G228" s="125"/>
      <c r="H228" s="125"/>
    </row>
    <row r="229" spans="1:8" s="197" customFormat="1" ht="12.6" customHeight="1" x14ac:dyDescent="0.25">
      <c r="A229" s="270"/>
      <c r="B229" s="20" t="s">
        <v>559</v>
      </c>
      <c r="C229" s="19"/>
      <c r="D229" s="1"/>
      <c r="E229" s="53"/>
      <c r="F229" s="53"/>
      <c r="G229" s="53"/>
      <c r="H229" s="53"/>
    </row>
    <row r="230" spans="1:8" s="197" customFormat="1" ht="12.6" customHeight="1" x14ac:dyDescent="0.25">
      <c r="A230" s="270"/>
      <c r="B230" s="20" t="s">
        <v>81</v>
      </c>
      <c r="C230" s="1"/>
      <c r="D230" s="1"/>
      <c r="E230" s="53"/>
      <c r="F230" s="1"/>
      <c r="G230" s="1"/>
      <c r="H230" s="1"/>
    </row>
    <row r="231" spans="1:8" s="197" customFormat="1" ht="12.6" customHeight="1" x14ac:dyDescent="0.25">
      <c r="A231" s="270"/>
      <c r="B231" s="20"/>
      <c r="C231" s="1"/>
      <c r="D231" s="1"/>
      <c r="E231" s="53"/>
      <c r="F231" s="1"/>
      <c r="G231" s="1"/>
      <c r="H231" s="1"/>
    </row>
    <row r="232" spans="1:8" s="197" customFormat="1" ht="12.75" customHeight="1" x14ac:dyDescent="0.25">
      <c r="A232" s="270"/>
      <c r="B232" s="58" t="s">
        <v>68</v>
      </c>
      <c r="C232" s="1"/>
      <c r="D232" s="1"/>
      <c r="E232" s="53"/>
      <c r="F232" s="1"/>
      <c r="G232" s="1"/>
      <c r="H232" s="1"/>
    </row>
    <row r="233" spans="1:8" s="197" customFormat="1" ht="12.75" customHeight="1" x14ac:dyDescent="0.25">
      <c r="A233" s="270"/>
      <c r="B233" s="58"/>
      <c r="C233" s="1"/>
      <c r="D233" s="1"/>
      <c r="E233" s="53"/>
      <c r="F233" s="1"/>
      <c r="G233" s="1"/>
      <c r="H233" s="1"/>
    </row>
    <row r="234" spans="1:8" s="197" customFormat="1" ht="12.75" customHeight="1" x14ac:dyDescent="0.25">
      <c r="A234" s="270"/>
      <c r="B234" s="195"/>
      <c r="C234" s="195"/>
      <c r="D234" s="195"/>
      <c r="E234" s="196"/>
      <c r="F234" s="196"/>
      <c r="G234" s="196"/>
      <c r="H234" s="196"/>
    </row>
    <row r="235" spans="1:8" s="197" customFormat="1" ht="12.75" customHeight="1" x14ac:dyDescent="0.25">
      <c r="A235" s="270"/>
      <c r="B235" s="195"/>
      <c r="C235" s="195"/>
      <c r="D235" s="195"/>
      <c r="E235" s="196"/>
      <c r="F235" s="196"/>
      <c r="G235" s="196"/>
      <c r="H235" s="196"/>
    </row>
    <row r="236" spans="1:8" s="197" customFormat="1" ht="12.75" customHeight="1" x14ac:dyDescent="0.25">
      <c r="A236" s="270"/>
      <c r="B236" s="195"/>
      <c r="C236" s="195"/>
      <c r="D236" s="195"/>
      <c r="E236" s="196"/>
      <c r="F236" s="196"/>
      <c r="G236" s="196"/>
      <c r="H236" s="196"/>
    </row>
    <row r="237" spans="1:8" s="197" customFormat="1" ht="12.75" customHeight="1" x14ac:dyDescent="0.25">
      <c r="A237" s="270"/>
      <c r="B237" s="195"/>
      <c r="C237" s="195"/>
      <c r="D237" s="195"/>
      <c r="E237" s="196"/>
      <c r="F237" s="196"/>
      <c r="G237" s="196"/>
      <c r="H237" s="196"/>
    </row>
    <row r="238" spans="1:8" s="197" customFormat="1" ht="12.75" customHeight="1" x14ac:dyDescent="0.25">
      <c r="A238" s="270"/>
      <c r="B238" s="195"/>
      <c r="C238" s="195"/>
      <c r="D238" s="195"/>
      <c r="E238" s="196"/>
      <c r="F238" s="196"/>
      <c r="G238" s="196"/>
      <c r="H238" s="196"/>
    </row>
    <row r="239" spans="1:8" s="197" customFormat="1" ht="12.75" customHeight="1" x14ac:dyDescent="0.25">
      <c r="A239" s="270"/>
      <c r="B239" s="195"/>
      <c r="C239" s="195"/>
      <c r="D239" s="195"/>
      <c r="E239" s="196"/>
      <c r="F239" s="196"/>
      <c r="G239" s="196"/>
      <c r="H239" s="196"/>
    </row>
    <row r="240" spans="1:8" s="197" customFormat="1" ht="12.75" customHeight="1" x14ac:dyDescent="0.25">
      <c r="A240" s="270"/>
      <c r="B240" s="195"/>
      <c r="C240" s="195"/>
      <c r="D240" s="195"/>
      <c r="E240" s="196"/>
      <c r="F240" s="196"/>
      <c r="G240" s="196"/>
      <c r="H240" s="196"/>
    </row>
    <row r="241" spans="1:8" s="197" customFormat="1" ht="12.75" customHeight="1" x14ac:dyDescent="0.25">
      <c r="A241" s="270"/>
      <c r="B241" s="195"/>
      <c r="C241" s="195"/>
      <c r="D241" s="195"/>
      <c r="E241" s="196"/>
      <c r="F241" s="196"/>
      <c r="G241" s="196"/>
      <c r="H241" s="196"/>
    </row>
    <row r="242" spans="1:8" s="197" customFormat="1" ht="12.75" customHeight="1" x14ac:dyDescent="0.25">
      <c r="A242" s="270"/>
      <c r="B242" s="195"/>
      <c r="C242" s="195"/>
      <c r="D242" s="195"/>
      <c r="E242" s="196"/>
      <c r="F242" s="196"/>
      <c r="G242" s="196"/>
      <c r="H242" s="196"/>
    </row>
    <row r="243" spans="1:8" s="197" customFormat="1" ht="12.75" customHeight="1" x14ac:dyDescent="0.25">
      <c r="A243" s="270"/>
      <c r="B243" s="195"/>
      <c r="C243" s="195"/>
      <c r="D243" s="195"/>
      <c r="E243" s="196"/>
      <c r="F243" s="196"/>
      <c r="G243" s="196"/>
      <c r="H243" s="196"/>
    </row>
    <row r="244" spans="1:8" s="197" customFormat="1" ht="12.75" customHeight="1" x14ac:dyDescent="0.25">
      <c r="A244" s="270"/>
      <c r="B244" s="195"/>
      <c r="C244" s="195"/>
      <c r="D244" s="195"/>
      <c r="E244" s="196"/>
      <c r="F244" s="196"/>
      <c r="G244" s="196"/>
      <c r="H244" s="196"/>
    </row>
    <row r="245" spans="1:8" s="197" customFormat="1" ht="12.75" customHeight="1" x14ac:dyDescent="0.25">
      <c r="A245" s="270"/>
      <c r="B245" s="195"/>
      <c r="C245" s="195"/>
      <c r="D245" s="195"/>
      <c r="E245" s="196"/>
      <c r="F245" s="196"/>
      <c r="G245" s="196"/>
      <c r="H245" s="196"/>
    </row>
    <row r="246" spans="1:8" s="197" customFormat="1" ht="12.75" customHeight="1" x14ac:dyDescent="0.25">
      <c r="A246" s="270"/>
      <c r="B246" s="195"/>
      <c r="C246" s="195"/>
      <c r="D246" s="195"/>
      <c r="E246" s="196"/>
      <c r="F246" s="196"/>
      <c r="G246" s="196"/>
      <c r="H246" s="196"/>
    </row>
    <row r="247" spans="1:8" s="197" customFormat="1" ht="12.75" customHeight="1" x14ac:dyDescent="0.25">
      <c r="A247" s="270"/>
      <c r="B247" s="195"/>
      <c r="C247" s="195"/>
      <c r="D247" s="195"/>
      <c r="E247" s="196"/>
      <c r="F247" s="196"/>
      <c r="G247" s="196"/>
      <c r="H247" s="196"/>
    </row>
    <row r="248" spans="1:8" s="197" customFormat="1" ht="12.75" customHeight="1" x14ac:dyDescent="0.25">
      <c r="A248" s="270"/>
      <c r="B248" s="195"/>
      <c r="C248" s="195"/>
      <c r="D248" s="195"/>
      <c r="E248" s="196"/>
      <c r="F248" s="196"/>
      <c r="G248" s="196"/>
      <c r="H248" s="196"/>
    </row>
    <row r="249" spans="1:8" s="197" customFormat="1" ht="12.75" customHeight="1" x14ac:dyDescent="0.25">
      <c r="A249" s="270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70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70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70"/>
      <c r="B252" s="195"/>
      <c r="C252" s="195"/>
      <c r="D252" s="195"/>
      <c r="E252" s="196"/>
      <c r="F252" s="196"/>
      <c r="G252" s="196"/>
      <c r="H252" s="196"/>
    </row>
    <row r="253" spans="1:8" s="197" customFormat="1" ht="12.75" customHeight="1" x14ac:dyDescent="0.25">
      <c r="A253" s="270"/>
      <c r="B253" s="195"/>
      <c r="C253" s="195"/>
      <c r="D253" s="195"/>
      <c r="E253" s="196"/>
      <c r="F253" s="196"/>
      <c r="G253" s="196"/>
      <c r="H253" s="196"/>
    </row>
    <row r="254" spans="1:8" s="197" customFormat="1" ht="12.75" customHeight="1" x14ac:dyDescent="0.25">
      <c r="A254" s="270"/>
      <c r="B254" s="195"/>
      <c r="C254" s="195"/>
      <c r="D254" s="195"/>
      <c r="E254" s="196"/>
      <c r="F254" s="196"/>
      <c r="G254" s="196"/>
      <c r="H254" s="196"/>
    </row>
    <row r="255" spans="1:8" s="197" customFormat="1" ht="12.75" customHeight="1" x14ac:dyDescent="0.25">
      <c r="A255" s="270"/>
      <c r="B255" s="195"/>
      <c r="C255" s="195"/>
      <c r="D255" s="195"/>
      <c r="E255" s="196"/>
      <c r="F255" s="196"/>
      <c r="G255" s="196"/>
      <c r="H255" s="196"/>
    </row>
    <row r="256" spans="1:8" s="197" customFormat="1" ht="12.75" customHeight="1" x14ac:dyDescent="0.25">
      <c r="A256" s="270"/>
      <c r="B256" s="195"/>
      <c r="C256" s="195"/>
      <c r="D256" s="195"/>
      <c r="E256" s="196"/>
      <c r="F256" s="196"/>
      <c r="G256" s="196"/>
      <c r="H256" s="196"/>
    </row>
    <row r="257" spans="1:8" s="197" customFormat="1" ht="12.75" customHeight="1" x14ac:dyDescent="0.25">
      <c r="A257" s="270"/>
      <c r="B257" s="195"/>
      <c r="C257" s="195"/>
      <c r="D257" s="195"/>
      <c r="E257" s="196"/>
      <c r="F257" s="196"/>
      <c r="G257" s="196"/>
      <c r="H257" s="196"/>
    </row>
    <row r="258" spans="1:8" s="197" customFormat="1" ht="12.75" customHeight="1" x14ac:dyDescent="0.25">
      <c r="A258" s="270"/>
      <c r="B258" s="195"/>
      <c r="C258" s="195"/>
      <c r="D258" s="195"/>
      <c r="E258" s="196"/>
      <c r="F258" s="196"/>
      <c r="G258" s="196"/>
      <c r="H258" s="196"/>
    </row>
    <row r="259" spans="1:8" s="197" customFormat="1" ht="12.75" customHeight="1" x14ac:dyDescent="0.25">
      <c r="A259" s="270"/>
      <c r="B259" s="195"/>
      <c r="C259" s="195"/>
      <c r="D259" s="195"/>
      <c r="E259" s="196"/>
      <c r="F259" s="196"/>
      <c r="G259" s="196"/>
      <c r="H259" s="196"/>
    </row>
    <row r="260" spans="1:8" s="197" customFormat="1" ht="12.75" customHeight="1" x14ac:dyDescent="0.25">
      <c r="A260" s="270"/>
      <c r="B260" s="195"/>
      <c r="C260" s="195"/>
      <c r="D260" s="195"/>
      <c r="E260" s="196"/>
      <c r="F260" s="196"/>
      <c r="G260" s="196"/>
      <c r="H260" s="196"/>
    </row>
    <row r="261" spans="1:8" s="197" customFormat="1" ht="12.75" customHeight="1" x14ac:dyDescent="0.25">
      <c r="A261" s="270"/>
      <c r="B261" s="195"/>
      <c r="C261" s="195"/>
      <c r="D261" s="195"/>
      <c r="E261" s="196"/>
      <c r="F261" s="196"/>
      <c r="G261" s="196"/>
      <c r="H261" s="196"/>
    </row>
    <row r="262" spans="1:8" s="197" customFormat="1" ht="12.75" customHeight="1" x14ac:dyDescent="0.25">
      <c r="A262" s="270"/>
      <c r="B262" s="195"/>
      <c r="C262" s="195"/>
      <c r="D262" s="195"/>
      <c r="E262" s="196"/>
      <c r="F262" s="196"/>
      <c r="G262" s="196"/>
      <c r="H262" s="196"/>
    </row>
    <row r="263" spans="1:8" s="197" customFormat="1" ht="15.75" customHeight="1" x14ac:dyDescent="0.25">
      <c r="A263" s="270"/>
      <c r="B263" s="195"/>
      <c r="C263" s="195"/>
      <c r="D263" s="195"/>
      <c r="E263" s="196"/>
      <c r="F263" s="196"/>
      <c r="G263" s="196"/>
      <c r="H263" s="196"/>
    </row>
    <row r="264" spans="1:8" s="197" customFormat="1" ht="12.75" customHeight="1" x14ac:dyDescent="0.25">
      <c r="A264" s="270"/>
      <c r="B264" s="195"/>
      <c r="C264" s="195"/>
      <c r="D264" s="195"/>
      <c r="E264" s="196"/>
      <c r="F264" s="196"/>
      <c r="G264" s="196"/>
      <c r="H264" s="362" t="s">
        <v>13</v>
      </c>
    </row>
    <row r="265" spans="1:8" s="197" customFormat="1" ht="12.75" customHeight="1" x14ac:dyDescent="0.25">
      <c r="A265" s="270"/>
      <c r="B265" s="195"/>
      <c r="C265" s="195"/>
      <c r="D265" s="195"/>
      <c r="E265" s="196"/>
      <c r="F265" s="196"/>
      <c r="G265" s="196"/>
      <c r="H265" s="362"/>
    </row>
    <row r="266" spans="1:8" s="197" customFormat="1" ht="15.75" customHeight="1" x14ac:dyDescent="0.3">
      <c r="A266" s="284"/>
      <c r="B266" s="481" t="s">
        <v>565</v>
      </c>
      <c r="C266" s="14"/>
      <c r="D266" s="14"/>
      <c r="E266" s="15"/>
      <c r="F266" s="1"/>
      <c r="G266" s="1"/>
      <c r="H266" s="1"/>
    </row>
    <row r="267" spans="1:8" s="197" customFormat="1" ht="12.75" customHeight="1" x14ac:dyDescent="0.25">
      <c r="A267" s="270"/>
      <c r="B267" s="4"/>
      <c r="C267" s="1"/>
      <c r="D267" s="1"/>
      <c r="E267" s="45"/>
      <c r="F267" s="1"/>
      <c r="G267" s="1"/>
      <c r="H267" s="1"/>
    </row>
    <row r="268" spans="1:8" s="197" customFormat="1" ht="12.75" customHeight="1" x14ac:dyDescent="0.25">
      <c r="A268" s="270"/>
      <c r="B268" s="4" t="s">
        <v>62</v>
      </c>
      <c r="C268" s="1"/>
      <c r="D268" s="1"/>
      <c r="E268" s="45"/>
      <c r="F268" s="1"/>
      <c r="G268" s="1"/>
      <c r="H268" s="1"/>
    </row>
    <row r="269" spans="1:8" s="197" customFormat="1" ht="12.75" customHeight="1" x14ac:dyDescent="0.25">
      <c r="A269" s="270"/>
      <c r="B269" s="151"/>
      <c r="C269" s="511" t="s">
        <v>12</v>
      </c>
      <c r="D269" s="512"/>
      <c r="E269" s="512"/>
      <c r="F269" s="512" t="s">
        <v>10</v>
      </c>
      <c r="G269" s="512"/>
      <c r="H269" s="512"/>
    </row>
    <row r="270" spans="1:8" s="197" customFormat="1" ht="12.75" customHeight="1" x14ac:dyDescent="0.25">
      <c r="A270" s="270"/>
      <c r="B270" s="145"/>
      <c r="C270" s="149" t="s">
        <v>8</v>
      </c>
      <c r="D270" s="152" t="s">
        <v>9</v>
      </c>
      <c r="E270" s="152" t="s">
        <v>65</v>
      </c>
      <c r="F270" s="152" t="s">
        <v>8</v>
      </c>
      <c r="G270" s="152" t="s">
        <v>9</v>
      </c>
      <c r="H270" s="152" t="s">
        <v>65</v>
      </c>
    </row>
    <row r="271" spans="1:8" s="197" customFormat="1" ht="12.75" customHeight="1" x14ac:dyDescent="0.25">
      <c r="A271" s="270"/>
      <c r="B271" s="64"/>
      <c r="C271" s="158"/>
      <c r="D271" s="158"/>
      <c r="E271" s="67"/>
      <c r="F271" s="34"/>
      <c r="G271" s="34"/>
      <c r="H271" s="67"/>
    </row>
    <row r="272" spans="1:8" s="197" customFormat="1" ht="12.75" customHeight="1" x14ac:dyDescent="0.25">
      <c r="A272" s="270"/>
      <c r="B272" s="64" t="s">
        <v>23</v>
      </c>
      <c r="C272" s="34">
        <v>1439.8</v>
      </c>
      <c r="D272" s="34">
        <v>1551.1</v>
      </c>
      <c r="E272" s="71">
        <f>+C272*100/D272</f>
        <v>92.82444716652698</v>
      </c>
      <c r="F272" s="34">
        <v>8795.7000000000007</v>
      </c>
      <c r="G272" s="34">
        <v>10532</v>
      </c>
      <c r="H272" s="71">
        <f>+F272*100/G272</f>
        <v>83.514052411697691</v>
      </c>
    </row>
    <row r="273" spans="1:8" s="197" customFormat="1" ht="12.75" customHeight="1" x14ac:dyDescent="0.25">
      <c r="A273" s="270"/>
      <c r="B273" s="64" t="s">
        <v>110</v>
      </c>
      <c r="C273" s="34">
        <v>6.8</v>
      </c>
      <c r="D273" s="34">
        <v>7.6</v>
      </c>
      <c r="E273" s="71">
        <f t="shared" ref="E273:E278" si="10">+C273*100/D273</f>
        <v>89.473684210526315</v>
      </c>
      <c r="F273" s="34">
        <v>58</v>
      </c>
      <c r="G273" s="34">
        <v>76.099999999999994</v>
      </c>
      <c r="H273" s="71">
        <f t="shared" ref="H273:H278" si="11">+F273*100/G273</f>
        <v>76.215505913272011</v>
      </c>
    </row>
    <row r="274" spans="1:8" s="197" customFormat="1" ht="12.75" customHeight="1" x14ac:dyDescent="0.25">
      <c r="A274" s="270"/>
      <c r="B274" s="64" t="s">
        <v>501</v>
      </c>
      <c r="C274" s="34">
        <v>70.5</v>
      </c>
      <c r="D274" s="34">
        <v>68.900000000000006</v>
      </c>
      <c r="E274" s="71">
        <f t="shared" si="10"/>
        <v>102.32220609579099</v>
      </c>
      <c r="F274" s="34">
        <v>400.8</v>
      </c>
      <c r="G274" s="34">
        <v>454.5</v>
      </c>
      <c r="H274" s="71">
        <f t="shared" si="11"/>
        <v>88.184818481848183</v>
      </c>
    </row>
    <row r="275" spans="1:8" s="197" customFormat="1" ht="12.75" customHeight="1" x14ac:dyDescent="0.25">
      <c r="A275" s="270"/>
      <c r="B275" s="64" t="s">
        <v>221</v>
      </c>
      <c r="C275" s="34">
        <v>297.60000000000002</v>
      </c>
      <c r="D275" s="34">
        <v>312.3</v>
      </c>
      <c r="E275" s="71">
        <f t="shared" si="10"/>
        <v>95.292987512007699</v>
      </c>
      <c r="F275" s="34">
        <v>1785.3</v>
      </c>
      <c r="G275" s="34">
        <v>2001.6</v>
      </c>
      <c r="H275" s="71">
        <f t="shared" si="11"/>
        <v>89.193645083932864</v>
      </c>
    </row>
    <row r="276" spans="1:8" s="197" customFormat="1" ht="12.75" customHeight="1" x14ac:dyDescent="0.25">
      <c r="A276" s="270"/>
      <c r="B276" s="64" t="s">
        <v>222</v>
      </c>
      <c r="C276" s="34">
        <v>445</v>
      </c>
      <c r="D276" s="34">
        <v>465.1</v>
      </c>
      <c r="E276" s="71">
        <f t="shared" si="10"/>
        <v>95.678348742205969</v>
      </c>
      <c r="F276" s="34">
        <v>2677.4</v>
      </c>
      <c r="G276" s="34">
        <v>3170.2</v>
      </c>
      <c r="H276" s="71">
        <f t="shared" si="11"/>
        <v>84.455239417071482</v>
      </c>
    </row>
    <row r="277" spans="1:8" s="197" customFormat="1" ht="12.75" customHeight="1" x14ac:dyDescent="0.25">
      <c r="A277" s="270"/>
      <c r="B277" s="64" t="s">
        <v>223</v>
      </c>
      <c r="C277" s="34">
        <v>389.6</v>
      </c>
      <c r="D277" s="34">
        <v>430.4</v>
      </c>
      <c r="E277" s="71">
        <f t="shared" si="10"/>
        <v>90.520446096654283</v>
      </c>
      <c r="F277" s="34">
        <v>2423.5</v>
      </c>
      <c r="G277" s="34">
        <v>2974.3</v>
      </c>
      <c r="H277" s="71">
        <f t="shared" si="11"/>
        <v>81.481356957939681</v>
      </c>
    </row>
    <row r="278" spans="1:8" s="197" customFormat="1" ht="12.75" customHeight="1" x14ac:dyDescent="0.25">
      <c r="A278" s="270"/>
      <c r="B278" s="64" t="s">
        <v>224</v>
      </c>
      <c r="C278" s="34">
        <v>230.3</v>
      </c>
      <c r="D278" s="34">
        <v>266.8</v>
      </c>
      <c r="E278" s="71">
        <f t="shared" si="10"/>
        <v>86.319340329835086</v>
      </c>
      <c r="F278" s="34">
        <v>1450.9</v>
      </c>
      <c r="G278" s="34">
        <v>1855.3</v>
      </c>
      <c r="H278" s="71">
        <f t="shared" si="11"/>
        <v>78.202986039993533</v>
      </c>
    </row>
    <row r="279" spans="1:8" s="197" customFormat="1" ht="12.75" customHeight="1" x14ac:dyDescent="0.25">
      <c r="A279" s="270"/>
      <c r="B279" s="119"/>
      <c r="C279" s="156"/>
      <c r="D279" s="156"/>
      <c r="E279" s="121"/>
      <c r="F279" s="121"/>
      <c r="G279" s="121"/>
      <c r="H279" s="121"/>
    </row>
    <row r="280" spans="1:8" s="197" customFormat="1" ht="12.75" customHeight="1" x14ac:dyDescent="0.25">
      <c r="A280" s="284"/>
      <c r="B280" s="123"/>
      <c r="C280" s="157"/>
      <c r="D280" s="157"/>
      <c r="E280" s="125"/>
      <c r="F280" s="125"/>
      <c r="G280" s="125"/>
      <c r="H280" s="125"/>
    </row>
    <row r="281" spans="1:8" s="197" customFormat="1" ht="12.6" customHeight="1" x14ac:dyDescent="0.25">
      <c r="A281" s="270"/>
      <c r="B281" s="20" t="s">
        <v>559</v>
      </c>
      <c r="C281" s="19"/>
      <c r="D281" s="1"/>
      <c r="E281" s="53"/>
      <c r="F281" s="53"/>
      <c r="G281" s="53"/>
      <c r="H281" s="53"/>
    </row>
    <row r="282" spans="1:8" s="197" customFormat="1" ht="12.6" customHeight="1" x14ac:dyDescent="0.25">
      <c r="A282" s="270"/>
      <c r="B282" s="20" t="s">
        <v>81</v>
      </c>
      <c r="C282" s="1"/>
      <c r="D282" s="1"/>
      <c r="E282" s="53"/>
      <c r="F282" s="1"/>
      <c r="G282" s="1"/>
      <c r="H282" s="1"/>
    </row>
    <row r="283" spans="1:8" s="197" customFormat="1" ht="12.6" customHeight="1" x14ac:dyDescent="0.25">
      <c r="A283" s="270"/>
      <c r="B283" s="20"/>
      <c r="C283" s="1"/>
      <c r="D283" s="1"/>
      <c r="E283" s="53"/>
      <c r="F283" s="1"/>
      <c r="G283" s="1"/>
      <c r="H283" s="1"/>
    </row>
    <row r="284" spans="1:8" s="197" customFormat="1" ht="12.75" customHeight="1" x14ac:dyDescent="0.25">
      <c r="A284" s="270"/>
      <c r="B284" s="58" t="s">
        <v>68</v>
      </c>
      <c r="C284" s="1"/>
      <c r="D284" s="1"/>
      <c r="E284" s="53"/>
      <c r="F284" s="1"/>
      <c r="G284" s="1"/>
      <c r="H284" s="1"/>
    </row>
    <row r="285" spans="1:8" s="197" customFormat="1" ht="12.75" customHeight="1" x14ac:dyDescent="0.25">
      <c r="A285" s="284"/>
      <c r="B285" s="58"/>
      <c r="C285" s="1"/>
      <c r="D285" s="1"/>
      <c r="E285" s="53"/>
      <c r="F285" s="1"/>
      <c r="G285" s="1"/>
      <c r="H285" s="1"/>
    </row>
    <row r="286" spans="1:8" s="197" customFormat="1" ht="12.75" customHeight="1" x14ac:dyDescent="0.25">
      <c r="A286" s="284"/>
      <c r="B286" s="195"/>
      <c r="C286" s="195"/>
      <c r="D286" s="195"/>
      <c r="E286" s="196"/>
      <c r="F286" s="196"/>
      <c r="G286" s="196"/>
      <c r="H286" s="196"/>
    </row>
    <row r="287" spans="1:8" s="197" customFormat="1" ht="12.75" customHeight="1" x14ac:dyDescent="0.25">
      <c r="A287" s="284"/>
      <c r="B287" s="195"/>
      <c r="C287" s="195"/>
      <c r="D287" s="195"/>
      <c r="E287" s="196"/>
      <c r="F287" s="196"/>
      <c r="G287" s="196"/>
      <c r="H287" s="196"/>
    </row>
    <row r="288" spans="1:8" s="197" customFormat="1" ht="12.75" customHeight="1" x14ac:dyDescent="0.25">
      <c r="A288" s="284"/>
      <c r="B288" s="195"/>
      <c r="C288" s="195"/>
      <c r="D288" s="195"/>
      <c r="E288" s="196"/>
      <c r="F288" s="196"/>
      <c r="G288" s="196"/>
      <c r="H288" s="196"/>
    </row>
    <row r="289" spans="1:8" s="197" customFormat="1" ht="12.75" customHeight="1" x14ac:dyDescent="0.25">
      <c r="A289" s="284"/>
      <c r="B289" s="195"/>
      <c r="C289" s="195"/>
      <c r="D289" s="195"/>
      <c r="E289" s="196"/>
      <c r="F289" s="196"/>
      <c r="G289" s="196"/>
      <c r="H289" s="196"/>
    </row>
    <row r="290" spans="1:8" s="197" customFormat="1" ht="12.75" customHeight="1" x14ac:dyDescent="0.25">
      <c r="A290" s="284"/>
      <c r="B290" s="195"/>
      <c r="C290" s="195"/>
      <c r="D290" s="195"/>
      <c r="E290" s="196"/>
      <c r="F290" s="196"/>
      <c r="G290" s="196"/>
      <c r="H290" s="196"/>
    </row>
    <row r="291" spans="1:8" s="197" customFormat="1" ht="12.75" customHeight="1" x14ac:dyDescent="0.25">
      <c r="A291" s="284"/>
      <c r="B291" s="195"/>
      <c r="C291" s="195"/>
      <c r="D291" s="195"/>
      <c r="E291" s="196"/>
      <c r="F291" s="196"/>
      <c r="G291" s="196"/>
      <c r="H291" s="196"/>
    </row>
    <row r="292" spans="1:8" s="197" customFormat="1" ht="12.75" customHeight="1" x14ac:dyDescent="0.25">
      <c r="A292" s="284"/>
      <c r="B292" s="195"/>
      <c r="C292" s="195"/>
      <c r="D292" s="195"/>
      <c r="E292" s="196"/>
      <c r="F292" s="196"/>
      <c r="G292" s="196"/>
      <c r="H292" s="196"/>
    </row>
    <row r="293" spans="1:8" s="197" customFormat="1" ht="12.75" customHeight="1" x14ac:dyDescent="0.25">
      <c r="A293" s="284"/>
      <c r="B293" s="195"/>
      <c r="C293" s="195"/>
      <c r="D293" s="195"/>
      <c r="E293" s="196"/>
      <c r="F293" s="196"/>
      <c r="G293" s="196"/>
      <c r="H293" s="196"/>
    </row>
    <row r="294" spans="1:8" s="197" customFormat="1" ht="12.75" customHeight="1" x14ac:dyDescent="0.25">
      <c r="A294" s="284"/>
      <c r="B294" s="195"/>
      <c r="C294" s="195"/>
      <c r="D294" s="195"/>
      <c r="E294" s="196"/>
      <c r="F294" s="196"/>
      <c r="G294" s="196"/>
      <c r="H294" s="196"/>
    </row>
    <row r="295" spans="1:8" s="197" customFormat="1" ht="12.75" customHeight="1" x14ac:dyDescent="0.25">
      <c r="A295" s="284"/>
      <c r="B295" s="195"/>
      <c r="C295" s="195"/>
      <c r="D295" s="195"/>
      <c r="E295" s="196"/>
      <c r="F295" s="196"/>
      <c r="G295" s="196"/>
      <c r="H295" s="196"/>
    </row>
    <row r="296" spans="1:8" s="197" customFormat="1" ht="12.75" customHeight="1" x14ac:dyDescent="0.25">
      <c r="A296" s="284"/>
      <c r="B296" s="195"/>
      <c r="C296" s="195"/>
      <c r="D296" s="195"/>
      <c r="E296" s="196"/>
      <c r="F296" s="196"/>
      <c r="G296" s="196"/>
      <c r="H296" s="196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6"/>
      <c r="G297" s="196"/>
      <c r="H297" s="196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196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196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6"/>
      <c r="G300" s="196"/>
      <c r="H300" s="196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6"/>
      <c r="G301" s="196"/>
      <c r="H301" s="196"/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6"/>
      <c r="G302" s="196"/>
      <c r="H302" s="196"/>
    </row>
    <row r="303" spans="1:8" s="197" customFormat="1" ht="12.75" customHeight="1" x14ac:dyDescent="0.25">
      <c r="A303" s="284"/>
      <c r="B303" s="195"/>
      <c r="C303" s="195"/>
      <c r="D303" s="195"/>
      <c r="E303" s="196"/>
      <c r="F303" s="196"/>
      <c r="G303" s="196"/>
      <c r="H303" s="196"/>
    </row>
    <row r="304" spans="1:8" s="197" customFormat="1" ht="12.75" customHeight="1" x14ac:dyDescent="0.25">
      <c r="A304" s="284"/>
      <c r="B304" s="195"/>
      <c r="C304" s="195"/>
      <c r="D304" s="195"/>
      <c r="E304" s="196"/>
      <c r="F304" s="196"/>
      <c r="G304" s="196"/>
      <c r="H304" s="196"/>
    </row>
    <row r="305" spans="1:8" s="197" customFormat="1" ht="12.75" customHeight="1" x14ac:dyDescent="0.25">
      <c r="A305" s="284"/>
      <c r="B305" s="195"/>
      <c r="C305" s="195"/>
      <c r="D305" s="195"/>
      <c r="E305" s="196"/>
      <c r="F305" s="196"/>
      <c r="G305" s="196"/>
      <c r="H305" s="196"/>
    </row>
    <row r="306" spans="1:8" s="197" customFormat="1" ht="12.75" customHeight="1" x14ac:dyDescent="0.25">
      <c r="A306" s="284"/>
      <c r="B306" s="195"/>
      <c r="C306" s="195"/>
      <c r="D306" s="195"/>
      <c r="E306" s="196"/>
      <c r="F306" s="196"/>
      <c r="G306" s="196"/>
      <c r="H306" s="196"/>
    </row>
    <row r="307" spans="1:8" s="197" customFormat="1" ht="12.75" customHeight="1" x14ac:dyDescent="0.25">
      <c r="A307" s="284"/>
      <c r="B307" s="195"/>
      <c r="C307" s="195"/>
      <c r="D307" s="195"/>
      <c r="E307" s="196"/>
      <c r="F307" s="196"/>
      <c r="G307" s="196"/>
      <c r="H307" s="196"/>
    </row>
    <row r="308" spans="1:8" s="197" customFormat="1" ht="12.75" customHeight="1" x14ac:dyDescent="0.25">
      <c r="A308" s="284"/>
      <c r="B308" s="195"/>
      <c r="C308" s="195"/>
      <c r="D308" s="195"/>
      <c r="E308" s="196"/>
      <c r="F308" s="196"/>
      <c r="G308" s="196"/>
      <c r="H308" s="196"/>
    </row>
    <row r="309" spans="1:8" s="197" customFormat="1" ht="12.75" customHeight="1" x14ac:dyDescent="0.25">
      <c r="A309" s="284"/>
      <c r="B309" s="195"/>
      <c r="C309" s="195"/>
      <c r="D309" s="195"/>
      <c r="E309" s="196"/>
      <c r="F309" s="196"/>
      <c r="G309" s="196"/>
      <c r="H309" s="196"/>
    </row>
    <row r="310" spans="1:8" s="197" customFormat="1" ht="12.75" customHeight="1" x14ac:dyDescent="0.25">
      <c r="A310" s="284"/>
      <c r="B310" s="195"/>
      <c r="C310" s="195"/>
      <c r="D310" s="195"/>
      <c r="E310" s="196"/>
      <c r="F310" s="196"/>
      <c r="G310" s="196"/>
      <c r="H310" s="196"/>
    </row>
    <row r="311" spans="1:8" s="197" customFormat="1" ht="12.75" customHeight="1" x14ac:dyDescent="0.25">
      <c r="A311" s="284"/>
      <c r="B311" s="195"/>
      <c r="C311" s="195"/>
      <c r="D311" s="195"/>
      <c r="E311" s="196"/>
      <c r="F311" s="196"/>
      <c r="G311" s="196"/>
      <c r="H311" s="196"/>
    </row>
    <row r="312" spans="1:8" s="197" customFormat="1" ht="12.75" customHeight="1" x14ac:dyDescent="0.25">
      <c r="A312" s="284"/>
      <c r="B312" s="195"/>
      <c r="C312" s="195"/>
      <c r="D312" s="195"/>
      <c r="E312" s="196"/>
      <c r="F312" s="196"/>
      <c r="G312" s="196"/>
      <c r="H312" s="196"/>
    </row>
    <row r="313" spans="1:8" s="197" customFormat="1" ht="12.75" customHeight="1" x14ac:dyDescent="0.25">
      <c r="A313" s="284"/>
      <c r="B313" s="195"/>
      <c r="C313" s="195"/>
      <c r="D313" s="195"/>
      <c r="E313" s="196"/>
      <c r="F313" s="196"/>
      <c r="G313" s="196"/>
      <c r="H313" s="196"/>
    </row>
    <row r="314" spans="1:8" s="197" customFormat="1" ht="12.75" customHeight="1" x14ac:dyDescent="0.25">
      <c r="A314" s="284"/>
      <c r="B314" s="195"/>
      <c r="C314" s="195"/>
      <c r="D314" s="195"/>
      <c r="E314" s="196"/>
      <c r="F314" s="196"/>
      <c r="G314" s="196"/>
      <c r="H314" s="196"/>
    </row>
    <row r="315" spans="1:8" s="197" customFormat="1" ht="15.75" customHeight="1" x14ac:dyDescent="0.25">
      <c r="A315" s="284"/>
      <c r="B315" s="195"/>
      <c r="C315" s="195"/>
      <c r="D315" s="195"/>
      <c r="E315" s="196"/>
      <c r="F315" s="196"/>
      <c r="G315" s="196"/>
      <c r="H315" s="196"/>
    </row>
    <row r="316" spans="1:8" s="197" customFormat="1" ht="12.75" customHeight="1" x14ac:dyDescent="0.25">
      <c r="A316" s="284"/>
      <c r="B316" s="195"/>
      <c r="C316" s="195"/>
      <c r="D316" s="195"/>
      <c r="E316" s="196"/>
      <c r="F316" s="196"/>
      <c r="G316" s="196"/>
      <c r="H316" s="362" t="s">
        <v>13</v>
      </c>
    </row>
    <row r="317" spans="1:8" s="197" customFormat="1" ht="12.75" customHeight="1" x14ac:dyDescent="0.25">
      <c r="A317" s="284"/>
      <c r="B317" s="195"/>
      <c r="C317" s="195"/>
      <c r="D317" s="195"/>
      <c r="E317" s="196"/>
      <c r="F317" s="196"/>
      <c r="G317" s="196"/>
      <c r="H317" s="362"/>
    </row>
    <row r="318" spans="1:8" s="197" customFormat="1" ht="15.75" customHeight="1" x14ac:dyDescent="0.3">
      <c r="A318" s="284"/>
      <c r="B318" s="481" t="s">
        <v>566</v>
      </c>
      <c r="C318" s="14"/>
      <c r="D318" s="14"/>
      <c r="E318" s="15"/>
      <c r="F318" s="1"/>
      <c r="G318" s="1"/>
      <c r="H318" s="1"/>
    </row>
    <row r="319" spans="1:8" s="197" customFormat="1" ht="12.75" customHeight="1" x14ac:dyDescent="0.25">
      <c r="A319" s="284"/>
      <c r="B319" s="4"/>
      <c r="C319" s="1"/>
      <c r="D319" s="1"/>
      <c r="E319" s="45"/>
      <c r="F319" s="1"/>
      <c r="G319" s="1"/>
      <c r="H319" s="1"/>
    </row>
    <row r="320" spans="1:8" s="197" customFormat="1" ht="12.75" customHeight="1" x14ac:dyDescent="0.25">
      <c r="A320" s="284"/>
      <c r="B320" s="4" t="s">
        <v>62</v>
      </c>
      <c r="C320" s="1"/>
      <c r="D320" s="1"/>
      <c r="E320" s="45"/>
      <c r="F320" s="1"/>
      <c r="G320" s="1"/>
      <c r="H320" s="1"/>
    </row>
    <row r="321" spans="1:8" s="197" customFormat="1" ht="12.75" customHeight="1" x14ac:dyDescent="0.25">
      <c r="A321" s="284"/>
      <c r="B321" s="151"/>
      <c r="C321" s="511" t="s">
        <v>12</v>
      </c>
      <c r="D321" s="512"/>
      <c r="E321" s="512"/>
      <c r="F321" s="512" t="s">
        <v>10</v>
      </c>
      <c r="G321" s="512"/>
      <c r="H321" s="512"/>
    </row>
    <row r="322" spans="1:8" s="197" customFormat="1" ht="12.75" customHeight="1" x14ac:dyDescent="0.25">
      <c r="A322" s="284"/>
      <c r="B322" s="145"/>
      <c r="C322" s="149" t="s">
        <v>8</v>
      </c>
      <c r="D322" s="152" t="s">
        <v>9</v>
      </c>
      <c r="E322" s="152" t="s">
        <v>65</v>
      </c>
      <c r="F322" s="152" t="s">
        <v>8</v>
      </c>
      <c r="G322" s="152" t="s">
        <v>9</v>
      </c>
      <c r="H322" s="152" t="s">
        <v>65</v>
      </c>
    </row>
    <row r="323" spans="1:8" s="197" customFormat="1" ht="12.75" customHeight="1" x14ac:dyDescent="0.25">
      <c r="A323" s="284"/>
      <c r="B323" s="64"/>
      <c r="C323" s="158"/>
      <c r="D323" s="158"/>
      <c r="E323" s="67"/>
      <c r="H323" s="67"/>
    </row>
    <row r="324" spans="1:8" s="197" customFormat="1" ht="12.75" customHeight="1" x14ac:dyDescent="0.25">
      <c r="A324" s="284"/>
      <c r="B324" s="64" t="s">
        <v>23</v>
      </c>
      <c r="C324" s="34">
        <v>1402.9</v>
      </c>
      <c r="D324" s="34">
        <v>1504.2</v>
      </c>
      <c r="E324" s="71">
        <f t="shared" ref="E324:E330" si="12">+C324*100/D324</f>
        <v>93.265523201701896</v>
      </c>
      <c r="F324" s="34">
        <v>8558.5</v>
      </c>
      <c r="G324" s="34">
        <v>10266.299999999999</v>
      </c>
      <c r="H324" s="71">
        <f t="shared" ref="H324:H330" si="13">+F324*100/G324</f>
        <v>83.364990308095429</v>
      </c>
    </row>
    <row r="325" spans="1:8" s="197" customFormat="1" ht="12.75" customHeight="1" x14ac:dyDescent="0.25">
      <c r="A325" s="284"/>
      <c r="B325" s="64" t="s">
        <v>110</v>
      </c>
      <c r="C325" s="34">
        <v>4.8</v>
      </c>
      <c r="D325" s="34">
        <v>6</v>
      </c>
      <c r="E325" s="71">
        <f t="shared" si="12"/>
        <v>80</v>
      </c>
      <c r="F325" s="34">
        <v>48.1</v>
      </c>
      <c r="G325" s="34">
        <v>69.900000000000006</v>
      </c>
      <c r="H325" s="71">
        <f t="shared" si="13"/>
        <v>68.812589413447782</v>
      </c>
    </row>
    <row r="326" spans="1:8" s="197" customFormat="1" ht="12.75" customHeight="1" x14ac:dyDescent="0.25">
      <c r="A326" s="284"/>
      <c r="B326" s="64" t="s">
        <v>501</v>
      </c>
      <c r="C326" s="34">
        <v>60.1</v>
      </c>
      <c r="D326" s="34">
        <v>58.7</v>
      </c>
      <c r="E326" s="71">
        <f t="shared" si="12"/>
        <v>102.38500851788756</v>
      </c>
      <c r="F326" s="34">
        <v>384.8</v>
      </c>
      <c r="G326" s="34">
        <v>418.3</v>
      </c>
      <c r="H326" s="71">
        <f t="shared" si="13"/>
        <v>91.991393736552709</v>
      </c>
    </row>
    <row r="327" spans="1:8" s="197" customFormat="1" ht="12.75" customHeight="1" x14ac:dyDescent="0.25">
      <c r="A327" s="284"/>
      <c r="B327" s="64" t="s">
        <v>221</v>
      </c>
      <c r="C327" s="34">
        <v>290.5</v>
      </c>
      <c r="D327" s="34">
        <v>295.2</v>
      </c>
      <c r="E327" s="71">
        <f t="shared" si="12"/>
        <v>98.407859078590789</v>
      </c>
      <c r="F327" s="34">
        <v>1785.3</v>
      </c>
      <c r="G327" s="34">
        <v>1972.6</v>
      </c>
      <c r="H327" s="71">
        <f t="shared" si="13"/>
        <v>90.504917367940791</v>
      </c>
    </row>
    <row r="328" spans="1:8" s="197" customFormat="1" ht="12.75" customHeight="1" x14ac:dyDescent="0.25">
      <c r="A328" s="284"/>
      <c r="B328" s="64" t="s">
        <v>222</v>
      </c>
      <c r="C328" s="34">
        <v>452.9</v>
      </c>
      <c r="D328" s="34">
        <v>477.7</v>
      </c>
      <c r="E328" s="71">
        <f t="shared" si="12"/>
        <v>94.808457190705468</v>
      </c>
      <c r="F328" s="34">
        <v>2656</v>
      </c>
      <c r="G328" s="34">
        <v>3185.1</v>
      </c>
      <c r="H328" s="71">
        <f t="shared" si="13"/>
        <v>83.388276663213091</v>
      </c>
    </row>
    <row r="329" spans="1:8" s="197" customFormat="1" ht="12.75" customHeight="1" x14ac:dyDescent="0.25">
      <c r="A329" s="284"/>
      <c r="B329" s="64" t="s">
        <v>223</v>
      </c>
      <c r="C329" s="34">
        <v>369.5</v>
      </c>
      <c r="D329" s="34">
        <v>421.5</v>
      </c>
      <c r="E329" s="71">
        <f t="shared" si="12"/>
        <v>87.663107947805457</v>
      </c>
      <c r="F329" s="34">
        <v>2315.5</v>
      </c>
      <c r="G329" s="34">
        <v>2871.2</v>
      </c>
      <c r="H329" s="71">
        <f t="shared" si="13"/>
        <v>80.645723042630266</v>
      </c>
    </row>
    <row r="330" spans="1:8" s="197" customFormat="1" ht="12.75" customHeight="1" x14ac:dyDescent="0.25">
      <c r="A330" s="284"/>
      <c r="B330" s="64" t="s">
        <v>224</v>
      </c>
      <c r="C330" s="34">
        <v>225.1</v>
      </c>
      <c r="D330" s="34">
        <v>245</v>
      </c>
      <c r="E330" s="71">
        <f t="shared" si="12"/>
        <v>91.877551020408163</v>
      </c>
      <c r="F330" s="34">
        <v>1368.8</v>
      </c>
      <c r="G330" s="34">
        <v>1749.1</v>
      </c>
      <c r="H330" s="71">
        <f t="shared" si="13"/>
        <v>78.25738951460751</v>
      </c>
    </row>
    <row r="331" spans="1:8" s="197" customFormat="1" ht="12.75" customHeight="1" x14ac:dyDescent="0.25">
      <c r="A331" s="284"/>
      <c r="B331" s="119"/>
      <c r="C331" s="156"/>
      <c r="D331" s="156"/>
      <c r="E331" s="121"/>
      <c r="H331" s="121"/>
    </row>
    <row r="332" spans="1:8" s="197" customFormat="1" ht="12.75" customHeight="1" x14ac:dyDescent="0.25">
      <c r="A332" s="284"/>
      <c r="B332" s="123"/>
      <c r="C332" s="157"/>
      <c r="D332" s="157"/>
      <c r="E332" s="125"/>
      <c r="F332" s="125"/>
      <c r="G332" s="125"/>
      <c r="H332" s="125"/>
    </row>
    <row r="333" spans="1:8" s="197" customFormat="1" ht="12.6" customHeight="1" x14ac:dyDescent="0.25">
      <c r="A333" s="270"/>
      <c r="B333" s="20" t="s">
        <v>559</v>
      </c>
      <c r="C333" s="19"/>
      <c r="D333" s="1"/>
      <c r="E333" s="53"/>
      <c r="F333" s="53"/>
      <c r="G333" s="53"/>
      <c r="H333" s="53"/>
    </row>
    <row r="334" spans="1:8" s="197" customFormat="1" ht="12.6" customHeight="1" x14ac:dyDescent="0.25">
      <c r="A334" s="270"/>
      <c r="B334" s="20" t="s">
        <v>81</v>
      </c>
      <c r="C334" s="1"/>
      <c r="D334" s="1"/>
      <c r="E334" s="53"/>
      <c r="F334" s="1"/>
      <c r="G334" s="1"/>
      <c r="H334" s="1"/>
    </row>
    <row r="335" spans="1:8" s="197" customFormat="1" ht="12.6" customHeight="1" x14ac:dyDescent="0.25">
      <c r="A335" s="270"/>
      <c r="B335" s="20"/>
      <c r="C335" s="1"/>
      <c r="D335" s="1"/>
      <c r="E335" s="53"/>
      <c r="F335" s="1"/>
      <c r="G335" s="1"/>
      <c r="H335" s="1"/>
    </row>
    <row r="336" spans="1:8" s="197" customFormat="1" ht="12.75" customHeight="1" x14ac:dyDescent="0.25">
      <c r="A336" s="270"/>
      <c r="B336" s="58" t="s">
        <v>68</v>
      </c>
      <c r="C336" s="1"/>
      <c r="D336" s="1"/>
      <c r="E336" s="53"/>
      <c r="F336" s="1"/>
      <c r="G336" s="1"/>
      <c r="H336" s="1"/>
    </row>
    <row r="337" spans="1:8" s="197" customFormat="1" ht="12.75" customHeight="1" x14ac:dyDescent="0.25">
      <c r="A337" s="284"/>
      <c r="B337" s="58"/>
      <c r="C337" s="1"/>
      <c r="D337" s="1"/>
      <c r="E337" s="53"/>
      <c r="F337" s="1"/>
      <c r="G337" s="1"/>
      <c r="H337" s="1"/>
    </row>
    <row r="338" spans="1:8" s="197" customFormat="1" ht="12.75" customHeight="1" x14ac:dyDescent="0.25">
      <c r="A338" s="284"/>
      <c r="B338" s="195"/>
      <c r="C338" s="195"/>
      <c r="D338" s="195"/>
      <c r="E338" s="196"/>
      <c r="F338" s="196"/>
      <c r="G338" s="196"/>
      <c r="H338" s="196"/>
    </row>
    <row r="339" spans="1:8" s="197" customFormat="1" ht="12.75" customHeight="1" x14ac:dyDescent="0.25">
      <c r="A339" s="284"/>
      <c r="B339" s="195"/>
      <c r="C339" s="195"/>
      <c r="D339" s="195"/>
      <c r="E339" s="196"/>
      <c r="F339" s="196"/>
      <c r="G339" s="196"/>
      <c r="H339" s="196"/>
    </row>
    <row r="340" spans="1:8" s="197" customFormat="1" ht="12.75" customHeight="1" x14ac:dyDescent="0.25">
      <c r="A340" s="284"/>
      <c r="B340" s="195"/>
      <c r="C340" s="195"/>
      <c r="D340" s="195"/>
      <c r="E340" s="196"/>
      <c r="F340" s="196"/>
      <c r="G340" s="196"/>
      <c r="H340" s="196"/>
    </row>
    <row r="341" spans="1:8" s="197" customFormat="1" ht="12.75" customHeight="1" x14ac:dyDescent="0.25">
      <c r="A341" s="284"/>
      <c r="B341" s="195"/>
      <c r="C341" s="195"/>
      <c r="D341" s="195"/>
      <c r="E341" s="196"/>
      <c r="F341" s="196"/>
      <c r="G341" s="196"/>
      <c r="H341" s="196"/>
    </row>
    <row r="342" spans="1:8" s="197" customFormat="1" ht="12.75" customHeight="1" x14ac:dyDescent="0.25">
      <c r="A342" s="284"/>
      <c r="B342" s="195"/>
      <c r="C342" s="195"/>
      <c r="D342" s="195"/>
      <c r="E342" s="196"/>
      <c r="F342" s="196"/>
      <c r="G342" s="196"/>
      <c r="H342" s="196"/>
    </row>
    <row r="343" spans="1:8" s="197" customFormat="1" ht="12.75" customHeight="1" x14ac:dyDescent="0.25">
      <c r="A343" s="284"/>
      <c r="B343" s="195"/>
      <c r="C343" s="195"/>
      <c r="D343" s="195"/>
      <c r="E343" s="196"/>
      <c r="F343" s="196"/>
      <c r="G343" s="196"/>
      <c r="H343" s="196"/>
    </row>
    <row r="344" spans="1:8" s="197" customFormat="1" ht="12.75" customHeight="1" x14ac:dyDescent="0.25">
      <c r="A344" s="284"/>
      <c r="B344" s="195"/>
      <c r="C344" s="195"/>
      <c r="D344" s="195"/>
      <c r="E344" s="196"/>
      <c r="F344" s="196"/>
      <c r="G344" s="196"/>
      <c r="H344" s="196"/>
    </row>
    <row r="345" spans="1:8" s="197" customFormat="1" ht="12.75" customHeight="1" x14ac:dyDescent="0.25">
      <c r="A345" s="284"/>
      <c r="B345" s="195"/>
      <c r="C345" s="195"/>
      <c r="D345" s="195"/>
      <c r="E345" s="196"/>
      <c r="F345" s="196"/>
      <c r="G345" s="196"/>
      <c r="H345" s="196"/>
    </row>
    <row r="346" spans="1:8" s="197" customFormat="1" ht="12.75" customHeight="1" x14ac:dyDescent="0.25">
      <c r="A346" s="284"/>
      <c r="B346" s="195"/>
      <c r="C346" s="195"/>
      <c r="D346" s="195"/>
      <c r="E346" s="196"/>
      <c r="F346" s="196"/>
      <c r="G346" s="196"/>
      <c r="H346" s="196"/>
    </row>
    <row r="347" spans="1:8" s="197" customFormat="1" ht="12.75" customHeight="1" x14ac:dyDescent="0.25">
      <c r="A347" s="284"/>
      <c r="B347" s="195"/>
      <c r="C347" s="195"/>
      <c r="D347" s="195"/>
      <c r="E347" s="196"/>
      <c r="F347" s="196"/>
      <c r="G347" s="196"/>
      <c r="H347" s="196"/>
    </row>
    <row r="348" spans="1:8" s="197" customFormat="1" ht="12.75" customHeight="1" x14ac:dyDescent="0.25">
      <c r="A348" s="284"/>
      <c r="B348" s="195"/>
      <c r="C348" s="195"/>
      <c r="D348" s="195"/>
      <c r="E348" s="196"/>
      <c r="F348" s="196"/>
      <c r="G348" s="196"/>
      <c r="H348" s="196"/>
    </row>
    <row r="349" spans="1:8" s="197" customFormat="1" ht="12.75" customHeight="1" x14ac:dyDescent="0.25">
      <c r="A349" s="284"/>
      <c r="B349" s="195"/>
      <c r="C349" s="195"/>
      <c r="D349" s="195"/>
      <c r="E349" s="196"/>
      <c r="F349" s="196"/>
      <c r="G349" s="196"/>
      <c r="H349" s="196"/>
    </row>
    <row r="350" spans="1:8" s="197" customFormat="1" ht="12.75" customHeight="1" x14ac:dyDescent="0.25">
      <c r="A350" s="284"/>
      <c r="B350" s="195"/>
      <c r="C350" s="195"/>
      <c r="D350" s="195"/>
      <c r="E350" s="196"/>
      <c r="F350" s="196"/>
      <c r="G350" s="196"/>
      <c r="H350" s="196"/>
    </row>
    <row r="351" spans="1:8" s="197" customFormat="1" ht="12.75" customHeight="1" x14ac:dyDescent="0.25">
      <c r="A351" s="284"/>
      <c r="B351" s="195"/>
      <c r="C351" s="195"/>
      <c r="D351" s="195"/>
      <c r="E351" s="196"/>
      <c r="F351" s="196"/>
      <c r="G351" s="196"/>
      <c r="H351" s="196"/>
    </row>
    <row r="352" spans="1:8" s="197" customFormat="1" ht="12.75" customHeight="1" x14ac:dyDescent="0.25">
      <c r="A352" s="284"/>
      <c r="B352" s="195"/>
      <c r="C352" s="195"/>
      <c r="D352" s="195"/>
      <c r="E352" s="196"/>
      <c r="F352" s="196"/>
      <c r="G352" s="196"/>
      <c r="H352" s="196"/>
    </row>
    <row r="353" spans="1:8" s="197" customFormat="1" ht="12.75" customHeight="1" x14ac:dyDescent="0.25">
      <c r="A353" s="284"/>
      <c r="B353" s="195"/>
      <c r="C353" s="195"/>
      <c r="D353" s="195"/>
      <c r="E353" s="196"/>
      <c r="F353" s="196"/>
      <c r="G353" s="196"/>
      <c r="H353" s="196"/>
    </row>
    <row r="354" spans="1:8" s="197" customFormat="1" ht="12.75" customHeight="1" x14ac:dyDescent="0.25">
      <c r="A354" s="284"/>
      <c r="B354" s="195"/>
      <c r="C354" s="195"/>
      <c r="D354" s="195"/>
      <c r="E354" s="196"/>
      <c r="F354" s="196"/>
      <c r="G354" s="196"/>
      <c r="H354" s="196"/>
    </row>
    <row r="355" spans="1:8" s="197" customFormat="1" ht="12.75" customHeight="1" x14ac:dyDescent="0.25">
      <c r="A355" s="284"/>
      <c r="B355" s="195"/>
      <c r="C355" s="195"/>
      <c r="D355" s="195"/>
      <c r="E355" s="196"/>
      <c r="F355" s="196"/>
      <c r="G355" s="196"/>
      <c r="H355" s="196"/>
    </row>
    <row r="356" spans="1:8" s="197" customFormat="1" ht="12.75" customHeight="1" x14ac:dyDescent="0.25">
      <c r="A356" s="284"/>
      <c r="B356" s="195"/>
      <c r="C356" s="195"/>
      <c r="D356" s="195"/>
      <c r="E356" s="196"/>
      <c r="F356" s="196"/>
      <c r="G356" s="196"/>
      <c r="H356" s="196"/>
    </row>
    <row r="357" spans="1:8" s="197" customFormat="1" ht="12.75" customHeight="1" x14ac:dyDescent="0.25">
      <c r="A357" s="284"/>
      <c r="B357" s="195"/>
      <c r="C357" s="195"/>
      <c r="D357" s="195"/>
      <c r="E357" s="196"/>
      <c r="F357" s="196"/>
      <c r="G357" s="196"/>
      <c r="H357" s="196"/>
    </row>
    <row r="358" spans="1:8" s="197" customFormat="1" ht="12.75" customHeight="1" x14ac:dyDescent="0.25">
      <c r="A358" s="284"/>
      <c r="B358" s="195"/>
      <c r="C358" s="195"/>
      <c r="D358" s="195"/>
      <c r="E358" s="196"/>
      <c r="F358" s="196"/>
      <c r="G358" s="196"/>
      <c r="H358" s="196"/>
    </row>
    <row r="359" spans="1:8" s="197" customFormat="1" ht="12.75" customHeight="1" x14ac:dyDescent="0.25">
      <c r="A359" s="284"/>
      <c r="B359" s="195"/>
      <c r="C359" s="195"/>
      <c r="D359" s="195"/>
      <c r="E359" s="196"/>
      <c r="F359" s="196"/>
      <c r="G359" s="196"/>
      <c r="H359" s="196"/>
    </row>
    <row r="360" spans="1:8" s="197" customFormat="1" ht="12.75" customHeight="1" x14ac:dyDescent="0.25">
      <c r="A360" s="284"/>
      <c r="B360" s="195"/>
      <c r="C360" s="195"/>
      <c r="D360" s="195"/>
      <c r="E360" s="196"/>
      <c r="F360" s="196"/>
      <c r="G360" s="196"/>
      <c r="H360" s="196"/>
    </row>
    <row r="361" spans="1:8" s="197" customFormat="1" ht="12.75" customHeight="1" x14ac:dyDescent="0.25">
      <c r="A361" s="284"/>
      <c r="B361" s="195"/>
      <c r="C361" s="195"/>
      <c r="D361" s="195"/>
      <c r="E361" s="196"/>
      <c r="F361" s="196"/>
      <c r="G361" s="196"/>
      <c r="H361" s="196"/>
    </row>
    <row r="362" spans="1:8" s="197" customFormat="1" ht="12.75" customHeight="1" x14ac:dyDescent="0.25">
      <c r="A362" s="284"/>
      <c r="B362" s="195"/>
      <c r="C362" s="195"/>
      <c r="D362" s="195"/>
      <c r="E362" s="196"/>
      <c r="F362" s="196"/>
      <c r="G362" s="196"/>
      <c r="H362" s="196"/>
    </row>
    <row r="363" spans="1:8" s="197" customFormat="1" ht="12.75" customHeight="1" x14ac:dyDescent="0.25">
      <c r="A363" s="284"/>
      <c r="B363" s="195"/>
      <c r="C363" s="195"/>
      <c r="D363" s="195"/>
      <c r="E363" s="196"/>
      <c r="F363" s="196"/>
      <c r="G363" s="196"/>
      <c r="H363" s="196"/>
    </row>
    <row r="364" spans="1:8" s="197" customFormat="1" ht="12.75" customHeight="1" x14ac:dyDescent="0.25">
      <c r="A364" s="284"/>
      <c r="B364" s="195"/>
      <c r="C364" s="195"/>
      <c r="D364" s="195"/>
      <c r="E364" s="196"/>
      <c r="F364" s="196"/>
      <c r="G364" s="196"/>
      <c r="H364" s="196"/>
    </row>
    <row r="365" spans="1:8" s="197" customFormat="1" ht="12.75" customHeight="1" x14ac:dyDescent="0.25">
      <c r="A365" s="284"/>
      <c r="B365" s="195"/>
      <c r="C365" s="195"/>
      <c r="D365" s="195"/>
      <c r="E365" s="196"/>
      <c r="F365" s="196"/>
      <c r="G365" s="196"/>
      <c r="H365" s="196"/>
    </row>
    <row r="366" spans="1:8" s="197" customFormat="1" ht="12.75" customHeight="1" x14ac:dyDescent="0.25">
      <c r="A366" s="284"/>
      <c r="B366" s="195"/>
      <c r="C366" s="195"/>
      <c r="D366" s="195"/>
      <c r="E366" s="196"/>
      <c r="F366" s="196"/>
      <c r="G366" s="196"/>
      <c r="H366" s="196"/>
    </row>
    <row r="367" spans="1:8" s="197" customFormat="1" ht="15.75" customHeight="1" x14ac:dyDescent="0.25">
      <c r="A367" s="284"/>
      <c r="B367" s="195"/>
      <c r="C367" s="195"/>
      <c r="D367" s="195"/>
      <c r="E367" s="196"/>
      <c r="F367" s="196"/>
      <c r="G367" s="196"/>
      <c r="H367" s="196"/>
    </row>
    <row r="368" spans="1:8" s="197" customFormat="1" ht="12.75" customHeight="1" x14ac:dyDescent="0.25">
      <c r="A368" s="284"/>
      <c r="B368" s="195"/>
      <c r="C368" s="195"/>
      <c r="D368" s="195"/>
      <c r="E368" s="196"/>
      <c r="F368" s="196"/>
      <c r="G368" s="196"/>
      <c r="H368" s="362" t="s">
        <v>13</v>
      </c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6"/>
      <c r="G369" s="196"/>
      <c r="H369" s="362"/>
    </row>
    <row r="370" spans="1:8" s="197" customFormat="1" ht="15.75" customHeight="1" x14ac:dyDescent="0.3">
      <c r="A370" s="284"/>
      <c r="B370" s="481" t="s">
        <v>567</v>
      </c>
      <c r="C370" s="14"/>
      <c r="D370" s="14"/>
      <c r="E370" s="15"/>
      <c r="F370" s="1"/>
      <c r="G370" s="1"/>
      <c r="H370" s="1"/>
    </row>
    <row r="371" spans="1:8" s="197" customFormat="1" ht="12.75" customHeight="1" x14ac:dyDescent="0.25">
      <c r="A371" s="284"/>
      <c r="B371" s="4"/>
      <c r="C371" s="1"/>
      <c r="D371" s="1"/>
      <c r="E371" s="45"/>
      <c r="F371" s="1"/>
      <c r="G371" s="1"/>
      <c r="H371" s="1"/>
    </row>
    <row r="372" spans="1:8" s="197" customFormat="1" ht="12.75" customHeight="1" x14ac:dyDescent="0.25">
      <c r="A372" s="284"/>
      <c r="B372" s="4" t="s">
        <v>62</v>
      </c>
      <c r="C372" s="1"/>
      <c r="D372" s="1"/>
      <c r="E372" s="45"/>
      <c r="F372" s="1"/>
      <c r="G372" s="1"/>
      <c r="H372" s="1"/>
    </row>
    <row r="373" spans="1:8" s="197" customFormat="1" ht="12.75" customHeight="1" x14ac:dyDescent="0.25">
      <c r="A373" s="284"/>
      <c r="B373" s="151"/>
      <c r="C373" s="511" t="s">
        <v>12</v>
      </c>
      <c r="D373" s="512"/>
      <c r="E373" s="512"/>
      <c r="F373" s="512" t="s">
        <v>10</v>
      </c>
      <c r="G373" s="512"/>
      <c r="H373" s="512"/>
    </row>
    <row r="374" spans="1:8" s="197" customFormat="1" ht="12.75" customHeight="1" x14ac:dyDescent="0.25">
      <c r="A374" s="284"/>
      <c r="B374" s="145"/>
      <c r="C374" s="149" t="s">
        <v>8</v>
      </c>
      <c r="D374" s="152" t="s">
        <v>9</v>
      </c>
      <c r="E374" s="152" t="s">
        <v>65</v>
      </c>
      <c r="F374" s="152" t="s">
        <v>8</v>
      </c>
      <c r="G374" s="152" t="s">
        <v>9</v>
      </c>
      <c r="H374" s="152" t="s">
        <v>65</v>
      </c>
    </row>
    <row r="375" spans="1:8" s="197" customFormat="1" ht="12.75" customHeight="1" x14ac:dyDescent="0.25">
      <c r="A375" s="284"/>
      <c r="B375" s="64"/>
      <c r="C375" s="158"/>
      <c r="D375" s="158"/>
      <c r="E375" s="67"/>
      <c r="F375" s="34"/>
      <c r="G375" s="34"/>
      <c r="H375" s="67"/>
    </row>
    <row r="376" spans="1:8" s="197" customFormat="1" ht="12.75" customHeight="1" x14ac:dyDescent="0.25">
      <c r="A376" s="284"/>
      <c r="B376" s="64" t="s">
        <v>23</v>
      </c>
      <c r="C376" s="34">
        <v>1366.7</v>
      </c>
      <c r="D376" s="34">
        <v>1468.8</v>
      </c>
      <c r="E376" s="71">
        <f t="shared" ref="E376:E382" si="14">+C376*100/D376</f>
        <v>93.048747276688459</v>
      </c>
      <c r="F376" s="34">
        <v>8340.7999999999993</v>
      </c>
      <c r="G376" s="34">
        <v>10000.799999999999</v>
      </c>
      <c r="H376" s="71">
        <f t="shared" ref="H376:H382" si="15">+F376*100/G376</f>
        <v>83.401327893768496</v>
      </c>
    </row>
    <row r="377" spans="1:8" s="197" customFormat="1" ht="12.75" customHeight="1" x14ac:dyDescent="0.25">
      <c r="A377" s="284"/>
      <c r="B377" s="64" t="s">
        <v>110</v>
      </c>
      <c r="C377" s="34">
        <v>6.7</v>
      </c>
      <c r="D377" s="34">
        <v>5.9</v>
      </c>
      <c r="E377" s="71">
        <f t="shared" si="14"/>
        <v>113.5593220338983</v>
      </c>
      <c r="F377" s="34">
        <v>39</v>
      </c>
      <c r="G377" s="34">
        <v>56.8</v>
      </c>
      <c r="H377" s="71">
        <f t="shared" si="15"/>
        <v>68.661971830985919</v>
      </c>
    </row>
    <row r="378" spans="1:8" s="197" customFormat="1" ht="12.75" customHeight="1" x14ac:dyDescent="0.25">
      <c r="A378" s="284"/>
      <c r="B378" s="64" t="s">
        <v>501</v>
      </c>
      <c r="C378" s="34">
        <v>52.8</v>
      </c>
      <c r="D378" s="34">
        <v>54</v>
      </c>
      <c r="E378" s="71">
        <f t="shared" si="14"/>
        <v>97.777777777777771</v>
      </c>
      <c r="F378" s="34">
        <v>336.3</v>
      </c>
      <c r="G378" s="34">
        <v>388.2</v>
      </c>
      <c r="H378" s="71">
        <f t="shared" si="15"/>
        <v>86.630602782071094</v>
      </c>
    </row>
    <row r="379" spans="1:8" s="197" customFormat="1" ht="12.75" customHeight="1" x14ac:dyDescent="0.25">
      <c r="A379" s="284"/>
      <c r="B379" s="64" t="s">
        <v>221</v>
      </c>
      <c r="C379" s="34">
        <v>292.2</v>
      </c>
      <c r="D379" s="34">
        <v>298.5</v>
      </c>
      <c r="E379" s="71">
        <f t="shared" si="14"/>
        <v>97.889447236180899</v>
      </c>
      <c r="F379" s="34">
        <v>1787.7</v>
      </c>
      <c r="G379" s="34">
        <v>1988.7</v>
      </c>
      <c r="H379" s="71">
        <f t="shared" si="15"/>
        <v>89.892894855936035</v>
      </c>
    </row>
    <row r="380" spans="1:8" s="197" customFormat="1" ht="12.75" customHeight="1" x14ac:dyDescent="0.25">
      <c r="A380" s="284"/>
      <c r="B380" s="64" t="s">
        <v>222</v>
      </c>
      <c r="C380" s="34">
        <v>447.7</v>
      </c>
      <c r="D380" s="34">
        <v>472.9</v>
      </c>
      <c r="E380" s="71">
        <f t="shared" si="14"/>
        <v>94.671177838866569</v>
      </c>
      <c r="F380" s="34">
        <v>2636.4</v>
      </c>
      <c r="G380" s="34">
        <v>3155.3</v>
      </c>
      <c r="H380" s="71">
        <f t="shared" si="15"/>
        <v>83.554654074097542</v>
      </c>
    </row>
    <row r="381" spans="1:8" s="197" customFormat="1" ht="12.75" customHeight="1" x14ac:dyDescent="0.25">
      <c r="A381" s="284"/>
      <c r="B381" s="64" t="s">
        <v>223</v>
      </c>
      <c r="C381" s="34">
        <v>366.2</v>
      </c>
      <c r="D381" s="34">
        <v>408.3</v>
      </c>
      <c r="E381" s="71">
        <f t="shared" si="14"/>
        <v>89.688954200342877</v>
      </c>
      <c r="F381" s="34">
        <v>2230.6</v>
      </c>
      <c r="G381" s="34">
        <v>2772.4</v>
      </c>
      <c r="H381" s="71">
        <f t="shared" si="15"/>
        <v>80.45736545952964</v>
      </c>
    </row>
    <row r="382" spans="1:8" s="197" customFormat="1" ht="12.6" customHeight="1" x14ac:dyDescent="0.25">
      <c r="A382" s="284"/>
      <c r="B382" s="64" t="s">
        <v>224</v>
      </c>
      <c r="C382" s="34">
        <v>201</v>
      </c>
      <c r="D382" s="34">
        <v>229.2</v>
      </c>
      <c r="E382" s="71">
        <f t="shared" si="14"/>
        <v>87.696335078534034</v>
      </c>
      <c r="F382" s="34">
        <v>1310.8</v>
      </c>
      <c r="G382" s="34">
        <v>1639.4</v>
      </c>
      <c r="H382" s="71">
        <f t="shared" si="15"/>
        <v>79.95608149322922</v>
      </c>
    </row>
    <row r="383" spans="1:8" s="197" customFormat="1" ht="12.75" customHeight="1" x14ac:dyDescent="0.25">
      <c r="A383" s="284"/>
      <c r="B383" s="119"/>
      <c r="C383" s="156"/>
      <c r="D383" s="156"/>
      <c r="E383" s="121"/>
      <c r="F383" s="121"/>
      <c r="G383" s="121"/>
      <c r="H383" s="121"/>
    </row>
    <row r="384" spans="1:8" s="197" customFormat="1" ht="12.75" customHeight="1" x14ac:dyDescent="0.25">
      <c r="A384" s="284"/>
      <c r="B384" s="123"/>
      <c r="C384" s="157"/>
      <c r="D384" s="157"/>
      <c r="E384" s="125"/>
      <c r="F384" s="125"/>
      <c r="G384" s="125"/>
      <c r="H384" s="125"/>
    </row>
    <row r="385" spans="1:8" s="197" customFormat="1" ht="12.6" customHeight="1" x14ac:dyDescent="0.25">
      <c r="A385" s="270"/>
      <c r="B385" s="20" t="s">
        <v>559</v>
      </c>
      <c r="C385" s="19"/>
      <c r="D385" s="1"/>
      <c r="E385" s="53"/>
      <c r="F385" s="53"/>
      <c r="G385" s="53"/>
      <c r="H385" s="53"/>
    </row>
    <row r="386" spans="1:8" s="197" customFormat="1" ht="12.6" customHeight="1" x14ac:dyDescent="0.25">
      <c r="A386" s="270"/>
      <c r="B386" s="20" t="s">
        <v>81</v>
      </c>
      <c r="C386" s="1"/>
      <c r="D386" s="1"/>
      <c r="E386" s="53"/>
      <c r="F386" s="1"/>
      <c r="G386" s="1"/>
      <c r="H386" s="1"/>
    </row>
    <row r="387" spans="1:8" s="197" customFormat="1" ht="12.6" customHeight="1" x14ac:dyDescent="0.25">
      <c r="A387" s="270"/>
      <c r="B387" s="20"/>
      <c r="C387" s="1"/>
      <c r="D387" s="1"/>
      <c r="E387" s="53"/>
      <c r="F387" s="1"/>
      <c r="G387" s="1"/>
      <c r="H387" s="1"/>
    </row>
    <row r="388" spans="1:8" s="197" customFormat="1" ht="12.75" customHeight="1" x14ac:dyDescent="0.25">
      <c r="A388" s="270"/>
      <c r="B388" s="58" t="s">
        <v>68</v>
      </c>
      <c r="C388" s="1"/>
      <c r="D388" s="1"/>
      <c r="E388" s="53"/>
      <c r="F388" s="1"/>
      <c r="G388" s="1"/>
      <c r="H388" s="1"/>
    </row>
    <row r="389" spans="1:8" s="197" customFormat="1" ht="12.75" customHeight="1" x14ac:dyDescent="0.25">
      <c r="A389" s="284"/>
      <c r="B389" s="58"/>
      <c r="C389" s="1"/>
      <c r="D389" s="1"/>
      <c r="E389" s="53"/>
      <c r="F389" s="1"/>
      <c r="G389" s="1"/>
      <c r="H389" s="1"/>
    </row>
    <row r="390" spans="1:8" s="197" customFormat="1" ht="12.75" customHeight="1" x14ac:dyDescent="0.25">
      <c r="A390" s="284"/>
      <c r="B390" s="195"/>
      <c r="C390" s="195"/>
      <c r="D390" s="195"/>
      <c r="E390" s="196"/>
      <c r="F390" s="196"/>
      <c r="G390" s="196"/>
      <c r="H390" s="196"/>
    </row>
    <row r="391" spans="1:8" s="197" customFormat="1" ht="12.75" customHeight="1" x14ac:dyDescent="0.25">
      <c r="A391" s="284"/>
      <c r="B391" s="195"/>
      <c r="C391" s="195"/>
      <c r="D391" s="195"/>
      <c r="E391" s="196"/>
      <c r="F391" s="196"/>
      <c r="G391" s="196"/>
      <c r="H391" s="196"/>
    </row>
    <row r="392" spans="1:8" s="197" customFormat="1" ht="12.75" customHeight="1" x14ac:dyDescent="0.25">
      <c r="A392" s="284"/>
      <c r="B392" s="195"/>
      <c r="C392" s="195"/>
      <c r="D392" s="195"/>
      <c r="E392" s="196"/>
      <c r="F392" s="196"/>
      <c r="G392" s="196"/>
      <c r="H392" s="196"/>
    </row>
    <row r="393" spans="1:8" s="197" customFormat="1" ht="12.75" customHeight="1" x14ac:dyDescent="0.25">
      <c r="A393" s="284"/>
      <c r="B393" s="195"/>
      <c r="C393" s="195"/>
      <c r="D393" s="195"/>
      <c r="E393" s="196"/>
      <c r="F393" s="196"/>
      <c r="G393" s="196"/>
      <c r="H393" s="196"/>
    </row>
    <row r="394" spans="1:8" s="197" customFormat="1" ht="12.75" customHeight="1" x14ac:dyDescent="0.25">
      <c r="A394" s="284"/>
      <c r="B394" s="195"/>
      <c r="C394" s="195"/>
      <c r="D394" s="195"/>
      <c r="E394" s="196"/>
      <c r="F394" s="196"/>
      <c r="G394" s="196"/>
      <c r="H394" s="196"/>
    </row>
    <row r="395" spans="1:8" s="197" customFormat="1" ht="12.75" customHeight="1" x14ac:dyDescent="0.25">
      <c r="A395" s="284"/>
      <c r="B395" s="195"/>
      <c r="C395" s="195"/>
      <c r="D395" s="195"/>
      <c r="E395" s="196"/>
      <c r="F395" s="196"/>
      <c r="G395" s="196"/>
      <c r="H395" s="196"/>
    </row>
    <row r="396" spans="1:8" s="197" customFormat="1" ht="12.75" customHeight="1" x14ac:dyDescent="0.25">
      <c r="A396" s="284"/>
      <c r="B396" s="195"/>
      <c r="C396" s="195"/>
      <c r="D396" s="195"/>
      <c r="E396" s="196"/>
      <c r="F396" s="196"/>
      <c r="G396" s="196"/>
      <c r="H396" s="196"/>
    </row>
    <row r="397" spans="1:8" s="197" customFormat="1" ht="12.75" customHeight="1" x14ac:dyDescent="0.25">
      <c r="A397" s="284"/>
      <c r="B397" s="195"/>
      <c r="C397" s="195"/>
      <c r="D397" s="195"/>
      <c r="E397" s="196"/>
      <c r="F397" s="196"/>
      <c r="G397" s="196"/>
      <c r="H397" s="196"/>
    </row>
    <row r="398" spans="1:8" s="197" customFormat="1" ht="12.75" customHeight="1" x14ac:dyDescent="0.25">
      <c r="A398" s="284"/>
      <c r="B398" s="195"/>
      <c r="C398" s="195"/>
      <c r="D398" s="195"/>
      <c r="E398" s="196"/>
      <c r="F398" s="196"/>
      <c r="G398" s="196"/>
      <c r="H398" s="196"/>
    </row>
    <row r="399" spans="1:8" s="197" customFormat="1" ht="12.75" customHeight="1" x14ac:dyDescent="0.25">
      <c r="A399" s="284"/>
      <c r="B399" s="195"/>
      <c r="C399" s="195"/>
      <c r="D399" s="195"/>
      <c r="E399" s="196"/>
      <c r="F399" s="196"/>
      <c r="G399" s="196"/>
      <c r="H399" s="196"/>
    </row>
    <row r="400" spans="1:8" s="197" customFormat="1" ht="12.75" customHeight="1" x14ac:dyDescent="0.25">
      <c r="A400" s="284"/>
      <c r="B400" s="195"/>
      <c r="C400" s="195"/>
      <c r="D400" s="195"/>
      <c r="E400" s="196"/>
      <c r="F400" s="196"/>
      <c r="G400" s="196"/>
      <c r="H400" s="196"/>
    </row>
    <row r="401" spans="1:8" s="197" customFormat="1" ht="12.75" customHeight="1" x14ac:dyDescent="0.25">
      <c r="A401" s="284"/>
      <c r="B401" s="195"/>
      <c r="C401" s="195"/>
      <c r="D401" s="195"/>
      <c r="E401" s="196"/>
      <c r="F401" s="196"/>
      <c r="G401" s="196"/>
      <c r="H401" s="196"/>
    </row>
    <row r="402" spans="1:8" s="197" customFormat="1" ht="12.75" customHeight="1" x14ac:dyDescent="0.25">
      <c r="A402" s="284"/>
      <c r="B402" s="195"/>
      <c r="C402" s="195"/>
      <c r="D402" s="195"/>
      <c r="E402" s="196"/>
      <c r="F402" s="196"/>
      <c r="G402" s="196"/>
      <c r="H402" s="196"/>
    </row>
    <row r="403" spans="1:8" s="197" customFormat="1" ht="12.75" customHeight="1" x14ac:dyDescent="0.25">
      <c r="A403" s="284"/>
      <c r="B403" s="195"/>
      <c r="C403" s="195"/>
      <c r="D403" s="195"/>
      <c r="E403" s="196"/>
      <c r="F403" s="196"/>
      <c r="G403" s="196"/>
      <c r="H403" s="196"/>
    </row>
    <row r="404" spans="1:8" s="197" customFormat="1" ht="12.75" customHeight="1" x14ac:dyDescent="0.25">
      <c r="A404" s="284"/>
      <c r="B404" s="195"/>
      <c r="C404" s="195"/>
      <c r="D404" s="195"/>
      <c r="E404" s="196"/>
      <c r="F404" s="196"/>
      <c r="G404" s="196"/>
      <c r="H404" s="196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6"/>
      <c r="G405" s="196"/>
      <c r="H405" s="196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6"/>
      <c r="G406" s="196"/>
      <c r="H406" s="196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6"/>
      <c r="G407" s="196"/>
      <c r="H407" s="196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6"/>
      <c r="G408" s="196"/>
      <c r="H408" s="196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6"/>
      <c r="G409" s="196"/>
      <c r="H409" s="196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6"/>
      <c r="G410" s="196"/>
      <c r="H410" s="196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6"/>
      <c r="G411" s="196"/>
      <c r="H411" s="196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6"/>
      <c r="G412" s="196"/>
      <c r="H412" s="196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6"/>
      <c r="G413" s="196"/>
      <c r="H413" s="196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6"/>
      <c r="G414" s="196"/>
      <c r="H414" s="196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6"/>
      <c r="G415" s="196"/>
      <c r="H415" s="196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6"/>
      <c r="G416" s="196"/>
      <c r="H416" s="196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6"/>
      <c r="G417" s="196"/>
      <c r="H417" s="196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6"/>
      <c r="G418" s="196"/>
      <c r="H418" s="196"/>
    </row>
    <row r="419" spans="1:8" s="197" customFormat="1" ht="15.75" customHeight="1" x14ac:dyDescent="0.25">
      <c r="A419" s="284"/>
      <c r="B419" s="195"/>
      <c r="C419" s="195"/>
      <c r="D419" s="195"/>
      <c r="E419" s="196"/>
      <c r="F419" s="196"/>
      <c r="G419" s="196"/>
      <c r="H419" s="196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6"/>
      <c r="G420" s="196"/>
      <c r="H420" s="362" t="s">
        <v>13</v>
      </c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6"/>
      <c r="G421" s="196"/>
      <c r="H421" s="362"/>
    </row>
    <row r="422" spans="1:8" s="197" customFormat="1" ht="15.75" customHeight="1" x14ac:dyDescent="0.3">
      <c r="A422" s="284"/>
      <c r="B422" s="481" t="s">
        <v>568</v>
      </c>
      <c r="C422" s="14"/>
      <c r="D422" s="14"/>
      <c r="E422" s="15"/>
      <c r="F422" s="1"/>
      <c r="G422" s="1"/>
      <c r="H422" s="1"/>
    </row>
    <row r="423" spans="1:8" s="197" customFormat="1" ht="12.75" customHeight="1" x14ac:dyDescent="0.25">
      <c r="A423" s="284"/>
      <c r="B423" s="4"/>
      <c r="C423" s="1"/>
      <c r="D423" s="1"/>
      <c r="E423" s="45"/>
      <c r="F423" s="1"/>
      <c r="G423" s="1"/>
      <c r="H423" s="1"/>
    </row>
    <row r="424" spans="1:8" s="197" customFormat="1" ht="12.75" customHeight="1" x14ac:dyDescent="0.25">
      <c r="A424" s="284"/>
      <c r="B424" s="4" t="s">
        <v>62</v>
      </c>
      <c r="C424" s="1"/>
      <c r="D424" s="1"/>
      <c r="E424" s="45"/>
      <c r="F424" s="1"/>
      <c r="G424" s="1"/>
      <c r="H424" s="1"/>
    </row>
    <row r="425" spans="1:8" s="197" customFormat="1" ht="12.75" customHeight="1" x14ac:dyDescent="0.25">
      <c r="A425" s="284"/>
      <c r="B425" s="151"/>
      <c r="C425" s="511" t="s">
        <v>12</v>
      </c>
      <c r="D425" s="512"/>
      <c r="E425" s="512"/>
      <c r="F425" s="512" t="s">
        <v>10</v>
      </c>
      <c r="G425" s="512"/>
      <c r="H425" s="512"/>
    </row>
    <row r="426" spans="1:8" s="197" customFormat="1" ht="12.75" customHeight="1" x14ac:dyDescent="0.25">
      <c r="A426" s="284"/>
      <c r="B426" s="145"/>
      <c r="C426" s="149" t="s">
        <v>8</v>
      </c>
      <c r="D426" s="152" t="s">
        <v>9</v>
      </c>
      <c r="E426" s="152" t="s">
        <v>65</v>
      </c>
      <c r="F426" s="152" t="s">
        <v>8</v>
      </c>
      <c r="G426" s="152" t="s">
        <v>9</v>
      </c>
      <c r="H426" s="152" t="s">
        <v>65</v>
      </c>
    </row>
    <row r="427" spans="1:8" s="197" customFormat="1" ht="12.75" customHeight="1" x14ac:dyDescent="0.25">
      <c r="A427" s="284"/>
      <c r="B427" s="64"/>
      <c r="C427" s="158"/>
      <c r="D427" s="158"/>
      <c r="E427" s="67"/>
      <c r="F427" s="34"/>
      <c r="G427" s="34"/>
      <c r="H427" s="67"/>
    </row>
    <row r="428" spans="1:8" s="197" customFormat="1" ht="12.75" customHeight="1" x14ac:dyDescent="0.25">
      <c r="A428" s="284"/>
      <c r="B428" s="64" t="s">
        <v>23</v>
      </c>
      <c r="C428" s="34">
        <v>1352.1</v>
      </c>
      <c r="D428" s="34">
        <v>1459.7</v>
      </c>
      <c r="E428" s="71">
        <f t="shared" ref="E428:E434" si="16">+C428*100/D428</f>
        <v>92.628622319654724</v>
      </c>
      <c r="F428" s="34">
        <v>8105.7</v>
      </c>
      <c r="G428" s="34">
        <v>9760.2999999999993</v>
      </c>
      <c r="H428" s="71">
        <f t="shared" ref="H428:H434" si="17">+F428*100/G428</f>
        <v>83.047652223804604</v>
      </c>
    </row>
    <row r="429" spans="1:8" s="197" customFormat="1" ht="12.75" customHeight="1" x14ac:dyDescent="0.25">
      <c r="A429" s="284"/>
      <c r="B429" s="64" t="s">
        <v>110</v>
      </c>
      <c r="C429" s="34">
        <v>4.4000000000000004</v>
      </c>
      <c r="D429" s="34">
        <v>5.5</v>
      </c>
      <c r="E429" s="71">
        <f t="shared" si="16"/>
        <v>80.000000000000014</v>
      </c>
      <c r="F429" s="34">
        <v>31.9</v>
      </c>
      <c r="G429" s="34">
        <v>51.9</v>
      </c>
      <c r="H429" s="71">
        <f t="shared" si="17"/>
        <v>61.464354527938347</v>
      </c>
    </row>
    <row r="430" spans="1:8" s="197" customFormat="1" ht="12.75" customHeight="1" x14ac:dyDescent="0.25">
      <c r="A430" s="284"/>
      <c r="B430" s="64" t="s">
        <v>501</v>
      </c>
      <c r="C430" s="34">
        <v>56.7</v>
      </c>
      <c r="D430" s="34">
        <v>56.2</v>
      </c>
      <c r="E430" s="71">
        <f t="shared" si="16"/>
        <v>100.88967971530249</v>
      </c>
      <c r="F430" s="34">
        <v>344.1</v>
      </c>
      <c r="G430" s="34">
        <v>374.8</v>
      </c>
      <c r="H430" s="71">
        <f t="shared" si="17"/>
        <v>91.808964781216645</v>
      </c>
    </row>
    <row r="431" spans="1:8" s="197" customFormat="1" ht="12.75" customHeight="1" x14ac:dyDescent="0.25">
      <c r="A431" s="284"/>
      <c r="B431" s="64" t="s">
        <v>221</v>
      </c>
      <c r="C431" s="34">
        <v>299.89999999999998</v>
      </c>
      <c r="D431" s="34">
        <v>304.60000000000002</v>
      </c>
      <c r="E431" s="71">
        <f t="shared" si="16"/>
        <v>98.456992777412978</v>
      </c>
      <c r="F431" s="34">
        <v>1833.8</v>
      </c>
      <c r="G431" s="34">
        <v>2005.8</v>
      </c>
      <c r="H431" s="71">
        <f t="shared" si="17"/>
        <v>91.424867883138901</v>
      </c>
    </row>
    <row r="432" spans="1:8" s="197" customFormat="1" ht="12.75" customHeight="1" x14ac:dyDescent="0.25">
      <c r="A432" s="284"/>
      <c r="B432" s="64" t="s">
        <v>222</v>
      </c>
      <c r="C432" s="34">
        <v>448.8</v>
      </c>
      <c r="D432" s="34">
        <v>476.5</v>
      </c>
      <c r="E432" s="71">
        <f t="shared" si="16"/>
        <v>94.186778593913957</v>
      </c>
      <c r="F432" s="34">
        <v>2558.6999999999998</v>
      </c>
      <c r="G432" s="34">
        <v>3128.1</v>
      </c>
      <c r="H432" s="71">
        <f t="shared" si="17"/>
        <v>81.797257120936024</v>
      </c>
    </row>
    <row r="433" spans="1:8" s="197" customFormat="1" ht="12.75" customHeight="1" x14ac:dyDescent="0.25">
      <c r="A433" s="284"/>
      <c r="B433" s="64" t="s">
        <v>223</v>
      </c>
      <c r="C433" s="34">
        <v>347.5</v>
      </c>
      <c r="D433" s="34">
        <v>386.7</v>
      </c>
      <c r="E433" s="71">
        <f t="shared" si="16"/>
        <v>89.862942849754333</v>
      </c>
      <c r="F433" s="34">
        <v>2138.3000000000002</v>
      </c>
      <c r="G433" s="34">
        <v>2655.4</v>
      </c>
      <c r="H433" s="71">
        <f t="shared" si="17"/>
        <v>80.526474354146274</v>
      </c>
    </row>
    <row r="434" spans="1:8" s="197" customFormat="1" ht="12.75" customHeight="1" x14ac:dyDescent="0.25">
      <c r="A434" s="284"/>
      <c r="B434" s="64" t="s">
        <v>224</v>
      </c>
      <c r="C434" s="34">
        <v>194.8</v>
      </c>
      <c r="D434" s="34">
        <v>230.1</v>
      </c>
      <c r="E434" s="71">
        <f t="shared" si="16"/>
        <v>84.658843980877876</v>
      </c>
      <c r="F434" s="34">
        <v>1198.9000000000001</v>
      </c>
      <c r="G434" s="34">
        <v>1544.4</v>
      </c>
      <c r="H434" s="71">
        <f t="shared" si="17"/>
        <v>77.628852628852627</v>
      </c>
    </row>
    <row r="435" spans="1:8" s="197" customFormat="1" ht="12.75" customHeight="1" x14ac:dyDescent="0.25">
      <c r="A435" s="284"/>
      <c r="B435" s="119"/>
      <c r="C435" s="156"/>
      <c r="D435" s="156"/>
      <c r="E435" s="121"/>
      <c r="F435" s="121"/>
      <c r="G435" s="121"/>
      <c r="H435" s="121"/>
    </row>
    <row r="436" spans="1:8" s="197" customFormat="1" ht="12.75" customHeight="1" x14ac:dyDescent="0.25">
      <c r="A436" s="284"/>
      <c r="B436" s="123"/>
      <c r="C436" s="157"/>
      <c r="D436" s="157"/>
      <c r="E436" s="125"/>
      <c r="F436" s="125"/>
      <c r="G436" s="125"/>
      <c r="H436" s="125"/>
    </row>
    <row r="437" spans="1:8" s="197" customFormat="1" ht="12.6" customHeight="1" x14ac:dyDescent="0.25">
      <c r="A437" s="270"/>
      <c r="B437" s="20" t="s">
        <v>559</v>
      </c>
      <c r="C437" s="19"/>
      <c r="D437" s="1"/>
      <c r="E437" s="53"/>
      <c r="F437" s="53"/>
      <c r="G437" s="53"/>
      <c r="H437" s="53"/>
    </row>
    <row r="438" spans="1:8" s="197" customFormat="1" ht="12.6" customHeight="1" x14ac:dyDescent="0.25">
      <c r="A438" s="270"/>
      <c r="B438" s="20" t="s">
        <v>81</v>
      </c>
      <c r="C438" s="1"/>
      <c r="D438" s="1"/>
      <c r="E438" s="53"/>
      <c r="F438" s="1"/>
      <c r="G438" s="1"/>
      <c r="H438" s="1"/>
    </row>
    <row r="439" spans="1:8" s="197" customFormat="1" ht="12.6" customHeight="1" x14ac:dyDescent="0.25">
      <c r="A439" s="270"/>
      <c r="B439" s="20"/>
      <c r="C439" s="1"/>
      <c r="D439" s="1"/>
      <c r="E439" s="53"/>
      <c r="F439" s="1"/>
      <c r="G439" s="1"/>
      <c r="H439" s="1"/>
    </row>
    <row r="440" spans="1:8" s="197" customFormat="1" ht="12.75" customHeight="1" x14ac:dyDescent="0.25">
      <c r="A440" s="270"/>
      <c r="B440" s="58" t="s">
        <v>68</v>
      </c>
      <c r="C440" s="1"/>
      <c r="D440" s="1"/>
      <c r="E440" s="53"/>
      <c r="F440" s="1"/>
      <c r="G440" s="1"/>
      <c r="H440" s="1"/>
    </row>
    <row r="441" spans="1:8" s="197" customFormat="1" ht="12.75" customHeight="1" x14ac:dyDescent="0.25">
      <c r="A441" s="284"/>
      <c r="B441" s="58"/>
      <c r="C441" s="1"/>
      <c r="D441" s="1"/>
      <c r="E441" s="53"/>
      <c r="F441" s="1"/>
      <c r="G441" s="1"/>
      <c r="H441" s="1"/>
    </row>
    <row r="442" spans="1:8" s="197" customFormat="1" ht="12.75" customHeight="1" x14ac:dyDescent="0.25">
      <c r="A442" s="284"/>
      <c r="B442" s="195"/>
      <c r="C442" s="195"/>
      <c r="D442" s="195"/>
      <c r="E442" s="196"/>
      <c r="F442" s="196"/>
      <c r="G442" s="196"/>
      <c r="H442" s="196"/>
    </row>
    <row r="443" spans="1:8" s="197" customFormat="1" ht="12.75" customHeight="1" x14ac:dyDescent="0.25">
      <c r="A443" s="284"/>
      <c r="B443" s="195"/>
      <c r="C443" s="195"/>
      <c r="D443" s="195"/>
      <c r="E443" s="196"/>
      <c r="F443" s="196"/>
      <c r="G443" s="196"/>
      <c r="H443" s="196"/>
    </row>
    <row r="444" spans="1:8" s="197" customFormat="1" ht="12.75" customHeight="1" x14ac:dyDescent="0.25">
      <c r="A444" s="284"/>
      <c r="B444" s="195"/>
      <c r="C444" s="195"/>
      <c r="D444" s="195"/>
      <c r="E444" s="196"/>
      <c r="F444" s="196"/>
      <c r="G444" s="196"/>
      <c r="H444" s="196"/>
    </row>
    <row r="445" spans="1:8" s="197" customFormat="1" ht="12.75" customHeight="1" x14ac:dyDescent="0.25">
      <c r="A445" s="284"/>
      <c r="B445" s="195"/>
      <c r="C445" s="195"/>
      <c r="D445" s="195"/>
      <c r="E445" s="196"/>
      <c r="F445" s="196"/>
      <c r="G445" s="196"/>
      <c r="H445" s="196"/>
    </row>
    <row r="446" spans="1:8" s="197" customFormat="1" ht="12.75" customHeight="1" x14ac:dyDescent="0.25">
      <c r="A446" s="284"/>
      <c r="B446" s="195"/>
      <c r="C446" s="195"/>
      <c r="D446" s="195"/>
      <c r="E446" s="196"/>
      <c r="F446" s="196"/>
      <c r="G446" s="196"/>
      <c r="H446" s="196"/>
    </row>
    <row r="447" spans="1:8" s="197" customFormat="1" ht="12.75" customHeight="1" x14ac:dyDescent="0.25">
      <c r="A447" s="284"/>
      <c r="B447" s="195"/>
      <c r="C447" s="195"/>
      <c r="D447" s="195"/>
      <c r="E447" s="196"/>
      <c r="F447" s="196"/>
      <c r="G447" s="196"/>
      <c r="H447" s="196"/>
    </row>
    <row r="448" spans="1:8" s="197" customFormat="1" ht="12.75" customHeight="1" x14ac:dyDescent="0.25">
      <c r="A448" s="284"/>
      <c r="B448" s="195"/>
      <c r="C448" s="195"/>
      <c r="D448" s="195"/>
      <c r="E448" s="196"/>
      <c r="F448" s="196"/>
      <c r="G448" s="196"/>
      <c r="H448" s="196"/>
    </row>
    <row r="449" spans="1:8" s="197" customFormat="1" ht="12.75" customHeight="1" x14ac:dyDescent="0.25">
      <c r="A449" s="284"/>
      <c r="B449" s="195"/>
      <c r="C449" s="195"/>
      <c r="D449" s="195"/>
      <c r="E449" s="196"/>
      <c r="F449" s="196"/>
      <c r="G449" s="196"/>
      <c r="H449" s="196"/>
    </row>
    <row r="450" spans="1:8" s="197" customFormat="1" ht="12.75" customHeight="1" x14ac:dyDescent="0.25">
      <c r="A450" s="284"/>
      <c r="B450" s="195"/>
      <c r="C450" s="195"/>
      <c r="D450" s="195"/>
      <c r="E450" s="196"/>
      <c r="F450" s="196"/>
      <c r="G450" s="196"/>
      <c r="H450" s="196"/>
    </row>
    <row r="451" spans="1:8" s="197" customFormat="1" ht="12.75" customHeight="1" x14ac:dyDescent="0.25">
      <c r="A451" s="284"/>
      <c r="B451" s="195"/>
      <c r="C451" s="195"/>
      <c r="D451" s="195"/>
      <c r="E451" s="196"/>
      <c r="F451" s="196"/>
      <c r="G451" s="196"/>
      <c r="H451" s="196"/>
    </row>
    <row r="452" spans="1:8" s="197" customFormat="1" ht="12.75" customHeight="1" x14ac:dyDescent="0.25">
      <c r="A452" s="284"/>
      <c r="B452" s="195"/>
      <c r="C452" s="195"/>
      <c r="D452" s="195"/>
      <c r="E452" s="196"/>
      <c r="F452" s="196"/>
      <c r="G452" s="196"/>
      <c r="H452" s="196"/>
    </row>
    <row r="453" spans="1:8" s="197" customFormat="1" ht="12.75" customHeight="1" x14ac:dyDescent="0.25">
      <c r="A453" s="284"/>
      <c r="B453" s="195"/>
      <c r="C453" s="195"/>
      <c r="D453" s="195"/>
      <c r="E453" s="196"/>
      <c r="F453" s="196"/>
      <c r="G453" s="196"/>
      <c r="H453" s="196"/>
    </row>
    <row r="454" spans="1:8" s="197" customFormat="1" ht="12.75" customHeight="1" x14ac:dyDescent="0.25">
      <c r="A454" s="284"/>
      <c r="B454" s="195"/>
      <c r="C454" s="195"/>
      <c r="D454" s="195"/>
      <c r="E454" s="196"/>
      <c r="F454" s="196"/>
      <c r="G454" s="196"/>
      <c r="H454" s="196"/>
    </row>
    <row r="455" spans="1:8" s="197" customFormat="1" ht="12.75" customHeight="1" x14ac:dyDescent="0.25">
      <c r="A455" s="284"/>
      <c r="B455" s="195"/>
      <c r="C455" s="195"/>
      <c r="D455" s="195"/>
      <c r="E455" s="196"/>
      <c r="F455" s="196"/>
      <c r="G455" s="196"/>
      <c r="H455" s="196"/>
    </row>
    <row r="456" spans="1:8" s="197" customFormat="1" ht="12.75" customHeight="1" x14ac:dyDescent="0.25">
      <c r="A456" s="284"/>
      <c r="B456" s="195"/>
      <c r="C456" s="195"/>
      <c r="D456" s="195"/>
      <c r="E456" s="196"/>
      <c r="F456" s="196"/>
      <c r="G456" s="196"/>
      <c r="H456" s="196"/>
    </row>
    <row r="457" spans="1:8" s="197" customFormat="1" ht="12.75" customHeight="1" x14ac:dyDescent="0.25">
      <c r="A457" s="284"/>
      <c r="B457" s="195"/>
      <c r="C457" s="195"/>
      <c r="D457" s="195"/>
      <c r="E457" s="196"/>
      <c r="F457" s="196"/>
      <c r="G457" s="196"/>
      <c r="H457" s="196"/>
    </row>
    <row r="458" spans="1:8" s="197" customFormat="1" ht="12.75" customHeight="1" x14ac:dyDescent="0.25">
      <c r="A458" s="284"/>
      <c r="B458" s="195"/>
      <c r="C458" s="195"/>
      <c r="D458" s="195"/>
      <c r="E458" s="196"/>
      <c r="F458" s="196"/>
      <c r="G458" s="196"/>
      <c r="H458" s="196"/>
    </row>
    <row r="459" spans="1:8" s="197" customFormat="1" ht="12.75" customHeight="1" x14ac:dyDescent="0.25">
      <c r="A459" s="284"/>
      <c r="B459" s="195"/>
      <c r="C459" s="195"/>
      <c r="D459" s="195"/>
      <c r="E459" s="196"/>
      <c r="F459" s="196"/>
      <c r="G459" s="196"/>
      <c r="H459" s="196"/>
    </row>
    <row r="460" spans="1:8" s="197" customFormat="1" ht="12.75" customHeight="1" x14ac:dyDescent="0.25">
      <c r="A460" s="284"/>
      <c r="B460" s="195"/>
      <c r="C460" s="195"/>
      <c r="D460" s="195"/>
      <c r="E460" s="196"/>
      <c r="F460" s="196"/>
      <c r="G460" s="196"/>
      <c r="H460" s="196"/>
    </row>
    <row r="461" spans="1:8" s="197" customFormat="1" ht="12.75" customHeight="1" x14ac:dyDescent="0.25">
      <c r="A461" s="284"/>
      <c r="B461" s="195"/>
      <c r="C461" s="195"/>
      <c r="D461" s="195"/>
      <c r="E461" s="196"/>
      <c r="F461" s="196"/>
      <c r="G461" s="196"/>
      <c r="H461" s="196"/>
    </row>
    <row r="462" spans="1:8" s="197" customFormat="1" ht="12.75" customHeight="1" x14ac:dyDescent="0.25">
      <c r="A462" s="284"/>
      <c r="B462" s="195"/>
      <c r="C462" s="195"/>
      <c r="D462" s="195"/>
      <c r="E462" s="196"/>
      <c r="F462" s="196"/>
      <c r="G462" s="196"/>
      <c r="H462" s="196"/>
    </row>
    <row r="463" spans="1:8" s="197" customFormat="1" ht="12.75" customHeight="1" x14ac:dyDescent="0.25">
      <c r="A463" s="284"/>
      <c r="B463" s="195"/>
      <c r="C463" s="195"/>
      <c r="D463" s="195"/>
      <c r="E463" s="196"/>
      <c r="F463" s="196"/>
      <c r="G463" s="196"/>
      <c r="H463" s="196"/>
    </row>
    <row r="464" spans="1:8" s="197" customFormat="1" ht="12.75" customHeight="1" x14ac:dyDescent="0.25">
      <c r="A464" s="284"/>
      <c r="B464" s="195"/>
      <c r="C464" s="195"/>
      <c r="D464" s="195"/>
      <c r="E464" s="196"/>
      <c r="F464" s="196"/>
      <c r="G464" s="196"/>
      <c r="H464" s="196"/>
    </row>
    <row r="465" spans="1:8" s="197" customFormat="1" ht="12.75" customHeight="1" x14ac:dyDescent="0.25">
      <c r="A465" s="284"/>
      <c r="B465" s="195"/>
      <c r="C465" s="195"/>
      <c r="D465" s="195"/>
      <c r="E465" s="196"/>
      <c r="F465" s="196"/>
      <c r="G465" s="196"/>
      <c r="H465" s="196"/>
    </row>
    <row r="466" spans="1:8" s="197" customFormat="1" ht="12.75" customHeight="1" x14ac:dyDescent="0.25">
      <c r="A466" s="284"/>
      <c r="B466" s="195"/>
      <c r="C466" s="195"/>
      <c r="D466" s="195"/>
      <c r="E466" s="196"/>
      <c r="F466" s="196"/>
      <c r="G466" s="196"/>
      <c r="H466" s="196"/>
    </row>
    <row r="467" spans="1:8" s="197" customFormat="1" ht="12.75" customHeight="1" x14ac:dyDescent="0.25">
      <c r="A467" s="284"/>
      <c r="B467" s="195"/>
      <c r="C467" s="195"/>
      <c r="D467" s="195"/>
      <c r="E467" s="196"/>
      <c r="F467" s="196"/>
      <c r="G467" s="196"/>
      <c r="H467" s="196"/>
    </row>
    <row r="468" spans="1:8" s="197" customFormat="1" ht="12.75" customHeight="1" x14ac:dyDescent="0.25">
      <c r="A468" s="284"/>
      <c r="B468" s="195"/>
      <c r="C468" s="195"/>
      <c r="D468" s="195"/>
      <c r="E468" s="196"/>
      <c r="F468" s="196"/>
      <c r="G468" s="196"/>
      <c r="H468" s="196"/>
    </row>
    <row r="469" spans="1:8" s="197" customFormat="1" ht="12.75" customHeight="1" x14ac:dyDescent="0.25">
      <c r="A469" s="284"/>
      <c r="B469" s="195"/>
      <c r="C469" s="195"/>
      <c r="D469" s="195"/>
      <c r="E469" s="196"/>
      <c r="F469" s="196"/>
      <c r="G469" s="196"/>
      <c r="H469" s="196"/>
    </row>
    <row r="470" spans="1:8" s="197" customFormat="1" ht="12.75" customHeight="1" x14ac:dyDescent="0.25">
      <c r="A470" s="284"/>
      <c r="B470" s="195"/>
      <c r="C470" s="195"/>
      <c r="D470" s="195"/>
      <c r="E470" s="196"/>
      <c r="F470" s="196"/>
      <c r="G470" s="196"/>
      <c r="H470" s="196"/>
    </row>
    <row r="471" spans="1:8" s="197" customFormat="1" ht="15.75" customHeight="1" x14ac:dyDescent="0.25">
      <c r="A471" s="284"/>
      <c r="B471" s="195"/>
      <c r="C471" s="195"/>
      <c r="D471" s="195"/>
      <c r="E471" s="196"/>
      <c r="F471" s="196"/>
      <c r="G471" s="196"/>
      <c r="H471" s="196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6"/>
      <c r="G472" s="196"/>
      <c r="H472" s="362" t="s">
        <v>13</v>
      </c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6"/>
      <c r="G473" s="196"/>
      <c r="H473" s="362"/>
    </row>
    <row r="474" spans="1:8" s="197" customFormat="1" ht="15.75" customHeight="1" x14ac:dyDescent="0.3">
      <c r="A474" s="284"/>
      <c r="B474" s="481" t="s">
        <v>569</v>
      </c>
      <c r="C474" s="14"/>
      <c r="D474" s="14"/>
      <c r="E474" s="15"/>
      <c r="F474" s="1"/>
      <c r="G474" s="1"/>
      <c r="H474" s="1"/>
    </row>
    <row r="475" spans="1:8" s="197" customFormat="1" ht="12.75" customHeight="1" x14ac:dyDescent="0.25">
      <c r="A475" s="284"/>
      <c r="B475" s="4"/>
      <c r="C475" s="1"/>
      <c r="D475" s="1"/>
      <c r="E475" s="45"/>
      <c r="F475" s="1"/>
      <c r="G475" s="1"/>
      <c r="H475" s="1"/>
    </row>
    <row r="476" spans="1:8" s="197" customFormat="1" ht="12.75" customHeight="1" x14ac:dyDescent="0.25">
      <c r="A476" s="284"/>
      <c r="B476" s="4" t="s">
        <v>62</v>
      </c>
      <c r="C476" s="1"/>
      <c r="D476" s="1"/>
      <c r="E476" s="45"/>
      <c r="F476" s="1"/>
      <c r="G476" s="1"/>
      <c r="H476" s="1"/>
    </row>
    <row r="477" spans="1:8" s="197" customFormat="1" ht="12.75" customHeight="1" x14ac:dyDescent="0.25">
      <c r="A477" s="284"/>
      <c r="B477" s="151"/>
      <c r="C477" s="511" t="s">
        <v>12</v>
      </c>
      <c r="D477" s="512"/>
      <c r="E477" s="512"/>
      <c r="F477" s="512" t="s">
        <v>10</v>
      </c>
      <c r="G477" s="512"/>
      <c r="H477" s="512"/>
    </row>
    <row r="478" spans="1:8" s="197" customFormat="1" ht="12.75" customHeight="1" x14ac:dyDescent="0.25">
      <c r="A478" s="284"/>
      <c r="B478" s="145"/>
      <c r="C478" s="149" t="s">
        <v>8</v>
      </c>
      <c r="D478" s="152" t="s">
        <v>9</v>
      </c>
      <c r="E478" s="152" t="s">
        <v>65</v>
      </c>
      <c r="F478" s="152" t="s">
        <v>8</v>
      </c>
      <c r="G478" s="152" t="s">
        <v>9</v>
      </c>
      <c r="H478" s="152" t="s">
        <v>65</v>
      </c>
    </row>
    <row r="479" spans="1:8" s="197" customFormat="1" ht="12.75" customHeight="1" x14ac:dyDescent="0.25">
      <c r="A479" s="284"/>
      <c r="B479" s="64"/>
      <c r="C479" s="158"/>
      <c r="D479" s="158"/>
      <c r="E479" s="67"/>
      <c r="F479" s="158"/>
      <c r="G479" s="158"/>
      <c r="H479" s="67"/>
    </row>
    <row r="480" spans="1:8" s="197" customFormat="1" ht="12.75" customHeight="1" x14ac:dyDescent="0.25">
      <c r="A480" s="284"/>
      <c r="B480" s="64" t="s">
        <v>23</v>
      </c>
      <c r="C480" s="34">
        <v>1295.4000000000001</v>
      </c>
      <c r="D480" s="34">
        <v>1419.6</v>
      </c>
      <c r="E480" s="71">
        <f t="shared" ref="E480:E486" si="18">+C480*100/D480</f>
        <v>91.251056635672043</v>
      </c>
      <c r="F480" s="34">
        <v>7901.5</v>
      </c>
      <c r="G480" s="34">
        <v>9442.7000000000007</v>
      </c>
      <c r="H480" s="71">
        <f t="shared" ref="H480:H486" si="19">+F480*100/G480</f>
        <v>83.678397068635022</v>
      </c>
    </row>
    <row r="481" spans="1:8" s="197" customFormat="1" ht="12.75" customHeight="1" x14ac:dyDescent="0.25">
      <c r="A481" s="284"/>
      <c r="B481" s="64" t="s">
        <v>110</v>
      </c>
      <c r="C481" s="34">
        <v>3.6</v>
      </c>
      <c r="D481" s="34">
        <v>6.6</v>
      </c>
      <c r="E481" s="71">
        <f t="shared" si="18"/>
        <v>54.545454545454547</v>
      </c>
      <c r="F481" s="34">
        <v>30.7</v>
      </c>
      <c r="G481" s="34">
        <v>48.7</v>
      </c>
      <c r="H481" s="71">
        <f t="shared" si="19"/>
        <v>63.039014373716626</v>
      </c>
    </row>
    <row r="482" spans="1:8" s="197" customFormat="1" ht="12.75" customHeight="1" x14ac:dyDescent="0.25">
      <c r="A482" s="284"/>
      <c r="B482" s="64" t="s">
        <v>501</v>
      </c>
      <c r="C482" s="34">
        <v>49.6</v>
      </c>
      <c r="D482" s="34">
        <v>49.8</v>
      </c>
      <c r="E482" s="71">
        <f t="shared" si="18"/>
        <v>99.598393574297191</v>
      </c>
      <c r="F482" s="34">
        <v>319.8</v>
      </c>
      <c r="G482" s="34">
        <v>349.4</v>
      </c>
      <c r="H482" s="71">
        <f t="shared" si="19"/>
        <v>91.52833428734975</v>
      </c>
    </row>
    <row r="483" spans="1:8" s="197" customFormat="1" ht="12.75" customHeight="1" x14ac:dyDescent="0.25">
      <c r="A483" s="284"/>
      <c r="B483" s="64" t="s">
        <v>221</v>
      </c>
      <c r="C483" s="34">
        <v>315.89999999999998</v>
      </c>
      <c r="D483" s="34">
        <v>315.7</v>
      </c>
      <c r="E483" s="71">
        <f t="shared" si="18"/>
        <v>100.06335128286347</v>
      </c>
      <c r="F483" s="34">
        <v>1884.4</v>
      </c>
      <c r="G483" s="34">
        <v>2042</v>
      </c>
      <c r="H483" s="71">
        <f t="shared" si="19"/>
        <v>92.282076395690495</v>
      </c>
    </row>
    <row r="484" spans="1:8" s="197" customFormat="1" ht="12.75" customHeight="1" x14ac:dyDescent="0.25">
      <c r="A484" s="284"/>
      <c r="B484" s="64" t="s">
        <v>222</v>
      </c>
      <c r="C484" s="34">
        <v>422.9</v>
      </c>
      <c r="D484" s="34">
        <v>470.2</v>
      </c>
      <c r="E484" s="71">
        <f t="shared" si="18"/>
        <v>89.940450871969375</v>
      </c>
      <c r="F484" s="34">
        <v>2498.3000000000002</v>
      </c>
      <c r="G484" s="34">
        <v>3031.7</v>
      </c>
      <c r="H484" s="71">
        <f t="shared" si="19"/>
        <v>82.405910875086605</v>
      </c>
    </row>
    <row r="485" spans="1:8" s="197" customFormat="1" ht="12.75" customHeight="1" x14ac:dyDescent="0.25">
      <c r="A485" s="284"/>
      <c r="B485" s="64" t="s">
        <v>223</v>
      </c>
      <c r="C485" s="34">
        <v>326</v>
      </c>
      <c r="D485" s="34">
        <v>372.4</v>
      </c>
      <c r="E485" s="71">
        <f t="shared" si="18"/>
        <v>87.540279269602578</v>
      </c>
      <c r="F485" s="34">
        <v>2069.6999999999998</v>
      </c>
      <c r="G485" s="34">
        <v>2540.6999999999998</v>
      </c>
      <c r="H485" s="71">
        <f t="shared" si="19"/>
        <v>81.461801865627578</v>
      </c>
    </row>
    <row r="486" spans="1:8" s="197" customFormat="1" ht="12.75" customHeight="1" x14ac:dyDescent="0.25">
      <c r="A486" s="284"/>
      <c r="B486" s="64" t="s">
        <v>224</v>
      </c>
      <c r="C486" s="34">
        <v>177.3</v>
      </c>
      <c r="D486" s="34">
        <v>204.9</v>
      </c>
      <c r="E486" s="71">
        <f t="shared" si="18"/>
        <v>86.530014641288432</v>
      </c>
      <c r="F486" s="34">
        <v>1098.5999999999999</v>
      </c>
      <c r="G486" s="34">
        <v>1430.2</v>
      </c>
      <c r="H486" s="71">
        <f t="shared" si="19"/>
        <v>76.81443154803523</v>
      </c>
    </row>
    <row r="487" spans="1:8" s="197" customFormat="1" ht="12.75" customHeight="1" x14ac:dyDescent="0.25">
      <c r="A487" s="284"/>
      <c r="B487" s="119"/>
      <c r="C487" s="156"/>
      <c r="D487" s="156"/>
      <c r="E487" s="121"/>
      <c r="F487" s="121"/>
      <c r="G487" s="121"/>
      <c r="H487" s="121"/>
    </row>
    <row r="488" spans="1:8" s="197" customFormat="1" ht="12.75" customHeight="1" x14ac:dyDescent="0.25">
      <c r="A488" s="284"/>
      <c r="B488" s="123"/>
      <c r="C488" s="157"/>
      <c r="D488" s="157"/>
      <c r="E488" s="125"/>
      <c r="F488" s="125"/>
      <c r="G488" s="125"/>
      <c r="H488" s="125"/>
    </row>
    <row r="489" spans="1:8" s="197" customFormat="1" ht="12.6" customHeight="1" x14ac:dyDescent="0.25">
      <c r="A489" s="270"/>
      <c r="B489" s="20" t="s">
        <v>559</v>
      </c>
      <c r="C489" s="19"/>
      <c r="D489" s="1"/>
      <c r="E489" s="53"/>
      <c r="F489" s="53"/>
      <c r="G489" s="53"/>
      <c r="H489" s="53"/>
    </row>
    <row r="490" spans="1:8" s="197" customFormat="1" ht="12.6" customHeight="1" x14ac:dyDescent="0.25">
      <c r="A490" s="270"/>
      <c r="B490" s="20" t="s">
        <v>81</v>
      </c>
      <c r="C490" s="1"/>
      <c r="D490" s="1"/>
      <c r="E490" s="53"/>
      <c r="F490" s="1"/>
      <c r="G490" s="1"/>
      <c r="H490" s="1"/>
    </row>
    <row r="491" spans="1:8" s="197" customFormat="1" ht="12.6" customHeight="1" x14ac:dyDescent="0.25">
      <c r="A491" s="270"/>
      <c r="B491" s="20"/>
      <c r="C491" s="1"/>
      <c r="D491" s="1"/>
      <c r="E491" s="53"/>
      <c r="F491" s="1"/>
      <c r="G491" s="1"/>
      <c r="H491" s="1"/>
    </row>
    <row r="492" spans="1:8" s="197" customFormat="1" ht="12.75" customHeight="1" x14ac:dyDescent="0.25">
      <c r="A492" s="270"/>
      <c r="B492" s="58" t="s">
        <v>68</v>
      </c>
      <c r="C492" s="1"/>
      <c r="D492" s="1"/>
      <c r="E492" s="53"/>
      <c r="F492" s="1"/>
      <c r="G492" s="1"/>
      <c r="H492" s="1"/>
    </row>
    <row r="493" spans="1:8" s="197" customFormat="1" ht="12.75" customHeight="1" x14ac:dyDescent="0.25">
      <c r="A493" s="284"/>
      <c r="B493" s="58"/>
      <c r="C493" s="1"/>
      <c r="D493" s="1"/>
      <c r="E493" s="53"/>
      <c r="F493" s="1"/>
      <c r="G493" s="1"/>
      <c r="H493" s="1"/>
    </row>
    <row r="494" spans="1:8" s="197" customFormat="1" ht="12.75" customHeight="1" x14ac:dyDescent="0.25">
      <c r="A494" s="284"/>
      <c r="B494" s="195"/>
      <c r="C494" s="195"/>
      <c r="D494" s="195"/>
      <c r="E494" s="196"/>
      <c r="F494" s="196"/>
      <c r="G494" s="196"/>
      <c r="H494" s="196"/>
    </row>
    <row r="495" spans="1:8" s="197" customFormat="1" ht="12.75" customHeight="1" x14ac:dyDescent="0.25">
      <c r="A495" s="284"/>
      <c r="B495" s="195"/>
      <c r="C495" s="195"/>
      <c r="D495" s="195"/>
      <c r="E495" s="196"/>
      <c r="F495" s="196"/>
      <c r="G495" s="196"/>
      <c r="H495" s="196"/>
    </row>
    <row r="496" spans="1:8" s="197" customFormat="1" ht="12.75" customHeight="1" x14ac:dyDescent="0.25">
      <c r="A496" s="284"/>
      <c r="B496" s="195"/>
      <c r="C496" s="195"/>
      <c r="D496" s="195"/>
      <c r="E496" s="196"/>
      <c r="F496" s="196"/>
      <c r="G496" s="196"/>
      <c r="H496" s="196"/>
    </row>
    <row r="497" spans="1:8" s="197" customFormat="1" ht="12.75" customHeight="1" x14ac:dyDescent="0.25">
      <c r="A497" s="284"/>
      <c r="B497" s="195"/>
      <c r="C497" s="195"/>
      <c r="D497" s="195"/>
      <c r="E497" s="196"/>
      <c r="F497" s="196"/>
      <c r="G497" s="196"/>
      <c r="H497" s="196"/>
    </row>
    <row r="498" spans="1:8" s="197" customFormat="1" ht="12.75" customHeight="1" x14ac:dyDescent="0.25">
      <c r="A498" s="284"/>
      <c r="B498" s="195"/>
      <c r="C498" s="195"/>
      <c r="D498" s="195"/>
      <c r="E498" s="196"/>
      <c r="F498" s="196"/>
      <c r="G498" s="196"/>
      <c r="H498" s="196"/>
    </row>
    <row r="499" spans="1:8" s="197" customFormat="1" ht="12.75" customHeight="1" x14ac:dyDescent="0.25">
      <c r="A499" s="284"/>
      <c r="B499" s="195"/>
      <c r="C499" s="195"/>
      <c r="D499" s="195"/>
      <c r="E499" s="196"/>
      <c r="F499" s="196"/>
      <c r="G499" s="196"/>
      <c r="H499" s="196"/>
    </row>
    <row r="500" spans="1:8" s="197" customFormat="1" ht="12.75" customHeight="1" x14ac:dyDescent="0.25">
      <c r="A500" s="284"/>
      <c r="B500" s="195"/>
      <c r="C500" s="195"/>
      <c r="D500" s="195"/>
      <c r="E500" s="196"/>
      <c r="F500" s="196"/>
      <c r="G500" s="196"/>
      <c r="H500" s="196"/>
    </row>
    <row r="501" spans="1:8" s="197" customFormat="1" ht="12.75" customHeight="1" x14ac:dyDescent="0.25">
      <c r="A501" s="284"/>
      <c r="B501" s="195"/>
      <c r="C501" s="195"/>
      <c r="D501" s="195"/>
      <c r="E501" s="196"/>
      <c r="F501" s="196"/>
      <c r="G501" s="196"/>
      <c r="H501" s="196"/>
    </row>
    <row r="502" spans="1:8" s="197" customFormat="1" ht="12.75" customHeight="1" x14ac:dyDescent="0.25">
      <c r="A502" s="284"/>
      <c r="B502" s="195"/>
      <c r="C502" s="195"/>
      <c r="D502" s="195"/>
      <c r="E502" s="196"/>
      <c r="F502" s="196"/>
      <c r="G502" s="196"/>
      <c r="H502" s="196"/>
    </row>
    <row r="503" spans="1:8" s="197" customFormat="1" ht="12.75" customHeight="1" x14ac:dyDescent="0.25">
      <c r="A503" s="284"/>
      <c r="B503" s="195"/>
      <c r="C503" s="195"/>
      <c r="D503" s="195"/>
      <c r="E503" s="196"/>
      <c r="F503" s="196"/>
      <c r="G503" s="196"/>
      <c r="H503" s="196"/>
    </row>
    <row r="504" spans="1:8" s="197" customFormat="1" ht="12.75" customHeight="1" x14ac:dyDescent="0.25">
      <c r="A504" s="284"/>
      <c r="B504" s="195"/>
      <c r="C504" s="195"/>
      <c r="D504" s="195"/>
      <c r="E504" s="196"/>
      <c r="F504" s="196"/>
      <c r="G504" s="196"/>
      <c r="H504" s="196"/>
    </row>
    <row r="505" spans="1:8" s="197" customFormat="1" ht="12.75" customHeight="1" x14ac:dyDescent="0.25">
      <c r="A505" s="284"/>
      <c r="B505" s="195"/>
      <c r="C505" s="195"/>
      <c r="D505" s="195"/>
      <c r="E505" s="196"/>
      <c r="F505" s="196"/>
      <c r="G505" s="196"/>
      <c r="H505" s="196"/>
    </row>
    <row r="506" spans="1:8" s="197" customFormat="1" ht="12.75" customHeight="1" x14ac:dyDescent="0.25">
      <c r="A506" s="284"/>
      <c r="B506" s="195"/>
      <c r="C506" s="195"/>
      <c r="D506" s="195"/>
      <c r="E506" s="196"/>
      <c r="F506" s="196"/>
      <c r="G506" s="196"/>
      <c r="H506" s="196"/>
    </row>
    <row r="507" spans="1:8" s="197" customFormat="1" ht="12.75" customHeight="1" x14ac:dyDescent="0.25">
      <c r="A507" s="284"/>
      <c r="B507" s="195"/>
      <c r="C507" s="195"/>
      <c r="D507" s="195"/>
      <c r="E507" s="196"/>
      <c r="F507" s="196"/>
      <c r="G507" s="196"/>
      <c r="H507" s="196"/>
    </row>
    <row r="508" spans="1:8" s="197" customFormat="1" ht="12.75" customHeight="1" x14ac:dyDescent="0.25">
      <c r="A508" s="284"/>
      <c r="B508" s="195"/>
      <c r="C508" s="195"/>
      <c r="D508" s="195"/>
      <c r="E508" s="196"/>
      <c r="F508" s="196"/>
      <c r="G508" s="196"/>
      <c r="H508" s="196"/>
    </row>
    <row r="509" spans="1:8" s="197" customFormat="1" ht="12.75" customHeight="1" x14ac:dyDescent="0.25">
      <c r="A509" s="284"/>
      <c r="B509" s="195"/>
      <c r="C509" s="195"/>
      <c r="D509" s="195"/>
      <c r="E509" s="196"/>
      <c r="F509" s="196"/>
      <c r="G509" s="196"/>
      <c r="H509" s="196"/>
    </row>
    <row r="510" spans="1:8" s="197" customFormat="1" ht="12.75" customHeight="1" x14ac:dyDescent="0.25">
      <c r="A510" s="284"/>
      <c r="B510" s="195"/>
      <c r="C510" s="195"/>
      <c r="D510" s="195"/>
      <c r="E510" s="196"/>
      <c r="F510" s="196"/>
      <c r="G510" s="196"/>
      <c r="H510" s="196"/>
    </row>
    <row r="511" spans="1:8" s="197" customFormat="1" ht="12.75" customHeight="1" x14ac:dyDescent="0.25">
      <c r="A511" s="284"/>
      <c r="B511" s="195"/>
      <c r="C511" s="195"/>
      <c r="D511" s="195"/>
      <c r="E511" s="196"/>
      <c r="F511" s="196"/>
      <c r="G511" s="196"/>
      <c r="H511" s="196"/>
    </row>
    <row r="512" spans="1:8" s="197" customFormat="1" ht="12.75" customHeight="1" x14ac:dyDescent="0.25">
      <c r="A512" s="284"/>
      <c r="B512" s="195"/>
      <c r="C512" s="195"/>
      <c r="D512" s="195"/>
      <c r="E512" s="196"/>
      <c r="F512" s="196"/>
      <c r="G512" s="196"/>
      <c r="H512" s="196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6"/>
      <c r="G513" s="196"/>
      <c r="H513" s="196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6"/>
      <c r="G514" s="196"/>
      <c r="H514" s="196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6"/>
      <c r="G515" s="196"/>
      <c r="H515" s="196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6"/>
      <c r="G516" s="196"/>
      <c r="H516" s="196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6"/>
      <c r="G517" s="196"/>
      <c r="H517" s="196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6"/>
      <c r="G518" s="196"/>
      <c r="H518" s="196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6"/>
      <c r="G519" s="196"/>
      <c r="H519" s="196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6"/>
      <c r="G520" s="196"/>
      <c r="H520" s="196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6"/>
      <c r="G521" s="196"/>
      <c r="H521" s="196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6"/>
      <c r="G522" s="196"/>
      <c r="H522" s="196"/>
    </row>
    <row r="523" spans="1:8" s="197" customFormat="1" ht="15.75" customHeight="1" x14ac:dyDescent="0.25">
      <c r="A523" s="284"/>
      <c r="B523" s="195"/>
      <c r="C523" s="195"/>
      <c r="D523" s="195"/>
      <c r="E523" s="196"/>
      <c r="F523" s="196"/>
      <c r="G523" s="196"/>
      <c r="H523" s="196"/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6"/>
      <c r="G524" s="196"/>
      <c r="H524" s="362" t="s">
        <v>13</v>
      </c>
    </row>
    <row r="525" spans="1:8" s="197" customFormat="1" ht="12.75" customHeight="1" x14ac:dyDescent="0.25">
      <c r="A525" s="284"/>
      <c r="B525" s="195"/>
      <c r="C525" s="195"/>
      <c r="D525" s="195"/>
      <c r="E525" s="196"/>
      <c r="F525" s="196"/>
      <c r="G525" s="196"/>
      <c r="H525" s="362"/>
    </row>
    <row r="526" spans="1:8" s="197" customFormat="1" ht="15.75" customHeight="1" x14ac:dyDescent="0.3">
      <c r="A526" s="284"/>
      <c r="B526" s="481" t="s">
        <v>570</v>
      </c>
      <c r="C526" s="14"/>
      <c r="D526" s="14"/>
      <c r="E526" s="15"/>
      <c r="F526" s="1"/>
      <c r="G526" s="1"/>
      <c r="H526" s="1"/>
    </row>
    <row r="527" spans="1:8" s="197" customFormat="1" ht="12.75" customHeight="1" x14ac:dyDescent="0.25">
      <c r="A527" s="284"/>
      <c r="B527" s="4"/>
      <c r="C527" s="1"/>
      <c r="D527" s="1"/>
      <c r="E527" s="45"/>
      <c r="F527" s="1"/>
      <c r="G527" s="1"/>
      <c r="H527" s="1"/>
    </row>
    <row r="528" spans="1:8" s="197" customFormat="1" ht="12.75" customHeight="1" x14ac:dyDescent="0.25">
      <c r="A528" s="284"/>
      <c r="B528" s="4" t="s">
        <v>62</v>
      </c>
      <c r="C528" s="1"/>
      <c r="D528" s="1"/>
      <c r="E528" s="45"/>
      <c r="F528" s="1"/>
      <c r="G528" s="1"/>
      <c r="H528" s="1"/>
    </row>
    <row r="529" spans="1:8" s="197" customFormat="1" ht="12.75" customHeight="1" x14ac:dyDescent="0.25">
      <c r="A529" s="284"/>
      <c r="B529" s="151"/>
      <c r="C529" s="511" t="s">
        <v>12</v>
      </c>
      <c r="D529" s="512"/>
      <c r="E529" s="512"/>
      <c r="F529" s="512" t="s">
        <v>10</v>
      </c>
      <c r="G529" s="512"/>
      <c r="H529" s="512"/>
    </row>
    <row r="530" spans="1:8" s="197" customFormat="1" ht="12.75" customHeight="1" x14ac:dyDescent="0.25">
      <c r="A530" s="284"/>
      <c r="B530" s="145"/>
      <c r="C530" s="149" t="s">
        <v>8</v>
      </c>
      <c r="D530" s="152" t="s">
        <v>9</v>
      </c>
      <c r="E530" s="152" t="s">
        <v>65</v>
      </c>
      <c r="F530" s="152" t="s">
        <v>8</v>
      </c>
      <c r="G530" s="152" t="s">
        <v>9</v>
      </c>
      <c r="H530" s="152" t="s">
        <v>65</v>
      </c>
    </row>
    <row r="531" spans="1:8" s="197" customFormat="1" ht="12.75" customHeight="1" x14ac:dyDescent="0.25">
      <c r="A531" s="284"/>
      <c r="B531" s="64"/>
      <c r="C531" s="158"/>
      <c r="D531" s="158"/>
      <c r="E531" s="67"/>
      <c r="F531" s="158"/>
      <c r="G531" s="158"/>
      <c r="H531" s="67"/>
    </row>
    <row r="532" spans="1:8" s="197" customFormat="1" ht="12.75" customHeight="1" x14ac:dyDescent="0.25">
      <c r="A532" s="284"/>
      <c r="B532" s="64" t="s">
        <v>23</v>
      </c>
      <c r="C532" s="34">
        <v>1303.2</v>
      </c>
      <c r="D532" s="34">
        <v>1414.9</v>
      </c>
      <c r="E532" s="71">
        <f t="shared" ref="E532:E538" si="20">+C532*100/D532</f>
        <v>92.105449148349706</v>
      </c>
      <c r="F532" s="34">
        <v>7823.2</v>
      </c>
      <c r="G532" s="34">
        <v>9315.7999999999993</v>
      </c>
      <c r="H532" s="71">
        <f t="shared" ref="H532:H538" si="21">+F532*100/G532</f>
        <v>83.977758217222359</v>
      </c>
    </row>
    <row r="533" spans="1:8" s="197" customFormat="1" ht="12.75" customHeight="1" x14ac:dyDescent="0.25">
      <c r="A533" s="284"/>
      <c r="B533" s="64" t="s">
        <v>110</v>
      </c>
      <c r="C533" s="34">
        <v>2.8</v>
      </c>
      <c r="D533" s="34">
        <v>5.7</v>
      </c>
      <c r="E533" s="71">
        <f t="shared" si="20"/>
        <v>49.122807017543856</v>
      </c>
      <c r="F533" s="34">
        <v>28.8</v>
      </c>
      <c r="G533" s="34">
        <v>45.6</v>
      </c>
      <c r="H533" s="71">
        <f t="shared" si="21"/>
        <v>63.157894736842103</v>
      </c>
    </row>
    <row r="534" spans="1:8" s="197" customFormat="1" ht="12.75" customHeight="1" x14ac:dyDescent="0.25">
      <c r="A534" s="284"/>
      <c r="B534" s="64" t="s">
        <v>501</v>
      </c>
      <c r="C534" s="34">
        <v>53.7</v>
      </c>
      <c r="D534" s="34">
        <v>52.7</v>
      </c>
      <c r="E534" s="71">
        <f t="shared" si="20"/>
        <v>101.89753320683111</v>
      </c>
      <c r="F534" s="34">
        <v>333.3</v>
      </c>
      <c r="G534" s="34">
        <v>355.6</v>
      </c>
      <c r="H534" s="71">
        <f t="shared" si="21"/>
        <v>93.728908886389192</v>
      </c>
    </row>
    <row r="535" spans="1:8" s="197" customFormat="1" ht="12.75" customHeight="1" x14ac:dyDescent="0.25">
      <c r="A535" s="284"/>
      <c r="B535" s="64" t="s">
        <v>221</v>
      </c>
      <c r="C535" s="34">
        <v>337</v>
      </c>
      <c r="D535" s="34">
        <v>330.1</v>
      </c>
      <c r="E535" s="71">
        <f t="shared" si="20"/>
        <v>102.09027567403817</v>
      </c>
      <c r="F535" s="34">
        <v>1938.7</v>
      </c>
      <c r="G535" s="34">
        <v>2077.4</v>
      </c>
      <c r="H535" s="71">
        <f t="shared" si="21"/>
        <v>93.323385000481366</v>
      </c>
    </row>
    <row r="536" spans="1:8" s="197" customFormat="1" ht="12.75" customHeight="1" x14ac:dyDescent="0.25">
      <c r="A536" s="284"/>
      <c r="B536" s="64" t="s">
        <v>222</v>
      </c>
      <c r="C536" s="34">
        <v>412.2</v>
      </c>
      <c r="D536" s="34">
        <v>467.9</v>
      </c>
      <c r="E536" s="71">
        <f t="shared" si="20"/>
        <v>88.095746954477463</v>
      </c>
      <c r="F536" s="34">
        <v>2457.5</v>
      </c>
      <c r="G536" s="34">
        <v>2979.5</v>
      </c>
      <c r="H536" s="71">
        <f t="shared" si="21"/>
        <v>82.480281926497739</v>
      </c>
    </row>
    <row r="537" spans="1:8" s="197" customFormat="1" ht="12.75" customHeight="1" x14ac:dyDescent="0.25">
      <c r="A537" s="284"/>
      <c r="B537" s="64" t="s">
        <v>223</v>
      </c>
      <c r="C537" s="34">
        <v>326.2</v>
      </c>
      <c r="D537" s="34">
        <v>359.7</v>
      </c>
      <c r="E537" s="71">
        <f t="shared" si="20"/>
        <v>90.68668334723381</v>
      </c>
      <c r="F537" s="34">
        <v>2021.1</v>
      </c>
      <c r="G537" s="34">
        <v>2469.3000000000002</v>
      </c>
      <c r="H537" s="71">
        <f t="shared" si="21"/>
        <v>81.849107034382214</v>
      </c>
    </row>
    <row r="538" spans="1:8" s="197" customFormat="1" ht="12.75" customHeight="1" x14ac:dyDescent="0.25">
      <c r="A538" s="284"/>
      <c r="B538" s="64" t="s">
        <v>224</v>
      </c>
      <c r="C538" s="34">
        <v>171.4</v>
      </c>
      <c r="D538" s="34">
        <v>198.7</v>
      </c>
      <c r="E538" s="71">
        <f t="shared" si="20"/>
        <v>86.260694514343243</v>
      </c>
      <c r="F538" s="34">
        <v>1043.8</v>
      </c>
      <c r="G538" s="34">
        <v>1388.3</v>
      </c>
      <c r="H538" s="71">
        <f t="shared" si="21"/>
        <v>75.185478642944616</v>
      </c>
    </row>
    <row r="539" spans="1:8" s="197" customFormat="1" ht="12.75" customHeight="1" x14ac:dyDescent="0.25">
      <c r="A539" s="284"/>
      <c r="B539" s="119"/>
      <c r="C539" s="156"/>
      <c r="D539" s="156"/>
      <c r="E539" s="121"/>
      <c r="F539" s="121"/>
      <c r="G539" s="121"/>
      <c r="H539" s="121"/>
    </row>
    <row r="540" spans="1:8" s="197" customFormat="1" ht="12.75" customHeight="1" x14ac:dyDescent="0.25">
      <c r="A540" s="284"/>
      <c r="B540" s="123"/>
      <c r="C540" s="157"/>
      <c r="D540" s="157"/>
      <c r="E540" s="125"/>
      <c r="F540" s="125"/>
      <c r="G540" s="125"/>
      <c r="H540" s="125"/>
    </row>
    <row r="541" spans="1:8" s="197" customFormat="1" ht="12.6" customHeight="1" x14ac:dyDescent="0.25">
      <c r="A541" s="270"/>
      <c r="B541" s="20" t="s">
        <v>559</v>
      </c>
      <c r="C541" s="19"/>
      <c r="D541" s="1"/>
      <c r="E541" s="53"/>
      <c r="F541" s="53"/>
      <c r="G541" s="53"/>
      <c r="H541" s="53"/>
    </row>
    <row r="542" spans="1:8" s="197" customFormat="1" ht="12.6" customHeight="1" x14ac:dyDescent="0.25">
      <c r="A542" s="270"/>
      <c r="B542" s="20" t="s">
        <v>81</v>
      </c>
      <c r="C542" s="1"/>
      <c r="D542" s="1"/>
      <c r="E542" s="53"/>
      <c r="F542" s="1"/>
      <c r="G542" s="1"/>
      <c r="H542" s="1"/>
    </row>
    <row r="543" spans="1:8" s="197" customFormat="1" ht="12.6" customHeight="1" x14ac:dyDescent="0.25">
      <c r="A543" s="270"/>
      <c r="B543" s="20"/>
      <c r="C543" s="1"/>
      <c r="D543" s="1"/>
      <c r="E543" s="53"/>
      <c r="F543" s="1"/>
      <c r="G543" s="1"/>
      <c r="H543" s="1"/>
    </row>
    <row r="544" spans="1:8" s="197" customFormat="1" ht="12.75" customHeight="1" x14ac:dyDescent="0.25">
      <c r="A544" s="270"/>
      <c r="B544" s="58" t="s">
        <v>68</v>
      </c>
      <c r="C544" s="1"/>
      <c r="D544" s="1"/>
      <c r="E544" s="53"/>
      <c r="F544" s="1"/>
      <c r="G544" s="1"/>
      <c r="H544" s="1"/>
    </row>
    <row r="545" spans="1:8" s="197" customFormat="1" ht="12.75" customHeight="1" x14ac:dyDescent="0.25">
      <c r="A545" s="284"/>
      <c r="B545" s="195"/>
      <c r="C545" s="195"/>
      <c r="D545" s="195"/>
      <c r="E545" s="196"/>
      <c r="F545" s="196"/>
      <c r="G545" s="196"/>
      <c r="H545" s="196"/>
    </row>
    <row r="546" spans="1:8" s="197" customFormat="1" ht="12.75" customHeight="1" x14ac:dyDescent="0.25">
      <c r="A546" s="284"/>
      <c r="B546" s="195"/>
      <c r="C546" s="195"/>
      <c r="D546" s="195"/>
      <c r="E546" s="196"/>
      <c r="F546" s="196"/>
      <c r="G546" s="196"/>
      <c r="H546" s="196"/>
    </row>
    <row r="547" spans="1:8" s="197" customFormat="1" ht="12.75" customHeight="1" x14ac:dyDescent="0.25">
      <c r="A547" s="284"/>
      <c r="B547" s="195"/>
      <c r="C547" s="195"/>
      <c r="D547" s="195"/>
      <c r="E547" s="196"/>
      <c r="F547" s="196"/>
      <c r="G547" s="196"/>
      <c r="H547" s="196"/>
    </row>
    <row r="548" spans="1:8" s="197" customFormat="1" ht="12.75" customHeight="1" x14ac:dyDescent="0.25">
      <c r="A548" s="284"/>
      <c r="B548" s="195"/>
      <c r="C548" s="195"/>
      <c r="D548" s="195"/>
      <c r="E548" s="196"/>
      <c r="F548" s="196"/>
      <c r="G548" s="196"/>
      <c r="H548" s="196"/>
    </row>
    <row r="549" spans="1:8" s="197" customFormat="1" ht="12.75" customHeight="1" x14ac:dyDescent="0.25">
      <c r="A549" s="284"/>
      <c r="B549" s="195"/>
      <c r="C549" s="195"/>
      <c r="D549" s="195"/>
      <c r="E549" s="196"/>
      <c r="F549" s="196"/>
      <c r="G549" s="196"/>
      <c r="H549" s="196"/>
    </row>
    <row r="550" spans="1:8" s="197" customFormat="1" ht="12.75" customHeight="1" x14ac:dyDescent="0.25">
      <c r="A550" s="284"/>
      <c r="B550" s="195"/>
      <c r="C550" s="195"/>
      <c r="D550" s="195"/>
      <c r="E550" s="196"/>
      <c r="F550" s="196"/>
      <c r="G550" s="196"/>
      <c r="H550" s="196"/>
    </row>
    <row r="551" spans="1:8" s="197" customFormat="1" ht="12.75" customHeight="1" x14ac:dyDescent="0.25">
      <c r="A551" s="284"/>
      <c r="B551" s="195"/>
      <c r="C551" s="195"/>
      <c r="D551" s="195"/>
      <c r="E551" s="196"/>
      <c r="F551" s="196"/>
      <c r="G551" s="196"/>
      <c r="H551" s="196"/>
    </row>
    <row r="552" spans="1:8" s="197" customFormat="1" ht="12.75" customHeight="1" x14ac:dyDescent="0.25">
      <c r="A552" s="284"/>
      <c r="B552" s="195"/>
      <c r="C552" s="195"/>
      <c r="D552" s="195"/>
      <c r="E552" s="196"/>
      <c r="F552" s="196"/>
      <c r="G552" s="196"/>
      <c r="H552" s="196"/>
    </row>
    <row r="553" spans="1:8" s="197" customFormat="1" ht="12.75" customHeight="1" x14ac:dyDescent="0.25">
      <c r="A553" s="284"/>
      <c r="B553" s="195"/>
      <c r="C553" s="195"/>
      <c r="D553" s="195"/>
      <c r="E553" s="196"/>
      <c r="F553" s="196"/>
      <c r="G553" s="196"/>
      <c r="H553" s="196"/>
    </row>
    <row r="554" spans="1:8" s="197" customFormat="1" ht="12.75" customHeight="1" x14ac:dyDescent="0.25">
      <c r="A554" s="284"/>
      <c r="B554" s="195"/>
      <c r="C554" s="195"/>
      <c r="D554" s="195"/>
      <c r="E554" s="196"/>
      <c r="F554" s="196"/>
      <c r="G554" s="196"/>
      <c r="H554" s="196"/>
    </row>
    <row r="555" spans="1:8" s="197" customFormat="1" ht="12.75" customHeight="1" x14ac:dyDescent="0.25">
      <c r="A555" s="284"/>
      <c r="B555" s="195"/>
      <c r="C555" s="195"/>
      <c r="D555" s="195"/>
      <c r="E555" s="196"/>
      <c r="F555" s="196"/>
      <c r="G555" s="196"/>
      <c r="H555" s="196"/>
    </row>
    <row r="556" spans="1:8" s="197" customFormat="1" ht="12.75" customHeight="1" x14ac:dyDescent="0.25">
      <c r="A556" s="284"/>
      <c r="B556" s="195"/>
      <c r="C556" s="195"/>
      <c r="D556" s="195"/>
      <c r="E556" s="196"/>
      <c r="F556" s="196"/>
      <c r="G556" s="196"/>
      <c r="H556" s="196"/>
    </row>
    <row r="557" spans="1:8" s="197" customFormat="1" ht="12.75" customHeight="1" x14ac:dyDescent="0.25">
      <c r="A557" s="284"/>
      <c r="B557" s="195"/>
      <c r="C557" s="195"/>
      <c r="D557" s="195"/>
      <c r="E557" s="196"/>
      <c r="F557" s="196"/>
      <c r="G557" s="196"/>
      <c r="H557" s="196"/>
    </row>
    <row r="558" spans="1:8" s="197" customFormat="1" ht="12.75" customHeight="1" x14ac:dyDescent="0.25">
      <c r="A558" s="284"/>
      <c r="B558" s="195"/>
      <c r="C558" s="195"/>
      <c r="D558" s="195"/>
      <c r="E558" s="196"/>
      <c r="F558" s="196"/>
      <c r="G558" s="196"/>
      <c r="H558" s="196"/>
    </row>
    <row r="559" spans="1:8" s="197" customFormat="1" ht="12.75" customHeight="1" x14ac:dyDescent="0.25">
      <c r="A559" s="284"/>
      <c r="B559" s="195"/>
      <c r="C559" s="195"/>
      <c r="D559" s="195"/>
      <c r="E559" s="196"/>
      <c r="F559" s="196"/>
      <c r="G559" s="196"/>
      <c r="H559" s="196"/>
    </row>
    <row r="560" spans="1:8" s="197" customFormat="1" ht="12.75" customHeight="1" x14ac:dyDescent="0.25">
      <c r="A560" s="284"/>
      <c r="B560" s="195"/>
      <c r="C560" s="195"/>
      <c r="D560" s="195"/>
      <c r="E560" s="196"/>
      <c r="F560" s="196"/>
      <c r="G560" s="196"/>
      <c r="H560" s="196"/>
    </row>
    <row r="561" spans="1:8" s="197" customFormat="1" ht="12.75" customHeight="1" x14ac:dyDescent="0.25">
      <c r="A561" s="284"/>
      <c r="B561" s="195"/>
      <c r="C561" s="195"/>
      <c r="D561" s="195"/>
      <c r="E561" s="196"/>
      <c r="F561" s="196"/>
      <c r="G561" s="196"/>
      <c r="H561" s="196"/>
    </row>
    <row r="562" spans="1:8" s="197" customFormat="1" ht="12.75" customHeight="1" x14ac:dyDescent="0.25">
      <c r="A562" s="284"/>
      <c r="B562" s="195"/>
      <c r="C562" s="195"/>
      <c r="D562" s="195"/>
      <c r="E562" s="196"/>
      <c r="F562" s="196"/>
      <c r="G562" s="196"/>
      <c r="H562" s="196"/>
    </row>
    <row r="563" spans="1:8" s="197" customFormat="1" ht="12.75" customHeight="1" x14ac:dyDescent="0.25">
      <c r="A563" s="284"/>
      <c r="B563" s="195"/>
      <c r="C563" s="195"/>
      <c r="D563" s="195"/>
      <c r="E563" s="196"/>
      <c r="F563" s="196"/>
      <c r="G563" s="196"/>
      <c r="H563" s="196"/>
    </row>
    <row r="564" spans="1:8" s="197" customFormat="1" ht="12.75" customHeight="1" x14ac:dyDescent="0.25">
      <c r="A564" s="284"/>
      <c r="B564" s="195"/>
      <c r="C564" s="195"/>
      <c r="D564" s="195"/>
      <c r="E564" s="196"/>
      <c r="F564" s="196"/>
      <c r="G564" s="196"/>
      <c r="H564" s="196"/>
    </row>
    <row r="565" spans="1:8" s="197" customFormat="1" ht="12.75" customHeight="1" x14ac:dyDescent="0.25">
      <c r="A565" s="284"/>
      <c r="B565" s="195"/>
      <c r="C565" s="195"/>
      <c r="D565" s="195"/>
      <c r="E565" s="196"/>
      <c r="F565" s="196"/>
      <c r="G565" s="196"/>
      <c r="H565" s="196"/>
    </row>
    <row r="566" spans="1:8" s="197" customFormat="1" ht="12.75" customHeight="1" x14ac:dyDescent="0.25">
      <c r="A566" s="284"/>
      <c r="B566" s="195"/>
      <c r="C566" s="195"/>
      <c r="D566" s="195"/>
      <c r="E566" s="196"/>
      <c r="F566" s="196"/>
      <c r="G566" s="196"/>
      <c r="H566" s="196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6"/>
      <c r="G567" s="196"/>
      <c r="H567" s="196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6"/>
      <c r="G568" s="196"/>
      <c r="H568" s="196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6"/>
      <c r="G570" s="196"/>
      <c r="H570" s="196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6"/>
      <c r="G571" s="196"/>
      <c r="H571" s="196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6"/>
      <c r="G572" s="196"/>
      <c r="H572" s="196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6"/>
      <c r="G573" s="196"/>
      <c r="H573" s="196"/>
    </row>
    <row r="574" spans="1:8" s="197" customFormat="1" ht="15.75" customHeight="1" x14ac:dyDescent="0.25">
      <c r="A574" s="284"/>
      <c r="B574" s="195"/>
      <c r="C574" s="195"/>
      <c r="D574" s="195"/>
      <c r="E574" s="196"/>
      <c r="F574" s="196"/>
      <c r="G574" s="196"/>
      <c r="H574" s="196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6"/>
      <c r="G575" s="196"/>
      <c r="H575" s="362" t="s">
        <v>13</v>
      </c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6"/>
      <c r="G576" s="196"/>
      <c r="H576" s="362"/>
    </row>
    <row r="577" spans="1:8" s="197" customFormat="1" ht="15.75" customHeight="1" x14ac:dyDescent="0.3">
      <c r="A577" s="284"/>
      <c r="B577" s="481" t="s">
        <v>571</v>
      </c>
      <c r="C577" s="14"/>
      <c r="D577" s="14"/>
      <c r="E577" s="15"/>
      <c r="F577" s="1"/>
      <c r="G577" s="1"/>
      <c r="H577" s="1"/>
    </row>
    <row r="578" spans="1:8" s="197" customFormat="1" ht="12.75" customHeight="1" x14ac:dyDescent="0.25">
      <c r="A578" s="284"/>
      <c r="B578" s="4"/>
      <c r="C578" s="1"/>
      <c r="D578" s="1"/>
      <c r="E578" s="45"/>
      <c r="F578" s="1"/>
      <c r="G578" s="1"/>
      <c r="H578" s="1"/>
    </row>
    <row r="579" spans="1:8" s="197" customFormat="1" ht="12.75" customHeight="1" x14ac:dyDescent="0.25">
      <c r="A579" s="284"/>
      <c r="B579" s="4" t="s">
        <v>62</v>
      </c>
      <c r="C579" s="1"/>
      <c r="D579" s="1"/>
      <c r="E579" s="45"/>
      <c r="F579" s="1"/>
      <c r="G579" s="1"/>
      <c r="H579" s="1"/>
    </row>
    <row r="580" spans="1:8" s="197" customFormat="1" ht="12.75" customHeight="1" x14ac:dyDescent="0.25">
      <c r="A580" s="284"/>
      <c r="B580" s="151"/>
      <c r="C580" s="511" t="s">
        <v>12</v>
      </c>
      <c r="D580" s="512"/>
      <c r="E580" s="512"/>
      <c r="F580" s="512" t="s">
        <v>10</v>
      </c>
      <c r="G580" s="512"/>
      <c r="H580" s="512"/>
    </row>
    <row r="581" spans="1:8" s="197" customFormat="1" ht="12.75" customHeight="1" x14ac:dyDescent="0.25">
      <c r="A581" s="284"/>
      <c r="B581" s="145"/>
      <c r="C581" s="149" t="s">
        <v>8</v>
      </c>
      <c r="D581" s="152" t="s">
        <v>9</v>
      </c>
      <c r="E581" s="152" t="s">
        <v>65</v>
      </c>
      <c r="F581" s="152" t="s">
        <v>8</v>
      </c>
      <c r="G581" s="152" t="s">
        <v>9</v>
      </c>
      <c r="H581" s="152" t="s">
        <v>65</v>
      </c>
    </row>
    <row r="582" spans="1:8" s="197" customFormat="1" ht="12.75" customHeight="1" x14ac:dyDescent="0.25">
      <c r="A582" s="284"/>
      <c r="B582" s="64"/>
      <c r="C582" s="158"/>
      <c r="D582" s="158"/>
      <c r="E582" s="67"/>
      <c r="F582" s="158"/>
      <c r="G582" s="158"/>
      <c r="H582" s="67"/>
    </row>
    <row r="583" spans="1:8" s="197" customFormat="1" ht="12.75" customHeight="1" x14ac:dyDescent="0.25">
      <c r="A583" s="284"/>
      <c r="B583" s="64" t="s">
        <v>23</v>
      </c>
      <c r="C583" s="34">
        <v>1366.3</v>
      </c>
      <c r="D583" s="34">
        <v>1452.7</v>
      </c>
      <c r="E583" s="71">
        <f t="shared" ref="E583:E589" si="22">+C583*100/D583</f>
        <v>94.052454051077305</v>
      </c>
      <c r="F583" s="34">
        <v>8024.5</v>
      </c>
      <c r="G583" s="34">
        <v>9608.2000000000007</v>
      </c>
      <c r="H583" s="71">
        <f t="shared" ref="H583:H589" si="23">+F583*100/G583</f>
        <v>83.517204054869794</v>
      </c>
    </row>
    <row r="584" spans="1:8" s="197" customFormat="1" ht="12.75" customHeight="1" x14ac:dyDescent="0.25">
      <c r="A584" s="284"/>
      <c r="B584" s="64" t="s">
        <v>110</v>
      </c>
      <c r="C584" s="34">
        <v>4.0999999999999996</v>
      </c>
      <c r="D584" s="34">
        <v>3.8</v>
      </c>
      <c r="E584" s="71">
        <f t="shared" si="22"/>
        <v>107.89473684210526</v>
      </c>
      <c r="F584" s="34">
        <v>36</v>
      </c>
      <c r="G584" s="34">
        <v>48</v>
      </c>
      <c r="H584" s="71">
        <f t="shared" si="23"/>
        <v>75</v>
      </c>
    </row>
    <row r="585" spans="1:8" s="197" customFormat="1" ht="12.75" customHeight="1" x14ac:dyDescent="0.25">
      <c r="A585" s="284"/>
      <c r="B585" s="64" t="s">
        <v>501</v>
      </c>
      <c r="C585" s="34">
        <v>59.4</v>
      </c>
      <c r="D585" s="34">
        <v>53.4</v>
      </c>
      <c r="E585" s="71">
        <f t="shared" si="22"/>
        <v>111.23595505617978</v>
      </c>
      <c r="F585" s="34">
        <v>378.4</v>
      </c>
      <c r="G585" s="34">
        <v>390.3</v>
      </c>
      <c r="H585" s="71">
        <f t="shared" si="23"/>
        <v>96.951063284652832</v>
      </c>
    </row>
    <row r="586" spans="1:8" s="197" customFormat="1" ht="12.75" customHeight="1" x14ac:dyDescent="0.25">
      <c r="A586" s="284"/>
      <c r="B586" s="64" t="s">
        <v>221</v>
      </c>
      <c r="C586" s="34">
        <v>366.9</v>
      </c>
      <c r="D586" s="34">
        <v>355.1</v>
      </c>
      <c r="E586" s="71">
        <f t="shared" si="22"/>
        <v>103.32300760349197</v>
      </c>
      <c r="F586" s="34">
        <v>2087.4</v>
      </c>
      <c r="G586" s="34">
        <v>2243.8000000000002</v>
      </c>
      <c r="H586" s="71">
        <f t="shared" si="23"/>
        <v>93.029681789820827</v>
      </c>
    </row>
    <row r="587" spans="1:8" s="197" customFormat="1" ht="12.75" customHeight="1" x14ac:dyDescent="0.25">
      <c r="A587" s="284"/>
      <c r="B587" s="64" t="s">
        <v>222</v>
      </c>
      <c r="C587" s="34">
        <v>429.6</v>
      </c>
      <c r="D587" s="34">
        <v>473.1</v>
      </c>
      <c r="E587" s="71">
        <f t="shared" si="22"/>
        <v>90.805326569435636</v>
      </c>
      <c r="F587" s="34">
        <v>2474.9</v>
      </c>
      <c r="G587" s="34">
        <v>3020.8</v>
      </c>
      <c r="H587" s="71">
        <f t="shared" si="23"/>
        <v>81.928628177966104</v>
      </c>
    </row>
    <row r="588" spans="1:8" s="197" customFormat="1" ht="12.75" customHeight="1" x14ac:dyDescent="0.25">
      <c r="A588" s="284"/>
      <c r="B588" s="64" t="s">
        <v>223</v>
      </c>
      <c r="C588" s="34">
        <v>326.39999999999998</v>
      </c>
      <c r="D588" s="34">
        <v>354.8</v>
      </c>
      <c r="E588" s="71">
        <f t="shared" si="22"/>
        <v>91.995490417136395</v>
      </c>
      <c r="F588" s="34">
        <v>2019</v>
      </c>
      <c r="G588" s="34">
        <v>2489.4</v>
      </c>
      <c r="H588" s="71">
        <f t="shared" si="23"/>
        <v>81.103880453121235</v>
      </c>
    </row>
    <row r="589" spans="1:8" s="197" customFormat="1" ht="12.75" customHeight="1" x14ac:dyDescent="0.25">
      <c r="A589" s="284"/>
      <c r="B589" s="64" t="s">
        <v>224</v>
      </c>
      <c r="C589" s="34">
        <v>179.9</v>
      </c>
      <c r="D589" s="34">
        <v>212.3</v>
      </c>
      <c r="E589" s="71">
        <f t="shared" si="22"/>
        <v>84.738577484691476</v>
      </c>
      <c r="F589" s="34">
        <v>1028.8</v>
      </c>
      <c r="G589" s="34">
        <v>1415.9</v>
      </c>
      <c r="H589" s="71">
        <f t="shared" si="23"/>
        <v>72.66049862278409</v>
      </c>
    </row>
    <row r="590" spans="1:8" s="197" customFormat="1" ht="12.75" customHeight="1" x14ac:dyDescent="0.25">
      <c r="A590" s="284"/>
      <c r="B590" s="119"/>
      <c r="C590" s="156"/>
      <c r="D590" s="156"/>
      <c r="E590" s="121"/>
      <c r="F590" s="121"/>
      <c r="G590" s="121"/>
      <c r="H590" s="121"/>
    </row>
    <row r="591" spans="1:8" s="197" customFormat="1" ht="12.75" customHeight="1" x14ac:dyDescent="0.25">
      <c r="A591" s="284"/>
      <c r="B591" s="123"/>
      <c r="C591" s="157"/>
      <c r="D591" s="157"/>
      <c r="E591" s="125"/>
      <c r="F591" s="125"/>
      <c r="G591" s="125"/>
      <c r="H591" s="125"/>
    </row>
    <row r="592" spans="1:8" s="197" customFormat="1" ht="12.6" customHeight="1" x14ac:dyDescent="0.25">
      <c r="A592" s="270"/>
      <c r="B592" s="20" t="s">
        <v>559</v>
      </c>
      <c r="C592" s="19"/>
      <c r="D592" s="1"/>
      <c r="E592" s="53"/>
      <c r="F592" s="53"/>
      <c r="G592" s="53"/>
      <c r="H592" s="53"/>
    </row>
    <row r="593" spans="1:8" s="197" customFormat="1" ht="12.6" customHeight="1" x14ac:dyDescent="0.25">
      <c r="A593" s="270"/>
      <c r="B593" s="20" t="s">
        <v>81</v>
      </c>
      <c r="C593" s="1"/>
      <c r="D593" s="1"/>
      <c r="E593" s="53"/>
      <c r="F593" s="1"/>
      <c r="G593" s="1"/>
      <c r="H593" s="1"/>
    </row>
    <row r="594" spans="1:8" s="197" customFormat="1" ht="12.6" customHeight="1" x14ac:dyDescent="0.25">
      <c r="A594" s="270"/>
      <c r="B594" s="20"/>
      <c r="C594" s="1"/>
      <c r="D594" s="1"/>
      <c r="E594" s="53"/>
      <c r="F594" s="1"/>
      <c r="G594" s="1"/>
      <c r="H594" s="1"/>
    </row>
    <row r="595" spans="1:8" s="197" customFormat="1" ht="12.75" customHeight="1" x14ac:dyDescent="0.25">
      <c r="A595" s="270"/>
      <c r="B595" s="58" t="s">
        <v>68</v>
      </c>
      <c r="C595" s="1"/>
      <c r="D595" s="1"/>
      <c r="E595" s="53"/>
      <c r="F595" s="1"/>
      <c r="G595" s="1"/>
      <c r="H595" s="1"/>
    </row>
    <row r="596" spans="1:8" s="197" customFormat="1" ht="12.75" customHeight="1" x14ac:dyDescent="0.25">
      <c r="A596" s="284"/>
      <c r="B596" s="58"/>
      <c r="C596" s="1"/>
      <c r="D596" s="1"/>
      <c r="E596" s="53"/>
      <c r="F596" s="1"/>
      <c r="G596" s="1"/>
      <c r="H596" s="1"/>
    </row>
    <row r="597" spans="1:8" s="197" customFormat="1" ht="12.75" customHeight="1" x14ac:dyDescent="0.25">
      <c r="A597" s="284"/>
      <c r="B597" s="195"/>
      <c r="C597" s="195"/>
      <c r="D597" s="195"/>
      <c r="E597" s="196"/>
      <c r="F597" s="196"/>
      <c r="G597" s="196"/>
      <c r="H597" s="196"/>
    </row>
    <row r="598" spans="1:8" s="197" customFormat="1" ht="12.75" customHeight="1" x14ac:dyDescent="0.25">
      <c r="A598" s="284"/>
      <c r="B598" s="195"/>
      <c r="C598" s="195"/>
      <c r="D598" s="195"/>
      <c r="E598" s="196"/>
      <c r="F598" s="196"/>
      <c r="G598" s="196"/>
      <c r="H598" s="196"/>
    </row>
    <row r="599" spans="1:8" s="197" customFormat="1" ht="12.75" customHeight="1" x14ac:dyDescent="0.25">
      <c r="A599" s="284"/>
      <c r="B599" s="195"/>
      <c r="C599" s="195"/>
      <c r="D599" s="195"/>
      <c r="E599" s="196"/>
      <c r="F599" s="196"/>
      <c r="G599" s="196"/>
      <c r="H599" s="196"/>
    </row>
    <row r="600" spans="1:8" s="197" customFormat="1" ht="12.75" customHeight="1" x14ac:dyDescent="0.25">
      <c r="A600" s="284"/>
      <c r="B600" s="195"/>
      <c r="C600" s="195"/>
      <c r="D600" s="195"/>
      <c r="E600" s="196"/>
      <c r="F600" s="196"/>
      <c r="G600" s="196"/>
      <c r="H600" s="196"/>
    </row>
    <row r="601" spans="1:8" s="197" customFormat="1" ht="12.75" customHeight="1" x14ac:dyDescent="0.25">
      <c r="A601" s="284"/>
      <c r="B601" s="195"/>
      <c r="C601" s="195"/>
      <c r="D601" s="195"/>
      <c r="E601" s="196"/>
      <c r="F601" s="196"/>
      <c r="G601" s="196"/>
      <c r="H601" s="196"/>
    </row>
    <row r="602" spans="1:8" s="197" customFormat="1" ht="12.75" customHeight="1" x14ac:dyDescent="0.25">
      <c r="A602" s="284"/>
      <c r="B602" s="195"/>
      <c r="C602" s="195"/>
      <c r="D602" s="195"/>
      <c r="E602" s="196"/>
      <c r="F602" s="196"/>
      <c r="G602" s="196"/>
      <c r="H602" s="196"/>
    </row>
    <row r="603" spans="1:8" s="197" customFormat="1" ht="12.75" customHeight="1" x14ac:dyDescent="0.25">
      <c r="A603" s="284"/>
      <c r="B603" s="195"/>
      <c r="C603" s="195"/>
      <c r="D603" s="195"/>
      <c r="E603" s="196"/>
      <c r="F603" s="196"/>
      <c r="G603" s="196"/>
      <c r="H603" s="196"/>
    </row>
    <row r="604" spans="1:8" s="197" customFormat="1" ht="12.75" customHeight="1" x14ac:dyDescent="0.25">
      <c r="A604" s="284"/>
      <c r="B604" s="195"/>
      <c r="C604" s="195"/>
      <c r="D604" s="195"/>
      <c r="E604" s="196"/>
      <c r="F604" s="196"/>
      <c r="G604" s="196"/>
      <c r="H604" s="196"/>
    </row>
    <row r="605" spans="1:8" s="197" customFormat="1" ht="12.75" customHeight="1" x14ac:dyDescent="0.25">
      <c r="A605" s="284"/>
      <c r="B605" s="195"/>
      <c r="C605" s="195"/>
      <c r="D605" s="195"/>
      <c r="E605" s="196"/>
      <c r="F605" s="196"/>
      <c r="G605" s="196"/>
      <c r="H605" s="196"/>
    </row>
    <row r="606" spans="1:8" s="197" customFormat="1" ht="12.75" customHeight="1" x14ac:dyDescent="0.25">
      <c r="A606" s="284"/>
      <c r="B606" s="195"/>
      <c r="C606" s="195"/>
      <c r="D606" s="195"/>
      <c r="E606" s="196"/>
      <c r="F606" s="196"/>
      <c r="G606" s="196"/>
      <c r="H606" s="196"/>
    </row>
    <row r="607" spans="1:8" s="197" customFormat="1" ht="12.75" customHeight="1" x14ac:dyDescent="0.25">
      <c r="A607" s="284"/>
      <c r="B607" s="195"/>
      <c r="C607" s="195"/>
      <c r="D607" s="195"/>
      <c r="E607" s="196"/>
      <c r="F607" s="196"/>
      <c r="G607" s="196"/>
      <c r="H607" s="196"/>
    </row>
    <row r="608" spans="1:8" s="197" customFormat="1" ht="12.75" customHeight="1" x14ac:dyDescent="0.25">
      <c r="A608" s="284"/>
      <c r="B608" s="195"/>
      <c r="C608" s="195"/>
      <c r="D608" s="195"/>
      <c r="E608" s="196"/>
      <c r="F608" s="196"/>
      <c r="G608" s="196"/>
      <c r="H608" s="196"/>
    </row>
    <row r="609" spans="1:8" s="197" customFormat="1" ht="12.75" customHeight="1" x14ac:dyDescent="0.25">
      <c r="A609" s="284"/>
      <c r="B609" s="195"/>
      <c r="C609" s="195"/>
      <c r="D609" s="195"/>
      <c r="E609" s="196"/>
      <c r="F609" s="196"/>
      <c r="G609" s="196"/>
      <c r="H609" s="196"/>
    </row>
    <row r="610" spans="1:8" s="197" customFormat="1" ht="12.75" customHeight="1" x14ac:dyDescent="0.25">
      <c r="A610" s="284"/>
      <c r="B610" s="195"/>
      <c r="C610" s="195"/>
      <c r="D610" s="195"/>
      <c r="E610" s="196"/>
      <c r="F610" s="196"/>
      <c r="G610" s="196"/>
      <c r="H610" s="196"/>
    </row>
    <row r="611" spans="1:8" s="197" customFormat="1" ht="12.75" customHeight="1" x14ac:dyDescent="0.25">
      <c r="A611" s="284"/>
      <c r="B611" s="195"/>
      <c r="C611" s="195"/>
      <c r="D611" s="195"/>
      <c r="E611" s="196"/>
      <c r="F611" s="196"/>
      <c r="G611" s="196"/>
      <c r="H611" s="196"/>
    </row>
    <row r="612" spans="1:8" s="197" customFormat="1" ht="12.75" customHeight="1" x14ac:dyDescent="0.25">
      <c r="A612" s="284"/>
      <c r="B612" s="195"/>
      <c r="C612" s="195"/>
      <c r="D612" s="195"/>
      <c r="E612" s="196"/>
      <c r="F612" s="196"/>
      <c r="G612" s="196"/>
      <c r="H612" s="196"/>
    </row>
    <row r="613" spans="1:8" s="197" customFormat="1" ht="12.75" customHeight="1" x14ac:dyDescent="0.25">
      <c r="A613" s="284"/>
      <c r="B613" s="195"/>
      <c r="C613" s="195"/>
      <c r="D613" s="195"/>
      <c r="E613" s="196"/>
      <c r="F613" s="196"/>
      <c r="G613" s="196"/>
      <c r="H613" s="196"/>
    </row>
    <row r="614" spans="1:8" s="197" customFormat="1" ht="12.75" customHeight="1" x14ac:dyDescent="0.25">
      <c r="A614" s="284"/>
      <c r="B614" s="195"/>
      <c r="C614" s="195"/>
      <c r="D614" s="195"/>
      <c r="E614" s="196"/>
      <c r="F614" s="196"/>
      <c r="G614" s="196"/>
      <c r="H614" s="196"/>
    </row>
    <row r="615" spans="1:8" s="197" customFormat="1" ht="12.75" customHeight="1" x14ac:dyDescent="0.25">
      <c r="A615" s="284"/>
      <c r="B615" s="195"/>
      <c r="C615" s="195"/>
      <c r="D615" s="195"/>
      <c r="E615" s="196"/>
      <c r="F615" s="196"/>
      <c r="G615" s="196"/>
      <c r="H615" s="196"/>
    </row>
    <row r="616" spans="1:8" s="197" customFormat="1" ht="12.75" customHeight="1" x14ac:dyDescent="0.25">
      <c r="A616" s="284"/>
      <c r="B616" s="195"/>
      <c r="C616" s="195"/>
      <c r="D616" s="195"/>
      <c r="E616" s="196"/>
      <c r="F616" s="196"/>
      <c r="G616" s="196"/>
      <c r="H616" s="196"/>
    </row>
    <row r="617" spans="1:8" s="197" customFormat="1" ht="12.75" customHeight="1" x14ac:dyDescent="0.25">
      <c r="A617" s="284"/>
      <c r="B617" s="195"/>
      <c r="C617" s="195"/>
      <c r="D617" s="195"/>
      <c r="E617" s="196"/>
      <c r="F617" s="196"/>
      <c r="G617" s="196"/>
      <c r="H617" s="196"/>
    </row>
    <row r="618" spans="1:8" s="197" customFormat="1" ht="12.75" customHeight="1" x14ac:dyDescent="0.25">
      <c r="A618" s="284"/>
      <c r="B618" s="195"/>
      <c r="C618" s="195"/>
      <c r="D618" s="195"/>
      <c r="E618" s="196"/>
      <c r="F618" s="196"/>
      <c r="G618" s="196"/>
      <c r="H618" s="196"/>
    </row>
    <row r="619" spans="1:8" s="197" customFormat="1" ht="12.75" customHeight="1" x14ac:dyDescent="0.25">
      <c r="A619" s="284"/>
      <c r="B619" s="195"/>
      <c r="C619" s="195"/>
      <c r="D619" s="195"/>
      <c r="E619" s="196"/>
      <c r="F619" s="196"/>
      <c r="G619" s="196"/>
      <c r="H619" s="196"/>
    </row>
    <row r="620" spans="1:8" s="197" customFormat="1" ht="12.75" customHeight="1" x14ac:dyDescent="0.25">
      <c r="A620" s="284"/>
      <c r="B620" s="195"/>
      <c r="C620" s="195"/>
      <c r="D620" s="195"/>
      <c r="E620" s="196"/>
      <c r="F620" s="196"/>
      <c r="G620" s="196"/>
      <c r="H620" s="196"/>
    </row>
    <row r="621" spans="1:8" s="197" customFormat="1" ht="12.75" customHeight="1" x14ac:dyDescent="0.25">
      <c r="A621" s="284"/>
      <c r="B621" s="195"/>
      <c r="C621" s="195"/>
      <c r="D621" s="195"/>
      <c r="E621" s="196"/>
      <c r="F621" s="196"/>
      <c r="G621" s="196"/>
      <c r="H621" s="196"/>
    </row>
    <row r="622" spans="1:8" s="197" customFormat="1" ht="12.75" customHeight="1" x14ac:dyDescent="0.25">
      <c r="A622" s="284"/>
      <c r="B622" s="195"/>
      <c r="C622" s="195"/>
      <c r="D622" s="195"/>
      <c r="E622" s="196"/>
      <c r="F622" s="196"/>
      <c r="G622" s="196"/>
      <c r="H622" s="196"/>
    </row>
    <row r="623" spans="1:8" s="197" customFormat="1" ht="12.75" customHeight="1" x14ac:dyDescent="0.25">
      <c r="A623" s="284"/>
      <c r="B623" s="195"/>
      <c r="C623" s="195"/>
      <c r="D623" s="195"/>
      <c r="E623" s="196"/>
      <c r="F623" s="196"/>
      <c r="G623" s="196"/>
      <c r="H623" s="196"/>
    </row>
    <row r="624" spans="1:8" s="197" customFormat="1" ht="12.75" customHeight="1" x14ac:dyDescent="0.25">
      <c r="A624" s="284"/>
      <c r="B624" s="195"/>
      <c r="C624" s="195"/>
      <c r="D624" s="195"/>
      <c r="E624" s="196"/>
      <c r="F624" s="196"/>
      <c r="G624" s="196"/>
      <c r="H624" s="196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6"/>
      <c r="G625" s="196"/>
      <c r="H625" s="196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6"/>
      <c r="G626" s="196"/>
      <c r="H626" s="196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6"/>
      <c r="G627" s="196"/>
      <c r="H627" s="362" t="s">
        <v>13</v>
      </c>
    </row>
    <row r="628" spans="1:8" s="197" customFormat="1" ht="12.6" customHeight="1" x14ac:dyDescent="0.25">
      <c r="A628" s="284"/>
      <c r="B628" s="195"/>
      <c r="C628" s="195"/>
      <c r="D628" s="195"/>
      <c r="E628" s="196"/>
      <c r="F628" s="196"/>
      <c r="G628" s="196"/>
      <c r="H628" s="362"/>
    </row>
    <row r="629" spans="1:8" s="197" customFormat="1" ht="15.6" customHeight="1" x14ac:dyDescent="0.3">
      <c r="A629" s="284"/>
      <c r="B629" s="481" t="s">
        <v>572</v>
      </c>
      <c r="C629" s="14"/>
      <c r="D629" s="14"/>
      <c r="E629" s="15"/>
      <c r="F629" s="1"/>
      <c r="G629" s="1"/>
      <c r="H629" s="1"/>
    </row>
    <row r="630" spans="1:8" s="197" customFormat="1" ht="12.75" customHeight="1" x14ac:dyDescent="0.25">
      <c r="A630" s="284"/>
      <c r="B630" s="4"/>
      <c r="C630" s="1"/>
      <c r="D630" s="1"/>
      <c r="E630" s="45"/>
      <c r="F630" s="1"/>
      <c r="G630" s="1"/>
      <c r="H630" s="1"/>
    </row>
    <row r="631" spans="1:8" s="197" customFormat="1" ht="12.75" customHeight="1" x14ac:dyDescent="0.25">
      <c r="A631" s="284"/>
      <c r="B631" s="4" t="s">
        <v>62</v>
      </c>
      <c r="C631" s="1"/>
      <c r="D631" s="1"/>
      <c r="E631" s="45"/>
      <c r="F631" s="1"/>
      <c r="G631" s="1"/>
      <c r="H631" s="1"/>
    </row>
    <row r="632" spans="1:8" s="197" customFormat="1" ht="12.75" customHeight="1" x14ac:dyDescent="0.25">
      <c r="A632" s="284"/>
      <c r="B632" s="151"/>
      <c r="C632" s="511" t="s">
        <v>12</v>
      </c>
      <c r="D632" s="512"/>
      <c r="E632" s="512"/>
      <c r="F632" s="512" t="s">
        <v>10</v>
      </c>
      <c r="G632" s="512"/>
      <c r="H632" s="512"/>
    </row>
    <row r="633" spans="1:8" s="197" customFormat="1" ht="12.75" customHeight="1" x14ac:dyDescent="0.25">
      <c r="A633" s="284"/>
      <c r="B633" s="145"/>
      <c r="C633" s="149" t="s">
        <v>8</v>
      </c>
      <c r="D633" s="152" t="s">
        <v>9</v>
      </c>
      <c r="E633" s="152" t="s">
        <v>65</v>
      </c>
      <c r="F633" s="152" t="s">
        <v>8</v>
      </c>
      <c r="G633" s="152" t="s">
        <v>9</v>
      </c>
      <c r="H633" s="152" t="s">
        <v>65</v>
      </c>
    </row>
    <row r="634" spans="1:8" s="197" customFormat="1" ht="12.75" customHeight="1" x14ac:dyDescent="0.25">
      <c r="A634" s="284"/>
      <c r="B634" s="64"/>
      <c r="C634" s="34"/>
      <c r="D634" s="34"/>
      <c r="E634" s="67"/>
      <c r="F634" s="158"/>
      <c r="G634" s="158"/>
      <c r="H634" s="67"/>
    </row>
    <row r="635" spans="1:8" s="197" customFormat="1" ht="12.75" customHeight="1" x14ac:dyDescent="0.25">
      <c r="A635" s="284"/>
      <c r="B635" s="64" t="s">
        <v>23</v>
      </c>
      <c r="C635" s="34">
        <v>1370.3</v>
      </c>
      <c r="D635" s="34">
        <v>1520.5</v>
      </c>
      <c r="E635" s="71">
        <f t="shared" ref="E635:E641" si="24">+C635*100/D635</f>
        <v>90.121670503123966</v>
      </c>
      <c r="F635" s="34">
        <v>8268.9</v>
      </c>
      <c r="G635" s="34">
        <v>10152.5</v>
      </c>
      <c r="H635" s="71">
        <f t="shared" ref="H635:H641" si="25">+F635*100/G635</f>
        <v>81.446934252647125</v>
      </c>
    </row>
    <row r="636" spans="1:8" s="197" customFormat="1" ht="12.75" customHeight="1" x14ac:dyDescent="0.25">
      <c r="A636" s="284"/>
      <c r="B636" s="64" t="s">
        <v>110</v>
      </c>
      <c r="C636" s="34">
        <v>6.7</v>
      </c>
      <c r="D636" s="34">
        <v>8.8000000000000007</v>
      </c>
      <c r="E636" s="71">
        <f t="shared" si="24"/>
        <v>76.136363636363626</v>
      </c>
      <c r="F636" s="34">
        <v>54</v>
      </c>
      <c r="G636" s="34">
        <v>70</v>
      </c>
      <c r="H636" s="71">
        <f t="shared" si="25"/>
        <v>77.142857142857139</v>
      </c>
    </row>
    <row r="637" spans="1:8" s="197" customFormat="1" ht="12.75" customHeight="1" x14ac:dyDescent="0.25">
      <c r="A637" s="284"/>
      <c r="B637" s="64" t="s">
        <v>501</v>
      </c>
      <c r="C637" s="34">
        <v>67</v>
      </c>
      <c r="D637" s="34">
        <v>65.8</v>
      </c>
      <c r="E637" s="71">
        <f t="shared" si="24"/>
        <v>101.82370820668693</v>
      </c>
      <c r="F637" s="34">
        <v>456.4</v>
      </c>
      <c r="G637" s="34">
        <v>461.2</v>
      </c>
      <c r="H637" s="71">
        <f t="shared" si="25"/>
        <v>98.959236773634004</v>
      </c>
    </row>
    <row r="638" spans="1:8" s="197" customFormat="1" ht="12.75" customHeight="1" x14ac:dyDescent="0.25">
      <c r="A638" s="284"/>
      <c r="B638" s="64" t="s">
        <v>221</v>
      </c>
      <c r="C638" s="34">
        <v>385.1</v>
      </c>
      <c r="D638" s="34">
        <v>391.5</v>
      </c>
      <c r="E638" s="71">
        <f t="shared" si="24"/>
        <v>98.365261813537671</v>
      </c>
      <c r="F638" s="34">
        <v>2259.6999999999998</v>
      </c>
      <c r="G638" s="34">
        <v>2519.8000000000002</v>
      </c>
      <c r="H638" s="71">
        <f t="shared" si="25"/>
        <v>89.677752202555737</v>
      </c>
    </row>
    <row r="639" spans="1:8" s="197" customFormat="1" ht="12.75" customHeight="1" x14ac:dyDescent="0.25">
      <c r="A639" s="284"/>
      <c r="B639" s="64" t="s">
        <v>222</v>
      </c>
      <c r="C639" s="34">
        <v>426.8</v>
      </c>
      <c r="D639" s="34">
        <v>474.5</v>
      </c>
      <c r="E639" s="71">
        <f t="shared" si="24"/>
        <v>89.94731296101159</v>
      </c>
      <c r="F639" s="34">
        <v>2497.4</v>
      </c>
      <c r="G639" s="34">
        <v>3127</v>
      </c>
      <c r="H639" s="71">
        <f t="shared" si="25"/>
        <v>79.865685960984976</v>
      </c>
    </row>
    <row r="640" spans="1:8" s="197" customFormat="1" ht="12.75" customHeight="1" x14ac:dyDescent="0.25">
      <c r="A640" s="284"/>
      <c r="B640" s="64" t="s">
        <v>223</v>
      </c>
      <c r="C640" s="34">
        <v>321.5</v>
      </c>
      <c r="D640" s="34">
        <v>367.8</v>
      </c>
      <c r="E640" s="71">
        <f t="shared" si="24"/>
        <v>87.411636759108205</v>
      </c>
      <c r="F640" s="34">
        <v>2003.2</v>
      </c>
      <c r="G640" s="34">
        <v>2547.6999999999998</v>
      </c>
      <c r="H640" s="71">
        <f t="shared" si="25"/>
        <v>78.627781920948308</v>
      </c>
    </row>
    <row r="641" spans="1:8" s="197" customFormat="1" ht="12.75" customHeight="1" x14ac:dyDescent="0.25">
      <c r="A641" s="284"/>
      <c r="B641" s="64" t="s">
        <v>224</v>
      </c>
      <c r="C641" s="34">
        <v>163.30000000000001</v>
      </c>
      <c r="D641" s="34">
        <v>212.1</v>
      </c>
      <c r="E641" s="71">
        <f t="shared" si="24"/>
        <v>76.991984912776999</v>
      </c>
      <c r="F641" s="34">
        <v>998.3</v>
      </c>
      <c r="G641" s="34">
        <v>1426.7</v>
      </c>
      <c r="H641" s="71">
        <f t="shared" si="25"/>
        <v>69.97266419008902</v>
      </c>
    </row>
    <row r="642" spans="1:8" s="197" customFormat="1" ht="12.75" customHeight="1" x14ac:dyDescent="0.25">
      <c r="A642" s="284"/>
      <c r="B642" s="119"/>
      <c r="C642" s="156"/>
      <c r="D642" s="156"/>
      <c r="E642" s="121"/>
      <c r="F642" s="121"/>
      <c r="G642" s="121"/>
      <c r="H642" s="121"/>
    </row>
    <row r="643" spans="1:8" s="197" customFormat="1" ht="12.75" customHeight="1" x14ac:dyDescent="0.25">
      <c r="A643" s="284"/>
      <c r="B643" s="123"/>
      <c r="C643" s="157"/>
      <c r="D643" s="157"/>
      <c r="E643" s="125"/>
      <c r="F643" s="125"/>
      <c r="G643" s="125"/>
      <c r="H643" s="125"/>
    </row>
    <row r="644" spans="1:8" s="197" customFormat="1" ht="12.6" customHeight="1" x14ac:dyDescent="0.25">
      <c r="A644" s="270"/>
      <c r="B644" s="20" t="s">
        <v>559</v>
      </c>
      <c r="C644" s="19"/>
      <c r="D644" s="1"/>
      <c r="E644" s="53"/>
      <c r="F644" s="53"/>
      <c r="G644" s="53"/>
      <c r="H644" s="53"/>
    </row>
    <row r="645" spans="1:8" s="197" customFormat="1" ht="12.6" customHeight="1" x14ac:dyDescent="0.25">
      <c r="A645" s="270"/>
      <c r="B645" s="20" t="s">
        <v>81</v>
      </c>
      <c r="C645" s="1"/>
      <c r="D645" s="1"/>
      <c r="E645" s="53"/>
      <c r="F645" s="1"/>
      <c r="G645" s="1"/>
      <c r="H645" s="1"/>
    </row>
    <row r="646" spans="1:8" s="197" customFormat="1" ht="12.6" customHeight="1" x14ac:dyDescent="0.25">
      <c r="A646" s="270"/>
      <c r="B646" s="20"/>
      <c r="C646" s="1"/>
      <c r="D646" s="1"/>
      <c r="E646" s="53"/>
      <c r="F646" s="1"/>
      <c r="G646" s="1"/>
      <c r="H646" s="1"/>
    </row>
    <row r="647" spans="1:8" s="197" customFormat="1" ht="12.75" customHeight="1" x14ac:dyDescent="0.25">
      <c r="A647" s="270"/>
      <c r="B647" s="58" t="s">
        <v>68</v>
      </c>
      <c r="C647" s="1"/>
      <c r="D647" s="1"/>
      <c r="E647" s="53"/>
      <c r="F647" s="1"/>
      <c r="G647" s="1"/>
      <c r="H647" s="1"/>
    </row>
    <row r="648" spans="1:8" s="197" customFormat="1" ht="12.75" customHeight="1" x14ac:dyDescent="0.25">
      <c r="A648" s="284"/>
      <c r="B648" s="58"/>
      <c r="C648" s="1"/>
      <c r="D648" s="1"/>
      <c r="E648" s="53"/>
      <c r="F648" s="1"/>
      <c r="G648" s="1"/>
      <c r="H648" s="1"/>
    </row>
    <row r="649" spans="1:8" s="197" customFormat="1" ht="12.75" customHeight="1" x14ac:dyDescent="0.25">
      <c r="A649" s="284"/>
      <c r="B649" s="195"/>
      <c r="C649" s="195"/>
      <c r="D649" s="195"/>
      <c r="E649" s="196"/>
      <c r="F649" s="196"/>
      <c r="G649" s="196"/>
      <c r="H649" s="196"/>
    </row>
    <row r="650" spans="1:8" s="197" customFormat="1" ht="12.75" customHeight="1" x14ac:dyDescent="0.25">
      <c r="A650" s="284"/>
      <c r="B650" s="195"/>
      <c r="C650" s="195"/>
      <c r="D650" s="195"/>
      <c r="E650" s="196"/>
      <c r="F650" s="196"/>
      <c r="G650" s="196"/>
      <c r="H650" s="196"/>
    </row>
    <row r="651" spans="1:8" s="197" customFormat="1" ht="12.75" customHeight="1" x14ac:dyDescent="0.25">
      <c r="A651" s="284"/>
      <c r="B651" s="195"/>
      <c r="C651" s="195"/>
      <c r="D651" s="195"/>
      <c r="E651" s="196"/>
      <c r="F651" s="196"/>
      <c r="G651" s="196"/>
      <c r="H651" s="196"/>
    </row>
    <row r="652" spans="1:8" s="197" customFormat="1" ht="12.75" customHeight="1" x14ac:dyDescent="0.25">
      <c r="A652" s="284"/>
      <c r="B652" s="195"/>
      <c r="C652" s="195"/>
      <c r="D652" s="195"/>
      <c r="E652" s="196"/>
      <c r="F652" s="196"/>
      <c r="G652" s="196"/>
      <c r="H652" s="196"/>
    </row>
    <row r="653" spans="1:8" s="197" customFormat="1" ht="12.75" customHeight="1" x14ac:dyDescent="0.25">
      <c r="A653" s="284"/>
      <c r="B653" s="195"/>
      <c r="C653" s="195"/>
      <c r="D653" s="195"/>
      <c r="E653" s="196"/>
      <c r="F653" s="196"/>
      <c r="G653" s="196"/>
      <c r="H653" s="196"/>
    </row>
    <row r="654" spans="1:8" s="197" customFormat="1" ht="12.75" customHeight="1" x14ac:dyDescent="0.25">
      <c r="A654" s="284"/>
      <c r="B654" s="195"/>
      <c r="C654" s="195"/>
      <c r="D654" s="195"/>
      <c r="E654" s="196"/>
      <c r="F654" s="196"/>
      <c r="G654" s="196"/>
      <c r="H654" s="196"/>
    </row>
    <row r="655" spans="1:8" s="197" customFormat="1" ht="12.75" customHeight="1" x14ac:dyDescent="0.25">
      <c r="A655" s="284"/>
      <c r="B655" s="195"/>
      <c r="C655" s="195"/>
      <c r="D655" s="195"/>
      <c r="E655" s="196"/>
      <c r="F655" s="196"/>
      <c r="G655" s="196"/>
      <c r="H655" s="196"/>
    </row>
    <row r="656" spans="1:8" s="197" customFormat="1" ht="12.75" customHeight="1" x14ac:dyDescent="0.25">
      <c r="A656" s="284"/>
      <c r="B656" s="195"/>
      <c r="C656" s="195"/>
      <c r="D656" s="195"/>
      <c r="E656" s="196"/>
      <c r="F656" s="196"/>
      <c r="G656" s="196"/>
      <c r="H656" s="196"/>
    </row>
    <row r="657" spans="1:8" s="197" customFormat="1" ht="12.75" customHeight="1" x14ac:dyDescent="0.25">
      <c r="A657" s="284"/>
      <c r="B657" s="195"/>
      <c r="C657" s="195"/>
      <c r="D657" s="195"/>
      <c r="E657" s="196"/>
      <c r="F657" s="196"/>
      <c r="G657" s="196"/>
      <c r="H657" s="196"/>
    </row>
    <row r="658" spans="1:8" s="197" customFormat="1" ht="12.75" customHeight="1" x14ac:dyDescent="0.25">
      <c r="A658" s="284"/>
      <c r="B658" s="195"/>
      <c r="C658" s="195"/>
      <c r="D658" s="195"/>
      <c r="E658" s="196"/>
      <c r="F658" s="196"/>
      <c r="G658" s="196"/>
      <c r="H658" s="196"/>
    </row>
    <row r="659" spans="1:8" s="197" customFormat="1" ht="12.75" customHeight="1" x14ac:dyDescent="0.25">
      <c r="A659" s="284"/>
      <c r="B659" s="195"/>
      <c r="C659" s="195"/>
      <c r="D659" s="195"/>
      <c r="E659" s="196"/>
      <c r="F659" s="196"/>
      <c r="G659" s="196"/>
      <c r="H659" s="196"/>
    </row>
    <row r="660" spans="1:8" s="197" customFormat="1" ht="12.75" customHeight="1" x14ac:dyDescent="0.25">
      <c r="A660" s="284"/>
      <c r="B660" s="195"/>
      <c r="C660" s="195"/>
      <c r="D660" s="195"/>
      <c r="E660" s="196"/>
      <c r="F660" s="196"/>
      <c r="G660" s="196"/>
      <c r="H660" s="196"/>
    </row>
    <row r="661" spans="1:8" s="197" customFormat="1" ht="12.75" customHeight="1" x14ac:dyDescent="0.25">
      <c r="A661" s="284"/>
      <c r="B661" s="195"/>
      <c r="C661" s="195"/>
      <c r="D661" s="195"/>
      <c r="E661" s="196"/>
      <c r="F661" s="196"/>
      <c r="G661" s="196"/>
      <c r="H661" s="196"/>
    </row>
    <row r="662" spans="1:8" s="197" customFormat="1" ht="12.75" customHeight="1" x14ac:dyDescent="0.25">
      <c r="A662" s="284"/>
      <c r="B662" s="195"/>
      <c r="C662" s="195"/>
      <c r="D662" s="195"/>
      <c r="E662" s="196"/>
      <c r="F662" s="196"/>
      <c r="G662" s="196"/>
      <c r="H662" s="196"/>
    </row>
    <row r="663" spans="1:8" s="197" customFormat="1" ht="12.75" customHeight="1" x14ac:dyDescent="0.25">
      <c r="A663" s="284"/>
      <c r="B663" s="195"/>
      <c r="C663" s="195"/>
      <c r="D663" s="195"/>
      <c r="E663" s="196"/>
      <c r="F663" s="196"/>
      <c r="G663" s="196"/>
      <c r="H663" s="196"/>
    </row>
    <row r="664" spans="1:8" s="197" customFormat="1" ht="12.75" customHeight="1" x14ac:dyDescent="0.25">
      <c r="A664" s="284"/>
      <c r="B664" s="195"/>
      <c r="C664" s="195"/>
      <c r="D664" s="195"/>
      <c r="E664" s="196"/>
      <c r="F664" s="196"/>
      <c r="G664" s="196"/>
      <c r="H664" s="196"/>
    </row>
    <row r="665" spans="1:8" s="197" customFormat="1" ht="12.75" customHeight="1" x14ac:dyDescent="0.25">
      <c r="A665" s="284"/>
      <c r="B665" s="195"/>
      <c r="C665" s="195"/>
      <c r="D665" s="195"/>
      <c r="E665" s="196"/>
      <c r="F665" s="196"/>
      <c r="G665" s="196"/>
      <c r="H665" s="196"/>
    </row>
    <row r="666" spans="1:8" s="197" customFormat="1" ht="12.75" customHeight="1" x14ac:dyDescent="0.25">
      <c r="A666" s="284"/>
      <c r="B666" s="195"/>
      <c r="C666" s="195"/>
      <c r="D666" s="195"/>
      <c r="E666" s="196"/>
      <c r="F666" s="196"/>
      <c r="G666" s="196"/>
      <c r="H666" s="196"/>
    </row>
    <row r="667" spans="1:8" s="197" customFormat="1" ht="12.75" customHeight="1" x14ac:dyDescent="0.25">
      <c r="A667" s="284"/>
      <c r="B667" s="195"/>
      <c r="C667" s="195"/>
      <c r="D667" s="195"/>
      <c r="E667" s="196"/>
      <c r="F667" s="196"/>
      <c r="G667" s="196"/>
      <c r="H667" s="196"/>
    </row>
    <row r="668" spans="1:8" s="197" customFormat="1" ht="12.75" customHeight="1" x14ac:dyDescent="0.25">
      <c r="A668" s="284"/>
      <c r="B668" s="195"/>
      <c r="C668" s="195"/>
      <c r="D668" s="195"/>
      <c r="E668" s="196"/>
      <c r="F668" s="196"/>
      <c r="G668" s="196"/>
      <c r="H668" s="196"/>
    </row>
    <row r="669" spans="1:8" s="197" customFormat="1" ht="12.75" customHeight="1" x14ac:dyDescent="0.25">
      <c r="A669" s="284"/>
      <c r="B669" s="195"/>
      <c r="C669" s="195"/>
      <c r="D669" s="195"/>
      <c r="E669" s="196"/>
      <c r="F669" s="196"/>
      <c r="G669" s="196"/>
      <c r="H669" s="196"/>
    </row>
    <row r="670" spans="1:8" s="197" customFormat="1" ht="12.75" customHeight="1" x14ac:dyDescent="0.25">
      <c r="A670" s="284"/>
      <c r="B670" s="195"/>
      <c r="C670" s="195"/>
      <c r="D670" s="195"/>
      <c r="E670" s="196"/>
      <c r="F670" s="196"/>
      <c r="G670" s="196"/>
      <c r="H670" s="196"/>
    </row>
    <row r="671" spans="1:8" s="197" customFormat="1" ht="12.75" customHeight="1" x14ac:dyDescent="0.25">
      <c r="A671" s="284"/>
      <c r="B671" s="195"/>
      <c r="C671" s="195"/>
      <c r="D671" s="195"/>
      <c r="E671" s="196"/>
      <c r="F671" s="196"/>
      <c r="G671" s="196"/>
      <c r="H671" s="196"/>
    </row>
    <row r="672" spans="1:8" s="197" customFormat="1" ht="12.75" customHeight="1" x14ac:dyDescent="0.25">
      <c r="A672" s="284"/>
      <c r="B672" s="195"/>
      <c r="C672" s="195"/>
      <c r="D672" s="195"/>
      <c r="E672" s="196"/>
      <c r="F672" s="196"/>
      <c r="G672" s="196"/>
      <c r="H672" s="196"/>
    </row>
    <row r="673" spans="1:8" s="197" customFormat="1" ht="12.75" customHeight="1" x14ac:dyDescent="0.25">
      <c r="A673" s="284"/>
      <c r="B673" s="195"/>
      <c r="C673" s="195"/>
      <c r="D673" s="195"/>
      <c r="E673" s="196"/>
      <c r="F673" s="196"/>
      <c r="G673" s="196"/>
      <c r="H673" s="196"/>
    </row>
    <row r="674" spans="1:8" s="197" customFormat="1" ht="12.75" customHeight="1" x14ac:dyDescent="0.25">
      <c r="A674" s="284"/>
      <c r="B674" s="195"/>
      <c r="C674" s="195"/>
      <c r="D674" s="195"/>
      <c r="E674" s="196"/>
      <c r="F674" s="196"/>
      <c r="G674" s="196"/>
      <c r="H674" s="196"/>
    </row>
    <row r="675" spans="1:8" s="197" customFormat="1" ht="12.75" customHeight="1" x14ac:dyDescent="0.25">
      <c r="A675" s="284"/>
      <c r="B675" s="195"/>
      <c r="C675" s="195"/>
      <c r="D675" s="195"/>
      <c r="E675" s="196"/>
      <c r="F675" s="196"/>
      <c r="G675" s="196"/>
      <c r="H675" s="196"/>
    </row>
    <row r="676" spans="1:8" s="197" customFormat="1" ht="12.75" customHeight="1" x14ac:dyDescent="0.25">
      <c r="A676" s="284"/>
      <c r="B676" s="195"/>
      <c r="C676" s="195"/>
      <c r="D676" s="195"/>
      <c r="E676" s="196"/>
      <c r="F676" s="196"/>
      <c r="G676" s="196"/>
      <c r="H676" s="196"/>
    </row>
    <row r="677" spans="1:8" s="197" customFormat="1" ht="12.75" customHeight="1" x14ac:dyDescent="0.25">
      <c r="A677" s="284"/>
      <c r="B677" s="195"/>
      <c r="C677" s="195"/>
      <c r="D677" s="195"/>
      <c r="E677" s="196"/>
      <c r="F677" s="196"/>
      <c r="G677" s="196"/>
      <c r="H677" s="196"/>
    </row>
    <row r="678" spans="1:8" s="197" customFormat="1" ht="12.75" customHeight="1" x14ac:dyDescent="0.25">
      <c r="A678" s="284"/>
      <c r="B678" s="195"/>
      <c r="C678" s="195"/>
      <c r="D678" s="195"/>
      <c r="E678" s="196"/>
      <c r="F678" s="196"/>
      <c r="G678" s="196"/>
      <c r="H678" s="196"/>
    </row>
    <row r="679" spans="1:8" s="197" customFormat="1" ht="12.75" customHeight="1" x14ac:dyDescent="0.25">
      <c r="A679" s="284"/>
      <c r="B679" s="195"/>
      <c r="C679" s="195"/>
      <c r="D679" s="195"/>
      <c r="E679" s="196"/>
      <c r="F679" s="196"/>
      <c r="G679" s="196"/>
      <c r="H679" s="362" t="s">
        <v>13</v>
      </c>
    </row>
    <row r="680" spans="1:8" s="197" customFormat="1" ht="12.75" customHeight="1" x14ac:dyDescent="0.25">
      <c r="A680" s="284"/>
      <c r="B680" s="195"/>
      <c r="C680" s="195"/>
      <c r="D680" s="195"/>
      <c r="E680" s="196"/>
      <c r="F680" s="196"/>
      <c r="G680" s="196"/>
      <c r="H680" s="362"/>
    </row>
    <row r="681" spans="1:8" s="197" customFormat="1" ht="15.6" customHeight="1" x14ac:dyDescent="0.3">
      <c r="A681" s="284"/>
      <c r="B681" s="481" t="s">
        <v>573</v>
      </c>
      <c r="C681" s="14"/>
      <c r="D681" s="14"/>
      <c r="E681" s="15"/>
      <c r="F681" s="1"/>
      <c r="G681" s="1"/>
      <c r="H681" s="1"/>
    </row>
    <row r="682" spans="1:8" s="197" customFormat="1" ht="12.75" customHeight="1" x14ac:dyDescent="0.25">
      <c r="A682" s="284"/>
      <c r="B682" s="4"/>
      <c r="C682" s="1"/>
      <c r="D682" s="1"/>
      <c r="E682" s="45"/>
      <c r="F682" s="1"/>
      <c r="G682" s="1"/>
      <c r="H682" s="1"/>
    </row>
    <row r="683" spans="1:8" s="197" customFormat="1" ht="12.75" customHeight="1" x14ac:dyDescent="0.25">
      <c r="A683" s="284"/>
      <c r="B683" s="4" t="s">
        <v>62</v>
      </c>
      <c r="C683" s="1"/>
      <c r="D683" s="1"/>
      <c r="E683" s="45"/>
      <c r="F683" s="1"/>
      <c r="G683" s="1"/>
      <c r="H683" s="1"/>
    </row>
    <row r="684" spans="1:8" s="197" customFormat="1" ht="12.75" customHeight="1" x14ac:dyDescent="0.25">
      <c r="A684" s="284"/>
      <c r="B684" s="151"/>
      <c r="C684" s="511" t="s">
        <v>12</v>
      </c>
      <c r="D684" s="512"/>
      <c r="E684" s="512"/>
      <c r="F684" s="512" t="s">
        <v>10</v>
      </c>
      <c r="G684" s="512"/>
      <c r="H684" s="512"/>
    </row>
    <row r="685" spans="1:8" s="197" customFormat="1" ht="12.75" customHeight="1" x14ac:dyDescent="0.25">
      <c r="A685" s="284"/>
      <c r="B685" s="145"/>
      <c r="C685" s="149" t="s">
        <v>8</v>
      </c>
      <c r="D685" s="152" t="s">
        <v>9</v>
      </c>
      <c r="E685" s="152" t="s">
        <v>65</v>
      </c>
      <c r="F685" s="152" t="s">
        <v>8</v>
      </c>
      <c r="G685" s="152" t="s">
        <v>9</v>
      </c>
      <c r="H685" s="152" t="s">
        <v>65</v>
      </c>
    </row>
    <row r="686" spans="1:8" s="197" customFormat="1" ht="12.75" customHeight="1" x14ac:dyDescent="0.25">
      <c r="A686" s="284"/>
      <c r="B686" s="64"/>
      <c r="C686" s="158"/>
      <c r="D686" s="158"/>
      <c r="E686" s="67"/>
      <c r="F686" s="158"/>
      <c r="G686" s="158"/>
      <c r="H686" s="67"/>
    </row>
    <row r="687" spans="1:8" s="197" customFormat="1" ht="12.75" customHeight="1" x14ac:dyDescent="0.25">
      <c r="A687" s="284"/>
      <c r="B687" s="64" t="s">
        <v>23</v>
      </c>
      <c r="C687" s="34">
        <v>1384.6</v>
      </c>
      <c r="D687" s="34">
        <v>1555.8</v>
      </c>
      <c r="E687" s="71">
        <f t="shared" ref="E687:E693" si="26">+C687*100/D687</f>
        <v>88.99601491194241</v>
      </c>
      <c r="F687" s="34">
        <v>8300.7999999999993</v>
      </c>
      <c r="G687" s="34">
        <v>10423.700000000001</v>
      </c>
      <c r="H687" s="71">
        <f t="shared" ref="H687:H693" si="27">+F687*100/G687</f>
        <v>79.633911183169104</v>
      </c>
    </row>
    <row r="688" spans="1:8" s="197" customFormat="1" ht="12.75" customHeight="1" x14ac:dyDescent="0.25">
      <c r="A688" s="284"/>
      <c r="B688" s="64" t="s">
        <v>110</v>
      </c>
      <c r="C688" s="34">
        <v>9</v>
      </c>
      <c r="D688" s="34">
        <v>10</v>
      </c>
      <c r="E688" s="71">
        <f t="shared" si="26"/>
        <v>90</v>
      </c>
      <c r="F688" s="34">
        <v>59.9</v>
      </c>
      <c r="G688" s="34">
        <v>91.5</v>
      </c>
      <c r="H688" s="71">
        <f t="shared" si="27"/>
        <v>65.464480874316934</v>
      </c>
    </row>
    <row r="689" spans="1:8" s="197" customFormat="1" ht="12.75" customHeight="1" x14ac:dyDescent="0.25">
      <c r="A689" s="284"/>
      <c r="B689" s="64" t="s">
        <v>501</v>
      </c>
      <c r="C689" s="34">
        <v>77.3</v>
      </c>
      <c r="D689" s="34">
        <v>79.400000000000006</v>
      </c>
      <c r="E689" s="71">
        <f t="shared" si="26"/>
        <v>97.355163727959692</v>
      </c>
      <c r="F689" s="34">
        <v>515.4</v>
      </c>
      <c r="G689" s="34">
        <v>543.6</v>
      </c>
      <c r="H689" s="71">
        <f t="shared" si="27"/>
        <v>94.812362030905078</v>
      </c>
    </row>
    <row r="690" spans="1:8" s="197" customFormat="1" ht="12.75" customHeight="1" x14ac:dyDescent="0.25">
      <c r="A690" s="284"/>
      <c r="B690" s="64" t="s">
        <v>221</v>
      </c>
      <c r="C690" s="34">
        <v>404.3</v>
      </c>
      <c r="D690" s="34">
        <v>422.7</v>
      </c>
      <c r="E690" s="71">
        <f t="shared" si="26"/>
        <v>95.647030991246751</v>
      </c>
      <c r="F690" s="34">
        <v>2391.5</v>
      </c>
      <c r="G690" s="34">
        <v>2691.4</v>
      </c>
      <c r="H690" s="71">
        <f t="shared" si="27"/>
        <v>88.857100393847062</v>
      </c>
    </row>
    <row r="691" spans="1:8" s="197" customFormat="1" ht="12.75" customHeight="1" x14ac:dyDescent="0.25">
      <c r="A691" s="284"/>
      <c r="B691" s="64" t="s">
        <v>222</v>
      </c>
      <c r="C691" s="34">
        <v>415.2</v>
      </c>
      <c r="D691" s="34">
        <v>466.2</v>
      </c>
      <c r="E691" s="71">
        <f t="shared" si="26"/>
        <v>89.060489060489061</v>
      </c>
      <c r="F691" s="34">
        <v>2457.1</v>
      </c>
      <c r="G691" s="34">
        <v>3137.5</v>
      </c>
      <c r="H691" s="71">
        <f t="shared" si="27"/>
        <v>78.313944223107569</v>
      </c>
    </row>
    <row r="692" spans="1:8" s="197" customFormat="1" ht="12.75" customHeight="1" x14ac:dyDescent="0.25">
      <c r="A692" s="284"/>
      <c r="B692" s="64" t="s">
        <v>223</v>
      </c>
      <c r="C692" s="34">
        <v>323.8</v>
      </c>
      <c r="D692" s="34">
        <v>365.4</v>
      </c>
      <c r="E692" s="71">
        <f t="shared" si="26"/>
        <v>88.61521620142311</v>
      </c>
      <c r="F692" s="34">
        <v>1959.9</v>
      </c>
      <c r="G692" s="34">
        <v>2536.1999999999998</v>
      </c>
      <c r="H692" s="71">
        <f t="shared" si="27"/>
        <v>77.277028625502723</v>
      </c>
    </row>
    <row r="693" spans="1:8" s="197" customFormat="1" ht="12.75" customHeight="1" x14ac:dyDescent="0.25">
      <c r="A693" s="284"/>
      <c r="B693" s="64" t="s">
        <v>224</v>
      </c>
      <c r="C693" s="34">
        <v>155.1</v>
      </c>
      <c r="D693" s="34">
        <v>212.2</v>
      </c>
      <c r="E693" s="71">
        <f t="shared" si="26"/>
        <v>73.091423185673889</v>
      </c>
      <c r="F693" s="34">
        <v>917</v>
      </c>
      <c r="G693" s="34">
        <v>1423.4</v>
      </c>
      <c r="H693" s="71">
        <f t="shared" si="27"/>
        <v>64.423212027539691</v>
      </c>
    </row>
    <row r="694" spans="1:8" s="197" customFormat="1" ht="12.75" customHeight="1" x14ac:dyDescent="0.25">
      <c r="A694" s="284"/>
      <c r="B694" s="119"/>
      <c r="C694" s="156"/>
      <c r="D694" s="156"/>
      <c r="E694" s="121"/>
      <c r="F694" s="121"/>
      <c r="G694" s="121"/>
      <c r="H694" s="121"/>
    </row>
    <row r="695" spans="1:8" s="197" customFormat="1" ht="12.75" customHeight="1" x14ac:dyDescent="0.25">
      <c r="A695" s="284"/>
      <c r="B695" s="123"/>
      <c r="C695" s="157"/>
      <c r="D695" s="157"/>
      <c r="E695" s="125"/>
      <c r="F695" s="125"/>
      <c r="G695" s="125"/>
      <c r="H695" s="125"/>
    </row>
    <row r="696" spans="1:8" s="197" customFormat="1" ht="12.6" customHeight="1" x14ac:dyDescent="0.25">
      <c r="A696" s="270"/>
      <c r="B696" s="20" t="s">
        <v>559</v>
      </c>
      <c r="C696" s="19"/>
      <c r="D696" s="1"/>
      <c r="E696" s="53"/>
      <c r="F696" s="53"/>
      <c r="G696" s="53"/>
      <c r="H696" s="53"/>
    </row>
    <row r="697" spans="1:8" s="197" customFormat="1" ht="12.6" customHeight="1" x14ac:dyDescent="0.25">
      <c r="A697" s="270"/>
      <c r="B697" s="20" t="s">
        <v>81</v>
      </c>
      <c r="C697" s="1"/>
      <c r="D697" s="1"/>
      <c r="E697" s="53"/>
      <c r="F697" s="1"/>
      <c r="G697" s="1"/>
      <c r="H697" s="1"/>
    </row>
    <row r="698" spans="1:8" s="197" customFormat="1" ht="12.6" customHeight="1" x14ac:dyDescent="0.25">
      <c r="A698" s="270"/>
      <c r="B698" s="20"/>
      <c r="C698" s="1"/>
      <c r="D698" s="1"/>
      <c r="E698" s="53"/>
      <c r="F698" s="1"/>
      <c r="G698" s="1"/>
      <c r="H698" s="1"/>
    </row>
    <row r="699" spans="1:8" s="197" customFormat="1" ht="12.75" customHeight="1" x14ac:dyDescent="0.25">
      <c r="A699" s="270"/>
      <c r="B699" s="58" t="s">
        <v>68</v>
      </c>
      <c r="C699" s="1"/>
      <c r="D699" s="1"/>
      <c r="E699" s="53"/>
      <c r="F699" s="1"/>
      <c r="G699" s="1"/>
      <c r="H699" s="1"/>
    </row>
    <row r="700" spans="1:8" s="197" customFormat="1" ht="12.75" customHeight="1" x14ac:dyDescent="0.25">
      <c r="A700" s="284"/>
      <c r="B700" s="58"/>
      <c r="C700" s="1"/>
      <c r="D700" s="1"/>
      <c r="E700" s="53"/>
      <c r="F700" s="1"/>
      <c r="G700" s="1"/>
      <c r="H700" s="1"/>
    </row>
    <row r="701" spans="1:8" s="197" customFormat="1" ht="12.75" customHeight="1" x14ac:dyDescent="0.25">
      <c r="A701" s="284"/>
      <c r="B701" s="195"/>
      <c r="C701" s="195"/>
      <c r="D701" s="195"/>
      <c r="E701" s="196"/>
      <c r="F701" s="196"/>
      <c r="G701" s="196"/>
      <c r="H701" s="196"/>
    </row>
    <row r="702" spans="1:8" s="197" customFormat="1" ht="12.75" customHeight="1" x14ac:dyDescent="0.25">
      <c r="A702" s="284"/>
      <c r="B702" s="195"/>
      <c r="C702" s="195"/>
      <c r="D702" s="195"/>
      <c r="E702" s="196"/>
      <c r="F702" s="196"/>
      <c r="G702" s="196"/>
      <c r="H702" s="196"/>
    </row>
    <row r="703" spans="1:8" s="197" customFormat="1" ht="12.75" customHeight="1" x14ac:dyDescent="0.25">
      <c r="A703" s="284"/>
      <c r="B703" s="195"/>
      <c r="C703" s="195"/>
      <c r="D703" s="195"/>
      <c r="E703" s="196"/>
      <c r="F703" s="196"/>
      <c r="G703" s="196"/>
      <c r="H703" s="196"/>
    </row>
    <row r="704" spans="1:8" s="197" customFormat="1" ht="12.75" customHeight="1" x14ac:dyDescent="0.25">
      <c r="A704" s="284"/>
      <c r="B704" s="195"/>
      <c r="C704" s="195"/>
      <c r="D704" s="195"/>
      <c r="E704" s="196"/>
      <c r="F704" s="196"/>
      <c r="G704" s="196"/>
      <c r="H704" s="196"/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6"/>
      <c r="G705" s="196"/>
      <c r="H705" s="196"/>
    </row>
    <row r="706" spans="1:8" s="197" customFormat="1" ht="12.75" customHeight="1" x14ac:dyDescent="0.25">
      <c r="A706" s="284"/>
      <c r="B706" s="195"/>
      <c r="C706" s="195"/>
      <c r="D706" s="195"/>
      <c r="E706" s="196"/>
      <c r="F706" s="196"/>
      <c r="G706" s="196"/>
      <c r="H706" s="196"/>
    </row>
    <row r="707" spans="1:8" s="197" customFormat="1" ht="12.75" customHeight="1" x14ac:dyDescent="0.25">
      <c r="A707" s="284"/>
      <c r="B707" s="195"/>
      <c r="C707" s="195"/>
      <c r="D707" s="195"/>
      <c r="E707" s="196"/>
      <c r="F707" s="196"/>
      <c r="G707" s="196"/>
      <c r="H707" s="196"/>
    </row>
    <row r="708" spans="1:8" s="197" customFormat="1" ht="12.75" customHeight="1" x14ac:dyDescent="0.25">
      <c r="A708" s="284"/>
      <c r="B708" s="195"/>
      <c r="C708" s="195"/>
      <c r="D708" s="195"/>
      <c r="E708" s="196"/>
      <c r="F708" s="196"/>
      <c r="G708" s="196"/>
      <c r="H708" s="196"/>
    </row>
    <row r="709" spans="1:8" s="197" customFormat="1" ht="12.75" customHeight="1" x14ac:dyDescent="0.25">
      <c r="A709" s="284"/>
      <c r="B709" s="195"/>
      <c r="C709" s="195"/>
      <c r="D709" s="195"/>
      <c r="E709" s="196"/>
      <c r="F709" s="196"/>
      <c r="G709" s="196"/>
      <c r="H709" s="196"/>
    </row>
    <row r="710" spans="1:8" s="197" customFormat="1" ht="12.75" customHeight="1" x14ac:dyDescent="0.25">
      <c r="A710" s="284"/>
      <c r="B710" s="195"/>
      <c r="C710" s="195"/>
      <c r="D710" s="195"/>
      <c r="E710" s="196"/>
      <c r="F710" s="196"/>
      <c r="G710" s="196"/>
      <c r="H710" s="196"/>
    </row>
    <row r="711" spans="1:8" s="197" customFormat="1" ht="12.75" customHeight="1" x14ac:dyDescent="0.25">
      <c r="A711" s="284"/>
      <c r="B711" s="195"/>
      <c r="C711" s="195"/>
      <c r="D711" s="195"/>
      <c r="E711" s="196"/>
      <c r="F711" s="196"/>
      <c r="G711" s="196"/>
      <c r="H711" s="196"/>
    </row>
    <row r="712" spans="1:8" s="197" customFormat="1" ht="12.75" customHeight="1" x14ac:dyDescent="0.25">
      <c r="A712" s="284"/>
      <c r="B712" s="195"/>
      <c r="C712" s="195"/>
      <c r="D712" s="195"/>
      <c r="E712" s="196"/>
      <c r="F712" s="196"/>
      <c r="G712" s="196"/>
      <c r="H712" s="196"/>
    </row>
    <row r="713" spans="1:8" s="197" customFormat="1" ht="12.75" customHeight="1" x14ac:dyDescent="0.25">
      <c r="A713" s="284"/>
      <c r="B713" s="195"/>
      <c r="C713" s="195"/>
      <c r="D713" s="195"/>
      <c r="E713" s="196"/>
      <c r="F713" s="196"/>
      <c r="G713" s="196"/>
      <c r="H713" s="196"/>
    </row>
    <row r="714" spans="1:8" s="197" customFormat="1" ht="12.75" customHeight="1" x14ac:dyDescent="0.25">
      <c r="A714" s="284"/>
      <c r="B714" s="195"/>
      <c r="C714" s="195"/>
      <c r="D714" s="195"/>
      <c r="E714" s="196"/>
      <c r="F714" s="196"/>
      <c r="G714" s="196"/>
      <c r="H714" s="196"/>
    </row>
    <row r="715" spans="1:8" s="197" customFormat="1" ht="12.75" customHeight="1" x14ac:dyDescent="0.25">
      <c r="A715" s="284"/>
      <c r="B715" s="195"/>
      <c r="C715" s="195"/>
      <c r="D715" s="195"/>
      <c r="E715" s="196"/>
      <c r="F715" s="196"/>
      <c r="G715" s="196"/>
      <c r="H715" s="196"/>
    </row>
    <row r="716" spans="1:8" s="197" customFormat="1" ht="12.75" customHeight="1" x14ac:dyDescent="0.25">
      <c r="A716" s="284"/>
      <c r="B716" s="195"/>
      <c r="C716" s="195"/>
      <c r="D716" s="195"/>
      <c r="E716" s="196"/>
      <c r="F716" s="196"/>
      <c r="G716" s="196"/>
      <c r="H716" s="196"/>
    </row>
    <row r="717" spans="1:8" s="197" customFormat="1" ht="12.75" customHeight="1" x14ac:dyDescent="0.25">
      <c r="A717" s="284"/>
      <c r="B717" s="195"/>
      <c r="C717" s="195"/>
      <c r="D717" s="195"/>
      <c r="E717" s="196"/>
      <c r="F717" s="196"/>
      <c r="G717" s="196"/>
      <c r="H717" s="196"/>
    </row>
    <row r="718" spans="1:8" s="197" customFormat="1" ht="12.75" customHeight="1" x14ac:dyDescent="0.25">
      <c r="A718" s="284"/>
      <c r="B718" s="195"/>
      <c r="C718" s="195"/>
      <c r="D718" s="195"/>
      <c r="E718" s="196"/>
      <c r="F718" s="196"/>
      <c r="G718" s="196"/>
      <c r="H718" s="196"/>
    </row>
    <row r="719" spans="1:8" s="197" customFormat="1" ht="12.75" customHeight="1" x14ac:dyDescent="0.25">
      <c r="A719" s="284"/>
      <c r="B719" s="195"/>
      <c r="C719" s="195"/>
      <c r="D719" s="195"/>
      <c r="E719" s="196"/>
      <c r="F719" s="196"/>
      <c r="G719" s="196"/>
      <c r="H719" s="196"/>
    </row>
    <row r="720" spans="1:8" s="197" customFormat="1" ht="12.75" customHeight="1" x14ac:dyDescent="0.25">
      <c r="A720" s="284"/>
      <c r="B720" s="195"/>
      <c r="C720" s="195"/>
      <c r="D720" s="195"/>
      <c r="E720" s="196"/>
      <c r="F720" s="196"/>
      <c r="G720" s="196"/>
      <c r="H720" s="196"/>
    </row>
    <row r="721" spans="1:8" s="197" customFormat="1" ht="12.75" customHeight="1" x14ac:dyDescent="0.25">
      <c r="A721" s="284"/>
      <c r="B721" s="195"/>
      <c r="C721" s="195"/>
      <c r="D721" s="195"/>
      <c r="E721" s="196"/>
      <c r="F721" s="196"/>
      <c r="G721" s="196"/>
      <c r="H721" s="196"/>
    </row>
    <row r="722" spans="1:8" s="197" customFormat="1" ht="12.75" customHeight="1" x14ac:dyDescent="0.25">
      <c r="A722" s="284"/>
      <c r="B722" s="195"/>
      <c r="C722" s="195"/>
      <c r="D722" s="195"/>
      <c r="E722" s="196"/>
      <c r="F722" s="196"/>
      <c r="G722" s="196"/>
      <c r="H722" s="196"/>
    </row>
    <row r="723" spans="1:8" s="197" customFormat="1" ht="12.75" customHeight="1" x14ac:dyDescent="0.25">
      <c r="A723" s="284"/>
      <c r="B723" s="195"/>
      <c r="C723" s="195"/>
      <c r="D723" s="195"/>
      <c r="E723" s="196"/>
      <c r="F723" s="196"/>
      <c r="G723" s="196"/>
      <c r="H723" s="196"/>
    </row>
    <row r="724" spans="1:8" s="197" customFormat="1" ht="12.75" customHeight="1" x14ac:dyDescent="0.25">
      <c r="A724" s="284"/>
      <c r="B724" s="195"/>
      <c r="C724" s="195"/>
      <c r="D724" s="195"/>
      <c r="E724" s="196"/>
      <c r="F724" s="196"/>
      <c r="G724" s="196"/>
      <c r="H724" s="196"/>
    </row>
    <row r="725" spans="1:8" s="197" customFormat="1" ht="12.75" customHeight="1" x14ac:dyDescent="0.25">
      <c r="A725" s="284"/>
      <c r="B725" s="195"/>
      <c r="C725" s="195"/>
      <c r="D725" s="195"/>
      <c r="E725" s="196"/>
      <c r="F725" s="196"/>
      <c r="G725" s="196"/>
      <c r="H725" s="196"/>
    </row>
    <row r="726" spans="1:8" s="197" customFormat="1" ht="12.75" customHeight="1" x14ac:dyDescent="0.25">
      <c r="A726" s="284"/>
      <c r="B726" s="195"/>
      <c r="C726" s="195"/>
      <c r="D726" s="195"/>
      <c r="E726" s="196"/>
      <c r="F726" s="196"/>
      <c r="G726" s="196"/>
      <c r="H726" s="196"/>
    </row>
    <row r="727" spans="1:8" s="197" customFormat="1" ht="12.75" customHeight="1" x14ac:dyDescent="0.25">
      <c r="A727" s="284"/>
      <c r="B727" s="195"/>
      <c r="C727" s="195"/>
      <c r="D727" s="195"/>
      <c r="E727" s="196"/>
      <c r="F727" s="196"/>
      <c r="G727" s="196"/>
      <c r="H727" s="196"/>
    </row>
    <row r="728" spans="1:8" s="197" customFormat="1" ht="12.75" customHeight="1" x14ac:dyDescent="0.25">
      <c r="A728" s="284"/>
      <c r="B728" s="195"/>
      <c r="C728" s="195"/>
      <c r="D728" s="195"/>
      <c r="E728" s="196"/>
      <c r="F728" s="196"/>
      <c r="G728" s="196"/>
      <c r="H728" s="196"/>
    </row>
    <row r="729" spans="1:8" s="197" customFormat="1" ht="12.75" customHeight="1" x14ac:dyDescent="0.25">
      <c r="A729" s="284"/>
      <c r="B729" s="195"/>
      <c r="C729" s="195"/>
      <c r="D729" s="195"/>
      <c r="E729" s="196"/>
      <c r="F729" s="196"/>
      <c r="G729" s="196"/>
      <c r="H729" s="196"/>
    </row>
    <row r="730" spans="1:8" s="197" customFormat="1" ht="12.75" customHeight="1" x14ac:dyDescent="0.25">
      <c r="A730" s="284"/>
      <c r="B730" s="195"/>
      <c r="C730" s="195"/>
      <c r="D730" s="195"/>
      <c r="E730" s="196"/>
      <c r="F730" s="196"/>
      <c r="G730" s="196"/>
      <c r="H730" s="196"/>
    </row>
    <row r="731" spans="1:8" s="197" customFormat="1" ht="12.75" customHeight="1" x14ac:dyDescent="0.25">
      <c r="A731" s="284"/>
      <c r="B731" s="195"/>
      <c r="C731" s="195"/>
      <c r="D731" s="195"/>
      <c r="E731" s="196"/>
      <c r="F731" s="196"/>
      <c r="G731" s="196"/>
      <c r="H731" s="362" t="s">
        <v>13</v>
      </c>
    </row>
    <row r="732" spans="1:8" s="197" customFormat="1" ht="12.75" customHeight="1" x14ac:dyDescent="0.25">
      <c r="A732" s="284"/>
      <c r="B732" s="195"/>
      <c r="C732" s="195"/>
      <c r="D732" s="195"/>
      <c r="E732" s="196"/>
      <c r="F732" s="196"/>
      <c r="G732" s="196"/>
      <c r="H732" s="196"/>
    </row>
    <row r="733" spans="1:8" s="197" customFormat="1" ht="15.6" customHeight="1" x14ac:dyDescent="0.3">
      <c r="A733" s="284"/>
      <c r="B733" s="481" t="s">
        <v>574</v>
      </c>
      <c r="C733" s="14"/>
      <c r="D733" s="14"/>
      <c r="E733" s="15"/>
      <c r="F733" s="1"/>
      <c r="G733" s="1"/>
      <c r="H733" s="1"/>
    </row>
    <row r="734" spans="1:8" s="197" customFormat="1" ht="12.75" customHeight="1" x14ac:dyDescent="0.25">
      <c r="A734" s="284"/>
      <c r="B734" s="4"/>
      <c r="C734" s="1"/>
      <c r="D734" s="1"/>
      <c r="E734" s="45"/>
      <c r="F734" s="1"/>
      <c r="G734" s="1"/>
      <c r="H734" s="1"/>
    </row>
    <row r="735" spans="1:8" s="197" customFormat="1" ht="12.75" customHeight="1" x14ac:dyDescent="0.25">
      <c r="A735" s="284"/>
      <c r="B735" s="4" t="s">
        <v>62</v>
      </c>
      <c r="C735" s="1"/>
      <c r="D735" s="1"/>
      <c r="E735" s="45"/>
      <c r="F735" s="1"/>
      <c r="G735" s="1"/>
      <c r="H735" s="1"/>
    </row>
    <row r="736" spans="1:8" s="197" customFormat="1" ht="12.75" customHeight="1" x14ac:dyDescent="0.25">
      <c r="A736" s="284"/>
      <c r="B736" s="151"/>
      <c r="C736" s="511" t="s">
        <v>12</v>
      </c>
      <c r="D736" s="512"/>
      <c r="E736" s="512"/>
      <c r="F736" s="512" t="s">
        <v>10</v>
      </c>
      <c r="G736" s="512"/>
      <c r="H736" s="512"/>
    </row>
    <row r="737" spans="1:8" s="197" customFormat="1" ht="12.75" customHeight="1" x14ac:dyDescent="0.25">
      <c r="A737" s="284"/>
      <c r="B737" s="145"/>
      <c r="C737" s="149" t="s">
        <v>8</v>
      </c>
      <c r="D737" s="152" t="s">
        <v>9</v>
      </c>
      <c r="E737" s="152" t="s">
        <v>65</v>
      </c>
      <c r="F737" s="152" t="s">
        <v>8</v>
      </c>
      <c r="G737" s="152" t="s">
        <v>9</v>
      </c>
      <c r="H737" s="152" t="s">
        <v>65</v>
      </c>
    </row>
    <row r="738" spans="1:8" s="197" customFormat="1" ht="12.75" customHeight="1" x14ac:dyDescent="0.25">
      <c r="A738" s="284"/>
      <c r="B738" s="64"/>
      <c r="C738" s="158"/>
      <c r="D738" s="158"/>
      <c r="E738" s="67"/>
      <c r="F738" s="158"/>
      <c r="G738" s="158"/>
      <c r="H738" s="67"/>
    </row>
    <row r="739" spans="1:8" s="197" customFormat="1" ht="12.75" customHeight="1" x14ac:dyDescent="0.25">
      <c r="A739" s="284"/>
      <c r="B739" s="64" t="s">
        <v>23</v>
      </c>
      <c r="C739" s="34">
        <v>1390.1</v>
      </c>
      <c r="D739" s="34">
        <v>1598.6</v>
      </c>
      <c r="E739" s="71">
        <f t="shared" ref="E739:E745" si="28">+C739*100/D739</f>
        <v>86.957337670461655</v>
      </c>
      <c r="F739" s="34">
        <v>8373.7999999999993</v>
      </c>
      <c r="G739" s="34">
        <v>10733.1</v>
      </c>
      <c r="H739" s="71">
        <f t="shared" ref="H739:H745" si="29">+F739*100/G739</f>
        <v>78.018466239949305</v>
      </c>
    </row>
    <row r="740" spans="1:8" s="197" customFormat="1" ht="12.75" customHeight="1" x14ac:dyDescent="0.25">
      <c r="A740" s="284"/>
      <c r="B740" s="64" t="s">
        <v>110</v>
      </c>
      <c r="C740" s="34">
        <v>10.6</v>
      </c>
      <c r="D740" s="34">
        <v>16</v>
      </c>
      <c r="E740" s="71">
        <f t="shared" si="28"/>
        <v>66.25</v>
      </c>
      <c r="F740" s="34">
        <v>80.2</v>
      </c>
      <c r="G740" s="34">
        <v>124.2</v>
      </c>
      <c r="H740" s="71">
        <f t="shared" si="29"/>
        <v>64.573268921095007</v>
      </c>
    </row>
    <row r="741" spans="1:8" s="197" customFormat="1" ht="12.75" customHeight="1" x14ac:dyDescent="0.25">
      <c r="A741" s="284"/>
      <c r="B741" s="64" t="s">
        <v>501</v>
      </c>
      <c r="C741" s="34">
        <v>86.3</v>
      </c>
      <c r="D741" s="34">
        <v>86.6</v>
      </c>
      <c r="E741" s="71">
        <f t="shared" si="28"/>
        <v>99.653579676674369</v>
      </c>
      <c r="F741" s="34">
        <v>568.70000000000005</v>
      </c>
      <c r="G741" s="34">
        <v>624.1</v>
      </c>
      <c r="H741" s="71">
        <f t="shared" si="29"/>
        <v>91.123217433103676</v>
      </c>
    </row>
    <row r="742" spans="1:8" s="197" customFormat="1" ht="12.75" customHeight="1" x14ac:dyDescent="0.25">
      <c r="A742" s="284"/>
      <c r="B742" s="64" t="s">
        <v>221</v>
      </c>
      <c r="C742" s="34">
        <v>425</v>
      </c>
      <c r="D742" s="34">
        <v>451.3</v>
      </c>
      <c r="E742" s="71">
        <f t="shared" si="28"/>
        <v>94.172390870817637</v>
      </c>
      <c r="F742" s="34">
        <v>2504.6</v>
      </c>
      <c r="G742" s="34">
        <v>2874.2</v>
      </c>
      <c r="H742" s="71">
        <f t="shared" si="29"/>
        <v>87.140769605455432</v>
      </c>
    </row>
    <row r="743" spans="1:8" s="197" customFormat="1" ht="12.75" customHeight="1" x14ac:dyDescent="0.25">
      <c r="A743" s="284"/>
      <c r="B743" s="64" t="s">
        <v>222</v>
      </c>
      <c r="C743" s="34">
        <v>422.3</v>
      </c>
      <c r="D743" s="34">
        <v>469.4</v>
      </c>
      <c r="E743" s="71">
        <f t="shared" si="28"/>
        <v>89.965913932680024</v>
      </c>
      <c r="F743" s="34">
        <v>2473.3000000000002</v>
      </c>
      <c r="G743" s="34">
        <v>3129.7</v>
      </c>
      <c r="H743" s="71">
        <f t="shared" si="29"/>
        <v>79.02674377735886</v>
      </c>
    </row>
    <row r="744" spans="1:8" s="197" customFormat="1" ht="12.75" customHeight="1" x14ac:dyDescent="0.25">
      <c r="A744" s="284"/>
      <c r="B744" s="64" t="s">
        <v>223</v>
      </c>
      <c r="C744" s="34">
        <v>311.39999999999998</v>
      </c>
      <c r="D744" s="34">
        <v>360.8</v>
      </c>
      <c r="E744" s="71">
        <f t="shared" si="28"/>
        <v>86.30820399113081</v>
      </c>
      <c r="F744" s="34">
        <v>1869.1</v>
      </c>
      <c r="G744" s="34">
        <v>2524.6999999999998</v>
      </c>
      <c r="H744" s="71">
        <f t="shared" si="29"/>
        <v>74.032558323761251</v>
      </c>
    </row>
    <row r="745" spans="1:8" s="197" customFormat="1" ht="12.75" customHeight="1" x14ac:dyDescent="0.25">
      <c r="A745" s="284"/>
      <c r="B745" s="64" t="s">
        <v>224</v>
      </c>
      <c r="C745" s="34">
        <v>134.5</v>
      </c>
      <c r="D745" s="34">
        <v>214.5</v>
      </c>
      <c r="E745" s="71">
        <f t="shared" si="28"/>
        <v>62.703962703962702</v>
      </c>
      <c r="F745" s="34">
        <v>877.9</v>
      </c>
      <c r="G745" s="34">
        <v>1456.2</v>
      </c>
      <c r="H745" s="71">
        <f t="shared" si="29"/>
        <v>60.287048482351324</v>
      </c>
    </row>
    <row r="746" spans="1:8" s="197" customFormat="1" ht="12.75" customHeight="1" x14ac:dyDescent="0.25">
      <c r="A746" s="284"/>
      <c r="B746" s="119"/>
      <c r="C746" s="156"/>
      <c r="D746" s="156"/>
      <c r="E746" s="121"/>
      <c r="F746" s="121"/>
      <c r="G746" s="121"/>
      <c r="H746" s="121"/>
    </row>
    <row r="747" spans="1:8" s="197" customFormat="1" ht="12.75" customHeight="1" x14ac:dyDescent="0.25">
      <c r="A747" s="284"/>
      <c r="B747" s="123"/>
      <c r="C747" s="157"/>
      <c r="D747" s="157"/>
      <c r="E747" s="125"/>
      <c r="F747" s="125"/>
      <c r="G747" s="125"/>
      <c r="H747" s="125"/>
    </row>
    <row r="748" spans="1:8" s="197" customFormat="1" ht="12.6" customHeight="1" x14ac:dyDescent="0.25">
      <c r="A748" s="270"/>
      <c r="B748" s="20" t="s">
        <v>559</v>
      </c>
      <c r="C748" s="19"/>
      <c r="D748" s="1"/>
      <c r="E748" s="53"/>
      <c r="F748" s="53"/>
      <c r="G748" s="53"/>
      <c r="H748" s="53"/>
    </row>
    <row r="749" spans="1:8" s="197" customFormat="1" ht="12.6" customHeight="1" x14ac:dyDescent="0.25">
      <c r="A749" s="270"/>
      <c r="B749" s="20" t="s">
        <v>81</v>
      </c>
      <c r="C749" s="1"/>
      <c r="D749" s="1"/>
      <c r="E749" s="53"/>
      <c r="F749" s="1"/>
      <c r="G749" s="1"/>
      <c r="H749" s="1"/>
    </row>
    <row r="750" spans="1:8" s="197" customFormat="1" ht="12.6" customHeight="1" x14ac:dyDescent="0.25">
      <c r="A750" s="270"/>
      <c r="B750" s="20"/>
      <c r="C750" s="1"/>
      <c r="D750" s="1"/>
      <c r="E750" s="53"/>
      <c r="F750" s="1"/>
      <c r="G750" s="1"/>
      <c r="H750" s="1"/>
    </row>
    <row r="751" spans="1:8" s="197" customFormat="1" ht="12.75" customHeight="1" x14ac:dyDescent="0.25">
      <c r="A751" s="270"/>
      <c r="B751" s="58" t="s">
        <v>68</v>
      </c>
      <c r="C751" s="1"/>
      <c r="D751" s="1"/>
      <c r="E751" s="53"/>
      <c r="F751" s="1"/>
      <c r="G751" s="1"/>
      <c r="H751" s="1"/>
    </row>
    <row r="752" spans="1:8" s="197" customFormat="1" ht="12.75" customHeight="1" x14ac:dyDescent="0.25">
      <c r="A752" s="284"/>
      <c r="B752" s="58"/>
      <c r="C752" s="1"/>
      <c r="D752" s="1"/>
      <c r="E752" s="53"/>
      <c r="F752" s="1"/>
      <c r="G752" s="1"/>
      <c r="H752" s="1"/>
    </row>
    <row r="753" spans="1:8" s="197" customFormat="1" ht="12.75" customHeight="1" x14ac:dyDescent="0.25">
      <c r="A753" s="284"/>
      <c r="B753" s="58"/>
      <c r="C753" s="1"/>
      <c r="D753" s="1"/>
      <c r="E753" s="53"/>
      <c r="F753" s="1"/>
      <c r="G753" s="1"/>
      <c r="H753" s="1"/>
    </row>
    <row r="754" spans="1:8" s="197" customFormat="1" ht="12.75" customHeight="1" x14ac:dyDescent="0.25">
      <c r="A754" s="284"/>
      <c r="B754" s="58"/>
      <c r="C754" s="1"/>
      <c r="D754" s="1"/>
      <c r="E754" s="53"/>
      <c r="F754" s="1"/>
      <c r="G754" s="1"/>
      <c r="H754" s="1"/>
    </row>
    <row r="755" spans="1:8" s="197" customFormat="1" ht="12.75" customHeight="1" x14ac:dyDescent="0.25">
      <c r="A755" s="284"/>
      <c r="B755" s="150"/>
      <c r="C755" s="1"/>
      <c r="D755" s="1"/>
      <c r="E755" s="53"/>
      <c r="F755" s="1"/>
      <c r="G755" s="1"/>
      <c r="H755" s="1"/>
    </row>
    <row r="756" spans="1:8" s="197" customFormat="1" ht="12.75" customHeight="1" x14ac:dyDescent="0.25">
      <c r="A756" s="284"/>
      <c r="B756" s="150"/>
      <c r="C756" s="1"/>
      <c r="D756" s="1"/>
      <c r="E756" s="53"/>
      <c r="F756" s="1"/>
      <c r="G756" s="1"/>
      <c r="H756" s="1"/>
    </row>
    <row r="757" spans="1:8" s="197" customFormat="1" ht="12.75" customHeight="1" x14ac:dyDescent="0.25">
      <c r="A757" s="284"/>
      <c r="B757" s="150"/>
      <c r="C757" s="1"/>
      <c r="D757" s="1"/>
      <c r="E757" s="53"/>
      <c r="F757" s="1"/>
      <c r="G757" s="1"/>
      <c r="H757" s="1"/>
    </row>
    <row r="758" spans="1:8" s="197" customFormat="1" ht="12.75" customHeight="1" x14ac:dyDescent="0.25">
      <c r="A758" s="284"/>
      <c r="B758" s="150"/>
      <c r="C758" s="1"/>
      <c r="D758" s="1"/>
      <c r="E758" s="53"/>
      <c r="F758" s="1"/>
      <c r="G758" s="1"/>
      <c r="H758" s="1"/>
    </row>
    <row r="759" spans="1:8" s="197" customFormat="1" ht="12.75" customHeight="1" x14ac:dyDescent="0.25">
      <c r="A759" s="284"/>
      <c r="B759" s="150"/>
      <c r="C759" s="1"/>
      <c r="D759" s="1"/>
      <c r="E759" s="53"/>
      <c r="F759" s="1"/>
      <c r="G759" s="1"/>
      <c r="H759" s="1"/>
    </row>
    <row r="760" spans="1:8" s="197" customFormat="1" ht="12.75" customHeight="1" x14ac:dyDescent="0.25">
      <c r="A760" s="284"/>
      <c r="B760" s="150"/>
      <c r="C760" s="1"/>
      <c r="D760" s="1"/>
      <c r="E760" s="53"/>
      <c r="F760" s="1"/>
      <c r="G760" s="1"/>
      <c r="H760" s="1"/>
    </row>
    <row r="761" spans="1:8" s="197" customFormat="1" ht="12.75" customHeight="1" x14ac:dyDescent="0.25">
      <c r="A761" s="284"/>
      <c r="B761" s="150"/>
      <c r="C761" s="1"/>
      <c r="D761" s="1"/>
      <c r="E761" s="53"/>
      <c r="F761" s="1"/>
      <c r="G761" s="1"/>
      <c r="H761" s="1"/>
    </row>
    <row r="762" spans="1:8" s="197" customFormat="1" ht="12.75" customHeight="1" x14ac:dyDescent="0.25">
      <c r="A762" s="284"/>
      <c r="B762" s="150"/>
      <c r="C762" s="1"/>
      <c r="D762" s="1"/>
      <c r="E762" s="53"/>
      <c r="F762" s="1"/>
      <c r="G762" s="1"/>
      <c r="H762" s="1"/>
    </row>
    <row r="763" spans="1:8" s="197" customFormat="1" ht="12.75" customHeight="1" x14ac:dyDescent="0.25">
      <c r="A763" s="284"/>
      <c r="B763" s="150"/>
      <c r="C763" s="1"/>
      <c r="D763" s="1"/>
      <c r="E763" s="53"/>
      <c r="F763" s="1"/>
      <c r="G763" s="1"/>
      <c r="H763" s="1"/>
    </row>
    <row r="764" spans="1:8" s="197" customFormat="1" ht="12.75" customHeight="1" x14ac:dyDescent="0.25">
      <c r="A764" s="284"/>
      <c r="B764" s="150"/>
      <c r="C764" s="1"/>
      <c r="D764" s="1"/>
      <c r="E764" s="53"/>
      <c r="F764" s="1"/>
      <c r="G764" s="1"/>
      <c r="H764" s="1"/>
    </row>
    <row r="765" spans="1:8" s="197" customFormat="1" ht="12.75" customHeight="1" x14ac:dyDescent="0.25">
      <c r="A765" s="284"/>
      <c r="B765" s="150"/>
      <c r="C765" s="1"/>
      <c r="D765" s="1"/>
      <c r="E765" s="53"/>
      <c r="F765" s="1"/>
      <c r="G765" s="1"/>
      <c r="H765" s="1"/>
    </row>
    <row r="766" spans="1:8" s="197" customFormat="1" ht="12.75" customHeight="1" x14ac:dyDescent="0.25">
      <c r="A766" s="284"/>
      <c r="B766" s="150"/>
      <c r="C766" s="1"/>
      <c r="D766" s="1"/>
      <c r="E766" s="53"/>
      <c r="F766" s="1"/>
      <c r="G766" s="1"/>
      <c r="H766" s="1"/>
    </row>
    <row r="767" spans="1:8" s="197" customFormat="1" ht="12.75" customHeight="1" x14ac:dyDescent="0.25">
      <c r="A767" s="284"/>
      <c r="B767" s="150"/>
      <c r="C767" s="1"/>
      <c r="D767" s="1"/>
      <c r="E767" s="53"/>
      <c r="F767" s="1"/>
      <c r="G767" s="1"/>
      <c r="H767" s="1"/>
    </row>
    <row r="768" spans="1:8" s="197" customFormat="1" ht="12.75" customHeight="1" x14ac:dyDescent="0.25">
      <c r="A768" s="284"/>
      <c r="B768" s="150"/>
      <c r="C768" s="1"/>
      <c r="D768" s="1"/>
      <c r="E768" s="53"/>
      <c r="F768" s="1"/>
      <c r="G768" s="1"/>
      <c r="H768" s="1"/>
    </row>
    <row r="769" spans="1:8" s="197" customFormat="1" ht="12.75" customHeight="1" x14ac:dyDescent="0.25">
      <c r="A769" s="284"/>
      <c r="B769" s="150"/>
      <c r="C769" s="1"/>
      <c r="D769" s="1"/>
      <c r="E769" s="53"/>
      <c r="F769" s="1"/>
      <c r="G769" s="1"/>
      <c r="H769" s="1"/>
    </row>
    <row r="770" spans="1:8" s="197" customFormat="1" ht="12.75" customHeight="1" x14ac:dyDescent="0.25">
      <c r="A770" s="284"/>
      <c r="B770" s="150"/>
      <c r="C770" s="1"/>
      <c r="D770" s="1"/>
      <c r="E770" s="53"/>
      <c r="F770" s="1"/>
      <c r="G770" s="1"/>
      <c r="H770" s="1"/>
    </row>
    <row r="771" spans="1:8" s="197" customFormat="1" ht="12.75" customHeight="1" x14ac:dyDescent="0.25">
      <c r="A771" s="284"/>
      <c r="B771" s="150"/>
      <c r="C771" s="1"/>
      <c r="D771" s="1"/>
      <c r="E771" s="53"/>
      <c r="F771" s="1"/>
      <c r="G771" s="1"/>
      <c r="H771" s="1"/>
    </row>
    <row r="772" spans="1:8" s="197" customFormat="1" ht="12.75" customHeight="1" x14ac:dyDescent="0.25">
      <c r="A772" s="284"/>
      <c r="B772" s="150"/>
      <c r="C772" s="1"/>
      <c r="D772" s="1"/>
      <c r="E772" s="53"/>
      <c r="F772" s="1"/>
      <c r="G772" s="1"/>
      <c r="H772" s="1"/>
    </row>
    <row r="773" spans="1:8" s="197" customFormat="1" ht="12.75" customHeight="1" x14ac:dyDescent="0.25">
      <c r="A773" s="284"/>
      <c r="B773" s="150"/>
      <c r="C773" s="1"/>
      <c r="D773" s="1"/>
      <c r="E773" s="53"/>
      <c r="F773" s="1"/>
      <c r="G773" s="1"/>
      <c r="H773" s="1"/>
    </row>
    <row r="774" spans="1:8" s="197" customFormat="1" ht="12.75" customHeight="1" x14ac:dyDescent="0.25">
      <c r="A774" s="284"/>
      <c r="B774" s="150"/>
      <c r="C774" s="1"/>
      <c r="D774" s="1"/>
      <c r="E774" s="53"/>
      <c r="F774" s="1"/>
      <c r="G774" s="1"/>
      <c r="H774" s="1"/>
    </row>
    <row r="775" spans="1:8" s="197" customFormat="1" ht="12.75" customHeight="1" x14ac:dyDescent="0.25">
      <c r="A775" s="284"/>
      <c r="B775" s="195"/>
      <c r="C775" s="195"/>
      <c r="D775" s="195"/>
      <c r="E775" s="196"/>
      <c r="F775" s="196"/>
      <c r="G775" s="196"/>
      <c r="H775" s="196"/>
    </row>
    <row r="776" spans="1:8" s="197" customFormat="1" ht="12.75" customHeight="1" x14ac:dyDescent="0.25">
      <c r="A776" s="284"/>
      <c r="B776" s="195"/>
      <c r="C776" s="195"/>
      <c r="D776" s="195"/>
      <c r="E776" s="196"/>
      <c r="F776" s="196"/>
      <c r="G776" s="196"/>
      <c r="H776" s="196"/>
    </row>
    <row r="777" spans="1:8" s="197" customFormat="1" ht="12.75" customHeight="1" x14ac:dyDescent="0.25">
      <c r="A777" s="284"/>
      <c r="B777" s="195"/>
      <c r="C777" s="195"/>
      <c r="D777" s="195"/>
      <c r="E777" s="196"/>
      <c r="F777" s="196"/>
      <c r="G777" s="196"/>
      <c r="H777" s="196"/>
    </row>
    <row r="778" spans="1:8" s="197" customFormat="1" ht="12.75" customHeight="1" x14ac:dyDescent="0.25">
      <c r="A778" s="284"/>
      <c r="B778" s="195"/>
      <c r="C778" s="195"/>
      <c r="D778" s="195"/>
      <c r="E778" s="196"/>
      <c r="F778" s="196"/>
      <c r="G778" s="196"/>
      <c r="H778" s="196"/>
    </row>
    <row r="779" spans="1:8" s="197" customFormat="1" ht="12.75" customHeight="1" x14ac:dyDescent="0.25">
      <c r="A779" s="284"/>
      <c r="B779" s="195"/>
      <c r="C779" s="195"/>
      <c r="D779" s="195"/>
      <c r="E779" s="196"/>
      <c r="F779" s="196"/>
      <c r="G779" s="196"/>
      <c r="H779" s="196"/>
    </row>
    <row r="780" spans="1:8" s="197" customFormat="1" ht="12.75" customHeight="1" x14ac:dyDescent="0.25">
      <c r="A780" s="284"/>
      <c r="B780" s="195"/>
      <c r="C780" s="195"/>
      <c r="D780" s="195"/>
      <c r="E780" s="196"/>
      <c r="F780" s="196"/>
      <c r="G780" s="196"/>
      <c r="H780" s="196"/>
    </row>
    <row r="781" spans="1:8" s="197" customFormat="1" ht="12.75" customHeight="1" x14ac:dyDescent="0.25">
      <c r="A781" s="284"/>
      <c r="B781" s="195"/>
      <c r="C781" s="195"/>
      <c r="D781" s="195"/>
      <c r="E781" s="196"/>
      <c r="F781" s="196"/>
      <c r="G781" s="196"/>
      <c r="H781" s="196"/>
    </row>
    <row r="782" spans="1:8" s="197" customFormat="1" ht="12.75" customHeight="1" x14ac:dyDescent="0.25">
      <c r="A782" s="284"/>
      <c r="B782" s="195"/>
      <c r="C782" s="195"/>
      <c r="D782" s="195"/>
      <c r="E782" s="196"/>
      <c r="F782" s="196"/>
      <c r="G782" s="196"/>
      <c r="H782" s="196"/>
    </row>
    <row r="783" spans="1:8" s="197" customFormat="1" ht="12.75" customHeight="1" x14ac:dyDescent="0.25">
      <c r="A783" s="284"/>
      <c r="B783" s="195"/>
      <c r="C783" s="195"/>
      <c r="D783" s="195"/>
      <c r="E783" s="196"/>
      <c r="F783" s="196"/>
      <c r="G783" s="196"/>
      <c r="H783" s="362" t="s">
        <v>13</v>
      </c>
    </row>
    <row r="784" spans="1:8" s="197" customFormat="1" ht="12.75" customHeight="1" x14ac:dyDescent="0.25">
      <c r="A784" s="284"/>
      <c r="B784" s="195"/>
      <c r="C784" s="195"/>
      <c r="D784" s="195"/>
      <c r="E784" s="196"/>
      <c r="F784" s="196"/>
      <c r="G784" s="196"/>
      <c r="H784" s="196"/>
    </row>
    <row r="785" spans="1:8" s="197" customFormat="1" ht="15.6" customHeight="1" x14ac:dyDescent="0.3">
      <c r="A785" s="284"/>
      <c r="B785" s="481" t="s">
        <v>575</v>
      </c>
      <c r="C785" s="14"/>
      <c r="D785" s="14"/>
      <c r="E785" s="15"/>
      <c r="F785" s="1"/>
      <c r="G785" s="1"/>
      <c r="H785" s="1"/>
    </row>
    <row r="786" spans="1:8" s="197" customFormat="1" ht="12.75" customHeight="1" x14ac:dyDescent="0.25">
      <c r="A786" s="284"/>
      <c r="B786" s="4"/>
      <c r="C786" s="1"/>
      <c r="D786" s="1"/>
      <c r="E786" s="45"/>
      <c r="F786" s="1"/>
      <c r="G786" s="1"/>
      <c r="H786" s="1"/>
    </row>
    <row r="787" spans="1:8" s="197" customFormat="1" ht="12.75" customHeight="1" x14ac:dyDescent="0.25">
      <c r="A787" s="284"/>
      <c r="B787" s="4" t="s">
        <v>62</v>
      </c>
      <c r="C787" s="1"/>
      <c r="D787" s="1"/>
      <c r="E787" s="45"/>
      <c r="F787" s="1"/>
      <c r="G787" s="1"/>
      <c r="H787" s="1"/>
    </row>
    <row r="788" spans="1:8" s="197" customFormat="1" ht="12.75" customHeight="1" x14ac:dyDescent="0.25">
      <c r="A788" s="284"/>
      <c r="B788" s="151"/>
      <c r="C788" s="511" t="s">
        <v>12</v>
      </c>
      <c r="D788" s="512"/>
      <c r="E788" s="512"/>
      <c r="F788" s="512" t="s">
        <v>10</v>
      </c>
      <c r="G788" s="512"/>
      <c r="H788" s="512"/>
    </row>
    <row r="789" spans="1:8" s="197" customFormat="1" ht="12.75" customHeight="1" x14ac:dyDescent="0.25">
      <c r="A789" s="284"/>
      <c r="B789" s="145"/>
      <c r="C789" s="149" t="s">
        <v>8</v>
      </c>
      <c r="D789" s="152" t="s">
        <v>9</v>
      </c>
      <c r="E789" s="152" t="s">
        <v>65</v>
      </c>
      <c r="F789" s="152" t="s">
        <v>8</v>
      </c>
      <c r="G789" s="152" t="s">
        <v>9</v>
      </c>
      <c r="H789" s="152" t="s">
        <v>65</v>
      </c>
    </row>
    <row r="790" spans="1:8" s="197" customFormat="1" ht="12.75" customHeight="1" x14ac:dyDescent="0.25">
      <c r="A790" s="284"/>
      <c r="B790" s="64"/>
      <c r="C790" s="158"/>
      <c r="D790" s="158"/>
      <c r="E790" s="67"/>
      <c r="F790" s="34"/>
      <c r="G790" s="34"/>
      <c r="H790" s="67"/>
    </row>
    <row r="791" spans="1:8" s="197" customFormat="1" ht="12.75" customHeight="1" x14ac:dyDescent="0.25">
      <c r="A791" s="284"/>
      <c r="B791" s="64" t="s">
        <v>23</v>
      </c>
      <c r="C791" s="34">
        <v>1420</v>
      </c>
      <c r="D791" s="34">
        <v>1711.6</v>
      </c>
      <c r="E791" s="71">
        <f t="shared" ref="E791:E797" si="30">+C791*100/D791</f>
        <v>82.963309184388876</v>
      </c>
      <c r="F791" s="34">
        <v>8664.5</v>
      </c>
      <c r="G791" s="34">
        <v>11805.2</v>
      </c>
      <c r="H791" s="71">
        <f t="shared" ref="H791:H797" si="31">+F791*100/G791</f>
        <v>73.395622268153019</v>
      </c>
    </row>
    <row r="792" spans="1:8" s="197" customFormat="1" ht="12.75" customHeight="1" x14ac:dyDescent="0.25">
      <c r="A792" s="284"/>
      <c r="B792" s="64" t="s">
        <v>110</v>
      </c>
      <c r="C792" s="34">
        <v>20.100000000000001</v>
      </c>
      <c r="D792" s="34">
        <v>24.6</v>
      </c>
      <c r="E792" s="71">
        <f t="shared" si="30"/>
        <v>81.707317073170742</v>
      </c>
      <c r="F792" s="34">
        <v>126.4</v>
      </c>
      <c r="G792" s="34">
        <v>202.7</v>
      </c>
      <c r="H792" s="71">
        <f t="shared" si="31"/>
        <v>62.358164775530341</v>
      </c>
    </row>
    <row r="793" spans="1:8" s="197" customFormat="1" ht="12.75" customHeight="1" x14ac:dyDescent="0.25">
      <c r="A793" s="284"/>
      <c r="B793" s="64" t="s">
        <v>501</v>
      </c>
      <c r="C793" s="34">
        <v>103.4</v>
      </c>
      <c r="D793" s="34">
        <v>114.5</v>
      </c>
      <c r="E793" s="71">
        <f t="shared" si="30"/>
        <v>90.3056768558952</v>
      </c>
      <c r="F793" s="34">
        <v>684.3</v>
      </c>
      <c r="G793" s="34">
        <v>823.3</v>
      </c>
      <c r="H793" s="71">
        <f t="shared" si="31"/>
        <v>83.116725373496905</v>
      </c>
    </row>
    <row r="794" spans="1:8" s="197" customFormat="1" ht="12.75" customHeight="1" x14ac:dyDescent="0.25">
      <c r="A794" s="284"/>
      <c r="B794" s="64" t="s">
        <v>221</v>
      </c>
      <c r="C794" s="34">
        <v>453.5</v>
      </c>
      <c r="D794" s="34">
        <v>497.5</v>
      </c>
      <c r="E794" s="71">
        <f t="shared" si="30"/>
        <v>91.155778894472363</v>
      </c>
      <c r="F794" s="34">
        <v>2695.2</v>
      </c>
      <c r="G794" s="34">
        <v>3284.6</v>
      </c>
      <c r="H794" s="71">
        <f t="shared" si="31"/>
        <v>82.055653656457409</v>
      </c>
    </row>
    <row r="795" spans="1:8" s="197" customFormat="1" ht="12.75" customHeight="1" x14ac:dyDescent="0.25">
      <c r="A795" s="284"/>
      <c r="B795" s="64" t="s">
        <v>222</v>
      </c>
      <c r="C795" s="34">
        <v>406.2</v>
      </c>
      <c r="D795" s="34">
        <v>497.4</v>
      </c>
      <c r="E795" s="71">
        <f t="shared" si="30"/>
        <v>81.664656212303981</v>
      </c>
      <c r="F795" s="34">
        <v>2476.1</v>
      </c>
      <c r="G795" s="34">
        <v>3356.3</v>
      </c>
      <c r="H795" s="71">
        <f t="shared" si="31"/>
        <v>73.774692369573629</v>
      </c>
    </row>
    <row r="796" spans="1:8" s="197" customFormat="1" ht="12.75" customHeight="1" x14ac:dyDescent="0.25">
      <c r="A796" s="284"/>
      <c r="B796" s="64" t="s">
        <v>223</v>
      </c>
      <c r="C796" s="34">
        <v>304.3</v>
      </c>
      <c r="D796" s="34">
        <v>358.5</v>
      </c>
      <c r="E796" s="71">
        <f t="shared" si="30"/>
        <v>84.881450488145049</v>
      </c>
      <c r="F796" s="34">
        <v>1843.3</v>
      </c>
      <c r="G796" s="34">
        <v>2595</v>
      </c>
      <c r="H796" s="71">
        <f t="shared" si="31"/>
        <v>71.032755298651253</v>
      </c>
    </row>
    <row r="797" spans="1:8" s="197" customFormat="1" ht="12.75" customHeight="1" x14ac:dyDescent="0.25">
      <c r="A797" s="284"/>
      <c r="B797" s="64" t="s">
        <v>224</v>
      </c>
      <c r="C797" s="34">
        <v>132.6</v>
      </c>
      <c r="D797" s="34">
        <v>219</v>
      </c>
      <c r="E797" s="71">
        <f t="shared" si="30"/>
        <v>60.547945205479451</v>
      </c>
      <c r="F797" s="34">
        <v>839.2</v>
      </c>
      <c r="G797" s="34">
        <v>1543.2</v>
      </c>
      <c r="H797" s="71">
        <f t="shared" si="31"/>
        <v>54.380508035251424</v>
      </c>
    </row>
    <row r="798" spans="1:8" s="197" customFormat="1" ht="12.75" customHeight="1" x14ac:dyDescent="0.25">
      <c r="A798" s="284"/>
      <c r="B798" s="119"/>
      <c r="C798" s="156"/>
      <c r="D798" s="156"/>
      <c r="E798" s="121"/>
      <c r="F798" s="121"/>
      <c r="G798" s="121"/>
      <c r="H798" s="121"/>
    </row>
    <row r="799" spans="1:8" s="197" customFormat="1" ht="12.75" customHeight="1" x14ac:dyDescent="0.25">
      <c r="A799" s="284"/>
      <c r="B799" s="123"/>
      <c r="C799" s="157"/>
      <c r="D799" s="157"/>
      <c r="E799" s="125"/>
      <c r="F799" s="125"/>
      <c r="G799" s="125"/>
      <c r="H799" s="125"/>
    </row>
    <row r="800" spans="1:8" s="197" customFormat="1" ht="12.6" customHeight="1" x14ac:dyDescent="0.25">
      <c r="A800" s="270"/>
      <c r="B800" s="20" t="s">
        <v>559</v>
      </c>
      <c r="C800" s="19"/>
      <c r="D800" s="1"/>
      <c r="E800" s="53"/>
      <c r="F800" s="53"/>
      <c r="G800" s="53"/>
      <c r="H800" s="53"/>
    </row>
    <row r="801" spans="1:8" s="197" customFormat="1" ht="12.6" customHeight="1" x14ac:dyDescent="0.25">
      <c r="A801" s="270"/>
      <c r="B801" s="20" t="s">
        <v>81</v>
      </c>
      <c r="C801" s="1"/>
      <c r="D801" s="1"/>
      <c r="E801" s="53"/>
      <c r="F801" s="1"/>
      <c r="G801" s="1"/>
      <c r="H801" s="1"/>
    </row>
    <row r="802" spans="1:8" s="197" customFormat="1" ht="12.6" customHeight="1" x14ac:dyDescent="0.25">
      <c r="A802" s="270"/>
      <c r="B802" s="20"/>
      <c r="C802" s="1"/>
      <c r="D802" s="1"/>
      <c r="E802" s="53"/>
      <c r="F802" s="1"/>
      <c r="G802" s="1"/>
      <c r="H802" s="1"/>
    </row>
    <row r="803" spans="1:8" s="197" customFormat="1" ht="12.75" customHeight="1" x14ac:dyDescent="0.25">
      <c r="A803" s="270"/>
      <c r="B803" s="58" t="s">
        <v>68</v>
      </c>
      <c r="C803" s="1"/>
      <c r="D803" s="1"/>
      <c r="E803" s="53"/>
      <c r="F803" s="1"/>
      <c r="G803" s="1"/>
      <c r="H803" s="1"/>
    </row>
    <row r="804" spans="1:8" s="197" customFormat="1" ht="12.75" customHeight="1" x14ac:dyDescent="0.25">
      <c r="A804" s="284"/>
      <c r="B804" s="58"/>
      <c r="C804" s="1"/>
      <c r="D804" s="1"/>
      <c r="E804" s="53"/>
      <c r="F804" s="1"/>
      <c r="G804" s="1"/>
      <c r="H804" s="1"/>
    </row>
    <row r="805" spans="1:8" s="197" customFormat="1" ht="12.75" customHeight="1" x14ac:dyDescent="0.25">
      <c r="A805" s="284"/>
      <c r="B805" s="58"/>
      <c r="C805" s="1"/>
      <c r="D805" s="1"/>
      <c r="E805" s="53"/>
      <c r="F805" s="1"/>
      <c r="G805" s="1"/>
      <c r="H805" s="1"/>
    </row>
    <row r="806" spans="1:8" s="197" customFormat="1" ht="12.75" customHeight="1" x14ac:dyDescent="0.25">
      <c r="A806" s="284"/>
      <c r="B806" s="58"/>
      <c r="C806" s="1"/>
      <c r="D806" s="1"/>
      <c r="E806" s="53"/>
      <c r="F806" s="1"/>
      <c r="G806" s="1"/>
      <c r="H806" s="1"/>
    </row>
    <row r="807" spans="1:8" s="197" customFormat="1" ht="12.75" customHeight="1" x14ac:dyDescent="0.25">
      <c r="A807" s="284"/>
      <c r="B807" s="150"/>
      <c r="C807" s="1"/>
      <c r="D807" s="1"/>
      <c r="E807" s="53"/>
      <c r="F807" s="1"/>
      <c r="G807" s="1"/>
      <c r="H807" s="1"/>
    </row>
    <row r="808" spans="1:8" s="197" customFormat="1" ht="12.75" customHeight="1" x14ac:dyDescent="0.25">
      <c r="A808" s="284"/>
      <c r="B808" s="150"/>
      <c r="C808" s="1"/>
      <c r="D808" s="1"/>
      <c r="E808" s="53"/>
      <c r="F808" s="1"/>
      <c r="G808" s="1"/>
      <c r="H808" s="1"/>
    </row>
    <row r="809" spans="1:8" s="197" customFormat="1" ht="12.75" customHeight="1" x14ac:dyDescent="0.25">
      <c r="A809" s="284"/>
      <c r="B809" s="150"/>
      <c r="C809" s="1"/>
      <c r="D809" s="1"/>
      <c r="E809" s="53"/>
      <c r="F809" s="1"/>
      <c r="G809" s="1"/>
      <c r="H809" s="1"/>
    </row>
    <row r="810" spans="1:8" s="197" customFormat="1" ht="12.75" customHeight="1" x14ac:dyDescent="0.25">
      <c r="A810" s="284"/>
      <c r="B810" s="150"/>
      <c r="C810" s="1"/>
      <c r="D810" s="1"/>
      <c r="E810" s="53"/>
      <c r="F810" s="1"/>
      <c r="G810" s="1"/>
      <c r="H810" s="1"/>
    </row>
    <row r="811" spans="1:8" s="197" customFormat="1" ht="12.75" customHeight="1" x14ac:dyDescent="0.25">
      <c r="A811" s="284"/>
      <c r="B811" s="150"/>
      <c r="C811" s="1"/>
      <c r="D811" s="1"/>
      <c r="E811" s="53"/>
      <c r="F811" s="1"/>
      <c r="G811" s="1"/>
      <c r="H811" s="1"/>
    </row>
    <row r="812" spans="1:8" s="197" customFormat="1" ht="12.75" customHeight="1" x14ac:dyDescent="0.25">
      <c r="A812" s="284"/>
      <c r="B812" s="150"/>
      <c r="C812" s="1"/>
      <c r="D812" s="1"/>
      <c r="E812" s="53"/>
      <c r="F812" s="1"/>
      <c r="G812" s="1"/>
      <c r="H812" s="1"/>
    </row>
    <row r="813" spans="1:8" s="197" customFormat="1" ht="12.75" customHeight="1" x14ac:dyDescent="0.25">
      <c r="A813" s="284"/>
      <c r="B813" s="150"/>
      <c r="C813" s="1"/>
      <c r="D813" s="1"/>
      <c r="E813" s="53"/>
      <c r="F813" s="1"/>
      <c r="G813" s="1"/>
      <c r="H813" s="1"/>
    </row>
    <row r="814" spans="1:8" s="197" customFormat="1" ht="12.75" customHeight="1" x14ac:dyDescent="0.25">
      <c r="A814" s="284"/>
      <c r="B814" s="150"/>
      <c r="C814" s="1"/>
      <c r="D814" s="1"/>
      <c r="E814" s="53"/>
      <c r="F814" s="1"/>
      <c r="G814" s="1"/>
      <c r="H814" s="1"/>
    </row>
    <row r="815" spans="1:8" s="197" customFormat="1" ht="12.75" customHeight="1" x14ac:dyDescent="0.25">
      <c r="A815" s="284"/>
      <c r="B815" s="150"/>
      <c r="C815" s="1"/>
      <c r="D815" s="1"/>
      <c r="E815" s="53"/>
      <c r="F815" s="1"/>
      <c r="G815" s="1"/>
      <c r="H815" s="1"/>
    </row>
    <row r="816" spans="1:8" s="197" customFormat="1" ht="12.75" customHeight="1" x14ac:dyDescent="0.25">
      <c r="A816" s="284"/>
      <c r="B816" s="150"/>
      <c r="C816" s="1"/>
      <c r="D816" s="1"/>
      <c r="E816" s="53"/>
      <c r="F816" s="1"/>
      <c r="G816" s="1"/>
      <c r="H816" s="1"/>
    </row>
    <row r="817" spans="1:8" s="197" customFormat="1" ht="12.75" customHeight="1" x14ac:dyDescent="0.25">
      <c r="A817" s="284"/>
      <c r="B817" s="150"/>
      <c r="C817" s="1"/>
      <c r="D817" s="1"/>
      <c r="E817" s="53"/>
      <c r="F817" s="1"/>
      <c r="G817" s="1"/>
      <c r="H817" s="1"/>
    </row>
    <row r="818" spans="1:8" s="197" customFormat="1" ht="12.75" customHeight="1" x14ac:dyDescent="0.25">
      <c r="A818" s="284"/>
      <c r="B818" s="150"/>
      <c r="C818" s="1"/>
      <c r="D818" s="1"/>
      <c r="E818" s="53"/>
      <c r="F818" s="1"/>
      <c r="G818" s="1"/>
      <c r="H818" s="1"/>
    </row>
    <row r="819" spans="1:8" s="197" customFormat="1" ht="12.75" customHeight="1" x14ac:dyDescent="0.25">
      <c r="A819" s="284"/>
      <c r="B819" s="150"/>
      <c r="C819" s="1"/>
      <c r="D819" s="1"/>
      <c r="E819" s="53"/>
      <c r="F819" s="1"/>
      <c r="G819" s="1"/>
      <c r="H819" s="1"/>
    </row>
    <row r="820" spans="1:8" s="197" customFormat="1" ht="12.75" customHeight="1" x14ac:dyDescent="0.25">
      <c r="A820" s="284"/>
      <c r="B820" s="150"/>
      <c r="C820" s="1"/>
      <c r="D820" s="1"/>
      <c r="E820" s="53"/>
      <c r="F820" s="1"/>
      <c r="G820" s="1"/>
      <c r="H820" s="1"/>
    </row>
    <row r="821" spans="1:8" s="197" customFormat="1" ht="12.75" customHeight="1" x14ac:dyDescent="0.25">
      <c r="A821" s="284"/>
      <c r="B821" s="150"/>
      <c r="C821" s="1"/>
      <c r="D821" s="1"/>
      <c r="E821" s="53"/>
      <c r="F821" s="1"/>
      <c r="G821" s="1"/>
      <c r="H821" s="1"/>
    </row>
    <row r="822" spans="1:8" s="197" customFormat="1" ht="12.75" customHeight="1" x14ac:dyDescent="0.25">
      <c r="A822" s="284"/>
      <c r="B822" s="150"/>
      <c r="C822" s="1"/>
      <c r="D822" s="1"/>
      <c r="E822" s="53"/>
      <c r="F822" s="1"/>
      <c r="G822" s="1"/>
      <c r="H822" s="1"/>
    </row>
    <row r="823" spans="1:8" s="197" customFormat="1" ht="12.75" customHeight="1" x14ac:dyDescent="0.25">
      <c r="A823" s="284"/>
      <c r="B823" s="150"/>
      <c r="C823" s="1"/>
      <c r="D823" s="1"/>
      <c r="E823" s="53"/>
      <c r="F823" s="1"/>
      <c r="G823" s="1"/>
      <c r="H823" s="1"/>
    </row>
    <row r="824" spans="1:8" s="197" customFormat="1" ht="12.75" customHeight="1" x14ac:dyDescent="0.25">
      <c r="A824" s="284"/>
      <c r="B824" s="150"/>
      <c r="C824" s="1"/>
      <c r="D824" s="1"/>
      <c r="E824" s="53"/>
      <c r="F824" s="1"/>
      <c r="G824" s="1"/>
      <c r="H824" s="1"/>
    </row>
    <row r="825" spans="1:8" s="197" customFormat="1" ht="12.75" customHeight="1" x14ac:dyDescent="0.25">
      <c r="A825" s="284"/>
      <c r="B825" s="150"/>
      <c r="C825" s="1"/>
      <c r="D825" s="1"/>
      <c r="E825" s="53"/>
      <c r="F825" s="1"/>
      <c r="G825" s="1"/>
      <c r="H825" s="1"/>
    </row>
    <row r="826" spans="1:8" s="197" customFormat="1" ht="12.75" customHeight="1" x14ac:dyDescent="0.25">
      <c r="A826" s="284"/>
      <c r="B826" s="150"/>
      <c r="C826" s="1"/>
      <c r="D826" s="1"/>
      <c r="E826" s="53"/>
      <c r="F826" s="1"/>
      <c r="G826" s="1"/>
      <c r="H826" s="1"/>
    </row>
    <row r="827" spans="1:8" s="197" customFormat="1" ht="12.75" customHeight="1" x14ac:dyDescent="0.25">
      <c r="A827" s="284"/>
      <c r="B827" s="195"/>
      <c r="C827" s="195"/>
      <c r="D827" s="195"/>
      <c r="E827" s="196"/>
      <c r="F827" s="196"/>
      <c r="G827" s="196"/>
      <c r="H827" s="196"/>
    </row>
    <row r="828" spans="1:8" s="197" customFormat="1" ht="12.75" customHeight="1" x14ac:dyDescent="0.25">
      <c r="A828" s="284"/>
      <c r="B828" s="195"/>
      <c r="C828" s="195"/>
      <c r="D828" s="195"/>
      <c r="E828" s="196"/>
      <c r="F828" s="196"/>
      <c r="G828" s="196"/>
      <c r="H828" s="196"/>
    </row>
    <row r="829" spans="1:8" s="197" customFormat="1" ht="12.75" customHeight="1" x14ac:dyDescent="0.25">
      <c r="A829" s="284"/>
      <c r="B829" s="195"/>
      <c r="C829" s="195"/>
      <c r="D829" s="195"/>
      <c r="E829" s="196"/>
      <c r="F829" s="196"/>
      <c r="G829" s="196"/>
      <c r="H829" s="196"/>
    </row>
    <row r="830" spans="1:8" s="197" customFormat="1" ht="12.75" customHeight="1" x14ac:dyDescent="0.25">
      <c r="A830" s="284"/>
      <c r="B830" s="195"/>
      <c r="C830" s="195"/>
      <c r="D830" s="195"/>
      <c r="E830" s="196"/>
      <c r="F830" s="196"/>
      <c r="G830" s="196"/>
      <c r="H830" s="196"/>
    </row>
    <row r="831" spans="1:8" s="197" customFormat="1" ht="12.75" customHeight="1" x14ac:dyDescent="0.25">
      <c r="A831" s="284"/>
      <c r="B831" s="195"/>
      <c r="C831" s="195"/>
      <c r="D831" s="195"/>
      <c r="E831" s="196"/>
      <c r="F831" s="196"/>
      <c r="G831" s="196"/>
      <c r="H831" s="196"/>
    </row>
    <row r="832" spans="1:8" s="197" customFormat="1" ht="12.75" customHeight="1" x14ac:dyDescent="0.25">
      <c r="A832" s="284"/>
      <c r="B832" s="195"/>
      <c r="C832" s="195"/>
      <c r="D832" s="195"/>
      <c r="E832" s="196"/>
      <c r="F832" s="196"/>
      <c r="G832" s="196"/>
      <c r="H832" s="196"/>
    </row>
    <row r="833" spans="1:14" s="197" customFormat="1" ht="12.75" customHeight="1" x14ac:dyDescent="0.25">
      <c r="A833" s="284"/>
      <c r="B833" s="195"/>
      <c r="C833" s="195"/>
      <c r="D833" s="195"/>
      <c r="E833" s="196"/>
      <c r="F833" s="196"/>
      <c r="G833" s="196"/>
      <c r="H833" s="196"/>
    </row>
    <row r="834" spans="1:14" s="197" customFormat="1" ht="12.75" customHeight="1" x14ac:dyDescent="0.25">
      <c r="A834" s="284"/>
      <c r="B834" s="195"/>
      <c r="C834" s="195"/>
      <c r="D834" s="195"/>
      <c r="E834" s="196"/>
      <c r="F834" s="196"/>
      <c r="G834" s="196"/>
      <c r="H834" s="196"/>
    </row>
    <row r="835" spans="1:14" ht="12.45" customHeight="1" x14ac:dyDescent="0.25">
      <c r="B835" s="195"/>
      <c r="C835" s="195"/>
      <c r="D835" s="195"/>
      <c r="E835" s="196"/>
      <c r="F835" s="196"/>
      <c r="G835" s="196"/>
      <c r="H835" s="362" t="s">
        <v>13</v>
      </c>
      <c r="I835" s="197"/>
      <c r="J835" s="197"/>
      <c r="K835" s="197"/>
      <c r="L835" s="197"/>
      <c r="M835" s="197"/>
      <c r="N835" s="197"/>
    </row>
    <row r="836" spans="1:14" ht="12.75" customHeight="1" x14ac:dyDescent="0.25">
      <c r="B836" s="195"/>
      <c r="C836" s="195"/>
      <c r="D836" s="195"/>
      <c r="E836" s="196"/>
      <c r="F836" s="196"/>
      <c r="G836" s="196"/>
      <c r="H836" s="196"/>
      <c r="I836" s="197"/>
      <c r="J836" s="197"/>
      <c r="K836" s="197"/>
      <c r="L836" s="197"/>
      <c r="M836" s="197"/>
      <c r="N836" s="197"/>
    </row>
    <row r="837" spans="1:14" s="197" customFormat="1" ht="15.6" customHeight="1" x14ac:dyDescent="0.3">
      <c r="A837" s="284"/>
      <c r="B837" s="481" t="s">
        <v>576</v>
      </c>
      <c r="C837" s="14"/>
      <c r="D837" s="14"/>
      <c r="E837" s="15"/>
      <c r="F837" s="1"/>
      <c r="G837" s="1"/>
      <c r="H837" s="1"/>
    </row>
    <row r="838" spans="1:14" x14ac:dyDescent="0.25">
      <c r="B838" s="4"/>
    </row>
    <row r="839" spans="1:14" x14ac:dyDescent="0.25">
      <c r="B839" s="4" t="s">
        <v>62</v>
      </c>
    </row>
    <row r="840" spans="1:14" x14ac:dyDescent="0.25">
      <c r="B840" s="151"/>
      <c r="C840" s="511" t="s">
        <v>12</v>
      </c>
      <c r="D840" s="512"/>
      <c r="E840" s="512"/>
      <c r="F840" s="512" t="s">
        <v>10</v>
      </c>
      <c r="G840" s="512"/>
      <c r="H840" s="512"/>
      <c r="I840" s="144"/>
      <c r="J840" s="144"/>
      <c r="K840" s="144"/>
      <c r="L840" s="144"/>
      <c r="M840" s="144"/>
      <c r="N840" s="144"/>
    </row>
    <row r="841" spans="1:14" ht="15.6" x14ac:dyDescent="0.25">
      <c r="B841" s="145"/>
      <c r="C841" s="149" t="s">
        <v>8</v>
      </c>
      <c r="D841" s="152" t="s">
        <v>9</v>
      </c>
      <c r="E841" s="152" t="s">
        <v>65</v>
      </c>
      <c r="F841" s="152" t="s">
        <v>8</v>
      </c>
      <c r="G841" s="152" t="s">
        <v>9</v>
      </c>
      <c r="H841" s="152" t="s">
        <v>65</v>
      </c>
    </row>
    <row r="842" spans="1:14" x14ac:dyDescent="0.25">
      <c r="B842" s="64"/>
      <c r="C842" s="158"/>
      <c r="D842" s="158"/>
      <c r="E842" s="67"/>
      <c r="F842" s="34"/>
      <c r="G842" s="34"/>
      <c r="H842" s="67"/>
      <c r="J842" s="175"/>
      <c r="K842" s="175"/>
      <c r="L842" s="155"/>
      <c r="M842" s="155"/>
    </row>
    <row r="843" spans="1:14" x14ac:dyDescent="0.25">
      <c r="B843" s="64" t="s">
        <v>23</v>
      </c>
      <c r="C843" s="34">
        <v>1392.9</v>
      </c>
      <c r="D843" s="34">
        <v>1733.9</v>
      </c>
      <c r="E843" s="71">
        <f t="shared" ref="E843:E849" si="32">+C843*100/D843</f>
        <v>80.333352557817634</v>
      </c>
      <c r="F843" s="34">
        <v>8512.6</v>
      </c>
      <c r="G843" s="34">
        <v>12067.4</v>
      </c>
      <c r="H843" s="71">
        <f t="shared" ref="H843:H849" si="33">+F843*100/G843</f>
        <v>70.542121749506933</v>
      </c>
      <c r="I843" s="146"/>
      <c r="L843" s="155"/>
      <c r="M843" s="155"/>
    </row>
    <row r="844" spans="1:14" x14ac:dyDescent="0.25">
      <c r="B844" s="64" t="s">
        <v>110</v>
      </c>
      <c r="C844" s="34">
        <v>19.2</v>
      </c>
      <c r="D844" s="34">
        <v>30.5</v>
      </c>
      <c r="E844" s="71">
        <f t="shared" si="32"/>
        <v>62.950819672131146</v>
      </c>
      <c r="F844" s="34">
        <v>142.5</v>
      </c>
      <c r="G844" s="34">
        <v>254.9</v>
      </c>
      <c r="H844" s="71">
        <f t="shared" si="33"/>
        <v>55.904276186739899</v>
      </c>
      <c r="I844" s="146"/>
      <c r="L844" s="155"/>
      <c r="M844" s="155"/>
    </row>
    <row r="845" spans="1:14" x14ac:dyDescent="0.25">
      <c r="B845" s="64" t="s">
        <v>501</v>
      </c>
      <c r="C845" s="34">
        <v>111.9</v>
      </c>
      <c r="D845" s="34">
        <v>123.8</v>
      </c>
      <c r="E845" s="71">
        <f t="shared" si="32"/>
        <v>90.387722132471737</v>
      </c>
      <c r="F845" s="34">
        <v>707.6</v>
      </c>
      <c r="G845" s="34">
        <v>908.7</v>
      </c>
      <c r="H845" s="71">
        <f t="shared" si="33"/>
        <v>77.86948387806757</v>
      </c>
      <c r="I845" s="146"/>
      <c r="J845" s="175"/>
      <c r="K845" s="175"/>
      <c r="L845" s="155"/>
      <c r="M845" s="155"/>
    </row>
    <row r="846" spans="1:14" x14ac:dyDescent="0.25">
      <c r="B846" s="64" t="s">
        <v>221</v>
      </c>
      <c r="C846" s="34">
        <v>446.8</v>
      </c>
      <c r="D846" s="34">
        <v>509.7</v>
      </c>
      <c r="E846" s="71">
        <f t="shared" si="32"/>
        <v>87.659407494604665</v>
      </c>
      <c r="F846" s="34">
        <v>2705.2</v>
      </c>
      <c r="G846" s="34">
        <v>3445.8</v>
      </c>
      <c r="H846" s="71">
        <f t="shared" si="33"/>
        <v>78.507168146729342</v>
      </c>
      <c r="I846" s="146"/>
      <c r="J846" s="175"/>
      <c r="K846" s="175"/>
      <c r="L846" s="155"/>
      <c r="M846" s="155"/>
    </row>
    <row r="847" spans="1:14" x14ac:dyDescent="0.25">
      <c r="B847" s="64" t="s">
        <v>222</v>
      </c>
      <c r="C847" s="34">
        <v>407.2</v>
      </c>
      <c r="D847" s="34">
        <v>495.7</v>
      </c>
      <c r="E847" s="71">
        <f t="shared" si="32"/>
        <v>82.146459552148485</v>
      </c>
      <c r="F847" s="34">
        <v>2421</v>
      </c>
      <c r="G847" s="34">
        <v>3380.7</v>
      </c>
      <c r="H847" s="71">
        <f t="shared" si="33"/>
        <v>71.61238796698909</v>
      </c>
      <c r="I847" s="146"/>
      <c r="J847" s="175"/>
      <c r="K847" s="175"/>
      <c r="L847" s="155"/>
      <c r="M847" s="155"/>
    </row>
    <row r="848" spans="1:14" x14ac:dyDescent="0.25">
      <c r="B848" s="64" t="s">
        <v>223</v>
      </c>
      <c r="C848" s="34">
        <v>285.3</v>
      </c>
      <c r="D848" s="34">
        <v>354.8</v>
      </c>
      <c r="E848" s="71">
        <f t="shared" si="32"/>
        <v>80.411499436302137</v>
      </c>
      <c r="F848" s="34">
        <v>1750.1</v>
      </c>
      <c r="G848" s="34">
        <v>2585.6999999999998</v>
      </c>
      <c r="H848" s="71">
        <f t="shared" si="33"/>
        <v>67.683799358007505</v>
      </c>
      <c r="I848" s="146"/>
      <c r="L848" s="155"/>
      <c r="M848" s="155"/>
    </row>
    <row r="849" spans="1:13" x14ac:dyDescent="0.25">
      <c r="B849" s="64" t="s">
        <v>224</v>
      </c>
      <c r="C849" s="34">
        <v>122.6</v>
      </c>
      <c r="D849" s="34">
        <v>219.4</v>
      </c>
      <c r="E849" s="71">
        <f t="shared" si="32"/>
        <v>55.879671832269828</v>
      </c>
      <c r="F849" s="34">
        <v>786.2</v>
      </c>
      <c r="G849" s="34">
        <v>1491.7</v>
      </c>
      <c r="H849" s="71">
        <f t="shared" si="33"/>
        <v>52.704967486760069</v>
      </c>
      <c r="I849" s="146"/>
      <c r="L849" s="155"/>
      <c r="M849" s="155"/>
    </row>
    <row r="850" spans="1:13" x14ac:dyDescent="0.25">
      <c r="B850" s="119"/>
      <c r="C850" s="156"/>
      <c r="D850" s="156"/>
      <c r="E850" s="121"/>
      <c r="F850" s="121"/>
      <c r="G850" s="121"/>
      <c r="H850" s="121"/>
    </row>
    <row r="851" spans="1:13" x14ac:dyDescent="0.25">
      <c r="B851" s="123"/>
      <c r="C851" s="157"/>
      <c r="D851" s="157"/>
      <c r="E851" s="125"/>
      <c r="F851" s="125"/>
      <c r="G851" s="125"/>
      <c r="H851" s="125"/>
    </row>
    <row r="852" spans="1:13" s="197" customFormat="1" ht="12.6" customHeight="1" x14ac:dyDescent="0.25">
      <c r="A852" s="270"/>
      <c r="B852" s="20" t="s">
        <v>559</v>
      </c>
      <c r="C852" s="19"/>
      <c r="D852" s="1"/>
      <c r="E852" s="53"/>
      <c r="F852" s="53"/>
      <c r="G852" s="53"/>
      <c r="H852" s="53"/>
    </row>
    <row r="853" spans="1:13" s="197" customFormat="1" ht="12.6" customHeight="1" x14ac:dyDescent="0.25">
      <c r="A853" s="270"/>
      <c r="B853" s="20" t="s">
        <v>81</v>
      </c>
      <c r="C853" s="1"/>
      <c r="D853" s="1"/>
      <c r="E853" s="53"/>
      <c r="F853" s="1"/>
      <c r="G853" s="1"/>
      <c r="H853" s="1"/>
    </row>
    <row r="854" spans="1:13" s="197" customFormat="1" ht="12.6" customHeight="1" x14ac:dyDescent="0.25">
      <c r="A854" s="270"/>
      <c r="B854" s="20"/>
      <c r="C854" s="1"/>
      <c r="D854" s="1"/>
      <c r="E854" s="53"/>
      <c r="F854" s="1"/>
      <c r="G854" s="1"/>
      <c r="H854" s="1"/>
    </row>
    <row r="855" spans="1:13" s="197" customFormat="1" ht="12.75" customHeight="1" x14ac:dyDescent="0.25">
      <c r="A855" s="270"/>
      <c r="B855" s="58" t="s">
        <v>68</v>
      </c>
      <c r="C855" s="1"/>
      <c r="D855" s="1"/>
      <c r="E855" s="53"/>
      <c r="F855" s="1"/>
      <c r="G855" s="1"/>
      <c r="H855" s="1"/>
    </row>
    <row r="856" spans="1:13" x14ac:dyDescent="0.25">
      <c r="B856" s="58"/>
      <c r="E856" s="53"/>
    </row>
    <row r="857" spans="1:13" x14ac:dyDescent="0.25">
      <c r="B857" s="58"/>
      <c r="E857" s="53"/>
    </row>
    <row r="858" spans="1:13" x14ac:dyDescent="0.25">
      <c r="B858" s="58"/>
      <c r="E858" s="53"/>
    </row>
    <row r="859" spans="1:13" x14ac:dyDescent="0.25">
      <c r="E859" s="53"/>
    </row>
    <row r="860" spans="1:13" x14ac:dyDescent="0.25">
      <c r="E860" s="53"/>
    </row>
    <row r="861" spans="1:13" x14ac:dyDescent="0.25">
      <c r="E861" s="53"/>
    </row>
    <row r="862" spans="1:13" x14ac:dyDescent="0.25">
      <c r="E862" s="53"/>
    </row>
    <row r="863" spans="1:13" x14ac:dyDescent="0.25">
      <c r="E863" s="53"/>
    </row>
    <row r="864" spans="1:13" x14ac:dyDescent="0.25">
      <c r="E864" s="53"/>
    </row>
    <row r="865" spans="5:5" x14ac:dyDescent="0.25">
      <c r="E865" s="53"/>
    </row>
    <row r="866" spans="5:5" x14ac:dyDescent="0.25">
      <c r="E866" s="53"/>
    </row>
    <row r="867" spans="5:5" x14ac:dyDescent="0.25">
      <c r="E867" s="53"/>
    </row>
    <row r="868" spans="5:5" x14ac:dyDescent="0.25">
      <c r="E868" s="53"/>
    </row>
    <row r="869" spans="5:5" x14ac:dyDescent="0.25">
      <c r="E869" s="53"/>
    </row>
    <row r="870" spans="5:5" x14ac:dyDescent="0.25">
      <c r="E870" s="53"/>
    </row>
    <row r="871" spans="5:5" x14ac:dyDescent="0.25">
      <c r="E871" s="53"/>
    </row>
    <row r="872" spans="5:5" x14ac:dyDescent="0.25">
      <c r="E872" s="53"/>
    </row>
    <row r="873" spans="5:5" x14ac:dyDescent="0.25">
      <c r="E873" s="53"/>
    </row>
    <row r="874" spans="5:5" x14ac:dyDescent="0.25">
      <c r="E874" s="53"/>
    </row>
    <row r="875" spans="5:5" x14ac:dyDescent="0.25">
      <c r="E875" s="53"/>
    </row>
    <row r="876" spans="5:5" x14ac:dyDescent="0.25">
      <c r="E876" s="53"/>
    </row>
    <row r="877" spans="5:5" x14ac:dyDescent="0.25">
      <c r="E877" s="53"/>
    </row>
    <row r="878" spans="5:5" x14ac:dyDescent="0.25">
      <c r="E878" s="53"/>
    </row>
    <row r="879" spans="5:5" x14ac:dyDescent="0.25">
      <c r="E879" s="53"/>
    </row>
    <row r="880" spans="5:5" x14ac:dyDescent="0.25">
      <c r="E880" s="53"/>
    </row>
    <row r="881" spans="1:8" x14ac:dyDescent="0.25">
      <c r="E881" s="53"/>
    </row>
    <row r="882" spans="1:8" x14ac:dyDescent="0.25">
      <c r="E882" s="53"/>
    </row>
    <row r="883" spans="1:8" x14ac:dyDescent="0.25">
      <c r="E883" s="53"/>
    </row>
    <row r="884" spans="1:8" x14ac:dyDescent="0.25">
      <c r="E884" s="53"/>
    </row>
    <row r="885" spans="1:8" x14ac:dyDescent="0.25">
      <c r="E885" s="53"/>
    </row>
    <row r="886" spans="1:8" x14ac:dyDescent="0.25">
      <c r="E886" s="53"/>
      <c r="H886" s="362" t="s">
        <v>13</v>
      </c>
    </row>
    <row r="887" spans="1:8" x14ac:dyDescent="0.25">
      <c r="E887" s="53"/>
    </row>
    <row r="888" spans="1:8" s="197" customFormat="1" ht="15.6" customHeight="1" x14ac:dyDescent="0.3">
      <c r="A888" s="284"/>
      <c r="B888" s="481" t="s">
        <v>577</v>
      </c>
      <c r="C888" s="14"/>
      <c r="D888" s="14"/>
      <c r="E888" s="15"/>
      <c r="F888" s="1"/>
      <c r="G888" s="1"/>
      <c r="H888" s="1"/>
    </row>
    <row r="889" spans="1:8" x14ac:dyDescent="0.25">
      <c r="B889" s="4"/>
    </row>
    <row r="890" spans="1:8" x14ac:dyDescent="0.25">
      <c r="B890" s="4" t="s">
        <v>62</v>
      </c>
    </row>
    <row r="891" spans="1:8" x14ac:dyDescent="0.25">
      <c r="B891" s="151"/>
      <c r="C891" s="511" t="s">
        <v>12</v>
      </c>
      <c r="D891" s="512"/>
      <c r="E891" s="512"/>
      <c r="F891" s="512" t="s">
        <v>10</v>
      </c>
      <c r="G891" s="512"/>
      <c r="H891" s="512"/>
    </row>
    <row r="892" spans="1:8" ht="15.6" x14ac:dyDescent="0.25">
      <c r="B892" s="145"/>
      <c r="C892" s="149" t="s">
        <v>8</v>
      </c>
      <c r="D892" s="152" t="s">
        <v>9</v>
      </c>
      <c r="E892" s="152" t="s">
        <v>65</v>
      </c>
      <c r="F892" s="152" t="s">
        <v>8</v>
      </c>
      <c r="G892" s="152" t="s">
        <v>9</v>
      </c>
      <c r="H892" s="152" t="s">
        <v>65</v>
      </c>
    </row>
    <row r="893" spans="1:8" x14ac:dyDescent="0.25">
      <c r="B893" s="64"/>
      <c r="C893" s="158"/>
      <c r="D893" s="158"/>
      <c r="E893" s="67"/>
      <c r="F893" s="34"/>
      <c r="G893" s="34"/>
      <c r="H893" s="67"/>
    </row>
    <row r="894" spans="1:8" x14ac:dyDescent="0.25">
      <c r="B894" s="64" t="s">
        <v>23</v>
      </c>
      <c r="C894" s="34">
        <v>1336.4</v>
      </c>
      <c r="D894" s="34">
        <v>1687.5</v>
      </c>
      <c r="E894" s="71">
        <f t="shared" ref="E894:E900" si="34">+C894*100/D894</f>
        <v>79.194074074074081</v>
      </c>
      <c r="F894" s="34">
        <v>8130.6</v>
      </c>
      <c r="G894" s="34">
        <v>11808.5</v>
      </c>
      <c r="H894" s="71">
        <f t="shared" ref="H894:H900" si="35">+F894*100/G894</f>
        <v>68.853791760172754</v>
      </c>
    </row>
    <row r="895" spans="1:8" x14ac:dyDescent="0.25">
      <c r="B895" s="64" t="s">
        <v>110</v>
      </c>
      <c r="C895" s="34">
        <v>23.2</v>
      </c>
      <c r="D895" s="34">
        <v>27.7</v>
      </c>
      <c r="E895" s="71">
        <f t="shared" si="34"/>
        <v>83.754512635379058</v>
      </c>
      <c r="F895" s="34">
        <v>142.1</v>
      </c>
      <c r="G895" s="34">
        <v>244.5</v>
      </c>
      <c r="H895" s="71">
        <f t="shared" si="35"/>
        <v>58.118609406952963</v>
      </c>
    </row>
    <row r="896" spans="1:8" x14ac:dyDescent="0.25">
      <c r="B896" s="64" t="s">
        <v>501</v>
      </c>
      <c r="C896" s="34">
        <v>118.8</v>
      </c>
      <c r="D896" s="34">
        <v>122.9</v>
      </c>
      <c r="E896" s="71">
        <f t="shared" si="34"/>
        <v>96.663954434499587</v>
      </c>
      <c r="F896" s="34">
        <v>727.3</v>
      </c>
      <c r="G896" s="34">
        <v>927.9</v>
      </c>
      <c r="H896" s="71">
        <f t="shared" si="35"/>
        <v>78.381291087401664</v>
      </c>
    </row>
    <row r="897" spans="1:8" x14ac:dyDescent="0.25">
      <c r="B897" s="64" t="s">
        <v>221</v>
      </c>
      <c r="C897" s="34">
        <v>433.3</v>
      </c>
      <c r="D897" s="34">
        <v>502.7</v>
      </c>
      <c r="E897" s="71">
        <f t="shared" si="34"/>
        <v>86.194549433061468</v>
      </c>
      <c r="F897" s="34">
        <v>2611.6999999999998</v>
      </c>
      <c r="G897" s="34">
        <v>3384.7</v>
      </c>
      <c r="H897" s="71">
        <f t="shared" si="35"/>
        <v>77.161934587998928</v>
      </c>
    </row>
    <row r="898" spans="1:8" x14ac:dyDescent="0.25">
      <c r="B898" s="64" t="s">
        <v>222</v>
      </c>
      <c r="C898" s="34">
        <v>385.8</v>
      </c>
      <c r="D898" s="34">
        <v>471.2</v>
      </c>
      <c r="E898" s="71">
        <f t="shared" si="34"/>
        <v>81.876061120543298</v>
      </c>
      <c r="F898" s="34">
        <v>2299.1</v>
      </c>
      <c r="G898" s="34">
        <v>3273.6</v>
      </c>
      <c r="H898" s="71">
        <f t="shared" si="35"/>
        <v>70.231549364613883</v>
      </c>
    </row>
    <row r="899" spans="1:8" x14ac:dyDescent="0.25">
      <c r="B899" s="64" t="s">
        <v>223</v>
      </c>
      <c r="C899" s="34">
        <v>258.39999999999998</v>
      </c>
      <c r="D899" s="34">
        <v>346.5</v>
      </c>
      <c r="E899" s="71">
        <f t="shared" si="34"/>
        <v>74.57431457431457</v>
      </c>
      <c r="F899" s="34">
        <v>1615.5</v>
      </c>
      <c r="G899" s="34">
        <v>2514.4</v>
      </c>
      <c r="H899" s="71">
        <f t="shared" si="35"/>
        <v>64.249920458160986</v>
      </c>
    </row>
    <row r="900" spans="1:8" x14ac:dyDescent="0.25">
      <c r="B900" s="64" t="s">
        <v>224</v>
      </c>
      <c r="C900" s="34">
        <v>116.9</v>
      </c>
      <c r="D900" s="34">
        <v>216.6</v>
      </c>
      <c r="E900" s="71">
        <f t="shared" si="34"/>
        <v>53.970452446906741</v>
      </c>
      <c r="F900" s="34">
        <v>735</v>
      </c>
      <c r="G900" s="34">
        <v>1463.6</v>
      </c>
      <c r="H900" s="71">
        <f t="shared" si="35"/>
        <v>50.218638972396832</v>
      </c>
    </row>
    <row r="901" spans="1:8" x14ac:dyDescent="0.25">
      <c r="B901" s="121"/>
      <c r="C901" s="121"/>
      <c r="D901" s="156"/>
      <c r="E901" s="121"/>
      <c r="F901" s="121"/>
      <c r="G901" s="121"/>
      <c r="H901" s="121"/>
    </row>
    <row r="902" spans="1:8" x14ac:dyDescent="0.25">
      <c r="B902" s="123"/>
      <c r="C902" s="157"/>
      <c r="D902" s="157"/>
      <c r="E902" s="125"/>
      <c r="F902" s="125"/>
      <c r="G902" s="125"/>
      <c r="H902" s="125"/>
    </row>
    <row r="903" spans="1:8" s="197" customFormat="1" ht="12.6" customHeight="1" x14ac:dyDescent="0.25">
      <c r="A903" s="270"/>
      <c r="B903" s="20" t="s">
        <v>559</v>
      </c>
      <c r="C903" s="19"/>
      <c r="D903" s="1"/>
      <c r="E903" s="53"/>
      <c r="F903" s="53"/>
      <c r="G903" s="53"/>
      <c r="H903" s="53"/>
    </row>
    <row r="904" spans="1:8" s="197" customFormat="1" ht="12.6" customHeight="1" x14ac:dyDescent="0.25">
      <c r="A904" s="270"/>
      <c r="B904" s="20" t="s">
        <v>81</v>
      </c>
      <c r="C904" s="1"/>
      <c r="D904" s="1"/>
      <c r="E904" s="53"/>
      <c r="F904" s="1"/>
      <c r="G904" s="1"/>
      <c r="H904" s="1"/>
    </row>
    <row r="905" spans="1:8" s="197" customFormat="1" ht="12.6" customHeight="1" x14ac:dyDescent="0.25">
      <c r="A905" s="270"/>
      <c r="B905" s="20"/>
      <c r="C905" s="1"/>
      <c r="D905" s="1"/>
      <c r="E905" s="53"/>
      <c r="F905" s="1"/>
      <c r="G905" s="1"/>
      <c r="H905" s="1"/>
    </row>
    <row r="906" spans="1:8" s="197" customFormat="1" ht="12.75" customHeight="1" x14ac:dyDescent="0.25">
      <c r="A906" s="270"/>
      <c r="B906" s="58" t="s">
        <v>68</v>
      </c>
      <c r="C906" s="1"/>
      <c r="D906" s="1"/>
      <c r="E906" s="53"/>
      <c r="F906" s="1"/>
      <c r="G906" s="1"/>
      <c r="H906" s="1"/>
    </row>
    <row r="907" spans="1:8" x14ac:dyDescent="0.25">
      <c r="B907" s="1"/>
      <c r="E907" s="53"/>
    </row>
    <row r="908" spans="1:8" x14ac:dyDescent="0.25">
      <c r="E908" s="53"/>
    </row>
    <row r="909" spans="1:8" x14ac:dyDescent="0.25">
      <c r="E909" s="53"/>
    </row>
    <row r="910" spans="1:8" x14ac:dyDescent="0.25">
      <c r="E910" s="53"/>
    </row>
    <row r="911" spans="1:8" x14ac:dyDescent="0.25">
      <c r="E911" s="53"/>
    </row>
    <row r="912" spans="1:8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  <row r="1284" spans="5:5" x14ac:dyDescent="0.25">
      <c r="E1284" s="53"/>
    </row>
    <row r="1285" spans="5:5" x14ac:dyDescent="0.25">
      <c r="E1285" s="53"/>
    </row>
    <row r="1286" spans="5:5" x14ac:dyDescent="0.25">
      <c r="E1286" s="53"/>
    </row>
    <row r="1287" spans="5:5" x14ac:dyDescent="0.25">
      <c r="E1287" s="53"/>
    </row>
    <row r="1288" spans="5:5" x14ac:dyDescent="0.25">
      <c r="E1288" s="53"/>
    </row>
    <row r="1289" spans="5:5" x14ac:dyDescent="0.25">
      <c r="E1289" s="53"/>
    </row>
    <row r="1290" spans="5:5" x14ac:dyDescent="0.25">
      <c r="E1290" s="53"/>
    </row>
    <row r="1291" spans="5:5" x14ac:dyDescent="0.25">
      <c r="E1291" s="53"/>
    </row>
    <row r="1292" spans="5:5" x14ac:dyDescent="0.25">
      <c r="E1292" s="53"/>
    </row>
    <row r="1293" spans="5:5" x14ac:dyDescent="0.25">
      <c r="E1293" s="53"/>
    </row>
    <row r="1294" spans="5:5" x14ac:dyDescent="0.25">
      <c r="E1294" s="53"/>
    </row>
    <row r="1295" spans="5:5" x14ac:dyDescent="0.25">
      <c r="E1295" s="53"/>
    </row>
    <row r="1296" spans="5:5" x14ac:dyDescent="0.25">
      <c r="E1296" s="53"/>
    </row>
    <row r="1297" spans="5:5" x14ac:dyDescent="0.25">
      <c r="E1297" s="53"/>
    </row>
    <row r="1298" spans="5:5" x14ac:dyDescent="0.25">
      <c r="E1298" s="53"/>
    </row>
    <row r="1299" spans="5:5" x14ac:dyDescent="0.25">
      <c r="E1299" s="53"/>
    </row>
    <row r="1300" spans="5:5" x14ac:dyDescent="0.25">
      <c r="E1300" s="53"/>
    </row>
    <row r="1301" spans="5:5" x14ac:dyDescent="0.25">
      <c r="E1301" s="53"/>
    </row>
    <row r="1302" spans="5:5" x14ac:dyDescent="0.25">
      <c r="E1302" s="53"/>
    </row>
    <row r="1303" spans="5:5" x14ac:dyDescent="0.25">
      <c r="E1303" s="53"/>
    </row>
    <row r="1304" spans="5:5" x14ac:dyDescent="0.25">
      <c r="E1304" s="53"/>
    </row>
    <row r="1305" spans="5:5" x14ac:dyDescent="0.25">
      <c r="E1305" s="53"/>
    </row>
    <row r="1306" spans="5:5" x14ac:dyDescent="0.25">
      <c r="E1306" s="53"/>
    </row>
    <row r="1307" spans="5:5" x14ac:dyDescent="0.25">
      <c r="E1307" s="53"/>
    </row>
    <row r="1308" spans="5:5" x14ac:dyDescent="0.25">
      <c r="E1308" s="53"/>
    </row>
    <row r="1309" spans="5:5" x14ac:dyDescent="0.25">
      <c r="E1309" s="53"/>
    </row>
    <row r="1310" spans="5:5" x14ac:dyDescent="0.25">
      <c r="E1310" s="53"/>
    </row>
    <row r="1311" spans="5:5" x14ac:dyDescent="0.25">
      <c r="E1311" s="53"/>
    </row>
    <row r="1312" spans="5:5" x14ac:dyDescent="0.25">
      <c r="E1312" s="53"/>
    </row>
    <row r="1313" spans="5:5" x14ac:dyDescent="0.25">
      <c r="E1313" s="53"/>
    </row>
    <row r="1314" spans="5:5" x14ac:dyDescent="0.25">
      <c r="E1314" s="53"/>
    </row>
    <row r="1315" spans="5:5" x14ac:dyDescent="0.25">
      <c r="E1315" s="53"/>
    </row>
    <row r="1316" spans="5:5" x14ac:dyDescent="0.25">
      <c r="E1316" s="53"/>
    </row>
  </sheetData>
  <mergeCells count="36">
    <mergeCell ref="C425:E425"/>
    <mergeCell ref="F425:H425"/>
    <mergeCell ref="C373:E373"/>
    <mergeCell ref="F373:H373"/>
    <mergeCell ref="C8:E8"/>
    <mergeCell ref="F8:H8"/>
    <mergeCell ref="C62:E62"/>
    <mergeCell ref="F62:H62"/>
    <mergeCell ref="C269:E269"/>
    <mergeCell ref="F269:H269"/>
    <mergeCell ref="C113:E113"/>
    <mergeCell ref="F113:H113"/>
    <mergeCell ref="C891:E891"/>
    <mergeCell ref="F891:H891"/>
    <mergeCell ref="C840:E840"/>
    <mergeCell ref="F840:H840"/>
    <mergeCell ref="C736:E736"/>
    <mergeCell ref="F736:H736"/>
    <mergeCell ref="C788:E788"/>
    <mergeCell ref="F788:H788"/>
    <mergeCell ref="C684:E684"/>
    <mergeCell ref="F684:H684"/>
    <mergeCell ref="C632:E632"/>
    <mergeCell ref="F632:H632"/>
    <mergeCell ref="C165:E165"/>
    <mergeCell ref="F165:H165"/>
    <mergeCell ref="C580:E580"/>
    <mergeCell ref="F580:H580"/>
    <mergeCell ref="C217:E217"/>
    <mergeCell ref="F217:H217"/>
    <mergeCell ref="C529:E529"/>
    <mergeCell ref="F529:H529"/>
    <mergeCell ref="C321:E321"/>
    <mergeCell ref="F321:H321"/>
    <mergeCell ref="C477:E477"/>
    <mergeCell ref="F477:H477"/>
  </mergeCells>
  <phoneticPr fontId="3" type="noConversion"/>
  <hyperlinks>
    <hyperlink ref="H2" location="INDICE!B20" display="ÍNDICE"/>
    <hyperlink ref="H57" location="INDICE!B20" display="ÍNDICE"/>
    <hyperlink ref="H108" location="INDICE!B20" display="ÍNDICE"/>
    <hyperlink ref="H160" location="INDICE!B20" display="ÍNDICE"/>
    <hyperlink ref="H212" location="INDICE!B20" display="ÍNDICE"/>
    <hyperlink ref="H264" location="INDICE!B20" display="ÍNDICE"/>
    <hyperlink ref="H316" location="INDICE!B20" display="ÍNDICE"/>
    <hyperlink ref="H368" location="INDICE!B20" display="ÍNDICE"/>
    <hyperlink ref="H420" location="INDICE!B20" display="ÍNDICE"/>
    <hyperlink ref="H472" location="INDICE!B20" display="ÍNDICE"/>
    <hyperlink ref="H524" location="INDICE!B20" display="ÍNDICE"/>
    <hyperlink ref="H575" location="INDICE!B20" display="ÍNDICE"/>
    <hyperlink ref="H627" location="INDICE!B20" display="ÍNDICE"/>
    <hyperlink ref="H679" location="INDICE!B20" display="ÍNDICE"/>
    <hyperlink ref="H731" location="INDICE!B20" display="ÍNDICE"/>
    <hyperlink ref="H783" location="INDICE!B20" display="ÍNDICE"/>
    <hyperlink ref="H835" location="INDICE!B20" display="ÍNDICE"/>
    <hyperlink ref="H886" location="INDICE!B20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507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37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9" ht="40.200000000000003" customHeight="1" x14ac:dyDescent="0.3">
      <c r="B1" s="60"/>
      <c r="C1" s="31"/>
      <c r="D1" s="31"/>
      <c r="I1" s="373"/>
    </row>
    <row r="2" spans="1:9" s="28" customFormat="1" ht="12.75" customHeight="1" x14ac:dyDescent="0.25">
      <c r="A2" s="284"/>
      <c r="B2" s="29"/>
      <c r="E2" s="51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9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9" s="197" customFormat="1" ht="15.75" customHeight="1" x14ac:dyDescent="0.3">
      <c r="A5" s="284"/>
      <c r="B5" s="502" t="s">
        <v>578</v>
      </c>
      <c r="C5" s="14"/>
      <c r="D5" s="14"/>
      <c r="E5" s="15"/>
      <c r="F5" s="1"/>
      <c r="G5" s="1"/>
      <c r="H5" s="1"/>
    </row>
    <row r="6" spans="1:9" x14ac:dyDescent="0.25">
      <c r="B6" s="4"/>
      <c r="C6" s="31"/>
      <c r="D6" s="31"/>
    </row>
    <row r="7" spans="1:9" ht="12.75" customHeight="1" x14ac:dyDescent="0.25">
      <c r="A7" s="288"/>
      <c r="B7" s="4" t="s">
        <v>62</v>
      </c>
      <c r="C7" s="31"/>
      <c r="D7" s="31"/>
    </row>
    <row r="8" spans="1:9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9" s="48" customFormat="1" ht="15.6" x14ac:dyDescent="0.25">
      <c r="A9" s="268"/>
      <c r="B9" s="62"/>
      <c r="C9" s="66" t="s">
        <v>8</v>
      </c>
      <c r="D9" s="66" t="s">
        <v>9</v>
      </c>
      <c r="E9" s="152" t="s">
        <v>65</v>
      </c>
      <c r="F9" s="66" t="s">
        <v>8</v>
      </c>
      <c r="G9" s="66" t="s">
        <v>9</v>
      </c>
      <c r="H9" s="152" t="s">
        <v>65</v>
      </c>
    </row>
    <row r="10" spans="1:9" s="48" customFormat="1" x14ac:dyDescent="0.25">
      <c r="A10" s="268"/>
      <c r="B10" s="101"/>
      <c r="C10" s="36"/>
      <c r="D10" s="36"/>
      <c r="E10" s="88"/>
      <c r="F10" s="36"/>
      <c r="G10" s="36"/>
      <c r="H10" s="88"/>
    </row>
    <row r="11" spans="1:9" s="48" customFormat="1" x14ac:dyDescent="0.25">
      <c r="A11" s="268"/>
      <c r="B11" s="64">
        <v>2000</v>
      </c>
      <c r="C11" s="34">
        <v>111.9666675</v>
      </c>
      <c r="D11" s="34">
        <v>29.706495000000011</v>
      </c>
      <c r="E11" s="71">
        <v>376.90972125792678</v>
      </c>
      <c r="F11" s="34">
        <v>954.92499999999995</v>
      </c>
      <c r="G11" s="34">
        <v>272.3</v>
      </c>
      <c r="H11" s="71">
        <v>350.68857877341168</v>
      </c>
    </row>
    <row r="12" spans="1:9" s="48" customFormat="1" x14ac:dyDescent="0.25">
      <c r="A12" s="268"/>
      <c r="B12" s="64">
        <v>2001</v>
      </c>
      <c r="C12" s="34">
        <v>127.33490499999989</v>
      </c>
      <c r="D12" s="34">
        <v>34.465037500000022</v>
      </c>
      <c r="E12" s="71">
        <v>369.46109517507358</v>
      </c>
      <c r="F12" s="34">
        <v>1008.05</v>
      </c>
      <c r="G12" s="34">
        <v>279.95</v>
      </c>
      <c r="H12" s="71">
        <v>360.08215752813004</v>
      </c>
    </row>
    <row r="13" spans="1:9" s="48" customFormat="1" x14ac:dyDescent="0.25">
      <c r="A13" s="268"/>
      <c r="B13" s="64">
        <v>2002</v>
      </c>
      <c r="C13" s="34">
        <v>129.56641999999999</v>
      </c>
      <c r="D13" s="34">
        <v>30.27899</v>
      </c>
      <c r="E13" s="71">
        <v>427.90865877626698</v>
      </c>
      <c r="F13" s="34">
        <v>1055.675</v>
      </c>
      <c r="G13" s="34">
        <v>269.45</v>
      </c>
      <c r="H13" s="71">
        <v>391.78882909630732</v>
      </c>
    </row>
    <row r="14" spans="1:9" s="48" customFormat="1" x14ac:dyDescent="0.25">
      <c r="A14" s="268"/>
      <c r="B14" s="64">
        <v>2003</v>
      </c>
      <c r="C14" s="34">
        <v>134.55791500000021</v>
      </c>
      <c r="D14" s="34">
        <v>29.053597499999999</v>
      </c>
      <c r="E14" s="71">
        <v>463.13684561782827</v>
      </c>
      <c r="F14" s="34">
        <v>1134.45</v>
      </c>
      <c r="G14" s="34">
        <v>278.55</v>
      </c>
      <c r="H14" s="71">
        <v>407.26978998384499</v>
      </c>
    </row>
    <row r="15" spans="1:9" s="48" customFormat="1" x14ac:dyDescent="0.25">
      <c r="A15" s="268"/>
      <c r="B15" s="64">
        <v>2004</v>
      </c>
      <c r="C15" s="34">
        <v>169.34303</v>
      </c>
      <c r="D15" s="34">
        <v>35.829577500000013</v>
      </c>
      <c r="E15" s="71">
        <v>472.63473871552054</v>
      </c>
      <c r="F15" s="34">
        <v>1262.3</v>
      </c>
      <c r="G15" s="34">
        <v>309.27499999999998</v>
      </c>
      <c r="H15" s="71">
        <v>408.14808827095629</v>
      </c>
    </row>
    <row r="16" spans="1:9" s="48" customFormat="1" x14ac:dyDescent="0.25">
      <c r="A16" s="268"/>
      <c r="B16" s="64">
        <v>2005</v>
      </c>
      <c r="C16" s="34">
        <v>258.07722249999995</v>
      </c>
      <c r="D16" s="34">
        <v>62.789465000000014</v>
      </c>
      <c r="E16" s="71">
        <v>411.01994180074621</v>
      </c>
      <c r="F16" s="34">
        <v>1832.5250000000001</v>
      </c>
      <c r="G16" s="34">
        <v>514.29999999999995</v>
      </c>
      <c r="H16" s="71">
        <v>356.31440793311299</v>
      </c>
    </row>
    <row r="17" spans="1:12" x14ac:dyDescent="0.25">
      <c r="A17" s="268"/>
      <c r="B17" s="64">
        <v>2006</v>
      </c>
      <c r="C17" s="34">
        <v>255.3</v>
      </c>
      <c r="D17" s="34">
        <v>61.8</v>
      </c>
      <c r="E17" s="71">
        <f t="shared" ref="E17:E28" si="0">+C17*100/D17</f>
        <v>413.10679611650488</v>
      </c>
      <c r="F17" s="34">
        <v>1833.9</v>
      </c>
      <c r="G17" s="34">
        <v>516</v>
      </c>
      <c r="H17" s="71">
        <f t="shared" ref="H17:H29" si="1">+F17*100/G17</f>
        <v>355.40697674418607</v>
      </c>
    </row>
    <row r="18" spans="1:12" x14ac:dyDescent="0.25">
      <c r="A18" s="268"/>
      <c r="B18" s="64">
        <v>2007</v>
      </c>
      <c r="C18" s="34">
        <v>267.5</v>
      </c>
      <c r="D18" s="34">
        <v>64.900000000000006</v>
      </c>
      <c r="E18" s="71">
        <f t="shared" si="0"/>
        <v>412.17257318952232</v>
      </c>
      <c r="F18" s="34">
        <v>1886.9</v>
      </c>
      <c r="G18" s="34">
        <v>497.7</v>
      </c>
      <c r="H18" s="71">
        <f t="shared" si="1"/>
        <v>379.12397026321077</v>
      </c>
    </row>
    <row r="19" spans="1:12" x14ac:dyDescent="0.25">
      <c r="A19" s="268"/>
      <c r="B19" s="64">
        <v>2008</v>
      </c>
      <c r="C19" s="34">
        <v>281</v>
      </c>
      <c r="D19" s="34">
        <v>76.2</v>
      </c>
      <c r="E19" s="71">
        <f t="shared" si="0"/>
        <v>368.76640419947506</v>
      </c>
      <c r="F19" s="34">
        <v>1909.6</v>
      </c>
      <c r="G19" s="34">
        <v>496.4</v>
      </c>
      <c r="H19" s="71">
        <f t="shared" si="1"/>
        <v>384.68976631748592</v>
      </c>
      <c r="I19" s="33"/>
      <c r="J19" s="34"/>
      <c r="K19" s="34"/>
      <c r="L19" s="33"/>
    </row>
    <row r="20" spans="1:12" x14ac:dyDescent="0.25">
      <c r="A20" s="270"/>
      <c r="B20" s="64">
        <v>2009</v>
      </c>
      <c r="C20" s="34">
        <v>279.5</v>
      </c>
      <c r="D20" s="34">
        <v>82.7</v>
      </c>
      <c r="E20" s="71">
        <f t="shared" si="0"/>
        <v>337.96856106408706</v>
      </c>
      <c r="F20" s="34">
        <v>1873.1</v>
      </c>
      <c r="G20" s="34">
        <v>523.6</v>
      </c>
      <c r="H20" s="71">
        <f t="shared" si="1"/>
        <v>357.73491214667683</v>
      </c>
      <c r="I20" s="33"/>
      <c r="J20" s="34"/>
      <c r="K20" s="34"/>
      <c r="L20" s="33"/>
    </row>
    <row r="21" spans="1:12" x14ac:dyDescent="0.25">
      <c r="A21" s="270"/>
      <c r="B21" s="64">
        <v>2010</v>
      </c>
      <c r="C21" s="34">
        <v>259.3</v>
      </c>
      <c r="D21" s="34">
        <v>79.2</v>
      </c>
      <c r="E21" s="71">
        <f t="shared" si="0"/>
        <v>327.3989898989899</v>
      </c>
      <c r="F21" s="34">
        <v>1881.5</v>
      </c>
      <c r="G21" s="34">
        <v>556.6</v>
      </c>
      <c r="H21" s="71">
        <f t="shared" si="1"/>
        <v>338.03449514911966</v>
      </c>
      <c r="I21" s="33"/>
      <c r="J21" s="34"/>
      <c r="K21" s="34"/>
      <c r="L21" s="33"/>
    </row>
    <row r="22" spans="1:12" x14ac:dyDescent="0.25">
      <c r="A22" s="270"/>
      <c r="B22" s="64">
        <v>2011</v>
      </c>
      <c r="C22" s="34">
        <v>251.4</v>
      </c>
      <c r="D22" s="34">
        <v>87</v>
      </c>
      <c r="E22" s="71">
        <f t="shared" si="0"/>
        <v>288.9655172413793</v>
      </c>
      <c r="F22" s="34">
        <v>1894.2</v>
      </c>
      <c r="G22" s="34">
        <v>603.9</v>
      </c>
      <c r="H22" s="71">
        <f t="shared" si="1"/>
        <v>313.66120218579238</v>
      </c>
      <c r="I22" s="33"/>
      <c r="J22" s="34"/>
      <c r="K22" s="34"/>
      <c r="L22" s="33"/>
    </row>
    <row r="23" spans="1:12" x14ac:dyDescent="0.25">
      <c r="A23" s="270"/>
      <c r="B23" s="64">
        <v>2012</v>
      </c>
      <c r="C23" s="34">
        <v>258.60000000000002</v>
      </c>
      <c r="D23" s="34">
        <v>91.8</v>
      </c>
      <c r="E23" s="71">
        <f t="shared" si="0"/>
        <v>281.69934640522882</v>
      </c>
      <c r="F23" s="34">
        <v>1921.5</v>
      </c>
      <c r="G23" s="34">
        <v>633.20000000000005</v>
      </c>
      <c r="H23" s="71">
        <f t="shared" si="1"/>
        <v>303.45862286797217</v>
      </c>
      <c r="I23" s="33"/>
      <c r="J23" s="34"/>
      <c r="K23" s="34"/>
      <c r="L23" s="33"/>
    </row>
    <row r="24" spans="1:12" x14ac:dyDescent="0.25">
      <c r="A24" s="270"/>
      <c r="B24" s="64">
        <v>2013</v>
      </c>
      <c r="C24" s="34">
        <v>265.3</v>
      </c>
      <c r="D24" s="34">
        <v>106.8</v>
      </c>
      <c r="E24" s="71">
        <f t="shared" si="0"/>
        <v>248.40823970037454</v>
      </c>
      <c r="F24" s="34">
        <v>1977.4</v>
      </c>
      <c r="G24" s="34">
        <v>729.9</v>
      </c>
      <c r="H24" s="71">
        <f t="shared" si="1"/>
        <v>270.91382381148105</v>
      </c>
      <c r="I24" s="33"/>
      <c r="J24" s="34"/>
      <c r="K24" s="34"/>
      <c r="L24" s="33"/>
    </row>
    <row r="25" spans="1:12" x14ac:dyDescent="0.25">
      <c r="A25" s="270"/>
      <c r="B25" s="64">
        <v>2014</v>
      </c>
      <c r="C25" s="34">
        <v>269.89999999999998</v>
      </c>
      <c r="D25" s="34">
        <v>103.1</v>
      </c>
      <c r="E25" s="71">
        <f t="shared" si="0"/>
        <v>261.7846750727449</v>
      </c>
      <c r="F25" s="34">
        <v>2021.6</v>
      </c>
      <c r="G25" s="34">
        <v>737.1</v>
      </c>
      <c r="H25" s="71">
        <f t="shared" si="1"/>
        <v>274.26400759734094</v>
      </c>
      <c r="I25" s="33"/>
      <c r="J25" s="34"/>
      <c r="K25" s="34"/>
      <c r="L25" s="33"/>
    </row>
    <row r="26" spans="1:12" x14ac:dyDescent="0.25">
      <c r="A26" s="270"/>
      <c r="B26" s="64">
        <v>2015</v>
      </c>
      <c r="C26" s="34">
        <v>274.3</v>
      </c>
      <c r="D26" s="34">
        <v>114</v>
      </c>
      <c r="E26" s="71">
        <f t="shared" si="0"/>
        <v>240.61403508771929</v>
      </c>
      <c r="F26" s="34">
        <v>2039.4</v>
      </c>
      <c r="G26" s="34">
        <v>772.8</v>
      </c>
      <c r="H26" s="71">
        <f t="shared" si="1"/>
        <v>263.8975155279503</v>
      </c>
      <c r="I26" s="33"/>
      <c r="J26" s="34"/>
      <c r="K26" s="34"/>
      <c r="L26" s="33"/>
    </row>
    <row r="27" spans="1:12" x14ac:dyDescent="0.25">
      <c r="A27" s="270"/>
      <c r="B27" s="64">
        <v>2016</v>
      </c>
      <c r="C27" s="34">
        <v>265.5</v>
      </c>
      <c r="D27" s="34">
        <v>106.2</v>
      </c>
      <c r="E27" s="71">
        <f t="shared" si="0"/>
        <v>250</v>
      </c>
      <c r="F27" s="34">
        <v>2014</v>
      </c>
      <c r="G27" s="34">
        <v>776.5</v>
      </c>
      <c r="H27" s="71">
        <f t="shared" si="1"/>
        <v>259.36896329684481</v>
      </c>
      <c r="I27" s="33"/>
      <c r="J27" s="34"/>
      <c r="K27" s="34"/>
      <c r="L27" s="33"/>
    </row>
    <row r="28" spans="1:12" x14ac:dyDescent="0.25">
      <c r="A28" s="270"/>
      <c r="B28" s="64">
        <v>2017</v>
      </c>
      <c r="C28" s="34">
        <v>266.8</v>
      </c>
      <c r="D28" s="34">
        <v>106.8</v>
      </c>
      <c r="E28" s="71">
        <f t="shared" si="0"/>
        <v>249.81273408239701</v>
      </c>
      <c r="F28" s="34">
        <v>2066.9</v>
      </c>
      <c r="G28" s="34">
        <v>752</v>
      </c>
      <c r="H28" s="71">
        <f t="shared" si="1"/>
        <v>274.85372340425533</v>
      </c>
      <c r="I28" s="33"/>
      <c r="J28" s="34"/>
      <c r="K28" s="34"/>
      <c r="L28" s="33"/>
    </row>
    <row r="29" spans="1:12" x14ac:dyDescent="0.25">
      <c r="A29" s="270"/>
      <c r="B29" s="64">
        <v>2018</v>
      </c>
      <c r="C29" s="34">
        <v>289.3</v>
      </c>
      <c r="D29" s="34">
        <v>103.4</v>
      </c>
      <c r="E29" s="71">
        <f>+C29*100/D29</f>
        <v>279.78723404255317</v>
      </c>
      <c r="F29" s="34">
        <v>2109.6</v>
      </c>
      <c r="G29" s="34">
        <v>721.1</v>
      </c>
      <c r="H29" s="71">
        <f t="shared" si="1"/>
        <v>292.5530439606157</v>
      </c>
      <c r="I29" s="33"/>
      <c r="J29" s="34"/>
      <c r="K29" s="34"/>
      <c r="L29" s="33"/>
    </row>
    <row r="30" spans="1:12" x14ac:dyDescent="0.25">
      <c r="A30" s="270"/>
      <c r="B30" s="64">
        <v>2019</v>
      </c>
      <c r="C30" s="34">
        <v>298</v>
      </c>
      <c r="D30" s="34">
        <v>111</v>
      </c>
      <c r="E30" s="71">
        <f t="shared" ref="E30:E34" si="2">+C30*100/D30</f>
        <v>268.46846846846847</v>
      </c>
      <c r="F30" s="34">
        <v>2148.3000000000002</v>
      </c>
      <c r="G30" s="34">
        <v>748.2</v>
      </c>
      <c r="H30" s="71">
        <f>+F30*100/G30</f>
        <v>287.12910986367285</v>
      </c>
      <c r="I30" s="33"/>
      <c r="J30" s="34"/>
      <c r="K30" s="34"/>
      <c r="L30" s="33"/>
    </row>
    <row r="31" spans="1:12" x14ac:dyDescent="0.25">
      <c r="A31" s="270"/>
      <c r="B31" s="64">
        <v>2020</v>
      </c>
      <c r="C31" s="34">
        <v>286</v>
      </c>
      <c r="D31" s="34">
        <v>106</v>
      </c>
      <c r="E31" s="71">
        <f t="shared" si="2"/>
        <v>269.81132075471697</v>
      </c>
      <c r="F31" s="34">
        <v>1996.7</v>
      </c>
      <c r="G31" s="34">
        <v>700.4</v>
      </c>
      <c r="H31" s="71">
        <f t="shared" ref="H31:H34" si="3">+F31*100/G31</f>
        <v>285.07995431182184</v>
      </c>
      <c r="I31" s="33"/>
      <c r="J31" s="34"/>
      <c r="K31" s="34"/>
      <c r="L31" s="33"/>
    </row>
    <row r="32" spans="1:12" x14ac:dyDescent="0.25">
      <c r="A32" s="270"/>
      <c r="B32" s="64">
        <v>2021</v>
      </c>
      <c r="C32" s="34">
        <v>306.89999999999998</v>
      </c>
      <c r="D32" s="34">
        <v>112.8</v>
      </c>
      <c r="E32" s="71">
        <f t="shared" si="2"/>
        <v>272.07446808510633</v>
      </c>
      <c r="F32" s="34">
        <v>2046.7</v>
      </c>
      <c r="G32" s="34">
        <v>704.4</v>
      </c>
      <c r="H32" s="71">
        <f t="shared" si="3"/>
        <v>290.55934128336173</v>
      </c>
      <c r="I32" s="33"/>
      <c r="J32" s="411"/>
      <c r="K32" s="34"/>
      <c r="L32" s="33"/>
    </row>
    <row r="33" spans="1:12" x14ac:dyDescent="0.25">
      <c r="A33" s="270"/>
      <c r="B33" s="64">
        <v>2022</v>
      </c>
      <c r="C33" s="34">
        <v>288.10000000000002</v>
      </c>
      <c r="D33" s="34">
        <v>124.7</v>
      </c>
      <c r="E33" s="71">
        <f t="shared" si="2"/>
        <v>231.03448275862073</v>
      </c>
      <c r="F33" s="34">
        <v>2051.3000000000002</v>
      </c>
      <c r="G33" s="34">
        <v>733.6</v>
      </c>
      <c r="H33" s="71">
        <f t="shared" si="3"/>
        <v>279.62104689203932</v>
      </c>
      <c r="I33" s="33"/>
      <c r="J33" s="411"/>
      <c r="K33" s="34"/>
      <c r="L33" s="33"/>
    </row>
    <row r="34" spans="1:12" x14ac:dyDescent="0.25">
      <c r="A34" s="270"/>
      <c r="B34" s="64">
        <v>2023</v>
      </c>
      <c r="C34" s="34">
        <v>291.3</v>
      </c>
      <c r="D34" s="34">
        <v>112</v>
      </c>
      <c r="E34" s="71">
        <f t="shared" si="2"/>
        <v>260.08928571428572</v>
      </c>
      <c r="F34" s="34">
        <v>2067.3000000000002</v>
      </c>
      <c r="G34" s="34">
        <v>751.3</v>
      </c>
      <c r="H34" s="71">
        <f t="shared" si="3"/>
        <v>275.16305071209911</v>
      </c>
      <c r="I34" s="33"/>
      <c r="J34" s="411"/>
      <c r="K34" s="34"/>
      <c r="L34" s="33"/>
    </row>
    <row r="35" spans="1:12" x14ac:dyDescent="0.25">
      <c r="A35" s="270"/>
      <c r="B35" s="119"/>
      <c r="C35" s="120"/>
      <c r="D35" s="120"/>
      <c r="E35" s="121"/>
      <c r="F35" s="120"/>
      <c r="G35" s="120"/>
      <c r="H35" s="122"/>
    </row>
    <row r="36" spans="1:12" x14ac:dyDescent="0.25">
      <c r="A36" s="270"/>
      <c r="B36" s="129"/>
      <c r="C36" s="124"/>
      <c r="D36" s="124"/>
      <c r="E36" s="125"/>
      <c r="F36" s="124"/>
      <c r="G36" s="124"/>
      <c r="H36" s="126"/>
    </row>
    <row r="37" spans="1:12" s="45" customFormat="1" ht="21" customHeight="1" x14ac:dyDescent="0.25">
      <c r="A37" s="270"/>
      <c r="B37" s="509" t="s">
        <v>558</v>
      </c>
      <c r="C37" s="509"/>
      <c r="D37" s="509"/>
      <c r="E37" s="509"/>
      <c r="F37" s="509"/>
      <c r="G37" s="509"/>
      <c r="H37" s="509"/>
    </row>
    <row r="38" spans="1:12" x14ac:dyDescent="0.25">
      <c r="A38" s="270"/>
      <c r="B38" s="20" t="s">
        <v>81</v>
      </c>
      <c r="C38" s="31"/>
      <c r="D38" s="31"/>
      <c r="E38" s="53"/>
    </row>
    <row r="39" spans="1:12" x14ac:dyDescent="0.25">
      <c r="A39" s="20"/>
      <c r="B39" s="2"/>
      <c r="C39" s="31"/>
      <c r="D39" s="31"/>
      <c r="E39" s="53"/>
    </row>
    <row r="40" spans="1:12" x14ac:dyDescent="0.25">
      <c r="A40" s="270"/>
      <c r="B40" s="12" t="s">
        <v>68</v>
      </c>
      <c r="C40" s="19"/>
      <c r="D40" s="31"/>
      <c r="E40" s="53"/>
    </row>
    <row r="41" spans="1:12" x14ac:dyDescent="0.25">
      <c r="A41" s="270"/>
      <c r="B41" s="58" t="s">
        <v>411</v>
      </c>
      <c r="C41" s="19"/>
      <c r="D41" s="31"/>
      <c r="E41" s="53"/>
    </row>
    <row r="42" spans="1:12" x14ac:dyDescent="0.25">
      <c r="A42" s="270"/>
      <c r="B42" s="12"/>
      <c r="C42" s="19"/>
      <c r="D42" s="31"/>
      <c r="E42" s="53"/>
    </row>
    <row r="43" spans="1:12" ht="12" customHeight="1" x14ac:dyDescent="0.25">
      <c r="A43" s="270"/>
      <c r="B43" s="17"/>
      <c r="C43" s="19"/>
      <c r="D43" s="31"/>
      <c r="E43" s="53"/>
    </row>
    <row r="44" spans="1:12" x14ac:dyDescent="0.25">
      <c r="A44" s="270"/>
      <c r="B44" s="58"/>
      <c r="C44" s="31"/>
      <c r="D44" s="31"/>
      <c r="E44" s="53"/>
    </row>
    <row r="45" spans="1:12" x14ac:dyDescent="0.25">
      <c r="A45" s="270"/>
      <c r="B45" s="59"/>
      <c r="E45" s="53"/>
    </row>
    <row r="46" spans="1:12" x14ac:dyDescent="0.25">
      <c r="A46" s="270"/>
      <c r="E46" s="53"/>
    </row>
    <row r="47" spans="1:12" x14ac:dyDescent="0.25">
      <c r="A47" s="270"/>
      <c r="E47" s="53"/>
    </row>
    <row r="48" spans="1:12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5" x14ac:dyDescent="0.25">
      <c r="A65" s="270"/>
      <c r="E65" s="53"/>
    </row>
    <row r="66" spans="1:5" x14ac:dyDescent="0.25">
      <c r="E66" s="53"/>
    </row>
    <row r="67" spans="1:5" x14ac:dyDescent="0.25">
      <c r="E67" s="53"/>
    </row>
    <row r="68" spans="1:5" x14ac:dyDescent="0.25">
      <c r="E68" s="53"/>
    </row>
    <row r="69" spans="1:5" x14ac:dyDescent="0.25">
      <c r="E69" s="53"/>
    </row>
    <row r="70" spans="1:5" x14ac:dyDescent="0.25">
      <c r="E70" s="53"/>
    </row>
    <row r="71" spans="1:5" x14ac:dyDescent="0.25">
      <c r="E71" s="53"/>
    </row>
    <row r="72" spans="1:5" x14ac:dyDescent="0.25">
      <c r="E72" s="53"/>
    </row>
    <row r="73" spans="1:5" x14ac:dyDescent="0.25">
      <c r="E73" s="53"/>
    </row>
    <row r="74" spans="1:5" x14ac:dyDescent="0.25">
      <c r="E74" s="53"/>
    </row>
    <row r="75" spans="1:5" x14ac:dyDescent="0.25">
      <c r="E75" s="53"/>
    </row>
    <row r="76" spans="1:5" x14ac:dyDescent="0.25">
      <c r="E76" s="53"/>
    </row>
    <row r="77" spans="1:5" x14ac:dyDescent="0.25">
      <c r="E77" s="53"/>
    </row>
    <row r="78" spans="1:5" x14ac:dyDescent="0.25">
      <c r="E78" s="53"/>
    </row>
    <row r="79" spans="1:5" x14ac:dyDescent="0.25">
      <c r="E79" s="53"/>
    </row>
    <row r="80" spans="1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9" max="8" man="1"/>
      </rowBreaks>
      <pageMargins left="0.4" right="0.37" top="0.56000000000000005" bottom="0.42" header="0" footer="0"/>
      <pageSetup paperSize="9" orientation="portrait" r:id="rId1"/>
      <headerFooter alignWithMargins="0"/>
    </customSheetView>
  </customSheetViews>
  <mergeCells count="3">
    <mergeCell ref="B37:H37"/>
    <mergeCell ref="C8:E8"/>
    <mergeCell ref="F8:H8"/>
  </mergeCells>
  <phoneticPr fontId="3" type="noConversion"/>
  <hyperlinks>
    <hyperlink ref="H2" location="INDICE!B21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K1293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21.33203125" style="150" customWidth="1"/>
    <col min="3" max="3" width="7.6640625" style="1" bestFit="1" customWidth="1"/>
    <col min="4" max="4" width="8.5546875" style="1" bestFit="1" customWidth="1"/>
    <col min="5" max="5" width="10.33203125" style="45" bestFit="1" customWidth="1"/>
    <col min="6" max="6" width="7.6640625" style="1" bestFit="1" customWidth="1"/>
    <col min="7" max="7" width="8.5546875" style="1" bestFit="1" customWidth="1"/>
    <col min="8" max="8" width="10.33203125" style="1" customWidth="1"/>
    <col min="9" max="16384" width="11.44140625" style="1"/>
  </cols>
  <sheetData>
    <row r="1" spans="1:10" ht="40.200000000000003" customHeight="1" x14ac:dyDescent="0.25">
      <c r="E1" s="1"/>
      <c r="I1" s="378"/>
    </row>
    <row r="2" spans="1:10" s="28" customFormat="1" ht="12.75" customHeight="1" x14ac:dyDescent="0.25">
      <c r="A2" s="284"/>
      <c r="B2" s="29"/>
      <c r="H2" s="362" t="s">
        <v>13</v>
      </c>
      <c r="J2" s="413"/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  <c r="J3" s="414"/>
    </row>
    <row r="4" spans="1:10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0" s="2" customFormat="1" ht="33.75" customHeight="1" x14ac:dyDescent="0.3">
      <c r="A5" s="284"/>
      <c r="B5" s="515" t="s">
        <v>467</v>
      </c>
      <c r="C5" s="516"/>
      <c r="D5" s="516"/>
      <c r="E5" s="516"/>
      <c r="F5" s="516"/>
      <c r="G5" s="516"/>
      <c r="H5" s="516"/>
    </row>
    <row r="6" spans="1:10" s="197" customFormat="1" ht="12.75" customHeight="1" x14ac:dyDescent="0.25">
      <c r="A6" s="284"/>
      <c r="B6" s="4"/>
      <c r="C6" s="1"/>
      <c r="D6" s="1"/>
      <c r="E6" s="45"/>
      <c r="F6" s="1"/>
      <c r="G6" s="1"/>
      <c r="H6" s="1"/>
    </row>
    <row r="7" spans="1:10" s="197" customFormat="1" ht="12.75" customHeight="1" x14ac:dyDescent="0.25">
      <c r="A7" s="284"/>
      <c r="B7" s="4" t="s">
        <v>62</v>
      </c>
      <c r="C7" s="1"/>
      <c r="D7" s="1"/>
      <c r="E7" s="45"/>
      <c r="F7" s="1"/>
      <c r="G7" s="1"/>
      <c r="H7" s="1"/>
    </row>
    <row r="8" spans="1:10" s="197" customFormat="1" ht="12.75" customHeight="1" x14ac:dyDescent="0.25">
      <c r="A8" s="288"/>
      <c r="B8" s="151"/>
      <c r="C8" s="513" t="s">
        <v>12</v>
      </c>
      <c r="D8" s="514"/>
      <c r="E8" s="511"/>
      <c r="F8" s="513" t="s">
        <v>10</v>
      </c>
      <c r="G8" s="514"/>
      <c r="H8" s="511"/>
    </row>
    <row r="9" spans="1:10" s="197" customFormat="1" ht="12.75" customHeight="1" x14ac:dyDescent="0.25">
      <c r="A9" s="268"/>
      <c r="B9" s="145"/>
      <c r="C9" s="432" t="s">
        <v>8</v>
      </c>
      <c r="D9" s="152" t="s">
        <v>9</v>
      </c>
      <c r="E9" s="152" t="s">
        <v>65</v>
      </c>
      <c r="F9" s="152" t="s">
        <v>8</v>
      </c>
      <c r="G9" s="152" t="s">
        <v>9</v>
      </c>
      <c r="H9" s="152" t="s">
        <v>65</v>
      </c>
    </row>
    <row r="10" spans="1:10" s="197" customFormat="1" ht="12.75" customHeight="1" x14ac:dyDescent="0.25">
      <c r="A10" s="268"/>
      <c r="B10" s="64"/>
      <c r="C10" s="158"/>
      <c r="D10" s="158"/>
      <c r="E10" s="67"/>
      <c r="F10" s="158"/>
      <c r="G10" s="158"/>
      <c r="H10" s="67"/>
    </row>
    <row r="11" spans="1:10" s="197" customFormat="1" ht="12.75" customHeight="1" x14ac:dyDescent="0.25">
      <c r="A11" s="268"/>
      <c r="B11" s="64" t="s">
        <v>23</v>
      </c>
      <c r="C11" s="159">
        <v>286.44200250000006</v>
      </c>
      <c r="D11" s="159">
        <v>120.7105200000001</v>
      </c>
      <c r="E11" s="71">
        <f t="shared" ref="E11:E18" si="0">+C11*100/D11</f>
        <v>237.29663537196245</v>
      </c>
      <c r="F11" s="159">
        <v>2038.5</v>
      </c>
      <c r="G11" s="159">
        <v>719.50000000000011</v>
      </c>
      <c r="H11" s="71">
        <f t="shared" ref="H11:H18" si="1">+F11*100/G11</f>
        <v>283.32175121612227</v>
      </c>
    </row>
    <row r="12" spans="1:10" s="197" customFormat="1" ht="12.75" customHeight="1" x14ac:dyDescent="0.25">
      <c r="A12" s="268"/>
      <c r="B12" s="64" t="s">
        <v>96</v>
      </c>
      <c r="C12" s="159">
        <v>8.2429250000000014</v>
      </c>
      <c r="D12" s="159">
        <v>5.014800000000001</v>
      </c>
      <c r="E12" s="71">
        <f t="shared" si="0"/>
        <v>164.37195900135598</v>
      </c>
      <c r="F12" s="155">
        <v>45.5</v>
      </c>
      <c r="G12" s="155">
        <v>39.1</v>
      </c>
      <c r="H12" s="71">
        <f t="shared" si="1"/>
        <v>116.36828644501279</v>
      </c>
      <c r="J12" s="298"/>
    </row>
    <row r="13" spans="1:10" s="197" customFormat="1" ht="12.75" customHeight="1" x14ac:dyDescent="0.25">
      <c r="A13" s="270"/>
      <c r="B13" s="64" t="s">
        <v>97</v>
      </c>
      <c r="C13" s="159">
        <v>39.024482499999998</v>
      </c>
      <c r="D13" s="159">
        <v>23.638207499999993</v>
      </c>
      <c r="E13" s="71">
        <f t="shared" si="0"/>
        <v>165.09070114559242</v>
      </c>
      <c r="F13" s="155">
        <v>202.7</v>
      </c>
      <c r="G13" s="155">
        <v>143.30000000000001</v>
      </c>
      <c r="H13" s="71">
        <f t="shared" si="1"/>
        <v>141.45150034891833</v>
      </c>
    </row>
    <row r="14" spans="1:10" s="197" customFormat="1" ht="12.75" customHeight="1" x14ac:dyDescent="0.25">
      <c r="A14" s="270"/>
      <c r="B14" s="64" t="s">
        <v>98</v>
      </c>
      <c r="C14" s="159">
        <v>47.822002499999982</v>
      </c>
      <c r="D14" s="159">
        <v>36.530712499999979</v>
      </c>
      <c r="E14" s="71">
        <f t="shared" si="0"/>
        <v>130.90903304993026</v>
      </c>
      <c r="F14" s="155">
        <v>378.1</v>
      </c>
      <c r="G14" s="155">
        <v>189.7</v>
      </c>
      <c r="H14" s="71">
        <f t="shared" si="1"/>
        <v>199.31470743278862</v>
      </c>
    </row>
    <row r="15" spans="1:10" s="197" customFormat="1" ht="12.75" customHeight="1" x14ac:dyDescent="0.25">
      <c r="A15" s="270"/>
      <c r="B15" s="64" t="s">
        <v>99</v>
      </c>
      <c r="C15" s="159">
        <v>62.200535000000016</v>
      </c>
      <c r="D15" s="159">
        <v>20.176882500000001</v>
      </c>
      <c r="E15" s="71">
        <f t="shared" si="0"/>
        <v>308.2762413866464</v>
      </c>
      <c r="F15" s="155">
        <v>513</v>
      </c>
      <c r="G15" s="155">
        <v>123</v>
      </c>
      <c r="H15" s="71">
        <f t="shared" si="1"/>
        <v>417.07317073170731</v>
      </c>
    </row>
    <row r="16" spans="1:10" s="197" customFormat="1" ht="12.75" customHeight="1" x14ac:dyDescent="0.25">
      <c r="A16" s="270"/>
      <c r="B16" s="64" t="s">
        <v>100</v>
      </c>
      <c r="C16" s="159">
        <v>79.644145000000023</v>
      </c>
      <c r="D16" s="159">
        <v>11.377497499999999</v>
      </c>
      <c r="E16" s="71">
        <f t="shared" si="0"/>
        <v>700.01461217635983</v>
      </c>
      <c r="F16" s="155">
        <v>535.5</v>
      </c>
      <c r="G16" s="155">
        <v>108.80000000000001</v>
      </c>
      <c r="H16" s="71">
        <f t="shared" si="1"/>
        <v>492.18749999999994</v>
      </c>
    </row>
    <row r="17" spans="1:8" s="197" customFormat="1" ht="12.75" customHeight="1" x14ac:dyDescent="0.25">
      <c r="A17" s="270"/>
      <c r="B17" s="64" t="s">
        <v>101</v>
      </c>
      <c r="C17" s="159">
        <v>44.95276000000004</v>
      </c>
      <c r="D17" s="159">
        <v>13.349717499999999</v>
      </c>
      <c r="E17" s="71">
        <f t="shared" si="0"/>
        <v>336.731919608037</v>
      </c>
      <c r="F17" s="155">
        <v>321.10000000000002</v>
      </c>
      <c r="G17" s="155">
        <v>77.599999999999994</v>
      </c>
      <c r="H17" s="71">
        <f t="shared" si="1"/>
        <v>413.78865979381453</v>
      </c>
    </row>
    <row r="18" spans="1:8" s="197" customFormat="1" ht="12.75" customHeight="1" x14ac:dyDescent="0.25">
      <c r="A18" s="270"/>
      <c r="B18" s="64" t="s">
        <v>135</v>
      </c>
      <c r="C18" s="159">
        <v>4.5551524999999993</v>
      </c>
      <c r="D18" s="159">
        <v>10.622702499999997</v>
      </c>
      <c r="E18" s="71">
        <f t="shared" si="0"/>
        <v>42.881295979059949</v>
      </c>
      <c r="F18" s="155">
        <v>42.599999999999994</v>
      </c>
      <c r="G18" s="155">
        <v>38</v>
      </c>
      <c r="H18" s="71">
        <f t="shared" si="1"/>
        <v>112.10526315789471</v>
      </c>
    </row>
    <row r="19" spans="1:8" s="197" customFormat="1" ht="12.75" customHeight="1" x14ac:dyDescent="0.25">
      <c r="A19" s="270"/>
      <c r="B19" s="119"/>
      <c r="C19" s="156"/>
      <c r="D19" s="156"/>
      <c r="E19" s="121"/>
      <c r="F19" s="121"/>
      <c r="G19" s="121"/>
      <c r="H19" s="121"/>
    </row>
    <row r="20" spans="1:8" s="197" customFormat="1" ht="12.75" customHeight="1" x14ac:dyDescent="0.25">
      <c r="A20" s="270"/>
      <c r="B20" s="8"/>
      <c r="C20" s="157"/>
      <c r="D20" s="157"/>
      <c r="E20" s="125"/>
      <c r="F20" s="125"/>
      <c r="G20" s="125"/>
      <c r="H20" s="125"/>
    </row>
    <row r="21" spans="1:8" s="197" customFormat="1" ht="12.75" customHeight="1" x14ac:dyDescent="0.25">
      <c r="A21" s="270"/>
      <c r="B21" s="8" t="s">
        <v>83</v>
      </c>
      <c r="C21" s="1"/>
      <c r="D21" s="1"/>
      <c r="E21" s="53"/>
      <c r="F21" s="1"/>
      <c r="G21" s="1"/>
      <c r="H21" s="1"/>
    </row>
    <row r="22" spans="1:8" s="197" customFormat="1" ht="12.75" customHeight="1" x14ac:dyDescent="0.25">
      <c r="A22" s="270"/>
      <c r="B22" s="20" t="s">
        <v>81</v>
      </c>
      <c r="C22" s="1"/>
      <c r="D22" s="1"/>
      <c r="E22" s="53"/>
      <c r="F22" s="1"/>
      <c r="G22" s="1"/>
      <c r="H22" s="1"/>
    </row>
    <row r="23" spans="1:8" s="197" customFormat="1" ht="12.75" customHeight="1" x14ac:dyDescent="0.25">
      <c r="A23" s="270"/>
      <c r="B23" s="20"/>
      <c r="C23" s="1"/>
      <c r="D23" s="1"/>
      <c r="E23" s="53"/>
      <c r="F23" s="1"/>
      <c r="G23" s="1"/>
      <c r="H23" s="53"/>
    </row>
    <row r="24" spans="1:8" s="197" customFormat="1" ht="12.75" customHeight="1" x14ac:dyDescent="0.25">
      <c r="A24" s="270"/>
      <c r="B24" s="58" t="s">
        <v>68</v>
      </c>
      <c r="C24" s="1"/>
      <c r="D24" s="1"/>
      <c r="E24" s="53"/>
      <c r="F24" s="1"/>
      <c r="G24" s="1"/>
      <c r="H24" s="1"/>
    </row>
    <row r="25" spans="1:8" s="197" customFormat="1" ht="12.75" customHeight="1" x14ac:dyDescent="0.25">
      <c r="A25" s="270"/>
      <c r="B25" s="300" t="s">
        <v>414</v>
      </c>
      <c r="C25" s="195"/>
      <c r="D25" s="195"/>
      <c r="E25" s="196"/>
      <c r="F25" s="196"/>
      <c r="G25" s="196"/>
      <c r="H25" s="196"/>
    </row>
    <row r="26" spans="1:8" s="197" customFormat="1" ht="12.75" customHeight="1" x14ac:dyDescent="0.25">
      <c r="A26" s="270"/>
      <c r="B26" s="195"/>
      <c r="C26" s="195"/>
      <c r="D26" s="195"/>
      <c r="E26" s="196"/>
      <c r="F26" s="196"/>
      <c r="G26" s="196"/>
      <c r="H26" s="196"/>
    </row>
    <row r="27" spans="1:8" s="197" customFormat="1" ht="12.75" customHeight="1" x14ac:dyDescent="0.25">
      <c r="A27" s="270"/>
      <c r="B27" s="195"/>
      <c r="C27" s="195"/>
      <c r="D27" s="195"/>
      <c r="E27" s="196"/>
      <c r="F27" s="196"/>
      <c r="G27" s="196"/>
      <c r="H27" s="196"/>
    </row>
    <row r="28" spans="1:8" s="197" customFormat="1" ht="12.75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8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8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8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8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8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8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8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8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8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8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8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8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8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8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8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8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8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</row>
    <row r="46" spans="1:8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8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8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8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8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8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8" s="197" customFormat="1" ht="12.75" customHeight="1" x14ac:dyDescent="0.25">
      <c r="A52" s="270"/>
      <c r="B52" s="195"/>
      <c r="C52" s="195"/>
      <c r="D52" s="195"/>
      <c r="E52" s="196"/>
      <c r="F52" s="196"/>
      <c r="G52" s="196"/>
      <c r="H52" s="196"/>
    </row>
    <row r="53" spans="1:8" s="197" customFormat="1" ht="12.75" customHeight="1" x14ac:dyDescent="0.25">
      <c r="A53" s="270"/>
      <c r="B53" s="195"/>
      <c r="C53" s="195"/>
      <c r="D53" s="195"/>
      <c r="E53" s="196"/>
      <c r="F53" s="196"/>
      <c r="G53" s="196"/>
      <c r="H53" s="196"/>
    </row>
    <row r="54" spans="1:8" s="197" customFormat="1" ht="12.75" customHeight="1" x14ac:dyDescent="0.25">
      <c r="A54" s="270"/>
      <c r="B54" s="195"/>
      <c r="C54" s="195"/>
      <c r="D54" s="195"/>
      <c r="E54" s="196"/>
      <c r="F54" s="196"/>
      <c r="G54" s="196"/>
      <c r="H54" s="196"/>
    </row>
    <row r="55" spans="1:8" s="197" customFormat="1" ht="12.75" customHeight="1" x14ac:dyDescent="0.25">
      <c r="A55" s="270"/>
      <c r="B55" s="195"/>
      <c r="C55" s="195"/>
      <c r="D55" s="195"/>
      <c r="E55" s="196"/>
      <c r="F55" s="196"/>
      <c r="G55" s="196"/>
      <c r="H55" s="196"/>
    </row>
    <row r="56" spans="1:8" s="197" customFormat="1" ht="12.75" customHeight="1" x14ac:dyDescent="0.25">
      <c r="A56" s="270"/>
      <c r="B56" s="195"/>
      <c r="C56" s="195"/>
      <c r="D56" s="195"/>
      <c r="E56" s="196"/>
      <c r="F56" s="196"/>
      <c r="G56" s="196"/>
      <c r="H56" s="196"/>
    </row>
    <row r="57" spans="1:8" s="197" customFormat="1" ht="12.75" customHeight="1" x14ac:dyDescent="0.25">
      <c r="A57" s="270"/>
      <c r="B57" s="195"/>
      <c r="C57" s="195"/>
      <c r="D57" s="195"/>
      <c r="E57" s="196"/>
      <c r="F57" s="196"/>
      <c r="G57" s="196"/>
      <c r="H57" s="362" t="s">
        <v>13</v>
      </c>
    </row>
    <row r="58" spans="1:8" s="197" customFormat="1" ht="12.75" customHeight="1" x14ac:dyDescent="0.25">
      <c r="A58" s="270"/>
      <c r="B58" s="195"/>
      <c r="C58" s="195"/>
      <c r="D58" s="195"/>
      <c r="E58" s="196"/>
      <c r="F58" s="196"/>
      <c r="G58" s="196"/>
      <c r="H58" s="196"/>
    </row>
    <row r="59" spans="1:8" s="197" customFormat="1" ht="32.25" customHeight="1" x14ac:dyDescent="0.3">
      <c r="A59" s="270"/>
      <c r="B59" s="515" t="s">
        <v>413</v>
      </c>
      <c r="C59" s="515"/>
      <c r="D59" s="515"/>
      <c r="E59" s="515"/>
      <c r="F59" s="515"/>
      <c r="G59" s="515"/>
      <c r="H59" s="515"/>
    </row>
    <row r="60" spans="1:8" s="197" customFormat="1" ht="12.75" customHeight="1" x14ac:dyDescent="0.25">
      <c r="A60" s="284"/>
      <c r="B60" s="4"/>
      <c r="C60" s="1"/>
      <c r="D60" s="1"/>
      <c r="E60" s="45"/>
      <c r="F60" s="1"/>
      <c r="G60" s="1"/>
      <c r="H60" s="1"/>
    </row>
    <row r="61" spans="1:8" s="197" customFormat="1" ht="12.75" customHeight="1" x14ac:dyDescent="0.25">
      <c r="A61" s="284"/>
      <c r="B61" s="4" t="s">
        <v>62</v>
      </c>
      <c r="C61" s="1"/>
      <c r="D61" s="1"/>
      <c r="E61" s="45"/>
      <c r="F61" s="1"/>
      <c r="G61" s="1"/>
      <c r="H61" s="1"/>
    </row>
    <row r="62" spans="1:8" s="197" customFormat="1" ht="12.75" customHeight="1" x14ac:dyDescent="0.25">
      <c r="A62" s="288"/>
      <c r="B62" s="151"/>
      <c r="C62" s="511" t="s">
        <v>12</v>
      </c>
      <c r="D62" s="512"/>
      <c r="E62" s="512"/>
      <c r="F62" s="512" t="s">
        <v>10</v>
      </c>
      <c r="G62" s="512"/>
      <c r="H62" s="512"/>
    </row>
    <row r="63" spans="1:8" s="197" customFormat="1" ht="12.75" customHeight="1" x14ac:dyDescent="0.25">
      <c r="A63" s="268"/>
      <c r="B63" s="145"/>
      <c r="C63" s="375" t="s">
        <v>8</v>
      </c>
      <c r="D63" s="152" t="s">
        <v>9</v>
      </c>
      <c r="E63" s="152" t="s">
        <v>65</v>
      </c>
      <c r="F63" s="152" t="s">
        <v>8</v>
      </c>
      <c r="G63" s="152" t="s">
        <v>9</v>
      </c>
      <c r="H63" s="152" t="s">
        <v>65</v>
      </c>
    </row>
    <row r="64" spans="1:8" s="197" customFormat="1" ht="12.75" customHeight="1" x14ac:dyDescent="0.25">
      <c r="A64" s="268"/>
      <c r="B64" s="64"/>
      <c r="C64" s="158"/>
      <c r="D64" s="158"/>
      <c r="E64" s="67"/>
      <c r="F64" s="158"/>
      <c r="G64" s="158"/>
      <c r="H64" s="67"/>
    </row>
    <row r="65" spans="1:10" s="197" customFormat="1" ht="12.75" customHeight="1" x14ac:dyDescent="0.25">
      <c r="A65" s="268"/>
      <c r="B65" s="64" t="s">
        <v>23</v>
      </c>
      <c r="C65" s="159">
        <v>303.66327749999965</v>
      </c>
      <c r="D65" s="159">
        <v>108.04480999999994</v>
      </c>
      <c r="E65" s="71">
        <f t="shared" ref="E65:E72" si="2">+C65*100/D65</f>
        <v>281.05309037981539</v>
      </c>
      <c r="F65" s="159">
        <v>2047.3000000000002</v>
      </c>
      <c r="G65" s="159">
        <v>694.30000000000007</v>
      </c>
      <c r="H65" s="71">
        <f t="shared" ref="H65:H72" si="3">+F65*100/G65</f>
        <v>294.87253348696532</v>
      </c>
    </row>
    <row r="66" spans="1:10" s="197" customFormat="1" ht="12.75" customHeight="1" x14ac:dyDescent="0.25">
      <c r="A66" s="268"/>
      <c r="B66" s="64" t="s">
        <v>96</v>
      </c>
      <c r="C66" s="159">
        <v>8.4016350000000006</v>
      </c>
      <c r="D66" s="159">
        <v>4.8778749999999995</v>
      </c>
      <c r="E66" s="71">
        <f t="shared" si="2"/>
        <v>172.23965353765732</v>
      </c>
      <c r="F66" s="155">
        <v>36.9</v>
      </c>
      <c r="G66" s="155">
        <v>32.700000000000003</v>
      </c>
      <c r="H66" s="71">
        <f t="shared" si="3"/>
        <v>112.8440366972477</v>
      </c>
      <c r="J66" s="298"/>
    </row>
    <row r="67" spans="1:10" s="197" customFormat="1" ht="12.75" customHeight="1" x14ac:dyDescent="0.25">
      <c r="A67" s="270"/>
      <c r="B67" s="64" t="s">
        <v>97</v>
      </c>
      <c r="C67" s="159">
        <v>40.212375000000009</v>
      </c>
      <c r="D67" s="159">
        <v>23.369252499999998</v>
      </c>
      <c r="E67" s="71">
        <f t="shared" si="2"/>
        <v>172.07386072789456</v>
      </c>
      <c r="F67" s="155">
        <v>191.4</v>
      </c>
      <c r="G67" s="155">
        <v>123.1</v>
      </c>
      <c r="H67" s="71">
        <f t="shared" si="3"/>
        <v>155.48334687246142</v>
      </c>
    </row>
    <row r="68" spans="1:10" s="197" customFormat="1" ht="12.75" customHeight="1" x14ac:dyDescent="0.25">
      <c r="A68" s="270"/>
      <c r="B68" s="64" t="s">
        <v>98</v>
      </c>
      <c r="C68" s="159">
        <v>61.485945000000001</v>
      </c>
      <c r="D68" s="159">
        <v>28.749717500000003</v>
      </c>
      <c r="E68" s="71">
        <f t="shared" si="2"/>
        <v>213.86625799018719</v>
      </c>
      <c r="F68" s="155">
        <v>409.9</v>
      </c>
      <c r="G68" s="155">
        <v>182.10000000000002</v>
      </c>
      <c r="H68" s="71">
        <f t="shared" si="3"/>
        <v>225.09610104338273</v>
      </c>
    </row>
    <row r="69" spans="1:10" s="197" customFormat="1" ht="12.75" customHeight="1" x14ac:dyDescent="0.25">
      <c r="A69" s="270"/>
      <c r="B69" s="64" t="s">
        <v>99</v>
      </c>
      <c r="C69" s="159">
        <v>71.826717500000029</v>
      </c>
      <c r="D69" s="159">
        <v>19.966539999999995</v>
      </c>
      <c r="E69" s="71">
        <f t="shared" si="2"/>
        <v>359.73542486580072</v>
      </c>
      <c r="F69" s="155">
        <v>548.20000000000005</v>
      </c>
      <c r="G69" s="155">
        <v>132</v>
      </c>
      <c r="H69" s="71">
        <f t="shared" si="3"/>
        <v>415.30303030303037</v>
      </c>
    </row>
    <row r="70" spans="1:10" s="197" customFormat="1" ht="12.75" customHeight="1" x14ac:dyDescent="0.25">
      <c r="A70" s="270"/>
      <c r="B70" s="64" t="s">
        <v>100</v>
      </c>
      <c r="C70" s="159">
        <v>70.288624999999911</v>
      </c>
      <c r="D70" s="159">
        <v>15.835242499999998</v>
      </c>
      <c r="E70" s="71">
        <f t="shared" si="2"/>
        <v>443.87463595836891</v>
      </c>
      <c r="F70" s="155">
        <v>517.29999999999995</v>
      </c>
      <c r="G70" s="155">
        <v>108</v>
      </c>
      <c r="H70" s="71">
        <f t="shared" si="3"/>
        <v>478.98148148148141</v>
      </c>
    </row>
    <row r="71" spans="1:10" s="197" customFormat="1" ht="12.75" customHeight="1" x14ac:dyDescent="0.25">
      <c r="A71" s="270"/>
      <c r="B71" s="64" t="s">
        <v>101</v>
      </c>
      <c r="C71" s="159">
        <v>46.043632500000001</v>
      </c>
      <c r="D71" s="159">
        <v>11.087622499999998</v>
      </c>
      <c r="E71" s="71">
        <f t="shared" si="2"/>
        <v>415.27056409072378</v>
      </c>
      <c r="F71" s="155">
        <v>305.20000000000005</v>
      </c>
      <c r="G71" s="155">
        <v>80.400000000000006</v>
      </c>
      <c r="H71" s="71">
        <f t="shared" si="3"/>
        <v>379.60199004975124</v>
      </c>
    </row>
    <row r="72" spans="1:10" s="197" customFormat="1" ht="12.75" customHeight="1" x14ac:dyDescent="0.25">
      <c r="A72" s="270"/>
      <c r="B72" s="64" t="s">
        <v>135</v>
      </c>
      <c r="C72" s="159">
        <v>5.4043475000000001</v>
      </c>
      <c r="D72" s="159">
        <v>4.1585599999999996</v>
      </c>
      <c r="E72" s="71">
        <f t="shared" si="2"/>
        <v>129.95718469854953</v>
      </c>
      <c r="F72" s="155">
        <v>38.4</v>
      </c>
      <c r="G72" s="155">
        <v>36</v>
      </c>
      <c r="H72" s="71">
        <f t="shared" si="3"/>
        <v>106.66666666666667</v>
      </c>
    </row>
    <row r="73" spans="1:10" s="197" customFormat="1" ht="12.75" customHeight="1" x14ac:dyDescent="0.25">
      <c r="A73" s="270"/>
      <c r="B73" s="119"/>
      <c r="C73" s="156"/>
      <c r="D73" s="156"/>
      <c r="E73" s="121"/>
      <c r="F73" s="121"/>
      <c r="G73" s="121"/>
      <c r="H73" s="121"/>
    </row>
    <row r="74" spans="1:10" s="197" customFormat="1" ht="12.75" customHeight="1" x14ac:dyDescent="0.25">
      <c r="A74" s="270"/>
      <c r="B74" s="8"/>
      <c r="C74" s="157"/>
      <c r="D74" s="157"/>
      <c r="E74" s="125"/>
      <c r="F74" s="125"/>
      <c r="G74" s="125"/>
      <c r="H74" s="125"/>
    </row>
    <row r="75" spans="1:10" s="197" customFormat="1" ht="12.75" customHeight="1" x14ac:dyDescent="0.25">
      <c r="A75" s="270"/>
      <c r="B75" s="8" t="s">
        <v>83</v>
      </c>
      <c r="C75" s="1"/>
      <c r="D75" s="1"/>
      <c r="E75" s="53"/>
      <c r="F75" s="1"/>
      <c r="G75" s="1"/>
      <c r="H75" s="1"/>
    </row>
    <row r="76" spans="1:10" s="197" customFormat="1" ht="12.75" customHeight="1" x14ac:dyDescent="0.25">
      <c r="A76" s="270"/>
      <c r="B76" s="20" t="s">
        <v>81</v>
      </c>
      <c r="C76" s="1"/>
      <c r="D76" s="1"/>
      <c r="E76" s="53"/>
      <c r="F76" s="1"/>
      <c r="G76" s="1"/>
      <c r="H76" s="1"/>
    </row>
    <row r="77" spans="1:10" s="197" customFormat="1" ht="12.75" customHeight="1" x14ac:dyDescent="0.25">
      <c r="A77" s="270"/>
      <c r="B77" s="20"/>
      <c r="C77" s="1"/>
      <c r="D77" s="1"/>
      <c r="E77" s="53"/>
      <c r="F77" s="1"/>
      <c r="G77" s="1"/>
      <c r="H77" s="1"/>
    </row>
    <row r="78" spans="1:10" s="197" customFormat="1" ht="12.75" customHeight="1" x14ac:dyDescent="0.25">
      <c r="A78" s="270"/>
      <c r="B78" s="58" t="s">
        <v>68</v>
      </c>
      <c r="C78" s="1"/>
      <c r="D78" s="1"/>
      <c r="E78" s="53"/>
      <c r="F78" s="1"/>
      <c r="G78" s="1"/>
      <c r="H78" s="1"/>
    </row>
    <row r="79" spans="1:10" s="197" customFormat="1" ht="12.75" customHeight="1" x14ac:dyDescent="0.25">
      <c r="A79" s="270"/>
      <c r="B79" s="300" t="s">
        <v>414</v>
      </c>
      <c r="C79" s="195"/>
      <c r="D79" s="195"/>
      <c r="E79" s="196"/>
      <c r="F79" s="196"/>
      <c r="G79" s="196"/>
      <c r="H79" s="196"/>
    </row>
    <row r="80" spans="1:10" s="197" customFormat="1" ht="12.75" customHeight="1" x14ac:dyDescent="0.25">
      <c r="A80" s="270"/>
      <c r="B80" s="195"/>
      <c r="C80" s="195"/>
      <c r="D80" s="195"/>
      <c r="E80" s="196"/>
      <c r="F80" s="196"/>
      <c r="G80" s="196"/>
      <c r="H80" s="196"/>
    </row>
    <row r="81" spans="1:8" s="197" customFormat="1" ht="12.75" customHeight="1" x14ac:dyDescent="0.25">
      <c r="A81" s="270"/>
      <c r="B81" s="195"/>
      <c r="C81" s="195"/>
      <c r="D81" s="195"/>
      <c r="E81" s="196"/>
      <c r="F81" s="196"/>
      <c r="G81" s="196"/>
      <c r="H81" s="196"/>
    </row>
    <row r="82" spans="1:8" s="197" customFormat="1" ht="12.75" customHeight="1" x14ac:dyDescent="0.25">
      <c r="A82" s="270"/>
      <c r="B82" s="195"/>
      <c r="C82" s="195"/>
      <c r="D82" s="195"/>
      <c r="E82" s="196"/>
      <c r="F82" s="196"/>
      <c r="G82" s="196"/>
      <c r="H82" s="196"/>
    </row>
    <row r="83" spans="1:8" s="197" customFormat="1" ht="12.75" customHeight="1" x14ac:dyDescent="0.25">
      <c r="A83" s="270"/>
      <c r="B83" s="195"/>
      <c r="C83" s="195"/>
      <c r="D83" s="195"/>
      <c r="E83" s="196"/>
      <c r="F83" s="196"/>
      <c r="G83" s="196"/>
      <c r="H83" s="196"/>
    </row>
    <row r="84" spans="1:8" s="197" customFormat="1" ht="12.75" customHeight="1" x14ac:dyDescent="0.25">
      <c r="A84" s="270"/>
      <c r="B84" s="195"/>
      <c r="C84" s="195"/>
      <c r="D84" s="195"/>
      <c r="E84" s="196"/>
      <c r="F84" s="196"/>
      <c r="G84" s="196"/>
      <c r="H84" s="196"/>
    </row>
    <row r="85" spans="1:8" s="197" customFormat="1" ht="12.75" customHeight="1" x14ac:dyDescent="0.25">
      <c r="A85" s="270"/>
      <c r="B85" s="195"/>
      <c r="C85" s="195"/>
      <c r="D85" s="195"/>
      <c r="E85" s="196"/>
      <c r="F85" s="196"/>
      <c r="G85" s="196"/>
      <c r="H85" s="196"/>
    </row>
    <row r="86" spans="1:8" s="197" customFormat="1" ht="12.75" customHeight="1" x14ac:dyDescent="0.25">
      <c r="A86" s="270"/>
      <c r="B86" s="195"/>
      <c r="C86" s="195"/>
      <c r="D86" s="195"/>
      <c r="E86" s="196"/>
      <c r="F86" s="196"/>
      <c r="G86" s="196"/>
      <c r="H86" s="196"/>
    </row>
    <row r="87" spans="1:8" s="197" customFormat="1" ht="12.75" customHeight="1" x14ac:dyDescent="0.25">
      <c r="A87" s="270"/>
      <c r="B87" s="195"/>
      <c r="C87" s="195"/>
      <c r="D87" s="195"/>
      <c r="E87" s="196"/>
      <c r="F87" s="196"/>
      <c r="G87" s="196"/>
      <c r="H87" s="196"/>
    </row>
    <row r="88" spans="1:8" s="197" customFormat="1" ht="12.75" customHeight="1" x14ac:dyDescent="0.25">
      <c r="A88" s="270"/>
      <c r="B88" s="195"/>
      <c r="C88" s="195"/>
      <c r="D88" s="195"/>
      <c r="E88" s="196"/>
      <c r="F88" s="196"/>
      <c r="G88" s="196"/>
      <c r="H88" s="196"/>
    </row>
    <row r="89" spans="1:8" s="197" customFormat="1" ht="12.75" customHeight="1" x14ac:dyDescent="0.25">
      <c r="A89" s="270"/>
      <c r="B89" s="195"/>
      <c r="C89" s="195"/>
      <c r="D89" s="195"/>
      <c r="E89" s="196"/>
      <c r="F89" s="196"/>
      <c r="G89" s="196"/>
      <c r="H89" s="196"/>
    </row>
    <row r="90" spans="1:8" s="197" customFormat="1" ht="12.75" customHeight="1" x14ac:dyDescent="0.25">
      <c r="A90" s="270"/>
      <c r="B90" s="195"/>
      <c r="C90" s="195"/>
      <c r="D90" s="195"/>
      <c r="E90" s="196"/>
      <c r="F90" s="196"/>
      <c r="G90" s="196"/>
      <c r="H90" s="196"/>
    </row>
    <row r="91" spans="1:8" s="197" customFormat="1" ht="12.75" customHeight="1" x14ac:dyDescent="0.25">
      <c r="A91" s="270"/>
      <c r="B91" s="195"/>
      <c r="C91" s="195"/>
      <c r="D91" s="195"/>
      <c r="E91" s="196"/>
      <c r="F91" s="196"/>
      <c r="G91" s="196"/>
      <c r="H91" s="196"/>
    </row>
    <row r="92" spans="1:8" s="197" customFormat="1" ht="12.75" customHeight="1" x14ac:dyDescent="0.25">
      <c r="A92" s="270"/>
      <c r="B92" s="195"/>
      <c r="C92" s="195"/>
      <c r="D92" s="195"/>
      <c r="E92" s="196"/>
      <c r="F92" s="196"/>
      <c r="G92" s="196"/>
      <c r="H92" s="196"/>
    </row>
    <row r="93" spans="1:8" s="197" customFormat="1" ht="12.75" customHeight="1" x14ac:dyDescent="0.25">
      <c r="A93" s="270"/>
      <c r="B93" s="195"/>
      <c r="C93" s="195"/>
      <c r="D93" s="195"/>
      <c r="E93" s="196"/>
      <c r="F93" s="196"/>
      <c r="G93" s="196"/>
      <c r="H93" s="196"/>
    </row>
    <row r="94" spans="1:8" s="197" customFormat="1" ht="12.75" customHeight="1" x14ac:dyDescent="0.25">
      <c r="A94" s="270"/>
      <c r="B94" s="195"/>
      <c r="C94" s="195"/>
      <c r="D94" s="195"/>
      <c r="E94" s="196"/>
      <c r="F94" s="196"/>
      <c r="G94" s="196"/>
      <c r="H94" s="196"/>
    </row>
    <row r="95" spans="1:8" s="197" customFormat="1" ht="12.75" customHeight="1" x14ac:dyDescent="0.25">
      <c r="A95" s="270"/>
      <c r="B95" s="195"/>
      <c r="C95" s="195"/>
      <c r="D95" s="195"/>
      <c r="E95" s="196"/>
      <c r="F95" s="196"/>
      <c r="G95" s="196"/>
      <c r="H95" s="196"/>
    </row>
    <row r="96" spans="1:8" s="197" customFormat="1" ht="12.75" customHeight="1" x14ac:dyDescent="0.25">
      <c r="A96" s="270"/>
      <c r="B96" s="195"/>
      <c r="C96" s="195"/>
      <c r="D96" s="195"/>
      <c r="E96" s="196"/>
      <c r="F96" s="196"/>
      <c r="G96" s="196"/>
      <c r="H96" s="196"/>
    </row>
    <row r="97" spans="1:8" s="197" customFormat="1" ht="12.75" customHeight="1" x14ac:dyDescent="0.25">
      <c r="A97" s="270"/>
      <c r="B97" s="195"/>
      <c r="C97" s="195"/>
      <c r="D97" s="195"/>
      <c r="E97" s="196"/>
      <c r="F97" s="196"/>
      <c r="G97" s="196"/>
      <c r="H97" s="196"/>
    </row>
    <row r="98" spans="1:8" s="197" customFormat="1" ht="12.75" customHeight="1" x14ac:dyDescent="0.25">
      <c r="A98" s="270"/>
      <c r="B98" s="195"/>
      <c r="C98" s="195"/>
      <c r="D98" s="195"/>
      <c r="E98" s="196"/>
      <c r="F98" s="196"/>
      <c r="G98" s="196"/>
      <c r="H98" s="196"/>
    </row>
    <row r="99" spans="1:8" s="197" customFormat="1" ht="12.75" customHeight="1" x14ac:dyDescent="0.25">
      <c r="A99" s="270"/>
      <c r="B99" s="195"/>
      <c r="C99" s="195"/>
      <c r="D99" s="195"/>
      <c r="E99" s="196"/>
      <c r="F99" s="196"/>
      <c r="G99" s="196"/>
      <c r="H99" s="196"/>
    </row>
    <row r="100" spans="1:8" s="197" customFormat="1" ht="12.75" customHeight="1" x14ac:dyDescent="0.25">
      <c r="A100" s="270"/>
      <c r="B100" s="195"/>
      <c r="C100" s="195"/>
      <c r="D100" s="195"/>
      <c r="E100" s="196"/>
      <c r="F100" s="196"/>
      <c r="G100" s="196"/>
      <c r="H100" s="196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6"/>
      <c r="G101" s="196"/>
      <c r="H101" s="196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196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196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6"/>
      <c r="G104" s="196"/>
      <c r="H104" s="196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6"/>
      <c r="G105" s="196"/>
      <c r="H105" s="196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6"/>
      <c r="G106" s="196"/>
      <c r="H106" s="196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6"/>
      <c r="G107" s="196"/>
      <c r="H107" s="196"/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6"/>
      <c r="G108" s="196"/>
      <c r="H108" s="196"/>
    </row>
    <row r="109" spans="1:8" s="197" customFormat="1" ht="12.75" customHeight="1" x14ac:dyDescent="0.25">
      <c r="A109" s="270"/>
      <c r="B109" s="195"/>
      <c r="C109" s="195"/>
      <c r="D109" s="195"/>
      <c r="E109" s="196"/>
      <c r="F109" s="196"/>
      <c r="G109" s="196"/>
      <c r="H109" s="196"/>
    </row>
    <row r="110" spans="1:8" s="197" customFormat="1" ht="12.75" customHeight="1" x14ac:dyDescent="0.25">
      <c r="A110" s="270"/>
      <c r="B110" s="195"/>
      <c r="C110" s="195"/>
      <c r="D110" s="195"/>
      <c r="E110" s="196"/>
      <c r="F110" s="196"/>
      <c r="G110" s="196"/>
      <c r="H110" s="196"/>
    </row>
    <row r="111" spans="1:8" s="197" customFormat="1" ht="12.75" customHeight="1" x14ac:dyDescent="0.25">
      <c r="A111" s="270"/>
      <c r="B111" s="195"/>
      <c r="C111" s="195"/>
      <c r="D111" s="195"/>
      <c r="E111" s="196"/>
      <c r="F111" s="196"/>
      <c r="G111" s="196"/>
      <c r="H111" s="362" t="s">
        <v>13</v>
      </c>
    </row>
    <row r="112" spans="1:8" s="197" customFormat="1" ht="12.75" customHeight="1" x14ac:dyDescent="0.25">
      <c r="A112" s="270"/>
      <c r="B112" s="195"/>
      <c r="C112" s="195"/>
      <c r="D112" s="195"/>
      <c r="E112" s="196"/>
      <c r="F112" s="196"/>
      <c r="G112" s="196"/>
      <c r="H112" s="196"/>
    </row>
    <row r="113" spans="1:10" s="197" customFormat="1" ht="32.25" customHeight="1" x14ac:dyDescent="0.3">
      <c r="A113" s="270"/>
      <c r="B113" s="515" t="s">
        <v>412</v>
      </c>
      <c r="C113" s="515"/>
      <c r="D113" s="515"/>
      <c r="E113" s="515"/>
      <c r="F113" s="515"/>
      <c r="G113" s="515"/>
      <c r="H113" s="515"/>
    </row>
    <row r="114" spans="1:10" s="197" customFormat="1" ht="12.75" customHeight="1" x14ac:dyDescent="0.25">
      <c r="A114" s="284"/>
      <c r="B114" s="4"/>
      <c r="C114" s="1"/>
      <c r="D114" s="1"/>
      <c r="E114" s="45"/>
      <c r="F114" s="1"/>
      <c r="G114" s="1"/>
      <c r="H114" s="1"/>
    </row>
    <row r="115" spans="1:10" s="197" customFormat="1" ht="12.75" customHeight="1" x14ac:dyDescent="0.25">
      <c r="A115" s="284"/>
      <c r="B115" s="4" t="s">
        <v>62</v>
      </c>
      <c r="C115" s="1"/>
      <c r="D115" s="1"/>
      <c r="E115" s="45"/>
      <c r="F115" s="1"/>
      <c r="G115" s="1"/>
      <c r="H115" s="1"/>
    </row>
    <row r="116" spans="1:10" s="197" customFormat="1" ht="12.75" customHeight="1" x14ac:dyDescent="0.25">
      <c r="A116" s="288"/>
      <c r="B116" s="151"/>
      <c r="C116" s="513" t="s">
        <v>12</v>
      </c>
      <c r="D116" s="514"/>
      <c r="E116" s="511"/>
      <c r="F116" s="513" t="s">
        <v>10</v>
      </c>
      <c r="G116" s="514"/>
      <c r="H116" s="511"/>
    </row>
    <row r="117" spans="1:10" s="197" customFormat="1" ht="12.75" customHeight="1" x14ac:dyDescent="0.25">
      <c r="A117" s="268"/>
      <c r="B117" s="145"/>
      <c r="C117" s="375" t="s">
        <v>8</v>
      </c>
      <c r="D117" s="152" t="s">
        <v>9</v>
      </c>
      <c r="E117" s="152" t="s">
        <v>65</v>
      </c>
      <c r="F117" s="152" t="s">
        <v>8</v>
      </c>
      <c r="G117" s="152" t="s">
        <v>9</v>
      </c>
      <c r="H117" s="152" t="s">
        <v>65</v>
      </c>
    </row>
    <row r="118" spans="1:10" s="197" customFormat="1" ht="12.75" customHeight="1" x14ac:dyDescent="0.25">
      <c r="A118" s="268"/>
      <c r="B118" s="64"/>
      <c r="C118" s="158"/>
      <c r="D118" s="158"/>
      <c r="E118" s="67"/>
      <c r="F118" s="158"/>
      <c r="G118" s="158"/>
      <c r="H118" s="67"/>
    </row>
    <row r="119" spans="1:10" s="197" customFormat="1" ht="12.75" customHeight="1" x14ac:dyDescent="0.25">
      <c r="A119" s="268"/>
      <c r="B119" s="64" t="s">
        <v>23</v>
      </c>
      <c r="C119" s="159">
        <v>286.0263749999998</v>
      </c>
      <c r="D119" s="159">
        <v>105.99815249999996</v>
      </c>
      <c r="E119" s="71">
        <f t="shared" ref="E119:E126" si="4">+C119*100/D119</f>
        <v>269.84090595352586</v>
      </c>
      <c r="F119" s="159">
        <v>1996.7</v>
      </c>
      <c r="G119" s="159">
        <v>700.4</v>
      </c>
      <c r="H119" s="71">
        <f t="shared" ref="H119:H126" si="5">+F119*100/G119</f>
        <v>285.07995431182184</v>
      </c>
    </row>
    <row r="120" spans="1:10" s="197" customFormat="1" ht="12.75" customHeight="1" x14ac:dyDescent="0.25">
      <c r="A120" s="268"/>
      <c r="B120" s="64" t="s">
        <v>96</v>
      </c>
      <c r="C120" s="159">
        <v>3.6844750000000004</v>
      </c>
      <c r="D120" s="159">
        <v>5.6522249999999996</v>
      </c>
      <c r="E120" s="71">
        <f t="shared" si="4"/>
        <v>65.186276200965125</v>
      </c>
      <c r="F120" s="155">
        <v>24.3</v>
      </c>
      <c r="G120" s="155">
        <v>34</v>
      </c>
      <c r="H120" s="71">
        <f t="shared" si="5"/>
        <v>71.470588235294116</v>
      </c>
      <c r="J120" s="298"/>
    </row>
    <row r="121" spans="1:10" s="197" customFormat="1" ht="12.75" customHeight="1" x14ac:dyDescent="0.25">
      <c r="A121" s="270"/>
      <c r="B121" s="64" t="s">
        <v>97</v>
      </c>
      <c r="C121" s="159">
        <v>23.671512499999999</v>
      </c>
      <c r="D121" s="159">
        <v>20.720334999999999</v>
      </c>
      <c r="E121" s="71">
        <f t="shared" si="4"/>
        <v>114.24290437389165</v>
      </c>
      <c r="F121" s="155">
        <v>155</v>
      </c>
      <c r="G121" s="155">
        <v>114.9</v>
      </c>
      <c r="H121" s="71">
        <f t="shared" si="5"/>
        <v>134.89991296779809</v>
      </c>
    </row>
    <row r="122" spans="1:10" s="197" customFormat="1" ht="12.75" customHeight="1" x14ac:dyDescent="0.25">
      <c r="A122" s="270"/>
      <c r="B122" s="64" t="s">
        <v>98</v>
      </c>
      <c r="C122" s="159">
        <v>60.970747499999995</v>
      </c>
      <c r="D122" s="159">
        <v>25.738835000000005</v>
      </c>
      <c r="E122" s="71">
        <f t="shared" si="4"/>
        <v>236.88231227248625</v>
      </c>
      <c r="F122" s="155">
        <v>393.7</v>
      </c>
      <c r="G122" s="155">
        <v>184</v>
      </c>
      <c r="H122" s="71">
        <f t="shared" si="5"/>
        <v>213.96739130434781</v>
      </c>
    </row>
    <row r="123" spans="1:10" s="197" customFormat="1" ht="12.75" customHeight="1" x14ac:dyDescent="0.25">
      <c r="A123" s="270"/>
      <c r="B123" s="64" t="s">
        <v>99</v>
      </c>
      <c r="C123" s="159">
        <v>69.234097500000004</v>
      </c>
      <c r="D123" s="159">
        <v>16.051714999999998</v>
      </c>
      <c r="E123" s="71">
        <f t="shared" si="4"/>
        <v>431.31900547698496</v>
      </c>
      <c r="F123" s="155">
        <v>543.20000000000005</v>
      </c>
      <c r="G123" s="155">
        <v>135.9</v>
      </c>
      <c r="H123" s="71">
        <f t="shared" si="5"/>
        <v>399.70566593083151</v>
      </c>
    </row>
    <row r="124" spans="1:10" s="197" customFormat="1" ht="12.75" customHeight="1" x14ac:dyDescent="0.25">
      <c r="A124" s="270"/>
      <c r="B124" s="64" t="s">
        <v>100</v>
      </c>
      <c r="C124" s="159">
        <v>77.433395000000047</v>
      </c>
      <c r="D124" s="159">
        <v>18.828654999999987</v>
      </c>
      <c r="E124" s="71">
        <f t="shared" si="4"/>
        <v>411.25292805035781</v>
      </c>
      <c r="F124" s="155">
        <v>535.1</v>
      </c>
      <c r="G124" s="155">
        <v>120.60000000000001</v>
      </c>
      <c r="H124" s="71">
        <f t="shared" si="5"/>
        <v>443.69817578772802</v>
      </c>
    </row>
    <row r="125" spans="1:10" s="197" customFormat="1" ht="12.75" customHeight="1" x14ac:dyDescent="0.25">
      <c r="A125" s="270"/>
      <c r="B125" s="64" t="s">
        <v>101</v>
      </c>
      <c r="C125" s="159">
        <v>45.980117500000013</v>
      </c>
      <c r="D125" s="159">
        <v>14.384979999999999</v>
      </c>
      <c r="E125" s="71">
        <f t="shared" si="4"/>
        <v>319.63977356937596</v>
      </c>
      <c r="F125" s="155">
        <v>311.8</v>
      </c>
      <c r="G125" s="155">
        <v>78</v>
      </c>
      <c r="H125" s="71">
        <f t="shared" si="5"/>
        <v>399.74358974358972</v>
      </c>
    </row>
    <row r="126" spans="1:10" s="197" customFormat="1" ht="12.75" customHeight="1" x14ac:dyDescent="0.25">
      <c r="A126" s="270"/>
      <c r="B126" s="64" t="s">
        <v>135</v>
      </c>
      <c r="C126" s="159">
        <v>5.0520300000000002</v>
      </c>
      <c r="D126" s="159">
        <v>4.6214075000000001</v>
      </c>
      <c r="E126" s="71">
        <f t="shared" si="4"/>
        <v>109.31799457199999</v>
      </c>
      <c r="F126" s="155">
        <v>33.6</v>
      </c>
      <c r="G126" s="155">
        <v>33</v>
      </c>
      <c r="H126" s="71">
        <f t="shared" si="5"/>
        <v>101.81818181818181</v>
      </c>
    </row>
    <row r="127" spans="1:10" s="197" customFormat="1" ht="12.75" customHeight="1" x14ac:dyDescent="0.25">
      <c r="A127" s="270"/>
      <c r="B127" s="119"/>
      <c r="C127" s="156"/>
      <c r="D127" s="156"/>
      <c r="E127" s="121"/>
      <c r="F127" s="121"/>
      <c r="G127" s="121"/>
      <c r="H127" s="121"/>
    </row>
    <row r="128" spans="1:10" s="197" customFormat="1" ht="12.75" customHeight="1" x14ac:dyDescent="0.25">
      <c r="A128" s="270"/>
      <c r="B128" s="8"/>
      <c r="C128" s="157"/>
      <c r="D128" s="157"/>
      <c r="E128" s="125"/>
      <c r="F128" s="125"/>
      <c r="G128" s="125"/>
      <c r="H128" s="125"/>
    </row>
    <row r="129" spans="1:8" s="197" customFormat="1" ht="12.75" customHeight="1" x14ac:dyDescent="0.25">
      <c r="A129" s="270"/>
      <c r="B129" s="8" t="s">
        <v>83</v>
      </c>
      <c r="C129" s="1"/>
      <c r="D129" s="1"/>
      <c r="E129" s="53"/>
      <c r="F129" s="1"/>
      <c r="G129" s="1"/>
      <c r="H129" s="1"/>
    </row>
    <row r="130" spans="1:8" s="197" customFormat="1" ht="12.75" customHeight="1" x14ac:dyDescent="0.25">
      <c r="A130" s="270"/>
      <c r="B130" s="20" t="s">
        <v>81</v>
      </c>
      <c r="C130" s="1"/>
      <c r="D130" s="1"/>
      <c r="E130" s="53"/>
      <c r="F130" s="1"/>
      <c r="G130" s="1"/>
      <c r="H130" s="1"/>
    </row>
    <row r="131" spans="1:8" s="197" customFormat="1" ht="12.75" customHeight="1" x14ac:dyDescent="0.25">
      <c r="A131" s="270"/>
      <c r="B131" s="20"/>
      <c r="C131" s="1"/>
      <c r="D131" s="1"/>
      <c r="E131" s="53"/>
      <c r="F131" s="1"/>
      <c r="G131" s="1"/>
      <c r="H131" s="1"/>
    </row>
    <row r="132" spans="1:8" s="197" customFormat="1" ht="12.75" customHeight="1" x14ac:dyDescent="0.25">
      <c r="A132" s="270"/>
      <c r="B132" s="58" t="s">
        <v>68</v>
      </c>
      <c r="C132" s="1"/>
      <c r="D132" s="1"/>
      <c r="E132" s="53"/>
      <c r="F132" s="1"/>
      <c r="G132" s="1"/>
      <c r="H132" s="1"/>
    </row>
    <row r="133" spans="1:8" s="197" customFormat="1" ht="12.75" customHeight="1" x14ac:dyDescent="0.25">
      <c r="A133" s="270"/>
      <c r="B133" s="300" t="s">
        <v>415</v>
      </c>
      <c r="C133" s="195"/>
      <c r="D133" s="195"/>
      <c r="E133" s="196"/>
      <c r="F133" s="196"/>
      <c r="G133" s="196"/>
      <c r="H133" s="196"/>
    </row>
    <row r="134" spans="1:8" s="197" customFormat="1" ht="12.75" customHeight="1" x14ac:dyDescent="0.25">
      <c r="A134" s="270"/>
      <c r="B134" s="195"/>
      <c r="C134" s="195"/>
      <c r="D134" s="195"/>
      <c r="E134" s="196"/>
      <c r="F134" s="196"/>
      <c r="G134" s="196"/>
      <c r="H134" s="196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6"/>
      <c r="G135" s="196"/>
      <c r="H135" s="196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6"/>
      <c r="G144" s="196"/>
      <c r="H144" s="196"/>
    </row>
    <row r="145" spans="1:8" s="197" customFormat="1" ht="12.75" customHeight="1" x14ac:dyDescent="0.25">
      <c r="A145" s="270"/>
      <c r="B145" s="195"/>
      <c r="C145" s="195"/>
      <c r="D145" s="195"/>
      <c r="E145" s="196"/>
      <c r="F145" s="196"/>
      <c r="G145" s="196"/>
      <c r="H145" s="196"/>
    </row>
    <row r="146" spans="1:8" s="197" customFormat="1" ht="12.75" customHeight="1" x14ac:dyDescent="0.25">
      <c r="A146" s="270"/>
      <c r="B146" s="195"/>
      <c r="C146" s="195"/>
      <c r="D146" s="195"/>
      <c r="E146" s="196"/>
      <c r="F146" s="196"/>
      <c r="G146" s="196"/>
      <c r="H146" s="196"/>
    </row>
    <row r="147" spans="1:8" s="197" customFormat="1" ht="12.75" customHeight="1" x14ac:dyDescent="0.25">
      <c r="A147" s="270"/>
      <c r="B147" s="195"/>
      <c r="C147" s="195"/>
      <c r="D147" s="195"/>
      <c r="E147" s="196"/>
      <c r="F147" s="196"/>
      <c r="G147" s="196"/>
      <c r="H147" s="196"/>
    </row>
    <row r="148" spans="1:8" s="197" customFormat="1" ht="12.75" customHeight="1" x14ac:dyDescent="0.25">
      <c r="A148" s="270"/>
      <c r="B148" s="195"/>
      <c r="C148" s="195"/>
      <c r="D148" s="195"/>
      <c r="E148" s="196"/>
      <c r="F148" s="196"/>
      <c r="G148" s="196"/>
      <c r="H148" s="196"/>
    </row>
    <row r="149" spans="1:8" s="197" customFormat="1" ht="12.75" customHeight="1" x14ac:dyDescent="0.25">
      <c r="A149" s="270"/>
      <c r="B149" s="195"/>
      <c r="C149" s="195"/>
      <c r="D149" s="195"/>
      <c r="E149" s="196"/>
      <c r="F149" s="196"/>
      <c r="G149" s="196"/>
      <c r="H149" s="196"/>
    </row>
    <row r="150" spans="1:8" s="197" customFormat="1" ht="12.75" customHeight="1" x14ac:dyDescent="0.25">
      <c r="A150" s="270"/>
      <c r="B150" s="195"/>
      <c r="C150" s="195"/>
      <c r="D150" s="195"/>
      <c r="E150" s="196"/>
      <c r="F150" s="196"/>
      <c r="G150" s="196"/>
      <c r="H150" s="196"/>
    </row>
    <row r="151" spans="1:8" s="197" customFormat="1" ht="12.75" customHeight="1" x14ac:dyDescent="0.25">
      <c r="A151" s="270"/>
      <c r="B151" s="195"/>
      <c r="C151" s="195"/>
      <c r="D151" s="195"/>
      <c r="E151" s="196"/>
      <c r="F151" s="196"/>
      <c r="G151" s="196"/>
      <c r="H151" s="196"/>
    </row>
    <row r="152" spans="1:8" s="197" customFormat="1" ht="12.75" customHeight="1" x14ac:dyDescent="0.25">
      <c r="A152" s="270"/>
      <c r="B152" s="195"/>
      <c r="C152" s="195"/>
      <c r="D152" s="195"/>
      <c r="E152" s="196"/>
      <c r="F152" s="196"/>
      <c r="G152" s="196"/>
      <c r="H152" s="196"/>
    </row>
    <row r="153" spans="1:8" s="197" customFormat="1" ht="12.75" customHeight="1" x14ac:dyDescent="0.25">
      <c r="A153" s="270"/>
      <c r="B153" s="195"/>
      <c r="C153" s="195"/>
      <c r="D153" s="195"/>
      <c r="E153" s="196"/>
      <c r="F153" s="196"/>
      <c r="G153" s="196"/>
      <c r="H153" s="196"/>
    </row>
    <row r="154" spans="1:8" s="197" customFormat="1" ht="12.75" customHeight="1" x14ac:dyDescent="0.25">
      <c r="A154" s="270"/>
      <c r="B154" s="195"/>
      <c r="C154" s="195"/>
      <c r="D154" s="195"/>
      <c r="E154" s="196"/>
      <c r="F154" s="196"/>
      <c r="G154" s="196"/>
      <c r="H154" s="196"/>
    </row>
    <row r="155" spans="1:8" s="197" customFormat="1" ht="12.75" customHeight="1" x14ac:dyDescent="0.25">
      <c r="A155" s="270"/>
      <c r="B155" s="195"/>
      <c r="C155" s="195"/>
      <c r="D155" s="195"/>
      <c r="E155" s="196"/>
      <c r="F155" s="196"/>
      <c r="G155" s="196"/>
      <c r="H155" s="196"/>
    </row>
    <row r="156" spans="1:8" s="197" customFormat="1" ht="12.75" customHeight="1" x14ac:dyDescent="0.25">
      <c r="A156" s="270"/>
      <c r="B156" s="195"/>
      <c r="C156" s="195"/>
      <c r="D156" s="195"/>
      <c r="E156" s="196"/>
      <c r="F156" s="196"/>
      <c r="G156" s="196"/>
      <c r="H156" s="196"/>
    </row>
    <row r="157" spans="1:8" s="197" customFormat="1" ht="12.75" customHeight="1" x14ac:dyDescent="0.25">
      <c r="A157" s="270"/>
      <c r="B157" s="195"/>
      <c r="C157" s="195"/>
      <c r="D157" s="195"/>
      <c r="E157" s="196"/>
      <c r="F157" s="196"/>
      <c r="G157" s="196"/>
      <c r="H157" s="196"/>
    </row>
    <row r="158" spans="1:8" s="197" customFormat="1" ht="12.75" customHeight="1" x14ac:dyDescent="0.25">
      <c r="A158" s="270"/>
      <c r="B158" s="195"/>
      <c r="C158" s="195"/>
      <c r="D158" s="195"/>
      <c r="E158" s="196"/>
      <c r="F158" s="196"/>
      <c r="G158" s="196"/>
      <c r="H158" s="196"/>
    </row>
    <row r="159" spans="1:8" s="197" customFormat="1" ht="12.75" customHeight="1" x14ac:dyDescent="0.25">
      <c r="A159" s="270"/>
      <c r="B159" s="195"/>
      <c r="C159" s="195"/>
      <c r="D159" s="195"/>
      <c r="E159" s="196"/>
      <c r="F159" s="196"/>
      <c r="G159" s="196"/>
      <c r="H159" s="196"/>
    </row>
    <row r="160" spans="1:8" s="197" customFormat="1" ht="12.75" customHeight="1" x14ac:dyDescent="0.25">
      <c r="A160" s="270"/>
      <c r="B160" s="195"/>
      <c r="C160" s="195"/>
      <c r="D160" s="195"/>
      <c r="E160" s="196"/>
      <c r="F160" s="196"/>
      <c r="G160" s="196"/>
      <c r="H160" s="196"/>
    </row>
    <row r="161" spans="1:10" s="197" customFormat="1" ht="12.75" customHeight="1" x14ac:dyDescent="0.25">
      <c r="A161" s="270"/>
      <c r="B161" s="195"/>
      <c r="C161" s="195"/>
      <c r="D161" s="195"/>
      <c r="E161" s="196"/>
      <c r="F161" s="196"/>
      <c r="G161" s="196"/>
      <c r="H161" s="196"/>
    </row>
    <row r="162" spans="1:10" s="197" customFormat="1" ht="12.75" customHeight="1" x14ac:dyDescent="0.25">
      <c r="A162" s="270"/>
      <c r="B162" s="195"/>
      <c r="C162" s="195"/>
      <c r="D162" s="195"/>
      <c r="E162" s="196"/>
      <c r="F162" s="196"/>
      <c r="G162" s="196"/>
      <c r="H162" s="196"/>
    </row>
    <row r="163" spans="1:10" s="197" customFormat="1" ht="12.75" customHeight="1" x14ac:dyDescent="0.25">
      <c r="A163" s="270"/>
      <c r="B163" s="195"/>
      <c r="C163" s="195"/>
      <c r="D163" s="195"/>
      <c r="E163" s="196"/>
      <c r="F163" s="196"/>
      <c r="G163" s="196"/>
      <c r="H163" s="196"/>
    </row>
    <row r="164" spans="1:10" s="197" customFormat="1" ht="12.75" customHeight="1" x14ac:dyDescent="0.25">
      <c r="A164" s="270"/>
      <c r="B164" s="195"/>
      <c r="C164" s="195"/>
      <c r="D164" s="195"/>
      <c r="E164" s="196"/>
      <c r="F164" s="196"/>
      <c r="G164" s="196"/>
      <c r="H164" s="196"/>
    </row>
    <row r="165" spans="1:10" s="197" customFormat="1" ht="12.75" customHeight="1" x14ac:dyDescent="0.25">
      <c r="A165" s="270"/>
      <c r="B165" s="195"/>
      <c r="C165" s="195"/>
      <c r="D165" s="195"/>
      <c r="E165" s="196"/>
      <c r="F165" s="196"/>
      <c r="G165" s="196"/>
      <c r="H165" s="362" t="s">
        <v>13</v>
      </c>
    </row>
    <row r="166" spans="1:10" s="197" customFormat="1" ht="12.75" customHeight="1" x14ac:dyDescent="0.25">
      <c r="A166" s="270"/>
      <c r="B166" s="195"/>
      <c r="C166" s="195"/>
      <c r="D166" s="195"/>
      <c r="E166" s="196"/>
      <c r="F166" s="196"/>
      <c r="G166" s="196"/>
      <c r="H166" s="196"/>
    </row>
    <row r="167" spans="1:10" s="197" customFormat="1" ht="32.25" customHeight="1" x14ac:dyDescent="0.3">
      <c r="A167" s="270"/>
      <c r="B167" s="515" t="s">
        <v>348</v>
      </c>
      <c r="C167" s="517"/>
      <c r="D167" s="517"/>
      <c r="E167" s="517"/>
      <c r="F167" s="517"/>
      <c r="G167" s="517"/>
      <c r="H167" s="517"/>
    </row>
    <row r="168" spans="1:10" s="197" customFormat="1" ht="12.75" customHeight="1" x14ac:dyDescent="0.25">
      <c r="A168" s="284"/>
      <c r="B168" s="4"/>
      <c r="C168" s="1"/>
      <c r="D168" s="1"/>
      <c r="E168" s="45"/>
      <c r="F168" s="1"/>
      <c r="G168" s="1"/>
      <c r="H168" s="1"/>
    </row>
    <row r="169" spans="1:10" s="197" customFormat="1" ht="12.75" customHeight="1" x14ac:dyDescent="0.25">
      <c r="A169" s="284"/>
      <c r="B169" s="4" t="s">
        <v>62</v>
      </c>
      <c r="C169" s="1"/>
      <c r="D169" s="1"/>
      <c r="E169" s="45"/>
      <c r="F169" s="1"/>
      <c r="G169" s="1"/>
      <c r="H169" s="1"/>
    </row>
    <row r="170" spans="1:10" s="197" customFormat="1" ht="12.75" customHeight="1" x14ac:dyDescent="0.25">
      <c r="A170" s="288"/>
      <c r="B170" s="151"/>
      <c r="C170" s="511" t="s">
        <v>12</v>
      </c>
      <c r="D170" s="512"/>
      <c r="E170" s="512"/>
      <c r="F170" s="512" t="s">
        <v>10</v>
      </c>
      <c r="G170" s="512"/>
      <c r="H170" s="512"/>
    </row>
    <row r="171" spans="1:10" s="197" customFormat="1" ht="12.75" customHeight="1" x14ac:dyDescent="0.25">
      <c r="A171" s="268"/>
      <c r="B171" s="145"/>
      <c r="C171" s="149" t="s">
        <v>8</v>
      </c>
      <c r="D171" s="152" t="s">
        <v>9</v>
      </c>
      <c r="E171" s="152" t="s">
        <v>65</v>
      </c>
      <c r="F171" s="152" t="s">
        <v>8</v>
      </c>
      <c r="G171" s="152" t="s">
        <v>9</v>
      </c>
      <c r="H171" s="152" t="s">
        <v>65</v>
      </c>
    </row>
    <row r="172" spans="1:10" s="197" customFormat="1" ht="12.75" customHeight="1" x14ac:dyDescent="0.25">
      <c r="A172" s="268"/>
      <c r="B172" s="64"/>
      <c r="C172" s="158"/>
      <c r="D172" s="158"/>
      <c r="E172" s="67"/>
      <c r="F172" s="158"/>
      <c r="G172" s="158"/>
      <c r="H172" s="67"/>
    </row>
    <row r="173" spans="1:10" s="197" customFormat="1" ht="12.75" customHeight="1" x14ac:dyDescent="0.25">
      <c r="A173" s="268"/>
      <c r="B173" s="64" t="s">
        <v>23</v>
      </c>
      <c r="C173" s="159">
        <v>297.95376000000027</v>
      </c>
      <c r="D173" s="159">
        <v>111.02479499999995</v>
      </c>
      <c r="E173" s="71">
        <f t="shared" ref="E173:E180" si="6">+C173*100/D173</f>
        <v>268.36686345604187</v>
      </c>
      <c r="F173" s="159">
        <v>2148.3000000000002</v>
      </c>
      <c r="G173" s="159">
        <v>748.30000000000007</v>
      </c>
      <c r="H173" s="71">
        <f t="shared" ref="H173:H180" si="7">+F173*100/G173</f>
        <v>287.09073900841912</v>
      </c>
    </row>
    <row r="174" spans="1:10" s="197" customFormat="1" ht="12.75" customHeight="1" x14ac:dyDescent="0.25">
      <c r="A174" s="268"/>
      <c r="B174" s="64" t="s">
        <v>96</v>
      </c>
      <c r="C174" s="159">
        <v>6.2254274999999986</v>
      </c>
      <c r="D174" s="159">
        <v>6.5529200000000012</v>
      </c>
      <c r="E174" s="71">
        <f t="shared" si="6"/>
        <v>95.002342467174898</v>
      </c>
      <c r="F174" s="155">
        <v>39.6</v>
      </c>
      <c r="G174" s="155">
        <v>39</v>
      </c>
      <c r="H174" s="71">
        <f t="shared" si="7"/>
        <v>101.53846153846153</v>
      </c>
      <c r="J174" s="298"/>
    </row>
    <row r="175" spans="1:10" s="197" customFormat="1" ht="12.75" customHeight="1" x14ac:dyDescent="0.25">
      <c r="A175" s="270"/>
      <c r="B175" s="64" t="s">
        <v>97</v>
      </c>
      <c r="C175" s="159">
        <v>26.540299999999998</v>
      </c>
      <c r="D175" s="159">
        <v>22.581097500000009</v>
      </c>
      <c r="E175" s="71">
        <f t="shared" si="6"/>
        <v>117.53325984266259</v>
      </c>
      <c r="F175" s="155">
        <v>174.3</v>
      </c>
      <c r="G175" s="155">
        <v>124.9</v>
      </c>
      <c r="H175" s="71">
        <f t="shared" si="7"/>
        <v>139.55164131305042</v>
      </c>
    </row>
    <row r="176" spans="1:10" s="197" customFormat="1" ht="12.75" customHeight="1" x14ac:dyDescent="0.25">
      <c r="A176" s="270"/>
      <c r="B176" s="64" t="s">
        <v>98</v>
      </c>
      <c r="C176" s="159">
        <v>62.744627500000007</v>
      </c>
      <c r="D176" s="159">
        <v>31.895464999999994</v>
      </c>
      <c r="E176" s="71">
        <f t="shared" si="6"/>
        <v>196.71958850576411</v>
      </c>
      <c r="F176" s="155">
        <v>443.4</v>
      </c>
      <c r="G176" s="155">
        <v>207.89999999999998</v>
      </c>
      <c r="H176" s="71">
        <f t="shared" si="7"/>
        <v>213.2756132756133</v>
      </c>
    </row>
    <row r="177" spans="1:8" s="197" customFormat="1" ht="12.75" customHeight="1" x14ac:dyDescent="0.25">
      <c r="A177" s="270"/>
      <c r="B177" s="64" t="s">
        <v>99</v>
      </c>
      <c r="C177" s="159">
        <v>82.687560000000019</v>
      </c>
      <c r="D177" s="159">
        <v>18.959657499999999</v>
      </c>
      <c r="E177" s="71">
        <f t="shared" si="6"/>
        <v>436.12370107424152</v>
      </c>
      <c r="F177" s="155">
        <v>610.90000000000009</v>
      </c>
      <c r="G177" s="155">
        <v>149.69999999999999</v>
      </c>
      <c r="H177" s="71">
        <f t="shared" si="7"/>
        <v>408.08283233132943</v>
      </c>
    </row>
    <row r="178" spans="1:8" s="197" customFormat="1" ht="12.75" customHeight="1" x14ac:dyDescent="0.25">
      <c r="A178" s="270"/>
      <c r="B178" s="64" t="s">
        <v>100</v>
      </c>
      <c r="C178" s="159">
        <v>74.00146500000001</v>
      </c>
      <c r="D178" s="159">
        <v>16.541349999999991</v>
      </c>
      <c r="E178" s="71">
        <f t="shared" si="6"/>
        <v>447.37258446257437</v>
      </c>
      <c r="F178" s="155">
        <v>544</v>
      </c>
      <c r="G178" s="155">
        <v>126.19999999999999</v>
      </c>
      <c r="H178" s="71">
        <f t="shared" si="7"/>
        <v>431.06180665610145</v>
      </c>
    </row>
    <row r="179" spans="1:8" s="197" customFormat="1" ht="12.75" customHeight="1" x14ac:dyDescent="0.25">
      <c r="A179" s="270"/>
      <c r="B179" s="64" t="s">
        <v>101</v>
      </c>
      <c r="C179" s="159">
        <v>42.661917499999966</v>
      </c>
      <c r="D179" s="159">
        <v>10.245502500000001</v>
      </c>
      <c r="E179" s="71">
        <f t="shared" si="6"/>
        <v>416.39653594345384</v>
      </c>
      <c r="F179" s="155">
        <v>305.10000000000002</v>
      </c>
      <c r="G179" s="155">
        <v>71.400000000000006</v>
      </c>
      <c r="H179" s="71">
        <f t="shared" si="7"/>
        <v>427.31092436974791</v>
      </c>
    </row>
    <row r="180" spans="1:8" s="197" customFormat="1" ht="12.75" customHeight="1" x14ac:dyDescent="0.25">
      <c r="A180" s="270"/>
      <c r="B180" s="64" t="s">
        <v>135</v>
      </c>
      <c r="C180" s="159">
        <v>3.0924625000000003</v>
      </c>
      <c r="D180" s="159">
        <v>4.2488025000000009</v>
      </c>
      <c r="E180" s="71">
        <f t="shared" si="6"/>
        <v>72.784331585193698</v>
      </c>
      <c r="F180" s="155">
        <v>31</v>
      </c>
      <c r="G180" s="155">
        <v>29.2</v>
      </c>
      <c r="H180" s="71">
        <f t="shared" si="7"/>
        <v>106.16438356164385</v>
      </c>
    </row>
    <row r="181" spans="1:8" s="197" customFormat="1" ht="12.75" customHeight="1" x14ac:dyDescent="0.25">
      <c r="A181" s="270"/>
      <c r="B181" s="119"/>
      <c r="C181" s="156"/>
      <c r="D181" s="156"/>
      <c r="E181" s="121"/>
      <c r="F181" s="121"/>
      <c r="G181" s="121"/>
      <c r="H181" s="121"/>
    </row>
    <row r="182" spans="1:8" s="197" customFormat="1" ht="12.75" customHeight="1" x14ac:dyDescent="0.25">
      <c r="A182" s="270"/>
      <c r="B182" s="8"/>
      <c r="C182" s="157"/>
      <c r="D182" s="157"/>
      <c r="E182" s="125"/>
      <c r="F182" s="125"/>
      <c r="G182" s="125"/>
      <c r="H182" s="125"/>
    </row>
    <row r="183" spans="1:8" s="197" customFormat="1" ht="12.75" customHeight="1" x14ac:dyDescent="0.25">
      <c r="A183" s="270"/>
      <c r="B183" s="8" t="s">
        <v>83</v>
      </c>
      <c r="C183" s="1"/>
      <c r="D183" s="1"/>
      <c r="E183" s="53"/>
      <c r="F183" s="1"/>
      <c r="G183" s="1"/>
      <c r="H183" s="1"/>
    </row>
    <row r="184" spans="1:8" s="197" customFormat="1" ht="12.75" customHeight="1" x14ac:dyDescent="0.25">
      <c r="A184" s="270"/>
      <c r="B184" s="20" t="s">
        <v>81</v>
      </c>
      <c r="C184" s="1"/>
      <c r="D184" s="1"/>
      <c r="E184" s="53"/>
      <c r="F184" s="1"/>
      <c r="G184" s="1"/>
      <c r="H184" s="1"/>
    </row>
    <row r="185" spans="1:8" s="197" customFormat="1" ht="12.75" customHeight="1" x14ac:dyDescent="0.25">
      <c r="A185" s="270"/>
      <c r="B185" s="20"/>
      <c r="C185" s="1"/>
      <c r="D185" s="1"/>
      <c r="E185" s="53"/>
      <c r="F185" s="1"/>
      <c r="G185" s="1"/>
      <c r="H185" s="1"/>
    </row>
    <row r="186" spans="1:8" s="197" customFormat="1" ht="12.75" customHeight="1" x14ac:dyDescent="0.25">
      <c r="A186" s="270"/>
      <c r="B186" s="58" t="s">
        <v>68</v>
      </c>
      <c r="C186" s="1"/>
      <c r="D186" s="1"/>
      <c r="E186" s="53"/>
      <c r="F186" s="1"/>
      <c r="G186" s="1"/>
      <c r="H186" s="1"/>
    </row>
    <row r="187" spans="1:8" s="197" customFormat="1" ht="12.75" customHeight="1" x14ac:dyDescent="0.25">
      <c r="A187" s="270"/>
      <c r="B187" s="300" t="s">
        <v>416</v>
      </c>
      <c r="C187" s="195"/>
      <c r="D187" s="195"/>
      <c r="E187" s="196"/>
      <c r="F187" s="196"/>
      <c r="G187" s="196"/>
      <c r="H187" s="196"/>
    </row>
    <row r="188" spans="1:8" s="197" customFormat="1" ht="12.75" customHeight="1" x14ac:dyDescent="0.25">
      <c r="A188" s="270"/>
      <c r="B188" s="195"/>
      <c r="C188" s="195"/>
      <c r="D188" s="195"/>
      <c r="E188" s="196"/>
      <c r="F188" s="196"/>
      <c r="G188" s="196"/>
      <c r="H188" s="196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6"/>
      <c r="G189" s="196"/>
      <c r="H189" s="196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196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196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6"/>
      <c r="G203" s="196"/>
      <c r="H203" s="196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6"/>
      <c r="G204" s="196"/>
      <c r="H204" s="196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6"/>
      <c r="G205" s="196"/>
      <c r="H205" s="196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6"/>
      <c r="G206" s="196"/>
      <c r="H206" s="196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6"/>
      <c r="G207" s="196"/>
      <c r="H207" s="196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6"/>
      <c r="G208" s="196"/>
      <c r="H208" s="196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6"/>
      <c r="G209" s="196"/>
      <c r="H209" s="196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6"/>
      <c r="G210" s="196"/>
      <c r="H210" s="196"/>
    </row>
    <row r="211" spans="1:8" s="197" customFormat="1" ht="12.75" customHeight="1" x14ac:dyDescent="0.25">
      <c r="A211" s="270"/>
      <c r="B211" s="195"/>
      <c r="C211" s="195"/>
      <c r="D211" s="195"/>
      <c r="E211" s="196"/>
      <c r="F211" s="196"/>
      <c r="G211" s="196"/>
      <c r="H211" s="196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6"/>
      <c r="G212" s="196"/>
      <c r="H212" s="196"/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6"/>
      <c r="G213" s="196"/>
      <c r="H213" s="196"/>
    </row>
    <row r="214" spans="1:8" s="197" customFormat="1" ht="12.75" customHeight="1" x14ac:dyDescent="0.25">
      <c r="A214" s="270"/>
      <c r="B214" s="195"/>
      <c r="C214" s="195"/>
      <c r="D214" s="195"/>
      <c r="E214" s="196"/>
      <c r="F214" s="196"/>
      <c r="G214" s="196"/>
      <c r="H214" s="196"/>
    </row>
    <row r="215" spans="1:8" s="197" customFormat="1" ht="12.75" customHeight="1" x14ac:dyDescent="0.25">
      <c r="A215" s="270"/>
      <c r="B215" s="195"/>
      <c r="C215" s="195"/>
      <c r="D215" s="195"/>
      <c r="E215" s="196"/>
      <c r="F215" s="196"/>
      <c r="G215" s="196"/>
      <c r="H215" s="196"/>
    </row>
    <row r="216" spans="1:8" s="197" customFormat="1" ht="12.75" customHeight="1" x14ac:dyDescent="0.25">
      <c r="A216" s="270"/>
      <c r="B216" s="195"/>
      <c r="C216" s="195"/>
      <c r="D216" s="195"/>
      <c r="E216" s="196"/>
      <c r="F216" s="196"/>
      <c r="G216" s="196"/>
      <c r="H216" s="196"/>
    </row>
    <row r="217" spans="1:8" s="197" customFormat="1" ht="12.75" customHeight="1" x14ac:dyDescent="0.25">
      <c r="A217" s="270"/>
      <c r="B217" s="195"/>
      <c r="C217" s="195"/>
      <c r="D217" s="195"/>
      <c r="E217" s="196"/>
      <c r="F217" s="196"/>
      <c r="G217" s="196"/>
      <c r="H217" s="196"/>
    </row>
    <row r="218" spans="1:8" s="197" customFormat="1" ht="12.75" customHeight="1" x14ac:dyDescent="0.25">
      <c r="A218" s="270"/>
      <c r="B218" s="195"/>
      <c r="C218" s="195"/>
      <c r="D218" s="195"/>
      <c r="E218" s="196"/>
      <c r="F218" s="196"/>
      <c r="G218" s="196"/>
      <c r="H218" s="196"/>
    </row>
    <row r="219" spans="1:8" s="197" customFormat="1" ht="12.75" customHeight="1" x14ac:dyDescent="0.25">
      <c r="A219" s="270"/>
      <c r="B219" s="195"/>
      <c r="C219" s="195"/>
      <c r="D219" s="195"/>
      <c r="E219" s="196"/>
      <c r="F219" s="196"/>
      <c r="G219" s="196"/>
      <c r="H219" s="362" t="s">
        <v>13</v>
      </c>
    </row>
    <row r="220" spans="1:8" s="197" customFormat="1" ht="12.75" customHeight="1" x14ac:dyDescent="0.25">
      <c r="A220" s="270"/>
      <c r="B220" s="195"/>
      <c r="C220" s="195"/>
      <c r="D220" s="195"/>
      <c r="E220" s="196"/>
      <c r="F220" s="196"/>
      <c r="G220" s="196"/>
      <c r="H220" s="196"/>
    </row>
    <row r="221" spans="1:8" s="197" customFormat="1" ht="32.25" customHeight="1" x14ac:dyDescent="0.3">
      <c r="A221" s="270"/>
      <c r="B221" s="515" t="s">
        <v>341</v>
      </c>
      <c r="C221" s="517"/>
      <c r="D221" s="517"/>
      <c r="E221" s="517"/>
      <c r="F221" s="517"/>
      <c r="G221" s="517"/>
      <c r="H221" s="517"/>
    </row>
    <row r="222" spans="1:8" s="197" customFormat="1" ht="12.75" customHeight="1" x14ac:dyDescent="0.25">
      <c r="A222" s="270"/>
      <c r="B222" s="4"/>
      <c r="C222" s="1"/>
      <c r="D222" s="1"/>
      <c r="E222" s="45"/>
      <c r="F222" s="1"/>
      <c r="G222" s="1"/>
      <c r="H222" s="1"/>
    </row>
    <row r="223" spans="1:8" s="197" customFormat="1" ht="12.75" customHeight="1" x14ac:dyDescent="0.25">
      <c r="A223" s="270"/>
      <c r="B223" s="4" t="s">
        <v>62</v>
      </c>
      <c r="C223" s="1"/>
      <c r="D223" s="1"/>
      <c r="E223" s="45"/>
      <c r="F223" s="1"/>
      <c r="G223" s="1"/>
      <c r="H223" s="1"/>
    </row>
    <row r="224" spans="1:8" s="197" customFormat="1" ht="12.75" customHeight="1" x14ac:dyDescent="0.25">
      <c r="A224" s="270"/>
      <c r="B224" s="151"/>
      <c r="C224" s="511" t="s">
        <v>12</v>
      </c>
      <c r="D224" s="512"/>
      <c r="E224" s="512"/>
      <c r="F224" s="512" t="s">
        <v>10</v>
      </c>
      <c r="G224" s="512"/>
      <c r="H224" s="512"/>
    </row>
    <row r="225" spans="1:10" s="197" customFormat="1" ht="12.75" customHeight="1" x14ac:dyDescent="0.25">
      <c r="A225" s="270"/>
      <c r="B225" s="145"/>
      <c r="C225" s="149" t="s">
        <v>8</v>
      </c>
      <c r="D225" s="152" t="s">
        <v>9</v>
      </c>
      <c r="E225" s="152" t="s">
        <v>65</v>
      </c>
      <c r="F225" s="152" t="s">
        <v>8</v>
      </c>
      <c r="G225" s="152" t="s">
        <v>9</v>
      </c>
      <c r="H225" s="152" t="s">
        <v>65</v>
      </c>
    </row>
    <row r="226" spans="1:10" s="197" customFormat="1" ht="12.75" customHeight="1" x14ac:dyDescent="0.25">
      <c r="A226" s="270"/>
      <c r="B226" s="64"/>
      <c r="C226" s="158"/>
      <c r="D226" s="158"/>
      <c r="E226" s="67"/>
      <c r="F226" s="158"/>
      <c r="G226" s="158"/>
      <c r="H226" s="67"/>
    </row>
    <row r="227" spans="1:10" s="197" customFormat="1" ht="12.75" customHeight="1" x14ac:dyDescent="0.25">
      <c r="A227" s="270"/>
      <c r="B227" s="64" t="s">
        <v>23</v>
      </c>
      <c r="C227" s="159">
        <v>289.25327750000014</v>
      </c>
      <c r="D227" s="159">
        <v>103.35324</v>
      </c>
      <c r="E227" s="71">
        <f t="shared" ref="E227:E234" si="8">+C227*100/D227</f>
        <v>279.86861127914341</v>
      </c>
      <c r="F227" s="159">
        <v>2109.4999999999995</v>
      </c>
      <c r="G227" s="159">
        <v>721.1</v>
      </c>
      <c r="H227" s="71">
        <f t="shared" ref="H227:H234" si="9">+F227*100/G227</f>
        <v>292.53917625849385</v>
      </c>
    </row>
    <row r="228" spans="1:10" s="197" customFormat="1" ht="12.75" customHeight="1" x14ac:dyDescent="0.25">
      <c r="A228" s="270"/>
      <c r="B228" s="64" t="s">
        <v>96</v>
      </c>
      <c r="C228" s="159">
        <v>5.0631724999999994</v>
      </c>
      <c r="D228" s="159">
        <v>3.6575800000000003</v>
      </c>
      <c r="E228" s="71">
        <f t="shared" si="8"/>
        <v>138.42957638657251</v>
      </c>
      <c r="F228" s="155">
        <v>36.299999999999997</v>
      </c>
      <c r="G228" s="155">
        <v>31.6</v>
      </c>
      <c r="H228" s="71">
        <f t="shared" si="9"/>
        <v>114.87341772151896</v>
      </c>
      <c r="J228" s="298"/>
    </row>
    <row r="229" spans="1:10" s="197" customFormat="1" ht="12.75" customHeight="1" x14ac:dyDescent="0.25">
      <c r="A229" s="270"/>
      <c r="B229" s="64" t="s">
        <v>97</v>
      </c>
      <c r="C229" s="159">
        <v>27.498597500000002</v>
      </c>
      <c r="D229" s="159">
        <v>24.265654999999988</v>
      </c>
      <c r="E229" s="71">
        <f t="shared" si="8"/>
        <v>113.32312068229773</v>
      </c>
      <c r="F229" s="155">
        <v>175</v>
      </c>
      <c r="G229" s="155">
        <v>125.6</v>
      </c>
      <c r="H229" s="71">
        <f t="shared" si="9"/>
        <v>139.33121019108282</v>
      </c>
    </row>
    <row r="230" spans="1:10" s="197" customFormat="1" ht="12.75" customHeight="1" x14ac:dyDescent="0.25">
      <c r="A230" s="270"/>
      <c r="B230" s="64" t="s">
        <v>98</v>
      </c>
      <c r="C230" s="159">
        <v>62.612945000000011</v>
      </c>
      <c r="D230" s="159">
        <v>28.813119999999994</v>
      </c>
      <c r="E230" s="71">
        <f t="shared" si="8"/>
        <v>217.30706358769902</v>
      </c>
      <c r="F230" s="155">
        <v>440.6</v>
      </c>
      <c r="G230" s="155">
        <v>198</v>
      </c>
      <c r="H230" s="71">
        <f t="shared" si="9"/>
        <v>222.52525252525251</v>
      </c>
    </row>
    <row r="231" spans="1:10" s="197" customFormat="1" ht="12.75" customHeight="1" x14ac:dyDescent="0.25">
      <c r="A231" s="270"/>
      <c r="B231" s="64" t="s">
        <v>99</v>
      </c>
      <c r="C231" s="159">
        <v>83.253097499999953</v>
      </c>
      <c r="D231" s="159">
        <v>18.78388</v>
      </c>
      <c r="E231" s="71">
        <f t="shared" si="8"/>
        <v>443.21565885216444</v>
      </c>
      <c r="F231" s="155">
        <v>621.29999999999995</v>
      </c>
      <c r="G231" s="155">
        <v>152.10000000000002</v>
      </c>
      <c r="H231" s="71">
        <f t="shared" si="9"/>
        <v>408.48126232741606</v>
      </c>
    </row>
    <row r="232" spans="1:10" s="197" customFormat="1" ht="12.75" customHeight="1" x14ac:dyDescent="0.25">
      <c r="A232" s="270"/>
      <c r="B232" s="64" t="s">
        <v>100</v>
      </c>
      <c r="C232" s="159">
        <v>67.115952500000006</v>
      </c>
      <c r="D232" s="159">
        <v>14.906425000000002</v>
      </c>
      <c r="E232" s="71">
        <f t="shared" si="8"/>
        <v>450.24848345595939</v>
      </c>
      <c r="F232" s="155">
        <v>525.9</v>
      </c>
      <c r="G232" s="155">
        <v>120.8</v>
      </c>
      <c r="H232" s="71">
        <f t="shared" si="9"/>
        <v>435.34768211920533</v>
      </c>
    </row>
    <row r="233" spans="1:10" s="197" customFormat="1" ht="12.75" customHeight="1" x14ac:dyDescent="0.25">
      <c r="A233" s="270"/>
      <c r="B233" s="64" t="s">
        <v>101</v>
      </c>
      <c r="C233" s="159">
        <v>39.928297499999978</v>
      </c>
      <c r="D233" s="159">
        <v>8.8861924999999999</v>
      </c>
      <c r="E233" s="71">
        <f t="shared" si="8"/>
        <v>449.32964821547557</v>
      </c>
      <c r="F233" s="155">
        <v>281.79999999999995</v>
      </c>
      <c r="G233" s="155">
        <v>66.599999999999994</v>
      </c>
      <c r="H233" s="71">
        <f t="shared" si="9"/>
        <v>423.12312312312309</v>
      </c>
    </row>
    <row r="234" spans="1:10" s="197" customFormat="1" ht="12.75" customHeight="1" x14ac:dyDescent="0.25">
      <c r="A234" s="270"/>
      <c r="B234" s="64" t="s">
        <v>135</v>
      </c>
      <c r="C234" s="159">
        <v>3.7812149999999995</v>
      </c>
      <c r="D234" s="159">
        <v>4.0403874999999996</v>
      </c>
      <c r="E234" s="71">
        <f t="shared" si="8"/>
        <v>93.585454365453813</v>
      </c>
      <c r="F234" s="155">
        <v>28.6</v>
      </c>
      <c r="G234" s="155">
        <v>26.4</v>
      </c>
      <c r="H234" s="71">
        <f t="shared" si="9"/>
        <v>108.33333333333334</v>
      </c>
    </row>
    <row r="235" spans="1:10" s="197" customFormat="1" ht="12.75" customHeight="1" x14ac:dyDescent="0.25">
      <c r="A235" s="270"/>
      <c r="B235" s="119"/>
      <c r="C235" s="156"/>
      <c r="D235" s="156"/>
      <c r="E235" s="121"/>
      <c r="F235" s="121"/>
      <c r="G235" s="121"/>
      <c r="H235" s="121"/>
    </row>
    <row r="236" spans="1:10" s="197" customFormat="1" ht="12.75" customHeight="1" x14ac:dyDescent="0.25">
      <c r="A236" s="284"/>
      <c r="B236" s="8"/>
      <c r="C236" s="157"/>
      <c r="D236" s="157"/>
      <c r="E236" s="125"/>
      <c r="F236" s="125"/>
      <c r="G236" s="125"/>
      <c r="H236" s="125"/>
    </row>
    <row r="237" spans="1:10" s="197" customFormat="1" ht="12.75" customHeight="1" x14ac:dyDescent="0.25">
      <c r="A237" s="284"/>
      <c r="B237" s="8" t="s">
        <v>83</v>
      </c>
      <c r="C237" s="1"/>
      <c r="D237" s="1"/>
      <c r="E237" s="53"/>
      <c r="F237" s="1"/>
      <c r="G237" s="1"/>
      <c r="H237" s="1"/>
    </row>
    <row r="238" spans="1:10" s="197" customFormat="1" ht="12.75" customHeight="1" x14ac:dyDescent="0.25">
      <c r="A238" s="284"/>
      <c r="B238" s="20" t="s">
        <v>81</v>
      </c>
      <c r="C238" s="1"/>
      <c r="D238" s="1"/>
      <c r="E238" s="53"/>
      <c r="F238" s="1"/>
      <c r="G238" s="1"/>
      <c r="H238" s="1"/>
    </row>
    <row r="239" spans="1:10" s="197" customFormat="1" ht="12.75" customHeight="1" x14ac:dyDescent="0.25">
      <c r="A239" s="284"/>
      <c r="B239" s="20"/>
      <c r="C239" s="1"/>
      <c r="D239" s="1"/>
      <c r="E239" s="53"/>
      <c r="F239" s="1"/>
      <c r="G239" s="1"/>
      <c r="H239" s="1"/>
    </row>
    <row r="240" spans="1:10" s="197" customFormat="1" ht="12.75" customHeight="1" x14ac:dyDescent="0.25">
      <c r="A240" s="284"/>
      <c r="B240" s="58" t="s">
        <v>68</v>
      </c>
      <c r="C240" s="1"/>
      <c r="D240" s="1"/>
      <c r="E240" s="53"/>
      <c r="F240" s="1"/>
      <c r="G240" s="1"/>
      <c r="H240" s="1"/>
    </row>
    <row r="241" spans="1:8" s="197" customFormat="1" ht="12.75" customHeight="1" x14ac:dyDescent="0.25">
      <c r="A241" s="284"/>
      <c r="B241" s="377" t="s">
        <v>411</v>
      </c>
      <c r="C241" s="195"/>
      <c r="D241" s="195"/>
      <c r="E241" s="196"/>
      <c r="F241" s="196"/>
      <c r="G241" s="196"/>
      <c r="H241" s="196"/>
    </row>
    <row r="242" spans="1:8" s="197" customFormat="1" ht="12.75" customHeight="1" x14ac:dyDescent="0.25">
      <c r="A242" s="284"/>
      <c r="B242" s="195"/>
      <c r="C242" s="195"/>
      <c r="D242" s="195"/>
      <c r="E242" s="196"/>
      <c r="F242" s="196"/>
      <c r="G242" s="196"/>
      <c r="H242" s="196"/>
    </row>
    <row r="243" spans="1:8" s="197" customFormat="1" ht="12.75" customHeight="1" x14ac:dyDescent="0.25">
      <c r="A243" s="284"/>
      <c r="B243" s="195"/>
      <c r="C243" s="195"/>
      <c r="D243" s="195"/>
      <c r="E243" s="196"/>
      <c r="F243" s="196"/>
      <c r="G243" s="196"/>
      <c r="H243" s="196"/>
    </row>
    <row r="244" spans="1:8" s="197" customFormat="1" ht="12.75" customHeight="1" x14ac:dyDescent="0.25">
      <c r="A244" s="284"/>
      <c r="B244" s="195"/>
      <c r="C244" s="195"/>
      <c r="D244" s="195"/>
      <c r="E244" s="196"/>
      <c r="F244" s="196"/>
      <c r="G244" s="196"/>
      <c r="H244" s="196"/>
    </row>
    <row r="245" spans="1:8" s="197" customFormat="1" ht="12.75" customHeight="1" x14ac:dyDescent="0.25">
      <c r="A245" s="284"/>
      <c r="B245" s="195"/>
      <c r="C245" s="195"/>
      <c r="D245" s="195"/>
      <c r="E245" s="196"/>
      <c r="F245" s="196"/>
      <c r="G245" s="196"/>
      <c r="H245" s="196"/>
    </row>
    <row r="246" spans="1:8" s="197" customFormat="1" ht="12.75" customHeight="1" x14ac:dyDescent="0.25">
      <c r="A246" s="284"/>
      <c r="B246" s="195"/>
      <c r="C246" s="195"/>
      <c r="D246" s="195"/>
      <c r="E246" s="196"/>
      <c r="F246" s="196"/>
      <c r="G246" s="196"/>
      <c r="H246" s="196"/>
    </row>
    <row r="247" spans="1:8" s="197" customFormat="1" ht="12.75" customHeight="1" x14ac:dyDescent="0.25">
      <c r="A247" s="284"/>
      <c r="B247" s="195"/>
      <c r="C247" s="195"/>
      <c r="D247" s="195"/>
      <c r="E247" s="196"/>
      <c r="F247" s="196"/>
      <c r="G247" s="196"/>
      <c r="H247" s="196"/>
    </row>
    <row r="248" spans="1:8" s="197" customFormat="1" ht="12.75" customHeight="1" x14ac:dyDescent="0.25">
      <c r="A248" s="284"/>
      <c r="B248" s="195"/>
      <c r="C248" s="195"/>
      <c r="D248" s="195"/>
      <c r="E248" s="196"/>
      <c r="F248" s="196"/>
      <c r="G248" s="196"/>
      <c r="H248" s="196"/>
    </row>
    <row r="249" spans="1:8" s="197" customFormat="1" ht="12.75" customHeight="1" x14ac:dyDescent="0.25">
      <c r="A249" s="284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84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84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84"/>
      <c r="B252" s="195"/>
      <c r="C252" s="195"/>
      <c r="D252" s="195"/>
      <c r="E252" s="196"/>
      <c r="F252" s="196"/>
      <c r="G252" s="196"/>
      <c r="H252" s="196"/>
    </row>
    <row r="253" spans="1:8" s="197" customFormat="1" ht="12.75" customHeight="1" x14ac:dyDescent="0.25">
      <c r="A253" s="284"/>
      <c r="B253" s="195"/>
      <c r="C253" s="195"/>
      <c r="D253" s="195"/>
      <c r="E253" s="196"/>
      <c r="F253" s="196"/>
      <c r="G253" s="196"/>
      <c r="H253" s="196"/>
    </row>
    <row r="254" spans="1:8" s="197" customFormat="1" ht="12.75" customHeight="1" x14ac:dyDescent="0.25">
      <c r="A254" s="284"/>
      <c r="B254" s="195"/>
      <c r="C254" s="195"/>
      <c r="D254" s="195"/>
      <c r="E254" s="196"/>
      <c r="F254" s="196"/>
      <c r="G254" s="196"/>
      <c r="H254" s="196"/>
    </row>
    <row r="255" spans="1:8" s="197" customFormat="1" ht="12.75" customHeight="1" x14ac:dyDescent="0.25">
      <c r="A255" s="284"/>
      <c r="B255" s="195"/>
      <c r="C255" s="195"/>
      <c r="D255" s="195"/>
      <c r="E255" s="196"/>
      <c r="F255" s="196"/>
      <c r="G255" s="196"/>
      <c r="H255" s="196"/>
    </row>
    <row r="256" spans="1:8" s="197" customFormat="1" ht="12.75" customHeight="1" x14ac:dyDescent="0.25">
      <c r="A256" s="284"/>
      <c r="B256" s="195"/>
      <c r="C256" s="195"/>
      <c r="D256" s="195"/>
      <c r="E256" s="196"/>
      <c r="F256" s="196"/>
      <c r="G256" s="196"/>
      <c r="H256" s="196"/>
    </row>
    <row r="257" spans="1:8" s="197" customFormat="1" ht="12.75" customHeight="1" x14ac:dyDescent="0.25">
      <c r="A257" s="284"/>
      <c r="B257" s="195"/>
      <c r="C257" s="195"/>
      <c r="D257" s="195"/>
      <c r="E257" s="196"/>
      <c r="F257" s="196"/>
      <c r="G257" s="196"/>
      <c r="H257" s="196"/>
    </row>
    <row r="258" spans="1:8" s="197" customFormat="1" ht="12.75" customHeight="1" x14ac:dyDescent="0.25">
      <c r="A258" s="284"/>
      <c r="B258" s="195"/>
      <c r="C258" s="195"/>
      <c r="D258" s="195"/>
      <c r="E258" s="196"/>
      <c r="F258" s="196"/>
      <c r="G258" s="196"/>
      <c r="H258" s="196"/>
    </row>
    <row r="259" spans="1:8" s="197" customFormat="1" ht="12.75" customHeight="1" x14ac:dyDescent="0.25">
      <c r="A259" s="284"/>
      <c r="B259" s="195"/>
      <c r="C259" s="195"/>
      <c r="D259" s="195"/>
      <c r="E259" s="196"/>
      <c r="F259" s="196"/>
      <c r="G259" s="196"/>
      <c r="H259" s="196"/>
    </row>
    <row r="260" spans="1:8" s="197" customFormat="1" ht="12.75" customHeight="1" x14ac:dyDescent="0.25">
      <c r="A260" s="284"/>
      <c r="B260" s="195"/>
      <c r="C260" s="195"/>
      <c r="D260" s="195"/>
      <c r="E260" s="196"/>
      <c r="F260" s="196"/>
      <c r="G260" s="196"/>
      <c r="H260" s="196"/>
    </row>
    <row r="261" spans="1:8" s="197" customFormat="1" ht="12.75" customHeight="1" x14ac:dyDescent="0.25">
      <c r="A261" s="284"/>
      <c r="B261" s="195"/>
      <c r="C261" s="195"/>
      <c r="D261" s="195"/>
      <c r="E261" s="196"/>
      <c r="F261" s="196"/>
      <c r="G261" s="196"/>
      <c r="H261" s="196"/>
    </row>
    <row r="262" spans="1:8" s="197" customFormat="1" ht="12.75" customHeight="1" x14ac:dyDescent="0.25">
      <c r="A262" s="284"/>
      <c r="B262" s="195"/>
      <c r="C262" s="195"/>
      <c r="D262" s="195"/>
      <c r="E262" s="196"/>
      <c r="F262" s="196"/>
      <c r="G262" s="196"/>
      <c r="H262" s="196"/>
    </row>
    <row r="263" spans="1:8" s="197" customFormat="1" ht="12.75" customHeight="1" x14ac:dyDescent="0.25">
      <c r="A263" s="284"/>
      <c r="B263" s="195"/>
      <c r="C263" s="195"/>
      <c r="D263" s="195"/>
      <c r="E263" s="196"/>
      <c r="F263" s="196"/>
      <c r="G263" s="196"/>
      <c r="H263" s="196"/>
    </row>
    <row r="264" spans="1:8" s="197" customFormat="1" ht="12.75" customHeight="1" x14ac:dyDescent="0.25">
      <c r="A264" s="284"/>
      <c r="B264" s="195"/>
      <c r="C264" s="195"/>
      <c r="D264" s="195"/>
      <c r="E264" s="196"/>
      <c r="F264" s="196"/>
      <c r="G264" s="196"/>
      <c r="H264" s="196"/>
    </row>
    <row r="265" spans="1:8" s="197" customFormat="1" ht="12.75" customHeight="1" x14ac:dyDescent="0.25">
      <c r="A265" s="284"/>
      <c r="B265" s="195"/>
      <c r="C265" s="195"/>
      <c r="D265" s="195"/>
      <c r="E265" s="196"/>
      <c r="F265" s="196"/>
      <c r="G265" s="196"/>
      <c r="H265" s="196"/>
    </row>
    <row r="266" spans="1:8" s="197" customFormat="1" ht="12.75" customHeight="1" x14ac:dyDescent="0.25">
      <c r="A266" s="284"/>
      <c r="B266" s="195"/>
      <c r="C266" s="195"/>
      <c r="D266" s="195"/>
      <c r="E266" s="196"/>
      <c r="F266" s="196"/>
      <c r="G266" s="196"/>
      <c r="H266" s="196"/>
    </row>
    <row r="267" spans="1:8" s="197" customFormat="1" ht="12.75" customHeight="1" x14ac:dyDescent="0.25">
      <c r="A267" s="284"/>
      <c r="B267" s="195"/>
      <c r="C267" s="195"/>
      <c r="D267" s="195"/>
      <c r="E267" s="196"/>
      <c r="F267" s="196"/>
      <c r="G267" s="196"/>
      <c r="H267" s="196"/>
    </row>
    <row r="268" spans="1:8" s="197" customFormat="1" ht="12.75" customHeight="1" x14ac:dyDescent="0.25">
      <c r="A268" s="284"/>
      <c r="B268" s="195"/>
      <c r="C268" s="195"/>
      <c r="D268" s="195"/>
      <c r="E268" s="196"/>
      <c r="F268" s="196"/>
      <c r="G268" s="196"/>
      <c r="H268" s="196"/>
    </row>
    <row r="269" spans="1:8" s="197" customFormat="1" ht="12.75" customHeight="1" x14ac:dyDescent="0.25">
      <c r="A269" s="284"/>
      <c r="B269" s="195"/>
      <c r="C269" s="195"/>
      <c r="D269" s="195"/>
      <c r="E269" s="196"/>
      <c r="F269" s="196"/>
      <c r="G269" s="196"/>
      <c r="H269" s="196"/>
    </row>
    <row r="270" spans="1:8" s="197" customFormat="1" ht="12.75" customHeight="1" x14ac:dyDescent="0.25">
      <c r="A270" s="284"/>
      <c r="B270" s="195"/>
      <c r="C270" s="195"/>
      <c r="D270" s="195"/>
      <c r="E270" s="196"/>
      <c r="F270" s="196"/>
      <c r="G270" s="196"/>
      <c r="H270" s="196"/>
    </row>
    <row r="271" spans="1:8" s="197" customFormat="1" ht="12.75" customHeight="1" x14ac:dyDescent="0.25">
      <c r="A271" s="284"/>
      <c r="B271" s="195"/>
      <c r="C271" s="195"/>
      <c r="D271" s="195"/>
      <c r="E271" s="196"/>
      <c r="F271" s="196"/>
      <c r="G271" s="196"/>
      <c r="H271" s="196"/>
    </row>
    <row r="272" spans="1:8" s="197" customFormat="1" ht="12.75" customHeight="1" x14ac:dyDescent="0.25">
      <c r="A272" s="284"/>
      <c r="B272" s="195"/>
      <c r="C272" s="195"/>
      <c r="D272" s="195"/>
      <c r="E272" s="196"/>
      <c r="F272" s="196"/>
      <c r="G272" s="196"/>
      <c r="H272" s="196"/>
    </row>
    <row r="273" spans="1:8" s="197" customFormat="1" ht="12.75" customHeight="1" x14ac:dyDescent="0.25">
      <c r="A273" s="284"/>
      <c r="B273" s="195"/>
      <c r="C273" s="195"/>
      <c r="D273" s="195"/>
      <c r="E273" s="196"/>
      <c r="F273" s="196"/>
      <c r="G273" s="196"/>
      <c r="H273" s="362" t="s">
        <v>13</v>
      </c>
    </row>
    <row r="274" spans="1:8" s="197" customFormat="1" ht="12.75" customHeight="1" x14ac:dyDescent="0.25">
      <c r="A274" s="284"/>
      <c r="B274" s="195"/>
      <c r="C274" s="195"/>
      <c r="D274" s="195"/>
      <c r="E274" s="196"/>
      <c r="F274" s="196"/>
      <c r="G274" s="196"/>
      <c r="H274" s="196"/>
    </row>
    <row r="275" spans="1:8" s="197" customFormat="1" ht="32.25" customHeight="1" x14ac:dyDescent="0.3">
      <c r="A275" s="284"/>
      <c r="B275" s="515" t="s">
        <v>234</v>
      </c>
      <c r="C275" s="517"/>
      <c r="D275" s="517"/>
      <c r="E275" s="517"/>
      <c r="F275" s="517"/>
      <c r="G275" s="517"/>
      <c r="H275" s="517"/>
    </row>
    <row r="276" spans="1:8" s="197" customFormat="1" ht="12.75" customHeight="1" x14ac:dyDescent="0.25">
      <c r="A276" s="284"/>
      <c r="B276" s="4"/>
      <c r="C276" s="1"/>
      <c r="D276" s="1"/>
      <c r="E276" s="45"/>
      <c r="F276" s="1"/>
      <c r="G276" s="1"/>
      <c r="H276" s="1"/>
    </row>
    <row r="277" spans="1:8" s="197" customFormat="1" ht="12.75" customHeight="1" x14ac:dyDescent="0.25">
      <c r="A277" s="284"/>
      <c r="B277" s="4" t="s">
        <v>62</v>
      </c>
      <c r="C277" s="1"/>
      <c r="D277" s="1"/>
      <c r="E277" s="45"/>
      <c r="F277" s="1"/>
      <c r="G277" s="1"/>
      <c r="H277" s="1"/>
    </row>
    <row r="278" spans="1:8" s="197" customFormat="1" ht="12.75" customHeight="1" x14ac:dyDescent="0.25">
      <c r="A278" s="284"/>
      <c r="B278" s="151"/>
      <c r="C278" s="511" t="s">
        <v>12</v>
      </c>
      <c r="D278" s="512"/>
      <c r="E278" s="512"/>
      <c r="F278" s="512" t="s">
        <v>10</v>
      </c>
      <c r="G278" s="512"/>
      <c r="H278" s="512"/>
    </row>
    <row r="279" spans="1:8" s="197" customFormat="1" ht="12.75" customHeight="1" x14ac:dyDescent="0.25">
      <c r="A279" s="284"/>
      <c r="B279" s="145"/>
      <c r="C279" s="149" t="s">
        <v>8</v>
      </c>
      <c r="D279" s="152" t="s">
        <v>9</v>
      </c>
      <c r="E279" s="152" t="s">
        <v>65</v>
      </c>
      <c r="F279" s="152" t="s">
        <v>8</v>
      </c>
      <c r="G279" s="152" t="s">
        <v>9</v>
      </c>
      <c r="H279" s="152" t="s">
        <v>65</v>
      </c>
    </row>
    <row r="280" spans="1:8" s="197" customFormat="1" ht="12.75" customHeight="1" x14ac:dyDescent="0.25">
      <c r="A280" s="284"/>
      <c r="B280" s="64"/>
      <c r="C280" s="158"/>
      <c r="D280" s="158"/>
      <c r="E280" s="67"/>
      <c r="F280" s="158"/>
      <c r="G280" s="158"/>
      <c r="H280" s="67"/>
    </row>
    <row r="281" spans="1:8" s="197" customFormat="1" ht="12.75" customHeight="1" x14ac:dyDescent="0.25">
      <c r="A281" s="284"/>
      <c r="B281" s="64" t="s">
        <v>23</v>
      </c>
      <c r="C281" s="159">
        <v>266.83531249999993</v>
      </c>
      <c r="D281" s="159">
        <v>106.83717500000003</v>
      </c>
      <c r="E281" s="71">
        <v>249.75886202532016</v>
      </c>
      <c r="F281" s="159">
        <v>2066.9</v>
      </c>
      <c r="G281" s="159">
        <v>751.99999999999989</v>
      </c>
      <c r="H281" s="71">
        <v>274.85372340425533</v>
      </c>
    </row>
    <row r="282" spans="1:8" s="197" customFormat="1" ht="12.75" customHeight="1" x14ac:dyDescent="0.25">
      <c r="A282" s="284"/>
      <c r="B282" s="64" t="s">
        <v>96</v>
      </c>
      <c r="C282" s="159">
        <v>2.8527</v>
      </c>
      <c r="D282" s="159">
        <v>2.1473149999999999</v>
      </c>
      <c r="E282" s="71">
        <v>132.84962848953228</v>
      </c>
      <c r="F282" s="155">
        <v>31.4</v>
      </c>
      <c r="G282" s="155">
        <v>27.6</v>
      </c>
      <c r="H282" s="71">
        <v>113.76811594202898</v>
      </c>
    </row>
    <row r="283" spans="1:8" s="197" customFormat="1" ht="12.75" customHeight="1" x14ac:dyDescent="0.25">
      <c r="A283" s="284"/>
      <c r="B283" s="64" t="s">
        <v>97</v>
      </c>
      <c r="C283" s="159">
        <v>26.288852499999994</v>
      </c>
      <c r="D283" s="159">
        <v>19.983899999999995</v>
      </c>
      <c r="E283" s="71">
        <v>131.55016037910519</v>
      </c>
      <c r="F283" s="155">
        <v>176.2</v>
      </c>
      <c r="G283" s="155">
        <v>116.7</v>
      </c>
      <c r="H283" s="71">
        <v>150.98543273350472</v>
      </c>
    </row>
    <row r="284" spans="1:8" s="197" customFormat="1" ht="12.75" customHeight="1" x14ac:dyDescent="0.25">
      <c r="A284" s="284"/>
      <c r="B284" s="64" t="s">
        <v>98</v>
      </c>
      <c r="C284" s="159">
        <v>59.419195000000016</v>
      </c>
      <c r="D284" s="159">
        <v>32.667787500000003</v>
      </c>
      <c r="E284" s="71">
        <v>181.88925405493106</v>
      </c>
      <c r="F284" s="155">
        <v>448.5</v>
      </c>
      <c r="G284" s="155">
        <v>215.2</v>
      </c>
      <c r="H284" s="71">
        <v>208.410780669145</v>
      </c>
    </row>
    <row r="285" spans="1:8" s="197" customFormat="1" ht="12.75" customHeight="1" x14ac:dyDescent="0.25">
      <c r="A285" s="284"/>
      <c r="B285" s="64" t="s">
        <v>99</v>
      </c>
      <c r="C285" s="159">
        <v>78.968759999999975</v>
      </c>
      <c r="D285" s="159">
        <v>25.090145000000017</v>
      </c>
      <c r="E285" s="71">
        <v>314.74014996724776</v>
      </c>
      <c r="F285" s="155">
        <v>613.6</v>
      </c>
      <c r="G285" s="155">
        <v>170.5</v>
      </c>
      <c r="H285" s="71">
        <v>359.88269794721407</v>
      </c>
    </row>
    <row r="286" spans="1:8" s="197" customFormat="1" ht="12.75" customHeight="1" x14ac:dyDescent="0.25">
      <c r="A286" s="284"/>
      <c r="B286" s="64" t="s">
        <v>100</v>
      </c>
      <c r="C286" s="159">
        <v>62.028737499999963</v>
      </c>
      <c r="D286" s="159">
        <v>14.134297499999997</v>
      </c>
      <c r="E286" s="71">
        <v>438.852638413759</v>
      </c>
      <c r="F286" s="155">
        <v>514.1</v>
      </c>
      <c r="G286" s="155">
        <v>123.9</v>
      </c>
      <c r="H286" s="71">
        <v>414.93139628732848</v>
      </c>
    </row>
    <row r="287" spans="1:8" s="197" customFormat="1" ht="12.75" customHeight="1" x14ac:dyDescent="0.25">
      <c r="A287" s="284"/>
      <c r="B287" s="64" t="s">
        <v>101</v>
      </c>
      <c r="C287" s="159">
        <v>33.926769999999991</v>
      </c>
      <c r="D287" s="159">
        <v>8.7628249999999994</v>
      </c>
      <c r="E287" s="71">
        <v>387.16703802712021</v>
      </c>
      <c r="F287" s="155">
        <v>260.7</v>
      </c>
      <c r="G287" s="155">
        <v>74.199999999999989</v>
      </c>
      <c r="H287" s="71">
        <v>351.34770889487874</v>
      </c>
    </row>
    <row r="288" spans="1:8" s="197" customFormat="1" ht="12.75" customHeight="1" x14ac:dyDescent="0.25">
      <c r="A288" s="284"/>
      <c r="B288" s="64" t="s">
        <v>135</v>
      </c>
      <c r="C288" s="159">
        <v>3.3502974999999999</v>
      </c>
      <c r="D288" s="159">
        <v>4.0509049999999993</v>
      </c>
      <c r="E288" s="71">
        <v>82.70491408709907</v>
      </c>
      <c r="F288" s="155">
        <v>22.4</v>
      </c>
      <c r="G288" s="155">
        <v>23.9</v>
      </c>
      <c r="H288" s="71">
        <v>93.723849372384947</v>
      </c>
    </row>
    <row r="289" spans="1:8" s="197" customFormat="1" ht="12.75" customHeight="1" x14ac:dyDescent="0.25">
      <c r="A289" s="284"/>
      <c r="B289" s="119"/>
      <c r="C289" s="156"/>
      <c r="D289" s="156"/>
      <c r="E289" s="121"/>
      <c r="F289" s="121"/>
      <c r="G289" s="121"/>
      <c r="H289" s="121"/>
    </row>
    <row r="290" spans="1:8" s="197" customFormat="1" ht="12.75" customHeight="1" x14ac:dyDescent="0.25">
      <c r="A290" s="284"/>
      <c r="B290" s="8"/>
      <c r="C290" s="157"/>
      <c r="D290" s="157"/>
      <c r="E290" s="125"/>
      <c r="F290" s="125"/>
      <c r="G290" s="125"/>
      <c r="H290" s="125"/>
    </row>
    <row r="291" spans="1:8" s="197" customFormat="1" ht="12.75" customHeight="1" x14ac:dyDescent="0.25">
      <c r="A291" s="284"/>
      <c r="B291" s="8" t="s">
        <v>83</v>
      </c>
      <c r="C291" s="1"/>
      <c r="D291" s="1"/>
      <c r="E291" s="53"/>
      <c r="F291" s="1"/>
      <c r="G291" s="1"/>
      <c r="H291" s="1"/>
    </row>
    <row r="292" spans="1:8" s="197" customFormat="1" ht="12.75" customHeight="1" x14ac:dyDescent="0.25">
      <c r="A292" s="284"/>
      <c r="B292" s="20" t="s">
        <v>81</v>
      </c>
      <c r="C292" s="1"/>
      <c r="D292" s="1"/>
      <c r="E292" s="53"/>
      <c r="F292" s="1"/>
      <c r="G292" s="1"/>
      <c r="H292" s="1"/>
    </row>
    <row r="293" spans="1:8" s="197" customFormat="1" ht="12.75" customHeight="1" x14ac:dyDescent="0.25">
      <c r="A293" s="284"/>
      <c r="B293" s="20"/>
      <c r="C293" s="1"/>
      <c r="D293" s="1"/>
      <c r="E293" s="53"/>
      <c r="F293" s="1"/>
      <c r="G293" s="1"/>
      <c r="H293" s="1"/>
    </row>
    <row r="294" spans="1:8" s="197" customFormat="1" ht="12.75" customHeight="1" x14ac:dyDescent="0.25">
      <c r="A294" s="284"/>
      <c r="B294" s="58" t="s">
        <v>68</v>
      </c>
      <c r="C294" s="1"/>
      <c r="D294" s="1"/>
      <c r="E294" s="53"/>
      <c r="F294" s="1"/>
      <c r="G294" s="1"/>
      <c r="H294" s="1"/>
    </row>
    <row r="295" spans="1:8" s="197" customFormat="1" ht="12.75" customHeight="1" x14ac:dyDescent="0.25">
      <c r="A295" s="284"/>
      <c r="B295" s="58"/>
      <c r="C295" s="1"/>
      <c r="D295" s="1"/>
      <c r="E295" s="53"/>
      <c r="F295" s="1"/>
      <c r="G295" s="1"/>
      <c r="H295" s="1"/>
    </row>
    <row r="296" spans="1:8" s="197" customFormat="1" ht="12.75" customHeight="1" x14ac:dyDescent="0.25">
      <c r="A296" s="284"/>
      <c r="B296" s="195"/>
      <c r="C296" s="195"/>
      <c r="D296" s="195"/>
      <c r="E296" s="196"/>
      <c r="F296" s="196"/>
      <c r="G296" s="196"/>
      <c r="H296" s="196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6"/>
      <c r="G297" s="196"/>
      <c r="H297" s="196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196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196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6"/>
      <c r="G300" s="196"/>
      <c r="H300" s="196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6"/>
      <c r="G301" s="196"/>
      <c r="H301" s="196"/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6"/>
      <c r="G302" s="196"/>
      <c r="H302" s="196"/>
    </row>
    <row r="303" spans="1:8" s="197" customFormat="1" ht="12.75" customHeight="1" x14ac:dyDescent="0.25">
      <c r="A303" s="284"/>
      <c r="B303" s="195"/>
      <c r="C303" s="195"/>
      <c r="D303" s="195"/>
      <c r="E303" s="196"/>
      <c r="F303" s="196"/>
      <c r="G303" s="196"/>
      <c r="H303" s="196"/>
    </row>
    <row r="304" spans="1:8" s="197" customFormat="1" ht="12.75" customHeight="1" x14ac:dyDescent="0.25">
      <c r="A304" s="284"/>
      <c r="B304" s="195"/>
      <c r="C304" s="195"/>
      <c r="D304" s="195"/>
      <c r="E304" s="196"/>
      <c r="F304" s="196"/>
      <c r="G304" s="196"/>
      <c r="H304" s="196"/>
    </row>
    <row r="305" spans="1:8" s="197" customFormat="1" ht="12.75" customHeight="1" x14ac:dyDescent="0.25">
      <c r="A305" s="284"/>
      <c r="B305" s="195"/>
      <c r="C305" s="195"/>
      <c r="D305" s="195"/>
      <c r="E305" s="196"/>
      <c r="F305" s="196"/>
      <c r="G305" s="196"/>
      <c r="H305" s="196"/>
    </row>
    <row r="306" spans="1:8" s="197" customFormat="1" ht="12.75" customHeight="1" x14ac:dyDescent="0.25">
      <c r="A306" s="284"/>
      <c r="B306" s="195"/>
      <c r="C306" s="195"/>
      <c r="D306" s="195"/>
      <c r="E306" s="196"/>
      <c r="F306" s="196"/>
      <c r="G306" s="196"/>
      <c r="H306" s="196"/>
    </row>
    <row r="307" spans="1:8" s="197" customFormat="1" ht="12.75" customHeight="1" x14ac:dyDescent="0.25">
      <c r="A307" s="284"/>
      <c r="B307" s="195"/>
      <c r="C307" s="195"/>
      <c r="D307" s="195"/>
      <c r="E307" s="196"/>
      <c r="F307" s="196"/>
      <c r="G307" s="196"/>
      <c r="H307" s="196"/>
    </row>
    <row r="308" spans="1:8" s="197" customFormat="1" ht="12.75" customHeight="1" x14ac:dyDescent="0.25">
      <c r="A308" s="284"/>
      <c r="B308" s="195"/>
      <c r="C308" s="195"/>
      <c r="D308" s="195"/>
      <c r="E308" s="196"/>
      <c r="F308" s="196"/>
      <c r="G308" s="196"/>
      <c r="H308" s="196"/>
    </row>
    <row r="309" spans="1:8" s="197" customFormat="1" ht="12.75" customHeight="1" x14ac:dyDescent="0.25">
      <c r="A309" s="284"/>
      <c r="B309" s="195"/>
      <c r="C309" s="195"/>
      <c r="D309" s="195"/>
      <c r="E309" s="196"/>
      <c r="F309" s="196"/>
      <c r="G309" s="196"/>
      <c r="H309" s="196"/>
    </row>
    <row r="310" spans="1:8" s="197" customFormat="1" ht="12.75" customHeight="1" x14ac:dyDescent="0.25">
      <c r="A310" s="284"/>
      <c r="B310" s="195"/>
      <c r="C310" s="195"/>
      <c r="D310" s="195"/>
      <c r="E310" s="196"/>
      <c r="F310" s="196"/>
      <c r="G310" s="196"/>
      <c r="H310" s="196"/>
    </row>
    <row r="311" spans="1:8" s="197" customFormat="1" ht="12.75" customHeight="1" x14ac:dyDescent="0.25">
      <c r="A311" s="284"/>
      <c r="B311" s="195"/>
      <c r="C311" s="195"/>
      <c r="D311" s="195"/>
      <c r="E311" s="196"/>
      <c r="F311" s="196"/>
      <c r="G311" s="196"/>
      <c r="H311" s="196"/>
    </row>
    <row r="312" spans="1:8" s="197" customFormat="1" ht="12.75" customHeight="1" x14ac:dyDescent="0.25">
      <c r="A312" s="284"/>
      <c r="B312" s="195"/>
      <c r="C312" s="195"/>
      <c r="D312" s="195"/>
      <c r="E312" s="196"/>
      <c r="F312" s="196"/>
      <c r="G312" s="196"/>
      <c r="H312" s="196"/>
    </row>
    <row r="313" spans="1:8" s="197" customFormat="1" ht="12.75" customHeight="1" x14ac:dyDescent="0.25">
      <c r="A313" s="284"/>
      <c r="B313" s="195"/>
      <c r="C313" s="195"/>
      <c r="D313" s="195"/>
      <c r="E313" s="196"/>
      <c r="F313" s="196"/>
      <c r="G313" s="196"/>
      <c r="H313" s="196"/>
    </row>
    <row r="314" spans="1:8" s="197" customFormat="1" ht="12.75" customHeight="1" x14ac:dyDescent="0.25">
      <c r="A314" s="284"/>
      <c r="B314" s="195"/>
      <c r="C314" s="195"/>
      <c r="D314" s="195"/>
      <c r="E314" s="196"/>
      <c r="F314" s="196"/>
      <c r="G314" s="196"/>
      <c r="H314" s="196"/>
    </row>
    <row r="315" spans="1:8" s="197" customFormat="1" ht="12.75" customHeight="1" x14ac:dyDescent="0.25">
      <c r="A315" s="284"/>
      <c r="B315" s="195"/>
      <c r="C315" s="195"/>
      <c r="D315" s="195"/>
      <c r="E315" s="196"/>
      <c r="F315" s="196"/>
      <c r="G315" s="196"/>
      <c r="H315" s="196"/>
    </row>
    <row r="316" spans="1:8" s="197" customFormat="1" ht="12.75" customHeight="1" x14ac:dyDescent="0.25">
      <c r="A316" s="284"/>
      <c r="B316" s="195"/>
      <c r="C316" s="195"/>
      <c r="D316" s="195"/>
      <c r="E316" s="196"/>
      <c r="F316" s="196"/>
      <c r="G316" s="196"/>
      <c r="H316" s="196"/>
    </row>
    <row r="317" spans="1:8" s="197" customFormat="1" ht="12.75" customHeight="1" x14ac:dyDescent="0.25">
      <c r="A317" s="284"/>
      <c r="B317" s="195"/>
      <c r="C317" s="195"/>
      <c r="D317" s="195"/>
      <c r="E317" s="196"/>
      <c r="F317" s="196"/>
      <c r="G317" s="196"/>
      <c r="H317" s="196"/>
    </row>
    <row r="318" spans="1:8" s="197" customFormat="1" ht="12.75" customHeight="1" x14ac:dyDescent="0.25">
      <c r="A318" s="284"/>
      <c r="B318" s="195"/>
      <c r="C318" s="195"/>
      <c r="D318" s="195"/>
      <c r="E318" s="196"/>
      <c r="F318" s="196"/>
      <c r="G318" s="196"/>
      <c r="H318" s="196"/>
    </row>
    <row r="319" spans="1:8" s="197" customFormat="1" ht="12.75" customHeight="1" x14ac:dyDescent="0.25">
      <c r="A319" s="284"/>
      <c r="B319" s="195"/>
      <c r="C319" s="195"/>
      <c r="D319" s="195"/>
      <c r="E319" s="196"/>
      <c r="F319" s="196"/>
      <c r="G319" s="196"/>
      <c r="H319" s="196"/>
    </row>
    <row r="320" spans="1:8" s="197" customFormat="1" ht="12.75" customHeight="1" x14ac:dyDescent="0.25">
      <c r="A320" s="284"/>
      <c r="B320" s="195"/>
      <c r="C320" s="195"/>
      <c r="D320" s="195"/>
      <c r="E320" s="196"/>
      <c r="F320" s="196"/>
      <c r="G320" s="196"/>
      <c r="H320" s="196"/>
    </row>
    <row r="321" spans="1:8" s="197" customFormat="1" ht="12.75" customHeight="1" x14ac:dyDescent="0.25">
      <c r="A321" s="284"/>
      <c r="B321" s="195"/>
      <c r="C321" s="195"/>
      <c r="D321" s="195"/>
      <c r="E321" s="196"/>
      <c r="F321" s="196"/>
      <c r="G321" s="196"/>
      <c r="H321" s="196"/>
    </row>
    <row r="322" spans="1:8" s="197" customFormat="1" ht="12.75" customHeight="1" x14ac:dyDescent="0.25">
      <c r="A322" s="284"/>
      <c r="B322" s="195"/>
      <c r="C322" s="195"/>
      <c r="D322" s="195"/>
      <c r="E322" s="196"/>
      <c r="F322" s="196"/>
      <c r="G322" s="196"/>
      <c r="H322" s="196"/>
    </row>
    <row r="323" spans="1:8" s="197" customFormat="1" ht="12.75" customHeight="1" x14ac:dyDescent="0.25">
      <c r="A323" s="284"/>
      <c r="B323" s="195"/>
      <c r="C323" s="195"/>
      <c r="D323" s="195"/>
      <c r="E323" s="196"/>
      <c r="F323" s="196"/>
      <c r="G323" s="196"/>
      <c r="H323" s="196"/>
    </row>
    <row r="324" spans="1:8" s="197" customFormat="1" ht="12.75" customHeight="1" x14ac:dyDescent="0.25">
      <c r="A324" s="284"/>
      <c r="B324" s="195"/>
      <c r="C324" s="195"/>
      <c r="D324" s="195"/>
      <c r="E324" s="196"/>
      <c r="F324" s="196"/>
      <c r="G324" s="196"/>
      <c r="H324" s="196"/>
    </row>
    <row r="325" spans="1:8" s="197" customFormat="1" ht="12.75" customHeight="1" x14ac:dyDescent="0.25">
      <c r="A325" s="284"/>
      <c r="B325" s="195"/>
      <c r="C325" s="195"/>
      <c r="D325" s="195"/>
      <c r="E325" s="196"/>
      <c r="F325" s="196"/>
      <c r="G325" s="196"/>
      <c r="H325" s="196"/>
    </row>
    <row r="326" spans="1:8" s="197" customFormat="1" ht="12.75" customHeight="1" x14ac:dyDescent="0.25">
      <c r="A326" s="284"/>
      <c r="B326" s="195"/>
      <c r="C326" s="195"/>
      <c r="D326" s="195"/>
      <c r="E326" s="196"/>
      <c r="F326" s="196"/>
      <c r="G326" s="196"/>
      <c r="H326" s="362" t="s">
        <v>13</v>
      </c>
    </row>
    <row r="327" spans="1:8" s="197" customFormat="1" ht="12.75" customHeight="1" x14ac:dyDescent="0.25">
      <c r="A327" s="284"/>
      <c r="B327" s="195"/>
      <c r="C327" s="195"/>
      <c r="D327" s="195"/>
      <c r="E327" s="196"/>
      <c r="F327" s="196"/>
      <c r="G327" s="196"/>
      <c r="H327" s="196"/>
    </row>
    <row r="328" spans="1:8" s="197" customFormat="1" ht="32.25" customHeight="1" x14ac:dyDescent="0.3">
      <c r="A328" s="284"/>
      <c r="B328" s="515" t="s">
        <v>233</v>
      </c>
      <c r="C328" s="517"/>
      <c r="D328" s="517"/>
      <c r="E328" s="517"/>
      <c r="F328" s="517"/>
      <c r="G328" s="517"/>
      <c r="H328" s="517"/>
    </row>
    <row r="329" spans="1:8" s="197" customFormat="1" ht="12.75" customHeight="1" x14ac:dyDescent="0.25">
      <c r="A329" s="284"/>
      <c r="B329" s="4"/>
      <c r="C329" s="1"/>
      <c r="D329" s="1"/>
      <c r="E329" s="45"/>
      <c r="F329" s="1"/>
      <c r="G329" s="1"/>
      <c r="H329" s="1"/>
    </row>
    <row r="330" spans="1:8" s="197" customFormat="1" ht="12.75" customHeight="1" x14ac:dyDescent="0.25">
      <c r="A330" s="284"/>
      <c r="B330" s="4" t="s">
        <v>62</v>
      </c>
      <c r="C330" s="1"/>
      <c r="D330" s="1"/>
      <c r="E330" s="45"/>
      <c r="F330" s="1"/>
      <c r="G330" s="1"/>
      <c r="H330" s="1"/>
    </row>
    <row r="331" spans="1:8" s="197" customFormat="1" ht="12.75" customHeight="1" x14ac:dyDescent="0.25">
      <c r="A331" s="284"/>
      <c r="B331" s="151"/>
      <c r="C331" s="511" t="s">
        <v>12</v>
      </c>
      <c r="D331" s="512"/>
      <c r="E331" s="512"/>
      <c r="F331" s="512" t="s">
        <v>10</v>
      </c>
      <c r="G331" s="512"/>
      <c r="H331" s="512"/>
    </row>
    <row r="332" spans="1:8" s="197" customFormat="1" ht="12.75" customHeight="1" x14ac:dyDescent="0.25">
      <c r="A332" s="284"/>
      <c r="B332" s="145"/>
      <c r="C332" s="149" t="s">
        <v>8</v>
      </c>
      <c r="D332" s="152" t="s">
        <v>9</v>
      </c>
      <c r="E332" s="152" t="s">
        <v>65</v>
      </c>
      <c r="F332" s="152" t="s">
        <v>8</v>
      </c>
      <c r="G332" s="152" t="s">
        <v>9</v>
      </c>
      <c r="H332" s="152" t="s">
        <v>65</v>
      </c>
    </row>
    <row r="333" spans="1:8" s="197" customFormat="1" ht="12.75" customHeight="1" x14ac:dyDescent="0.25">
      <c r="A333" s="284"/>
      <c r="B333" s="64"/>
      <c r="C333" s="158"/>
      <c r="D333" s="158"/>
      <c r="E333" s="67"/>
      <c r="F333" s="158"/>
      <c r="G333" s="158"/>
      <c r="H333" s="67"/>
    </row>
    <row r="334" spans="1:8" s="197" customFormat="1" ht="12.75" customHeight="1" x14ac:dyDescent="0.25">
      <c r="A334" s="284"/>
      <c r="B334" s="64" t="s">
        <v>23</v>
      </c>
      <c r="C334" s="159">
        <v>265.52471999999983</v>
      </c>
      <c r="D334" s="159">
        <v>106.19796250000002</v>
      </c>
      <c r="E334" s="71">
        <v>250.02807374953147</v>
      </c>
      <c r="F334" s="159">
        <v>2014.1</v>
      </c>
      <c r="G334" s="159">
        <v>776.5</v>
      </c>
      <c r="H334" s="71">
        <v>259.38184159690923</v>
      </c>
    </row>
    <row r="335" spans="1:8" s="197" customFormat="1" ht="12.75" customHeight="1" x14ac:dyDescent="0.25">
      <c r="A335" s="284"/>
      <c r="B335" s="64" t="s">
        <v>96</v>
      </c>
      <c r="C335" s="159">
        <v>5.2981000000000007</v>
      </c>
      <c r="D335" s="159">
        <v>1.9954250000000002</v>
      </c>
      <c r="E335" s="71">
        <v>265.51235952240751</v>
      </c>
      <c r="F335" s="155">
        <v>25.3</v>
      </c>
      <c r="G335" s="155">
        <v>25</v>
      </c>
      <c r="H335" s="71">
        <v>101.2</v>
      </c>
    </row>
    <row r="336" spans="1:8" s="197" customFormat="1" ht="12.75" customHeight="1" x14ac:dyDescent="0.25">
      <c r="A336" s="284"/>
      <c r="B336" s="64" t="s">
        <v>97</v>
      </c>
      <c r="C336" s="159">
        <v>21.404795000000014</v>
      </c>
      <c r="D336" s="159">
        <v>19.689477499999995</v>
      </c>
      <c r="E336" s="71">
        <v>108.71184875271585</v>
      </c>
      <c r="F336" s="155">
        <v>149.9</v>
      </c>
      <c r="G336" s="155">
        <v>117.2</v>
      </c>
      <c r="H336" s="71">
        <v>127.90102389078498</v>
      </c>
    </row>
    <row r="337" spans="1:8" s="197" customFormat="1" ht="12.75" customHeight="1" x14ac:dyDescent="0.25">
      <c r="A337" s="284"/>
      <c r="B337" s="64" t="s">
        <v>98</v>
      </c>
      <c r="C337" s="159">
        <v>56.917067500000002</v>
      </c>
      <c r="D337" s="159">
        <v>31.467042500000005</v>
      </c>
      <c r="E337" s="71">
        <v>180.87835073791888</v>
      </c>
      <c r="F337" s="155">
        <v>448.4</v>
      </c>
      <c r="G337" s="155">
        <v>235.6</v>
      </c>
      <c r="H337" s="71">
        <v>190.32258064516128</v>
      </c>
    </row>
    <row r="338" spans="1:8" s="197" customFormat="1" ht="12.75" customHeight="1" x14ac:dyDescent="0.25">
      <c r="A338" s="284"/>
      <c r="B338" s="64" t="s">
        <v>99</v>
      </c>
      <c r="C338" s="159">
        <v>87.15666999999992</v>
      </c>
      <c r="D338" s="159">
        <v>26.910700000000006</v>
      </c>
      <c r="E338" s="71">
        <v>323.87366363565388</v>
      </c>
      <c r="F338" s="155">
        <v>628</v>
      </c>
      <c r="G338" s="155">
        <v>178.4</v>
      </c>
      <c r="H338" s="71">
        <v>352.01793721973092</v>
      </c>
    </row>
    <row r="339" spans="1:8" s="197" customFormat="1" ht="12.75" customHeight="1" x14ac:dyDescent="0.25">
      <c r="A339" s="284"/>
      <c r="B339" s="64" t="s">
        <v>100</v>
      </c>
      <c r="C339" s="159">
        <v>62.996169999999928</v>
      </c>
      <c r="D339" s="159">
        <v>16.388764999999999</v>
      </c>
      <c r="E339" s="71">
        <v>384.38631586943819</v>
      </c>
      <c r="F339" s="155">
        <v>490.4</v>
      </c>
      <c r="G339" s="155">
        <v>128.80000000000001</v>
      </c>
      <c r="H339" s="71">
        <v>380.74534161490681</v>
      </c>
    </row>
    <row r="340" spans="1:8" s="197" customFormat="1" ht="12.75" customHeight="1" x14ac:dyDescent="0.25">
      <c r="A340" s="284"/>
      <c r="B340" s="64" t="s">
        <v>101</v>
      </c>
      <c r="C340" s="159">
        <v>28.506117500000006</v>
      </c>
      <c r="D340" s="159">
        <v>7.9517624999999974</v>
      </c>
      <c r="E340" s="71">
        <v>358.48803960128356</v>
      </c>
      <c r="F340" s="155">
        <v>251</v>
      </c>
      <c r="G340" s="155">
        <v>68.5</v>
      </c>
      <c r="H340" s="71">
        <v>366.42335766423355</v>
      </c>
    </row>
    <row r="341" spans="1:8" s="197" customFormat="1" ht="12.75" customHeight="1" x14ac:dyDescent="0.25">
      <c r="A341" s="284"/>
      <c r="B341" s="64" t="s">
        <v>135</v>
      </c>
      <c r="C341" s="159">
        <v>3.2458000000000005</v>
      </c>
      <c r="D341" s="159">
        <v>1.7947899999999999</v>
      </c>
      <c r="E341" s="71">
        <v>180.84566996695995</v>
      </c>
      <c r="F341" s="155">
        <v>21.1</v>
      </c>
      <c r="G341" s="155">
        <v>23</v>
      </c>
      <c r="H341" s="71">
        <v>91.739130434782609</v>
      </c>
    </row>
    <row r="342" spans="1:8" s="197" customFormat="1" ht="12.75" customHeight="1" x14ac:dyDescent="0.25">
      <c r="A342" s="284"/>
      <c r="B342" s="119"/>
      <c r="C342" s="156"/>
      <c r="D342" s="156"/>
      <c r="E342" s="121"/>
      <c r="F342" s="121"/>
      <c r="G342" s="121"/>
      <c r="H342" s="121"/>
    </row>
    <row r="343" spans="1:8" s="197" customFormat="1" ht="12.75" customHeight="1" x14ac:dyDescent="0.25">
      <c r="A343" s="284"/>
      <c r="B343" s="8"/>
      <c r="C343" s="157"/>
      <c r="D343" s="157"/>
      <c r="E343" s="125"/>
      <c r="F343" s="125"/>
      <c r="G343" s="125"/>
      <c r="H343" s="125"/>
    </row>
    <row r="344" spans="1:8" s="197" customFormat="1" ht="12.75" customHeight="1" x14ac:dyDescent="0.25">
      <c r="A344" s="284"/>
      <c r="B344" s="8" t="s">
        <v>83</v>
      </c>
      <c r="C344" s="1"/>
      <c r="D344" s="1"/>
      <c r="E344" s="53"/>
      <c r="F344" s="1"/>
      <c r="G344" s="1"/>
      <c r="H344" s="1"/>
    </row>
    <row r="345" spans="1:8" s="197" customFormat="1" ht="12.75" customHeight="1" x14ac:dyDescent="0.25">
      <c r="A345" s="284"/>
      <c r="B345" s="20" t="s">
        <v>81</v>
      </c>
      <c r="C345" s="1"/>
      <c r="D345" s="1"/>
      <c r="E345" s="53"/>
      <c r="F345" s="1"/>
      <c r="G345" s="1"/>
      <c r="H345" s="1"/>
    </row>
    <row r="346" spans="1:8" s="197" customFormat="1" ht="12.75" customHeight="1" x14ac:dyDescent="0.25">
      <c r="A346" s="284"/>
      <c r="B346" s="20"/>
      <c r="C346" s="1"/>
      <c r="D346" s="1"/>
      <c r="E346" s="53"/>
      <c r="F346" s="1"/>
      <c r="G346" s="1"/>
      <c r="H346" s="1"/>
    </row>
    <row r="347" spans="1:8" s="197" customFormat="1" ht="12.75" customHeight="1" x14ac:dyDescent="0.25">
      <c r="A347" s="284"/>
      <c r="B347" s="58" t="s">
        <v>68</v>
      </c>
      <c r="C347" s="1"/>
      <c r="D347" s="1"/>
      <c r="E347" s="53"/>
      <c r="F347" s="1"/>
      <c r="G347" s="1"/>
      <c r="H347" s="1"/>
    </row>
    <row r="348" spans="1:8" s="197" customFormat="1" ht="12.75" customHeight="1" x14ac:dyDescent="0.25">
      <c r="A348" s="284"/>
      <c r="B348" s="58"/>
      <c r="C348" s="1"/>
      <c r="D348" s="1"/>
      <c r="E348" s="53"/>
      <c r="F348" s="1"/>
      <c r="G348" s="1"/>
      <c r="H348" s="1"/>
    </row>
    <row r="349" spans="1:8" s="197" customFormat="1" ht="12.75" customHeight="1" x14ac:dyDescent="0.25">
      <c r="A349" s="284"/>
      <c r="B349" s="195"/>
      <c r="C349" s="195"/>
      <c r="D349" s="195"/>
      <c r="E349" s="196"/>
      <c r="F349" s="196"/>
      <c r="G349" s="196"/>
      <c r="H349" s="196"/>
    </row>
    <row r="350" spans="1:8" s="197" customFormat="1" ht="12.75" customHeight="1" x14ac:dyDescent="0.25">
      <c r="A350" s="284"/>
      <c r="B350" s="195"/>
      <c r="C350" s="195"/>
      <c r="D350" s="195"/>
      <c r="E350" s="196"/>
      <c r="F350" s="196"/>
      <c r="G350" s="196"/>
      <c r="H350" s="196"/>
    </row>
    <row r="351" spans="1:8" s="197" customFormat="1" ht="12.75" customHeight="1" x14ac:dyDescent="0.25">
      <c r="A351" s="284"/>
      <c r="B351" s="195"/>
      <c r="C351" s="195"/>
      <c r="D351" s="195"/>
      <c r="E351" s="196"/>
      <c r="F351" s="196"/>
      <c r="G351" s="196"/>
      <c r="H351" s="196"/>
    </row>
    <row r="352" spans="1:8" s="197" customFormat="1" ht="12.75" customHeight="1" x14ac:dyDescent="0.25">
      <c r="A352" s="284"/>
      <c r="B352" s="195"/>
      <c r="C352" s="195"/>
      <c r="D352" s="195"/>
      <c r="E352" s="196"/>
      <c r="F352" s="196"/>
      <c r="G352" s="196"/>
      <c r="H352" s="196"/>
    </row>
    <row r="353" spans="1:8" s="197" customFormat="1" ht="12.75" customHeight="1" x14ac:dyDescent="0.25">
      <c r="A353" s="284"/>
      <c r="B353" s="195"/>
      <c r="C353" s="195"/>
      <c r="D353" s="195"/>
      <c r="E353" s="196"/>
      <c r="F353" s="196"/>
      <c r="G353" s="196"/>
      <c r="H353" s="196"/>
    </row>
    <row r="354" spans="1:8" s="197" customFormat="1" ht="12.75" customHeight="1" x14ac:dyDescent="0.25">
      <c r="A354" s="284"/>
      <c r="B354" s="195"/>
      <c r="C354" s="195"/>
      <c r="D354" s="195"/>
      <c r="E354" s="196"/>
      <c r="F354" s="196"/>
      <c r="G354" s="196"/>
      <c r="H354" s="196"/>
    </row>
    <row r="355" spans="1:8" s="197" customFormat="1" ht="12.75" customHeight="1" x14ac:dyDescent="0.25">
      <c r="A355" s="284"/>
      <c r="B355" s="195"/>
      <c r="C355" s="195"/>
      <c r="D355" s="195"/>
      <c r="E355" s="196"/>
      <c r="F355" s="196"/>
      <c r="G355" s="196"/>
      <c r="H355" s="196"/>
    </row>
    <row r="356" spans="1:8" s="197" customFormat="1" ht="12.75" customHeight="1" x14ac:dyDescent="0.25">
      <c r="A356" s="284"/>
      <c r="B356" s="195"/>
      <c r="C356" s="195"/>
      <c r="D356" s="195"/>
      <c r="E356" s="196"/>
      <c r="F356" s="196"/>
      <c r="G356" s="196"/>
      <c r="H356" s="196"/>
    </row>
    <row r="357" spans="1:8" s="197" customFormat="1" ht="12.75" customHeight="1" x14ac:dyDescent="0.25">
      <c r="A357" s="284"/>
      <c r="B357" s="195"/>
      <c r="C357" s="195"/>
      <c r="D357" s="195"/>
      <c r="E357" s="196"/>
      <c r="F357" s="196"/>
      <c r="G357" s="196"/>
      <c r="H357" s="196"/>
    </row>
    <row r="358" spans="1:8" s="197" customFormat="1" ht="12.75" customHeight="1" x14ac:dyDescent="0.25">
      <c r="A358" s="284"/>
      <c r="B358" s="195"/>
      <c r="C358" s="195"/>
      <c r="D358" s="195"/>
      <c r="E358" s="196"/>
      <c r="F358" s="196"/>
      <c r="G358" s="196"/>
      <c r="H358" s="196"/>
    </row>
    <row r="359" spans="1:8" s="197" customFormat="1" ht="12.75" customHeight="1" x14ac:dyDescent="0.25">
      <c r="A359" s="284"/>
      <c r="B359" s="195"/>
      <c r="C359" s="195"/>
      <c r="D359" s="195"/>
      <c r="E359" s="196"/>
      <c r="F359" s="196"/>
      <c r="G359" s="196"/>
      <c r="H359" s="196"/>
    </row>
    <row r="360" spans="1:8" s="197" customFormat="1" ht="12.75" customHeight="1" x14ac:dyDescent="0.25">
      <c r="A360" s="284"/>
      <c r="B360" s="195"/>
      <c r="C360" s="195"/>
      <c r="D360" s="195"/>
      <c r="E360" s="196"/>
      <c r="F360" s="196"/>
      <c r="G360" s="196"/>
      <c r="H360" s="196"/>
    </row>
    <row r="361" spans="1:8" s="197" customFormat="1" ht="12.75" customHeight="1" x14ac:dyDescent="0.25">
      <c r="A361" s="284"/>
      <c r="B361" s="195"/>
      <c r="C361" s="195"/>
      <c r="D361" s="195"/>
      <c r="E361" s="196"/>
      <c r="F361" s="196"/>
      <c r="G361" s="196"/>
      <c r="H361" s="196"/>
    </row>
    <row r="362" spans="1:8" s="197" customFormat="1" ht="12.75" customHeight="1" x14ac:dyDescent="0.25">
      <c r="A362" s="284"/>
      <c r="B362" s="195"/>
      <c r="C362" s="195"/>
      <c r="D362" s="195"/>
      <c r="E362" s="196"/>
      <c r="F362" s="196"/>
      <c r="G362" s="196"/>
      <c r="H362" s="196"/>
    </row>
    <row r="363" spans="1:8" s="197" customFormat="1" ht="12.75" customHeight="1" x14ac:dyDescent="0.25">
      <c r="A363" s="284"/>
      <c r="B363" s="195"/>
      <c r="C363" s="195"/>
      <c r="D363" s="195"/>
      <c r="E363" s="196"/>
      <c r="F363" s="196"/>
      <c r="G363" s="196"/>
      <c r="H363" s="196"/>
    </row>
    <row r="364" spans="1:8" s="197" customFormat="1" ht="12.75" customHeight="1" x14ac:dyDescent="0.25">
      <c r="A364" s="284"/>
      <c r="B364" s="195"/>
      <c r="C364" s="195"/>
      <c r="D364" s="195"/>
      <c r="E364" s="196"/>
      <c r="F364" s="196"/>
      <c r="G364" s="196"/>
      <c r="H364" s="196"/>
    </row>
    <row r="365" spans="1:8" s="197" customFormat="1" ht="12.75" customHeight="1" x14ac:dyDescent="0.25">
      <c r="A365" s="284"/>
      <c r="B365" s="195"/>
      <c r="C365" s="195"/>
      <c r="D365" s="195"/>
      <c r="E365" s="196"/>
      <c r="F365" s="196"/>
      <c r="G365" s="196"/>
      <c r="H365" s="196"/>
    </row>
    <row r="366" spans="1:8" s="197" customFormat="1" ht="12.75" customHeight="1" x14ac:dyDescent="0.25">
      <c r="A366" s="284"/>
      <c r="B366" s="195"/>
      <c r="C366" s="195"/>
      <c r="D366" s="195"/>
      <c r="E366" s="196"/>
      <c r="F366" s="196"/>
      <c r="G366" s="196"/>
      <c r="H366" s="196"/>
    </row>
    <row r="367" spans="1:8" s="197" customFormat="1" ht="12.75" customHeight="1" x14ac:dyDescent="0.25">
      <c r="A367" s="284"/>
      <c r="B367" s="195"/>
      <c r="C367" s="195"/>
      <c r="D367" s="195"/>
      <c r="E367" s="196"/>
      <c r="F367" s="196"/>
      <c r="G367" s="196"/>
      <c r="H367" s="196"/>
    </row>
    <row r="368" spans="1:8" s="197" customFormat="1" ht="12.75" customHeight="1" x14ac:dyDescent="0.25">
      <c r="A368" s="284"/>
      <c r="B368" s="195"/>
      <c r="C368" s="195"/>
      <c r="D368" s="195"/>
      <c r="E368" s="196"/>
      <c r="F368" s="196"/>
      <c r="G368" s="196"/>
      <c r="H368" s="196"/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6"/>
      <c r="G369" s="196"/>
      <c r="H369" s="196"/>
    </row>
    <row r="370" spans="1:8" s="197" customFormat="1" ht="12.75" customHeight="1" x14ac:dyDescent="0.25">
      <c r="A370" s="284"/>
      <c r="B370" s="195"/>
      <c r="C370" s="195"/>
      <c r="D370" s="195"/>
      <c r="E370" s="196"/>
      <c r="F370" s="196"/>
      <c r="G370" s="196"/>
      <c r="H370" s="196"/>
    </row>
    <row r="371" spans="1:8" s="197" customFormat="1" ht="12.75" customHeight="1" x14ac:dyDescent="0.25">
      <c r="A371" s="284"/>
      <c r="B371" s="195"/>
      <c r="C371" s="195"/>
      <c r="D371" s="195"/>
      <c r="E371" s="196"/>
      <c r="F371" s="196"/>
      <c r="G371" s="196"/>
      <c r="H371" s="196"/>
    </row>
    <row r="372" spans="1:8" s="197" customFormat="1" ht="12.75" customHeight="1" x14ac:dyDescent="0.25">
      <c r="A372" s="284"/>
      <c r="B372" s="195"/>
      <c r="C372" s="195"/>
      <c r="D372" s="195"/>
      <c r="E372" s="196"/>
      <c r="F372" s="196"/>
      <c r="G372" s="196"/>
      <c r="H372" s="196"/>
    </row>
    <row r="373" spans="1:8" s="197" customFormat="1" ht="12.75" customHeight="1" x14ac:dyDescent="0.25">
      <c r="A373" s="284"/>
      <c r="B373" s="195"/>
      <c r="C373" s="195"/>
      <c r="D373" s="195"/>
      <c r="E373" s="196"/>
      <c r="F373" s="196"/>
      <c r="G373" s="196"/>
      <c r="H373" s="196"/>
    </row>
    <row r="374" spans="1:8" s="197" customFormat="1" ht="12.75" customHeight="1" x14ac:dyDescent="0.25">
      <c r="A374" s="284"/>
      <c r="B374" s="195"/>
      <c r="C374" s="195"/>
      <c r="D374" s="195"/>
      <c r="E374" s="196"/>
      <c r="F374" s="196"/>
      <c r="G374" s="196"/>
      <c r="H374" s="196"/>
    </row>
    <row r="375" spans="1:8" s="197" customFormat="1" ht="12.75" customHeight="1" x14ac:dyDescent="0.25">
      <c r="A375" s="284"/>
      <c r="B375" s="195"/>
      <c r="C375" s="195"/>
      <c r="D375" s="195"/>
      <c r="E375" s="196"/>
      <c r="F375" s="196"/>
      <c r="G375" s="196"/>
      <c r="H375" s="196"/>
    </row>
    <row r="376" spans="1:8" s="197" customFormat="1" ht="12.75" customHeight="1" x14ac:dyDescent="0.25">
      <c r="A376" s="284"/>
      <c r="B376" s="195"/>
      <c r="C376" s="195"/>
      <c r="D376" s="195"/>
      <c r="E376" s="196"/>
      <c r="F376" s="196"/>
      <c r="G376" s="196"/>
      <c r="H376" s="196"/>
    </row>
    <row r="377" spans="1:8" s="197" customFormat="1" ht="12.75" customHeight="1" x14ac:dyDescent="0.25">
      <c r="A377" s="284"/>
      <c r="B377" s="195"/>
      <c r="C377" s="195"/>
      <c r="D377" s="195"/>
      <c r="E377" s="196"/>
      <c r="F377" s="196"/>
      <c r="G377" s="196"/>
      <c r="H377" s="196"/>
    </row>
    <row r="378" spans="1:8" s="197" customFormat="1" ht="12.75" customHeight="1" x14ac:dyDescent="0.25">
      <c r="A378" s="284"/>
      <c r="B378" s="195"/>
      <c r="C378" s="195"/>
      <c r="D378" s="195"/>
      <c r="E378" s="196"/>
      <c r="F378" s="196"/>
      <c r="G378" s="196"/>
      <c r="H378" s="196"/>
    </row>
    <row r="379" spans="1:8" s="197" customFormat="1" ht="12.75" customHeight="1" x14ac:dyDescent="0.25">
      <c r="A379" s="284"/>
      <c r="B379" s="195"/>
      <c r="C379" s="195"/>
      <c r="D379" s="195"/>
      <c r="E379" s="196"/>
      <c r="F379" s="196"/>
      <c r="G379" s="196"/>
      <c r="H379" s="362" t="s">
        <v>13</v>
      </c>
    </row>
    <row r="380" spans="1:8" s="197" customFormat="1" ht="12.75" customHeight="1" x14ac:dyDescent="0.25">
      <c r="A380" s="284"/>
      <c r="B380" s="195"/>
      <c r="C380" s="195"/>
      <c r="D380" s="195"/>
      <c r="E380" s="196"/>
      <c r="F380" s="196"/>
      <c r="G380" s="196"/>
      <c r="H380" s="196"/>
    </row>
    <row r="381" spans="1:8" s="197" customFormat="1" ht="32.25" customHeight="1" x14ac:dyDescent="0.3">
      <c r="A381" s="284"/>
      <c r="B381" s="515" t="s">
        <v>232</v>
      </c>
      <c r="C381" s="517"/>
      <c r="D381" s="517"/>
      <c r="E381" s="517"/>
      <c r="F381" s="517"/>
      <c r="G381" s="517"/>
      <c r="H381" s="517"/>
    </row>
    <row r="382" spans="1:8" s="197" customFormat="1" ht="12.75" customHeight="1" x14ac:dyDescent="0.25">
      <c r="A382" s="284"/>
      <c r="B382" s="4"/>
      <c r="C382" s="1"/>
      <c r="D382" s="1"/>
      <c r="E382" s="45"/>
      <c r="F382" s="1"/>
      <c r="G382" s="1"/>
      <c r="H382" s="1"/>
    </row>
    <row r="383" spans="1:8" s="197" customFormat="1" ht="12.75" customHeight="1" x14ac:dyDescent="0.25">
      <c r="A383" s="284"/>
      <c r="B383" s="4" t="s">
        <v>62</v>
      </c>
      <c r="C383" s="1"/>
      <c r="D383" s="1"/>
      <c r="E383" s="45"/>
      <c r="F383" s="1"/>
      <c r="G383" s="1"/>
      <c r="H383" s="1"/>
    </row>
    <row r="384" spans="1:8" s="197" customFormat="1" ht="12.75" customHeight="1" x14ac:dyDescent="0.25">
      <c r="A384" s="284"/>
      <c r="B384" s="151"/>
      <c r="C384" s="511" t="s">
        <v>12</v>
      </c>
      <c r="D384" s="512"/>
      <c r="E384" s="512"/>
      <c r="F384" s="512" t="s">
        <v>10</v>
      </c>
      <c r="G384" s="512"/>
      <c r="H384" s="512"/>
    </row>
    <row r="385" spans="1:8" s="197" customFormat="1" ht="12.75" customHeight="1" x14ac:dyDescent="0.25">
      <c r="A385" s="284"/>
      <c r="B385" s="145"/>
      <c r="C385" s="149" t="s">
        <v>8</v>
      </c>
      <c r="D385" s="152" t="s">
        <v>9</v>
      </c>
      <c r="E385" s="152" t="s">
        <v>65</v>
      </c>
      <c r="F385" s="152" t="s">
        <v>8</v>
      </c>
      <c r="G385" s="152" t="s">
        <v>9</v>
      </c>
      <c r="H385" s="152" t="s">
        <v>65</v>
      </c>
    </row>
    <row r="386" spans="1:8" s="197" customFormat="1" ht="12.75" customHeight="1" x14ac:dyDescent="0.25">
      <c r="A386" s="284"/>
      <c r="B386" s="64"/>
      <c r="C386" s="158"/>
      <c r="D386" s="158"/>
      <c r="E386" s="67"/>
      <c r="F386" s="158"/>
      <c r="G386" s="158"/>
      <c r="H386" s="67"/>
    </row>
    <row r="387" spans="1:8" s="197" customFormat="1" ht="12.75" customHeight="1" x14ac:dyDescent="0.25">
      <c r="A387" s="284"/>
      <c r="B387" s="64" t="s">
        <v>23</v>
      </c>
      <c r="C387" s="159">
        <v>274.27298999999999</v>
      </c>
      <c r="D387" s="159">
        <v>113.97605999999999</v>
      </c>
      <c r="E387" s="71">
        <v>240.64087668936793</v>
      </c>
      <c r="F387" s="159">
        <v>2039.3000000000002</v>
      </c>
      <c r="G387" s="159">
        <v>772.9</v>
      </c>
      <c r="H387" s="71">
        <v>263.85043343252687</v>
      </c>
    </row>
    <row r="388" spans="1:8" s="197" customFormat="1" ht="12.75" customHeight="1" x14ac:dyDescent="0.25">
      <c r="A388" s="284"/>
      <c r="B388" s="64" t="s">
        <v>96</v>
      </c>
      <c r="C388" s="159">
        <v>3.9943074999999997</v>
      </c>
      <c r="D388" s="159">
        <v>2.6870825000000003</v>
      </c>
      <c r="E388" s="71">
        <v>148.64848771855719</v>
      </c>
      <c r="F388" s="155">
        <v>19.5</v>
      </c>
      <c r="G388" s="155">
        <v>24.4</v>
      </c>
      <c r="H388" s="71">
        <v>79.918032786885249</v>
      </c>
    </row>
    <row r="389" spans="1:8" s="197" customFormat="1" ht="12.75" customHeight="1" x14ac:dyDescent="0.25">
      <c r="A389" s="284"/>
      <c r="B389" s="64" t="s">
        <v>97</v>
      </c>
      <c r="C389" s="159">
        <v>27.872330000000002</v>
      </c>
      <c r="D389" s="159">
        <v>19.171252500000008</v>
      </c>
      <c r="E389" s="71">
        <v>145.38606697710537</v>
      </c>
      <c r="F389" s="155">
        <v>155.19999999999999</v>
      </c>
      <c r="G389" s="155">
        <v>105.4</v>
      </c>
      <c r="H389" s="71">
        <v>147.24857685009485</v>
      </c>
    </row>
    <row r="390" spans="1:8" s="197" customFormat="1" ht="12.75" customHeight="1" x14ac:dyDescent="0.25">
      <c r="A390" s="284"/>
      <c r="B390" s="64" t="s">
        <v>98</v>
      </c>
      <c r="C390" s="159">
        <v>63.347279999999998</v>
      </c>
      <c r="D390" s="159">
        <v>33.19899749999999</v>
      </c>
      <c r="E390" s="71">
        <v>190.81082192316205</v>
      </c>
      <c r="F390" s="155">
        <v>475.20000000000005</v>
      </c>
      <c r="G390" s="155">
        <v>243.2</v>
      </c>
      <c r="H390" s="71">
        <v>195.39473684210529</v>
      </c>
    </row>
    <row r="391" spans="1:8" s="197" customFormat="1" ht="12.75" customHeight="1" x14ac:dyDescent="0.25">
      <c r="A391" s="284"/>
      <c r="B391" s="64" t="s">
        <v>99</v>
      </c>
      <c r="C391" s="159">
        <v>79.337075000000013</v>
      </c>
      <c r="D391" s="159">
        <v>27.168430000000004</v>
      </c>
      <c r="E391" s="71">
        <v>292.01935849808029</v>
      </c>
      <c r="F391" s="155">
        <v>624.29999999999995</v>
      </c>
      <c r="G391" s="155">
        <v>189.2</v>
      </c>
      <c r="H391" s="71">
        <v>329.96828752642705</v>
      </c>
    </row>
    <row r="392" spans="1:8" s="197" customFormat="1" ht="12.75" customHeight="1" x14ac:dyDescent="0.25">
      <c r="A392" s="284"/>
      <c r="B392" s="64" t="s">
        <v>100</v>
      </c>
      <c r="C392" s="159">
        <v>63.712560000000011</v>
      </c>
      <c r="D392" s="159">
        <v>18.005597499999997</v>
      </c>
      <c r="E392" s="71">
        <v>353.84862957199852</v>
      </c>
      <c r="F392" s="155">
        <v>494.70000000000005</v>
      </c>
      <c r="G392" s="155">
        <v>118.9</v>
      </c>
      <c r="H392" s="71">
        <v>416.06391925988231</v>
      </c>
    </row>
    <row r="393" spans="1:8" s="197" customFormat="1" ht="12.75" customHeight="1" x14ac:dyDescent="0.25">
      <c r="A393" s="284"/>
      <c r="B393" s="64" t="s">
        <v>101</v>
      </c>
      <c r="C393" s="159">
        <v>32.421807499999986</v>
      </c>
      <c r="D393" s="159">
        <v>11.410174999999999</v>
      </c>
      <c r="E393" s="71">
        <v>284.14820543944319</v>
      </c>
      <c r="F393" s="155">
        <v>248.4</v>
      </c>
      <c r="G393" s="155">
        <v>74</v>
      </c>
      <c r="H393" s="71">
        <v>335.67567567567568</v>
      </c>
    </row>
    <row r="394" spans="1:8" s="197" customFormat="1" ht="12.75" customHeight="1" x14ac:dyDescent="0.25">
      <c r="A394" s="284"/>
      <c r="B394" s="64" t="s">
        <v>135</v>
      </c>
      <c r="C394" s="159">
        <v>3.5876299999999999</v>
      </c>
      <c r="D394" s="159">
        <v>2.3345250000000002</v>
      </c>
      <c r="E394" s="71">
        <v>153.67708634518797</v>
      </c>
      <c r="F394" s="155">
        <v>22</v>
      </c>
      <c r="G394" s="155">
        <v>17.8</v>
      </c>
      <c r="H394" s="71">
        <v>123.59550561797752</v>
      </c>
    </row>
    <row r="395" spans="1:8" s="197" customFormat="1" ht="12.75" customHeight="1" x14ac:dyDescent="0.25">
      <c r="A395" s="284"/>
      <c r="B395" s="119"/>
      <c r="C395" s="156"/>
      <c r="D395" s="156"/>
      <c r="E395" s="121"/>
      <c r="F395" s="121"/>
      <c r="G395" s="121"/>
      <c r="H395" s="121"/>
    </row>
    <row r="396" spans="1:8" s="197" customFormat="1" ht="12.75" customHeight="1" x14ac:dyDescent="0.25">
      <c r="A396" s="284"/>
      <c r="B396" s="8"/>
      <c r="C396" s="157"/>
      <c r="D396" s="157"/>
      <c r="E396" s="125"/>
      <c r="F396" s="125"/>
      <c r="G396" s="125"/>
      <c r="H396" s="125"/>
    </row>
    <row r="397" spans="1:8" s="197" customFormat="1" ht="12.75" customHeight="1" x14ac:dyDescent="0.25">
      <c r="A397" s="284"/>
      <c r="B397" s="8" t="s">
        <v>83</v>
      </c>
      <c r="C397" s="1"/>
      <c r="D397" s="1"/>
      <c r="E397" s="53"/>
      <c r="F397" s="1"/>
      <c r="G397" s="1"/>
      <c r="H397" s="1"/>
    </row>
    <row r="398" spans="1:8" s="197" customFormat="1" ht="12.75" customHeight="1" x14ac:dyDescent="0.25">
      <c r="A398" s="284"/>
      <c r="B398" s="20" t="s">
        <v>81</v>
      </c>
      <c r="C398" s="1"/>
      <c r="D398" s="1"/>
      <c r="E398" s="53"/>
      <c r="F398" s="1"/>
      <c r="G398" s="1"/>
      <c r="H398" s="1"/>
    </row>
    <row r="399" spans="1:8" s="197" customFormat="1" ht="12.75" customHeight="1" x14ac:dyDescent="0.25">
      <c r="A399" s="284"/>
      <c r="B399" s="20"/>
      <c r="C399" s="1"/>
      <c r="D399" s="1"/>
      <c r="E399" s="53"/>
      <c r="F399" s="1"/>
      <c r="G399" s="1"/>
      <c r="H399" s="1"/>
    </row>
    <row r="400" spans="1:8" s="197" customFormat="1" ht="12.75" customHeight="1" x14ac:dyDescent="0.25">
      <c r="A400" s="284"/>
      <c r="B400" s="58" t="s">
        <v>68</v>
      </c>
      <c r="C400" s="1"/>
      <c r="D400" s="1"/>
      <c r="E400" s="53"/>
      <c r="F400" s="1"/>
      <c r="G400" s="1"/>
      <c r="H400" s="1"/>
    </row>
    <row r="401" spans="1:8" s="197" customFormat="1" ht="12.75" customHeight="1" x14ac:dyDescent="0.25">
      <c r="A401" s="284"/>
      <c r="B401" s="58"/>
      <c r="C401" s="1"/>
      <c r="D401" s="1"/>
      <c r="E401" s="53"/>
      <c r="F401" s="1"/>
      <c r="G401" s="1"/>
      <c r="H401" s="1"/>
    </row>
    <row r="402" spans="1:8" s="197" customFormat="1" ht="12.75" customHeight="1" x14ac:dyDescent="0.25">
      <c r="A402" s="284"/>
      <c r="B402" s="195"/>
      <c r="C402" s="195"/>
      <c r="D402" s="195"/>
      <c r="E402" s="196"/>
      <c r="F402" s="196"/>
      <c r="G402" s="196"/>
      <c r="H402" s="196"/>
    </row>
    <row r="403" spans="1:8" s="197" customFormat="1" ht="12.75" customHeight="1" x14ac:dyDescent="0.25">
      <c r="A403" s="284"/>
      <c r="B403" s="195"/>
      <c r="C403" s="195"/>
      <c r="D403" s="195"/>
      <c r="E403" s="196"/>
      <c r="F403" s="196"/>
      <c r="G403" s="196"/>
      <c r="H403" s="196"/>
    </row>
    <row r="404" spans="1:8" s="197" customFormat="1" ht="12.75" customHeight="1" x14ac:dyDescent="0.25">
      <c r="A404" s="284"/>
      <c r="B404" s="195"/>
      <c r="C404" s="195"/>
      <c r="D404" s="195"/>
      <c r="E404" s="196"/>
      <c r="F404" s="196"/>
      <c r="G404" s="196"/>
      <c r="H404" s="196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6"/>
      <c r="G405" s="196"/>
      <c r="H405" s="196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6"/>
      <c r="G406" s="196"/>
      <c r="H406" s="196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6"/>
      <c r="G407" s="196"/>
      <c r="H407" s="196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6"/>
      <c r="G408" s="196"/>
      <c r="H408" s="196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6"/>
      <c r="G409" s="196"/>
      <c r="H409" s="196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6"/>
      <c r="G410" s="196"/>
      <c r="H410" s="196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6"/>
      <c r="G411" s="196"/>
      <c r="H411" s="196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6"/>
      <c r="G412" s="196"/>
      <c r="H412" s="196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6"/>
      <c r="G413" s="196"/>
      <c r="H413" s="196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6"/>
      <c r="G414" s="196"/>
      <c r="H414" s="196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6"/>
      <c r="G415" s="196"/>
      <c r="H415" s="196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6"/>
      <c r="G416" s="196"/>
      <c r="H416" s="196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6"/>
      <c r="G417" s="196"/>
      <c r="H417" s="196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6"/>
      <c r="G418" s="196"/>
      <c r="H418" s="196"/>
    </row>
    <row r="419" spans="1:8" s="197" customFormat="1" ht="12.75" customHeight="1" x14ac:dyDescent="0.25">
      <c r="A419" s="284"/>
      <c r="B419" s="195"/>
      <c r="C419" s="195"/>
      <c r="D419" s="195"/>
      <c r="E419" s="196"/>
      <c r="F419" s="196"/>
      <c r="G419" s="196"/>
      <c r="H419" s="196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6"/>
      <c r="G420" s="196"/>
      <c r="H420" s="196"/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6"/>
      <c r="G421" s="196"/>
      <c r="H421" s="196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6"/>
      <c r="G422" s="196"/>
      <c r="H422" s="196"/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6"/>
      <c r="G423" s="196"/>
      <c r="H423" s="196"/>
    </row>
    <row r="424" spans="1:8" s="197" customFormat="1" ht="12.75" customHeight="1" x14ac:dyDescent="0.25">
      <c r="A424" s="284"/>
      <c r="B424" s="195"/>
      <c r="C424" s="195"/>
      <c r="D424" s="195"/>
      <c r="E424" s="196"/>
      <c r="F424" s="196"/>
      <c r="G424" s="196"/>
      <c r="H424" s="196"/>
    </row>
    <row r="425" spans="1:8" s="197" customFormat="1" ht="12.75" customHeight="1" x14ac:dyDescent="0.25">
      <c r="A425" s="284"/>
      <c r="B425" s="195"/>
      <c r="C425" s="195"/>
      <c r="D425" s="195"/>
      <c r="E425" s="196"/>
      <c r="F425" s="196"/>
      <c r="G425" s="196"/>
      <c r="H425" s="196"/>
    </row>
    <row r="426" spans="1:8" s="197" customFormat="1" ht="12.75" customHeight="1" x14ac:dyDescent="0.25">
      <c r="A426" s="284"/>
      <c r="B426" s="195"/>
      <c r="C426" s="195"/>
      <c r="D426" s="195"/>
      <c r="E426" s="196"/>
      <c r="F426" s="196"/>
      <c r="G426" s="196"/>
      <c r="H426" s="196"/>
    </row>
    <row r="427" spans="1:8" s="197" customFormat="1" ht="12.75" customHeight="1" x14ac:dyDescent="0.25">
      <c r="A427" s="284"/>
      <c r="B427" s="195"/>
      <c r="C427" s="195"/>
      <c r="D427" s="195"/>
      <c r="E427" s="196"/>
      <c r="F427" s="196"/>
      <c r="G427" s="196"/>
      <c r="H427" s="196"/>
    </row>
    <row r="428" spans="1:8" s="197" customFormat="1" ht="12.75" customHeight="1" x14ac:dyDescent="0.25">
      <c r="A428" s="284"/>
      <c r="B428" s="195"/>
      <c r="C428" s="195"/>
      <c r="D428" s="195"/>
      <c r="E428" s="196"/>
      <c r="F428" s="196"/>
      <c r="G428" s="196"/>
      <c r="H428" s="196"/>
    </row>
    <row r="429" spans="1:8" s="197" customFormat="1" ht="12.75" customHeight="1" x14ac:dyDescent="0.25">
      <c r="A429" s="284"/>
      <c r="B429" s="195"/>
      <c r="C429" s="195"/>
      <c r="D429" s="195"/>
      <c r="E429" s="196"/>
      <c r="F429" s="196"/>
      <c r="G429" s="196"/>
      <c r="H429" s="196"/>
    </row>
    <row r="430" spans="1:8" s="197" customFormat="1" ht="12.75" customHeight="1" x14ac:dyDescent="0.25">
      <c r="A430" s="284"/>
      <c r="B430" s="195"/>
      <c r="C430" s="195"/>
      <c r="D430" s="195"/>
      <c r="E430" s="196"/>
      <c r="F430" s="196"/>
      <c r="G430" s="196"/>
      <c r="H430" s="196"/>
    </row>
    <row r="431" spans="1:8" s="197" customFormat="1" ht="12.75" customHeight="1" x14ac:dyDescent="0.25">
      <c r="A431" s="284"/>
      <c r="B431" s="195"/>
      <c r="C431" s="195"/>
      <c r="D431" s="195"/>
      <c r="E431" s="196"/>
      <c r="F431" s="196"/>
      <c r="G431" s="196"/>
      <c r="H431" s="196"/>
    </row>
    <row r="432" spans="1:8" s="197" customFormat="1" ht="12.75" customHeight="1" x14ac:dyDescent="0.25">
      <c r="A432" s="284"/>
      <c r="B432" s="195"/>
      <c r="C432" s="195"/>
      <c r="D432" s="195"/>
      <c r="E432" s="196"/>
      <c r="F432" s="196"/>
      <c r="G432" s="196"/>
      <c r="H432" s="362" t="s">
        <v>13</v>
      </c>
    </row>
    <row r="433" spans="1:8" s="197" customFormat="1" ht="12.75" customHeight="1" x14ac:dyDescent="0.25">
      <c r="A433" s="284"/>
      <c r="B433" s="195"/>
      <c r="C433" s="195"/>
      <c r="D433" s="195"/>
      <c r="E433" s="196"/>
      <c r="F433" s="196"/>
      <c r="G433" s="196"/>
      <c r="H433" s="196"/>
    </row>
    <row r="434" spans="1:8" s="197" customFormat="1" ht="32.25" customHeight="1" x14ac:dyDescent="0.3">
      <c r="A434" s="284"/>
      <c r="B434" s="515" t="s">
        <v>231</v>
      </c>
      <c r="C434" s="517"/>
      <c r="D434" s="517"/>
      <c r="E434" s="517"/>
      <c r="F434" s="517"/>
      <c r="G434" s="517"/>
      <c r="H434" s="517"/>
    </row>
    <row r="435" spans="1:8" s="197" customFormat="1" ht="12.75" customHeight="1" x14ac:dyDescent="0.25">
      <c r="A435" s="284"/>
      <c r="B435" s="4"/>
      <c r="C435" s="1"/>
      <c r="D435" s="1"/>
      <c r="E435" s="45"/>
      <c r="F435" s="1"/>
      <c r="G435" s="1"/>
      <c r="H435" s="1"/>
    </row>
    <row r="436" spans="1:8" s="197" customFormat="1" ht="12.75" customHeight="1" x14ac:dyDescent="0.25">
      <c r="A436" s="284"/>
      <c r="B436" s="4" t="s">
        <v>62</v>
      </c>
      <c r="C436" s="1"/>
      <c r="D436" s="1"/>
      <c r="E436" s="45"/>
      <c r="F436" s="1"/>
      <c r="G436" s="1"/>
      <c r="H436" s="1"/>
    </row>
    <row r="437" spans="1:8" s="197" customFormat="1" ht="12.75" customHeight="1" x14ac:dyDescent="0.25">
      <c r="A437" s="284"/>
      <c r="B437" s="151"/>
      <c r="C437" s="511" t="s">
        <v>12</v>
      </c>
      <c r="D437" s="512"/>
      <c r="E437" s="512"/>
      <c r="F437" s="512" t="s">
        <v>10</v>
      </c>
      <c r="G437" s="512"/>
      <c r="H437" s="512"/>
    </row>
    <row r="438" spans="1:8" s="197" customFormat="1" ht="12.75" customHeight="1" x14ac:dyDescent="0.25">
      <c r="A438" s="284"/>
      <c r="B438" s="145"/>
      <c r="C438" s="149" t="s">
        <v>8</v>
      </c>
      <c r="D438" s="152" t="s">
        <v>9</v>
      </c>
      <c r="E438" s="152" t="s">
        <v>65</v>
      </c>
      <c r="F438" s="152" t="s">
        <v>8</v>
      </c>
      <c r="G438" s="152" t="s">
        <v>9</v>
      </c>
      <c r="H438" s="152" t="s">
        <v>65</v>
      </c>
    </row>
    <row r="439" spans="1:8" s="197" customFormat="1" ht="12.75" customHeight="1" x14ac:dyDescent="0.25">
      <c r="A439" s="284"/>
      <c r="B439" s="64"/>
      <c r="C439" s="158"/>
      <c r="D439" s="158"/>
      <c r="E439" s="67"/>
      <c r="F439" s="158"/>
      <c r="G439" s="158"/>
      <c r="H439" s="67"/>
    </row>
    <row r="440" spans="1:8" s="197" customFormat="1" ht="12.75" customHeight="1" x14ac:dyDescent="0.25">
      <c r="A440" s="284"/>
      <c r="B440" s="64" t="s">
        <v>23</v>
      </c>
      <c r="C440" s="159">
        <v>269.89892000000003</v>
      </c>
      <c r="D440" s="159">
        <v>103.09590999999999</v>
      </c>
      <c r="E440" s="71">
        <v>261.79401297296863</v>
      </c>
      <c r="F440" s="159">
        <v>2021.5</v>
      </c>
      <c r="G440" s="159">
        <v>737.29999999999984</v>
      </c>
      <c r="H440" s="71">
        <v>274.17604774176056</v>
      </c>
    </row>
    <row r="441" spans="1:8" s="197" customFormat="1" ht="12.75" customHeight="1" x14ac:dyDescent="0.25">
      <c r="A441" s="284"/>
      <c r="B441" s="64" t="s">
        <v>96</v>
      </c>
      <c r="C441" s="159">
        <v>2.5634649999999999</v>
      </c>
      <c r="D441" s="159">
        <v>4.6829899999999993</v>
      </c>
      <c r="E441" s="71">
        <v>54.739920435448298</v>
      </c>
      <c r="F441" s="155">
        <v>19.8</v>
      </c>
      <c r="G441" s="155">
        <v>23.3</v>
      </c>
      <c r="H441" s="71">
        <v>84.978540772532185</v>
      </c>
    </row>
    <row r="442" spans="1:8" s="197" customFormat="1" ht="12.75" customHeight="1" x14ac:dyDescent="0.25">
      <c r="A442" s="284"/>
      <c r="B442" s="64" t="s">
        <v>97</v>
      </c>
      <c r="C442" s="159">
        <v>21.090570000000003</v>
      </c>
      <c r="D442" s="159">
        <v>13.713487499999999</v>
      </c>
      <c r="E442" s="71">
        <v>153.7943575622175</v>
      </c>
      <c r="F442" s="155">
        <v>148.69999999999999</v>
      </c>
      <c r="G442" s="155">
        <v>99.6</v>
      </c>
      <c r="H442" s="71">
        <v>149.29718875502007</v>
      </c>
    </row>
    <row r="443" spans="1:8" s="197" customFormat="1" ht="12.75" customHeight="1" x14ac:dyDescent="0.25">
      <c r="A443" s="284"/>
      <c r="B443" s="64" t="s">
        <v>98</v>
      </c>
      <c r="C443" s="159">
        <v>61.980140000000027</v>
      </c>
      <c r="D443" s="159">
        <v>38.76409249999999</v>
      </c>
      <c r="E443" s="71">
        <v>159.89059978638747</v>
      </c>
      <c r="F443" s="155">
        <v>492.7</v>
      </c>
      <c r="G443" s="155">
        <v>246.5</v>
      </c>
      <c r="H443" s="71">
        <v>199.87829614604462</v>
      </c>
    </row>
    <row r="444" spans="1:8" s="197" customFormat="1" ht="12.75" customHeight="1" x14ac:dyDescent="0.25">
      <c r="A444" s="284"/>
      <c r="B444" s="64" t="s">
        <v>99</v>
      </c>
      <c r="C444" s="159">
        <v>84.742850000000047</v>
      </c>
      <c r="D444" s="159">
        <v>22.767647499999999</v>
      </c>
      <c r="E444" s="71">
        <v>372.20731742267208</v>
      </c>
      <c r="F444" s="155">
        <v>630.59999999999991</v>
      </c>
      <c r="G444" s="155">
        <v>172.39999999999998</v>
      </c>
      <c r="H444" s="71">
        <v>365.7772621809745</v>
      </c>
    </row>
    <row r="445" spans="1:8" s="197" customFormat="1" ht="12.75" customHeight="1" x14ac:dyDescent="0.25">
      <c r="A445" s="284"/>
      <c r="B445" s="64" t="s">
        <v>100</v>
      </c>
      <c r="C445" s="159">
        <v>61.269482499999953</v>
      </c>
      <c r="D445" s="159">
        <v>13.057072499999999</v>
      </c>
      <c r="E445" s="71">
        <v>469.24364171218286</v>
      </c>
      <c r="F445" s="155">
        <v>474.2</v>
      </c>
      <c r="G445" s="155">
        <v>113.8</v>
      </c>
      <c r="H445" s="71">
        <v>416.69595782073816</v>
      </c>
    </row>
    <row r="446" spans="1:8" s="197" customFormat="1" ht="12.75" customHeight="1" x14ac:dyDescent="0.25">
      <c r="A446" s="284"/>
      <c r="B446" s="64" t="s">
        <v>101</v>
      </c>
      <c r="C446" s="159">
        <v>33.015749999999997</v>
      </c>
      <c r="D446" s="159">
        <v>7.9477050000000009</v>
      </c>
      <c r="E446" s="71">
        <v>415.41237376072706</v>
      </c>
      <c r="F446" s="155">
        <v>232.3</v>
      </c>
      <c r="G446" s="155">
        <v>62.8</v>
      </c>
      <c r="H446" s="71">
        <v>369.90445859872614</v>
      </c>
    </row>
    <row r="447" spans="1:8" s="197" customFormat="1" ht="12.75" customHeight="1" x14ac:dyDescent="0.25">
      <c r="A447" s="284"/>
      <c r="B447" s="64" t="s">
        <v>135</v>
      </c>
      <c r="C447" s="159">
        <v>5.2366625000000022</v>
      </c>
      <c r="D447" s="159">
        <v>2.1629149999999999</v>
      </c>
      <c r="E447" s="71">
        <v>242.11134048263582</v>
      </c>
      <c r="F447" s="155">
        <v>23.2</v>
      </c>
      <c r="G447" s="155">
        <v>18.899999999999999</v>
      </c>
      <c r="H447" s="71">
        <v>122.75132275132276</v>
      </c>
    </row>
    <row r="448" spans="1:8" s="197" customFormat="1" ht="12.75" customHeight="1" x14ac:dyDescent="0.25">
      <c r="A448" s="284"/>
      <c r="B448" s="119"/>
      <c r="C448" s="156"/>
      <c r="D448" s="156"/>
      <c r="E448" s="121"/>
      <c r="F448" s="121"/>
      <c r="G448" s="121"/>
      <c r="H448" s="121"/>
    </row>
    <row r="449" spans="1:8" s="197" customFormat="1" ht="12.75" customHeight="1" x14ac:dyDescent="0.25">
      <c r="A449" s="284"/>
      <c r="B449" s="8"/>
      <c r="C449" s="157"/>
      <c r="D449" s="157"/>
      <c r="E449" s="125"/>
      <c r="F449" s="125"/>
      <c r="G449" s="125"/>
      <c r="H449" s="125"/>
    </row>
    <row r="450" spans="1:8" s="197" customFormat="1" ht="12.75" customHeight="1" x14ac:dyDescent="0.25">
      <c r="A450" s="284"/>
      <c r="B450" s="8" t="s">
        <v>83</v>
      </c>
      <c r="C450" s="1"/>
      <c r="D450" s="1"/>
      <c r="E450" s="53"/>
      <c r="F450" s="1"/>
      <c r="G450" s="1"/>
      <c r="H450" s="1"/>
    </row>
    <row r="451" spans="1:8" s="197" customFormat="1" ht="12.75" customHeight="1" x14ac:dyDescent="0.25">
      <c r="A451" s="284"/>
      <c r="B451" s="20" t="s">
        <v>81</v>
      </c>
      <c r="C451" s="1"/>
      <c r="D451" s="1"/>
      <c r="E451" s="53"/>
      <c r="F451" s="1"/>
      <c r="G451" s="1"/>
      <c r="H451" s="1"/>
    </row>
    <row r="452" spans="1:8" s="197" customFormat="1" ht="12.75" customHeight="1" x14ac:dyDescent="0.25">
      <c r="A452" s="284"/>
      <c r="B452" s="20"/>
      <c r="C452" s="1"/>
      <c r="D452" s="1"/>
      <c r="E452" s="53"/>
      <c r="F452" s="1"/>
      <c r="G452" s="1"/>
      <c r="H452" s="1"/>
    </row>
    <row r="453" spans="1:8" s="197" customFormat="1" ht="12.75" customHeight="1" x14ac:dyDescent="0.25">
      <c r="A453" s="284"/>
      <c r="B453" s="58" t="s">
        <v>68</v>
      </c>
      <c r="C453" s="1"/>
      <c r="D453" s="1"/>
      <c r="E453" s="53"/>
      <c r="F453" s="1"/>
      <c r="G453" s="1"/>
      <c r="H453" s="1"/>
    </row>
    <row r="454" spans="1:8" s="197" customFormat="1" ht="12.75" customHeight="1" x14ac:dyDescent="0.25">
      <c r="A454" s="284"/>
      <c r="B454" s="58"/>
      <c r="C454" s="1"/>
      <c r="D454" s="1"/>
      <c r="E454" s="53"/>
      <c r="F454" s="1"/>
      <c r="G454" s="1"/>
      <c r="H454" s="1"/>
    </row>
    <row r="455" spans="1:8" s="197" customFormat="1" ht="12.75" customHeight="1" x14ac:dyDescent="0.25">
      <c r="A455" s="284"/>
      <c r="B455" s="195"/>
      <c r="C455" s="195"/>
      <c r="D455" s="195"/>
      <c r="E455" s="196"/>
      <c r="F455" s="196"/>
      <c r="G455" s="196"/>
      <c r="H455" s="196"/>
    </row>
    <row r="456" spans="1:8" s="197" customFormat="1" ht="12.75" customHeight="1" x14ac:dyDescent="0.25">
      <c r="A456" s="284"/>
      <c r="B456" s="195"/>
      <c r="C456" s="195"/>
      <c r="D456" s="195"/>
      <c r="E456" s="196"/>
      <c r="F456" s="196"/>
      <c r="G456" s="196"/>
      <c r="H456" s="196"/>
    </row>
    <row r="457" spans="1:8" s="197" customFormat="1" ht="12.75" customHeight="1" x14ac:dyDescent="0.25">
      <c r="A457" s="284"/>
      <c r="B457" s="195"/>
      <c r="C457" s="195"/>
      <c r="D457" s="195"/>
      <c r="E457" s="196"/>
      <c r="F457" s="196"/>
      <c r="G457" s="196"/>
      <c r="H457" s="196"/>
    </row>
    <row r="458" spans="1:8" s="197" customFormat="1" ht="12.75" customHeight="1" x14ac:dyDescent="0.25">
      <c r="A458" s="284"/>
      <c r="B458" s="195"/>
      <c r="C458" s="195"/>
      <c r="D458" s="195"/>
      <c r="E458" s="196"/>
      <c r="F458" s="196"/>
      <c r="G458" s="196"/>
      <c r="H458" s="196"/>
    </row>
    <row r="459" spans="1:8" s="197" customFormat="1" ht="12.75" customHeight="1" x14ac:dyDescent="0.25">
      <c r="A459" s="284"/>
      <c r="B459" s="195"/>
      <c r="C459" s="195"/>
      <c r="D459" s="195"/>
      <c r="E459" s="196"/>
      <c r="F459" s="196"/>
      <c r="G459" s="196"/>
      <c r="H459" s="196"/>
    </row>
    <row r="460" spans="1:8" s="197" customFormat="1" ht="12.75" customHeight="1" x14ac:dyDescent="0.25">
      <c r="A460" s="284"/>
      <c r="B460" s="195"/>
      <c r="C460" s="195"/>
      <c r="D460" s="195"/>
      <c r="E460" s="196"/>
      <c r="F460" s="196"/>
      <c r="G460" s="196"/>
      <c r="H460" s="196"/>
    </row>
    <row r="461" spans="1:8" s="197" customFormat="1" ht="12.75" customHeight="1" x14ac:dyDescent="0.25">
      <c r="A461" s="284"/>
      <c r="B461" s="195"/>
      <c r="C461" s="195"/>
      <c r="D461" s="195"/>
      <c r="E461" s="196"/>
      <c r="F461" s="196"/>
      <c r="G461" s="196"/>
      <c r="H461" s="196"/>
    </row>
    <row r="462" spans="1:8" s="197" customFormat="1" ht="12.75" customHeight="1" x14ac:dyDescent="0.25">
      <c r="A462" s="284"/>
      <c r="B462" s="195"/>
      <c r="C462" s="195"/>
      <c r="D462" s="195"/>
      <c r="E462" s="196"/>
      <c r="F462" s="196"/>
      <c r="G462" s="196"/>
      <c r="H462" s="196"/>
    </row>
    <row r="463" spans="1:8" s="197" customFormat="1" ht="12.75" customHeight="1" x14ac:dyDescent="0.25">
      <c r="A463" s="284"/>
      <c r="B463" s="195"/>
      <c r="C463" s="195"/>
      <c r="D463" s="195"/>
      <c r="E463" s="196"/>
      <c r="F463" s="196"/>
      <c r="G463" s="196"/>
      <c r="H463" s="196"/>
    </row>
    <row r="464" spans="1:8" s="197" customFormat="1" ht="12.75" customHeight="1" x14ac:dyDescent="0.25">
      <c r="A464" s="284"/>
      <c r="B464" s="195"/>
      <c r="C464" s="195"/>
      <c r="D464" s="195"/>
      <c r="E464" s="196"/>
      <c r="F464" s="196"/>
      <c r="G464" s="196"/>
      <c r="H464" s="196"/>
    </row>
    <row r="465" spans="1:8" s="197" customFormat="1" ht="12.75" customHeight="1" x14ac:dyDescent="0.25">
      <c r="A465" s="284"/>
      <c r="B465" s="195"/>
      <c r="C465" s="195"/>
      <c r="D465" s="195"/>
      <c r="E465" s="196"/>
      <c r="F465" s="196"/>
      <c r="G465" s="196"/>
      <c r="H465" s="196"/>
    </row>
    <row r="466" spans="1:8" s="197" customFormat="1" ht="12.75" customHeight="1" x14ac:dyDescent="0.25">
      <c r="A466" s="284"/>
      <c r="B466" s="195"/>
      <c r="C466" s="195"/>
      <c r="D466" s="195"/>
      <c r="E466" s="196"/>
      <c r="F466" s="196"/>
      <c r="G466" s="196"/>
      <c r="H466" s="196"/>
    </row>
    <row r="467" spans="1:8" s="197" customFormat="1" ht="12.75" customHeight="1" x14ac:dyDescent="0.25">
      <c r="A467" s="284"/>
      <c r="B467" s="195"/>
      <c r="C467" s="195"/>
      <c r="D467" s="195"/>
      <c r="E467" s="196"/>
      <c r="F467" s="196"/>
      <c r="G467" s="196"/>
      <c r="H467" s="196"/>
    </row>
    <row r="468" spans="1:8" s="197" customFormat="1" ht="12.75" customHeight="1" x14ac:dyDescent="0.25">
      <c r="A468" s="284"/>
      <c r="B468" s="195"/>
      <c r="C468" s="195"/>
      <c r="D468" s="195"/>
      <c r="E468" s="196"/>
      <c r="F468" s="196"/>
      <c r="G468" s="196"/>
      <c r="H468" s="196"/>
    </row>
    <row r="469" spans="1:8" s="197" customFormat="1" ht="12.75" customHeight="1" x14ac:dyDescent="0.25">
      <c r="A469" s="284"/>
      <c r="B469" s="195"/>
      <c r="C469" s="195"/>
      <c r="D469" s="195"/>
      <c r="E469" s="196"/>
      <c r="F469" s="196"/>
      <c r="G469" s="196"/>
      <c r="H469" s="196"/>
    </row>
    <row r="470" spans="1:8" s="197" customFormat="1" ht="12.75" customHeight="1" x14ac:dyDescent="0.25">
      <c r="A470" s="284"/>
      <c r="B470" s="195"/>
      <c r="C470" s="195"/>
      <c r="D470" s="195"/>
      <c r="E470" s="196"/>
      <c r="F470" s="196"/>
      <c r="G470" s="196"/>
      <c r="H470" s="196"/>
    </row>
    <row r="471" spans="1:8" s="197" customFormat="1" ht="12.75" customHeight="1" x14ac:dyDescent="0.25">
      <c r="A471" s="284"/>
      <c r="B471" s="195"/>
      <c r="C471" s="195"/>
      <c r="D471" s="195"/>
      <c r="E471" s="196"/>
      <c r="F471" s="196"/>
      <c r="G471" s="196"/>
      <c r="H471" s="196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6"/>
      <c r="G472" s="196"/>
      <c r="H472" s="196"/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6"/>
      <c r="G473" s="196"/>
      <c r="H473" s="196"/>
    </row>
    <row r="474" spans="1:8" s="197" customFormat="1" ht="12.75" customHeight="1" x14ac:dyDescent="0.25">
      <c r="A474" s="284"/>
      <c r="B474" s="195"/>
      <c r="C474" s="195"/>
      <c r="D474" s="195"/>
      <c r="E474" s="196"/>
      <c r="F474" s="196"/>
      <c r="G474" s="196"/>
      <c r="H474" s="196"/>
    </row>
    <row r="475" spans="1:8" s="197" customFormat="1" ht="12.75" customHeight="1" x14ac:dyDescent="0.25">
      <c r="A475" s="284"/>
      <c r="B475" s="195"/>
      <c r="C475" s="195"/>
      <c r="D475" s="195"/>
      <c r="E475" s="196"/>
      <c r="F475" s="196"/>
      <c r="G475" s="196"/>
      <c r="H475" s="196"/>
    </row>
    <row r="476" spans="1:8" s="197" customFormat="1" ht="12.75" customHeight="1" x14ac:dyDescent="0.25">
      <c r="A476" s="284"/>
      <c r="B476" s="195"/>
      <c r="C476" s="195"/>
      <c r="D476" s="195"/>
      <c r="E476" s="196"/>
      <c r="F476" s="196"/>
      <c r="G476" s="196"/>
      <c r="H476" s="196"/>
    </row>
    <row r="477" spans="1:8" s="197" customFormat="1" ht="12.75" customHeight="1" x14ac:dyDescent="0.25">
      <c r="A477" s="284"/>
      <c r="B477" s="195"/>
      <c r="C477" s="195"/>
      <c r="D477" s="195"/>
      <c r="E477" s="196"/>
      <c r="F477" s="196"/>
      <c r="G477" s="196"/>
      <c r="H477" s="196"/>
    </row>
    <row r="478" spans="1:8" s="197" customFormat="1" ht="12.75" customHeight="1" x14ac:dyDescent="0.25">
      <c r="A478" s="284"/>
      <c r="B478" s="195"/>
      <c r="C478" s="195"/>
      <c r="D478" s="195"/>
      <c r="E478" s="196"/>
      <c r="F478" s="196"/>
      <c r="G478" s="196"/>
      <c r="H478" s="196"/>
    </row>
    <row r="479" spans="1:8" s="197" customFormat="1" ht="12.75" customHeight="1" x14ac:dyDescent="0.25">
      <c r="A479" s="284"/>
      <c r="B479" s="195"/>
      <c r="C479" s="195"/>
      <c r="D479" s="195"/>
      <c r="E479" s="196"/>
      <c r="F479" s="196"/>
      <c r="G479" s="196"/>
      <c r="H479" s="196"/>
    </row>
    <row r="480" spans="1:8" s="197" customFormat="1" ht="12.75" customHeight="1" x14ac:dyDescent="0.25">
      <c r="A480" s="284"/>
      <c r="B480" s="195"/>
      <c r="C480" s="195"/>
      <c r="D480" s="195"/>
      <c r="E480" s="196"/>
      <c r="F480" s="196"/>
      <c r="G480" s="196"/>
      <c r="H480" s="196"/>
    </row>
    <row r="481" spans="1:8" s="197" customFormat="1" ht="12.75" customHeight="1" x14ac:dyDescent="0.25">
      <c r="A481" s="284"/>
      <c r="B481" s="195"/>
      <c r="C481" s="195"/>
      <c r="D481" s="195"/>
      <c r="E481" s="196"/>
      <c r="F481" s="196"/>
      <c r="G481" s="196"/>
      <c r="H481" s="196"/>
    </row>
    <row r="482" spans="1:8" s="197" customFormat="1" ht="12.75" customHeight="1" x14ac:dyDescent="0.25">
      <c r="A482" s="284"/>
      <c r="B482" s="195"/>
      <c r="C482" s="195"/>
      <c r="D482" s="195"/>
      <c r="E482" s="196"/>
      <c r="F482" s="196"/>
      <c r="G482" s="196"/>
      <c r="H482" s="196"/>
    </row>
    <row r="483" spans="1:8" s="197" customFormat="1" ht="12.75" customHeight="1" x14ac:dyDescent="0.25">
      <c r="A483" s="284"/>
      <c r="B483" s="195"/>
      <c r="C483" s="195"/>
      <c r="D483" s="195"/>
      <c r="E483" s="196"/>
      <c r="F483" s="196"/>
      <c r="G483" s="196"/>
      <c r="H483" s="196"/>
    </row>
    <row r="484" spans="1:8" s="197" customFormat="1" ht="12.75" customHeight="1" x14ac:dyDescent="0.25">
      <c r="A484" s="284"/>
      <c r="B484" s="195"/>
      <c r="C484" s="195"/>
      <c r="D484" s="195"/>
      <c r="E484" s="196"/>
      <c r="F484" s="196"/>
      <c r="G484" s="196"/>
      <c r="H484" s="196"/>
    </row>
    <row r="485" spans="1:8" s="197" customFormat="1" ht="12.75" customHeight="1" x14ac:dyDescent="0.25">
      <c r="A485" s="284"/>
      <c r="B485" s="195"/>
      <c r="C485" s="195"/>
      <c r="D485" s="195"/>
      <c r="E485" s="196"/>
      <c r="F485" s="196"/>
      <c r="G485" s="196"/>
      <c r="H485" s="362" t="s">
        <v>13</v>
      </c>
    </row>
    <row r="486" spans="1:8" s="197" customFormat="1" ht="12.75" customHeight="1" x14ac:dyDescent="0.25">
      <c r="A486" s="284"/>
      <c r="B486" s="195"/>
      <c r="C486" s="195"/>
      <c r="D486" s="195"/>
      <c r="E486" s="196"/>
      <c r="F486" s="196"/>
      <c r="G486" s="196"/>
      <c r="H486" s="196"/>
    </row>
    <row r="487" spans="1:8" s="197" customFormat="1" ht="32.25" customHeight="1" x14ac:dyDescent="0.3">
      <c r="A487" s="284"/>
      <c r="B487" s="515" t="s">
        <v>196</v>
      </c>
      <c r="C487" s="517"/>
      <c r="D487" s="517"/>
      <c r="E487" s="517"/>
      <c r="F487" s="517"/>
      <c r="G487" s="517"/>
      <c r="H487" s="517"/>
    </row>
    <row r="488" spans="1:8" s="197" customFormat="1" ht="12.75" customHeight="1" x14ac:dyDescent="0.25">
      <c r="A488" s="284"/>
      <c r="B488" s="4"/>
      <c r="C488" s="1"/>
      <c r="D488" s="1"/>
      <c r="E488" s="45"/>
      <c r="F488" s="1"/>
      <c r="G488" s="1"/>
      <c r="H488" s="1"/>
    </row>
    <row r="489" spans="1:8" s="197" customFormat="1" ht="12.75" customHeight="1" x14ac:dyDescent="0.25">
      <c r="A489" s="284"/>
      <c r="B489" s="4" t="s">
        <v>62</v>
      </c>
      <c r="C489" s="1"/>
      <c r="D489" s="1"/>
      <c r="E489" s="45"/>
      <c r="F489" s="1"/>
      <c r="G489" s="1"/>
      <c r="H489" s="1"/>
    </row>
    <row r="490" spans="1:8" s="197" customFormat="1" ht="12.75" customHeight="1" x14ac:dyDescent="0.25">
      <c r="A490" s="284"/>
      <c r="B490" s="151"/>
      <c r="C490" s="511" t="s">
        <v>12</v>
      </c>
      <c r="D490" s="512"/>
      <c r="E490" s="512"/>
      <c r="F490" s="512" t="s">
        <v>10</v>
      </c>
      <c r="G490" s="512"/>
      <c r="H490" s="512"/>
    </row>
    <row r="491" spans="1:8" s="197" customFormat="1" ht="12.75" customHeight="1" x14ac:dyDescent="0.25">
      <c r="A491" s="284"/>
      <c r="B491" s="145"/>
      <c r="C491" s="149" t="s">
        <v>8</v>
      </c>
      <c r="D491" s="152" t="s">
        <v>9</v>
      </c>
      <c r="E491" s="152" t="s">
        <v>65</v>
      </c>
      <c r="F491" s="152" t="s">
        <v>8</v>
      </c>
      <c r="G491" s="152" t="s">
        <v>9</v>
      </c>
      <c r="H491" s="152" t="s">
        <v>65</v>
      </c>
    </row>
    <row r="492" spans="1:8" s="197" customFormat="1" ht="12.75" customHeight="1" x14ac:dyDescent="0.25">
      <c r="A492" s="284"/>
      <c r="B492" s="64"/>
      <c r="C492" s="158"/>
      <c r="D492" s="158"/>
      <c r="E492" s="67"/>
      <c r="F492" s="158"/>
      <c r="G492" s="158"/>
      <c r="H492" s="67"/>
    </row>
    <row r="493" spans="1:8" s="197" customFormat="1" ht="12.75" customHeight="1" x14ac:dyDescent="0.25">
      <c r="A493" s="284"/>
      <c r="B493" s="64" t="s">
        <v>23</v>
      </c>
      <c r="C493" s="159">
        <v>265.5799424999999</v>
      </c>
      <c r="D493" s="159">
        <v>106.22203749999998</v>
      </c>
      <c r="E493" s="71">
        <v>250.02339321536732</v>
      </c>
      <c r="F493" s="159">
        <v>1967.175</v>
      </c>
      <c r="G493" s="159">
        <v>718</v>
      </c>
      <c r="H493" s="71">
        <v>273.9798050139276</v>
      </c>
    </row>
    <row r="494" spans="1:8" s="197" customFormat="1" ht="12.75" customHeight="1" x14ac:dyDescent="0.25">
      <c r="A494" s="284"/>
      <c r="B494" s="64" t="s">
        <v>96</v>
      </c>
      <c r="C494" s="159">
        <v>1.2364324999999998</v>
      </c>
      <c r="D494" s="159">
        <v>2.6410525000000007</v>
      </c>
      <c r="E494" s="71">
        <v>46.815900100433424</v>
      </c>
      <c r="F494" s="155">
        <v>17.200000000000003</v>
      </c>
      <c r="G494" s="155">
        <v>20.125</v>
      </c>
      <c r="H494" s="71">
        <v>85.465838509316782</v>
      </c>
    </row>
    <row r="495" spans="1:8" s="197" customFormat="1" ht="12.75" customHeight="1" x14ac:dyDescent="0.25">
      <c r="A495" s="284"/>
      <c r="B495" s="64" t="s">
        <v>97</v>
      </c>
      <c r="C495" s="159">
        <v>25.641147500000002</v>
      </c>
      <c r="D495" s="159">
        <v>18.538654999999991</v>
      </c>
      <c r="E495" s="71">
        <v>138.31180039760173</v>
      </c>
      <c r="F495" s="155">
        <v>147.75</v>
      </c>
      <c r="G495" s="155">
        <v>109.97499999999999</v>
      </c>
      <c r="H495" s="71">
        <v>134.34871561718572</v>
      </c>
    </row>
    <row r="496" spans="1:8" s="197" customFormat="1" ht="12.75" customHeight="1" x14ac:dyDescent="0.25">
      <c r="A496" s="284"/>
      <c r="B496" s="64" t="s">
        <v>98</v>
      </c>
      <c r="C496" s="159">
        <v>64.781505000000038</v>
      </c>
      <c r="D496" s="159">
        <v>36.860367500000009</v>
      </c>
      <c r="E496" s="71">
        <v>175.74839697406711</v>
      </c>
      <c r="F496" s="155">
        <v>496.6</v>
      </c>
      <c r="G496" s="155">
        <v>223.02500000000001</v>
      </c>
      <c r="H496" s="71">
        <v>222.66562044613832</v>
      </c>
    </row>
    <row r="497" spans="1:8" s="197" customFormat="1" ht="12.75" customHeight="1" x14ac:dyDescent="0.25">
      <c r="A497" s="284"/>
      <c r="B497" s="64" t="s">
        <v>99</v>
      </c>
      <c r="C497" s="159">
        <v>87.952052499999894</v>
      </c>
      <c r="D497" s="159">
        <v>26.800619999999991</v>
      </c>
      <c r="E497" s="71">
        <v>328.17170834107543</v>
      </c>
      <c r="F497" s="155">
        <v>622.92499999999995</v>
      </c>
      <c r="G497" s="155">
        <v>173.14999999999998</v>
      </c>
      <c r="H497" s="71">
        <v>359.76032341900088</v>
      </c>
    </row>
    <row r="498" spans="1:8" s="197" customFormat="1" ht="12.75" customHeight="1" x14ac:dyDescent="0.25">
      <c r="A498" s="284"/>
      <c r="B498" s="64" t="s">
        <v>100</v>
      </c>
      <c r="C498" s="159">
        <v>51.604074999999945</v>
      </c>
      <c r="D498" s="159">
        <v>9.3303724999999993</v>
      </c>
      <c r="E498" s="71">
        <v>553.07625713764321</v>
      </c>
      <c r="F498" s="155">
        <v>449.62500000000006</v>
      </c>
      <c r="G498" s="155">
        <v>105.75</v>
      </c>
      <c r="H498" s="71">
        <v>425.17730496453908</v>
      </c>
    </row>
    <row r="499" spans="1:8" s="197" customFormat="1" ht="12.75" customHeight="1" x14ac:dyDescent="0.25">
      <c r="A499" s="284"/>
      <c r="B499" s="64" t="s">
        <v>101</v>
      </c>
      <c r="C499" s="159">
        <v>32.163369999999993</v>
      </c>
      <c r="D499" s="159">
        <v>9.6381174999999981</v>
      </c>
      <c r="E499" s="71">
        <v>333.71008394533476</v>
      </c>
      <c r="F499" s="155">
        <v>209.5</v>
      </c>
      <c r="G499" s="155">
        <v>67.974999999999994</v>
      </c>
      <c r="H499" s="71">
        <v>308.2015446855462</v>
      </c>
    </row>
    <row r="500" spans="1:8" s="197" customFormat="1" ht="12.75" customHeight="1" x14ac:dyDescent="0.25">
      <c r="A500" s="284"/>
      <c r="B500" s="64" t="s">
        <v>135</v>
      </c>
      <c r="C500" s="159">
        <v>2.2013600000000006</v>
      </c>
      <c r="D500" s="159">
        <v>2.4128525000000001</v>
      </c>
      <c r="E500" s="71">
        <v>91.234752227912836</v>
      </c>
      <c r="F500" s="155">
        <v>23.574999999999999</v>
      </c>
      <c r="G500" s="155">
        <v>18</v>
      </c>
      <c r="H500" s="71">
        <v>130.97222222222223</v>
      </c>
    </row>
    <row r="501" spans="1:8" s="197" customFormat="1" ht="12.75" customHeight="1" x14ac:dyDescent="0.25">
      <c r="A501" s="284"/>
      <c r="B501" s="119"/>
      <c r="C501" s="156"/>
      <c r="D501" s="156"/>
      <c r="E501" s="121"/>
      <c r="F501" s="121"/>
      <c r="G501" s="121"/>
      <c r="H501" s="121"/>
    </row>
    <row r="502" spans="1:8" s="197" customFormat="1" ht="12.75" customHeight="1" x14ac:dyDescent="0.25">
      <c r="A502" s="284"/>
      <c r="B502" s="8"/>
      <c r="C502" s="157"/>
      <c r="D502" s="157"/>
      <c r="E502" s="125"/>
      <c r="F502" s="125"/>
      <c r="G502" s="125"/>
      <c r="H502" s="125"/>
    </row>
    <row r="503" spans="1:8" s="197" customFormat="1" ht="12.75" customHeight="1" x14ac:dyDescent="0.25">
      <c r="A503" s="284"/>
      <c r="B503" s="8" t="s">
        <v>83</v>
      </c>
      <c r="C503" s="1"/>
      <c r="D503" s="1"/>
      <c r="E503" s="53"/>
      <c r="F503" s="1"/>
      <c r="G503" s="1"/>
      <c r="H503" s="1"/>
    </row>
    <row r="504" spans="1:8" s="197" customFormat="1" ht="12.75" customHeight="1" x14ac:dyDescent="0.25">
      <c r="A504" s="284"/>
      <c r="B504" s="20" t="s">
        <v>81</v>
      </c>
      <c r="C504" s="1"/>
      <c r="D504" s="1"/>
      <c r="E504" s="53"/>
      <c r="F504" s="1"/>
      <c r="G504" s="1"/>
      <c r="H504" s="1"/>
    </row>
    <row r="505" spans="1:8" s="197" customFormat="1" ht="12.75" customHeight="1" x14ac:dyDescent="0.25">
      <c r="A505" s="284"/>
      <c r="B505" s="20"/>
      <c r="C505" s="1"/>
      <c r="D505" s="1"/>
      <c r="E505" s="53"/>
      <c r="F505" s="1"/>
      <c r="G505" s="1"/>
      <c r="H505" s="1"/>
    </row>
    <row r="506" spans="1:8" s="197" customFormat="1" ht="12.75" customHeight="1" x14ac:dyDescent="0.25">
      <c r="A506" s="284"/>
      <c r="B506" s="58" t="s">
        <v>68</v>
      </c>
      <c r="C506" s="1"/>
      <c r="D506" s="1"/>
      <c r="E506" s="53"/>
      <c r="F506" s="1"/>
      <c r="G506" s="1"/>
      <c r="H506" s="1"/>
    </row>
    <row r="507" spans="1:8" s="197" customFormat="1" ht="12.75" customHeight="1" x14ac:dyDescent="0.25">
      <c r="A507" s="284"/>
      <c r="B507" s="58"/>
      <c r="C507" s="1"/>
      <c r="D507" s="1"/>
      <c r="E507" s="53"/>
      <c r="F507" s="1"/>
      <c r="G507" s="1"/>
      <c r="H507" s="1"/>
    </row>
    <row r="508" spans="1:8" s="197" customFormat="1" ht="12.75" customHeight="1" x14ac:dyDescent="0.25">
      <c r="A508" s="284"/>
      <c r="B508" s="195"/>
      <c r="C508" s="195"/>
      <c r="D508" s="195"/>
      <c r="E508" s="196"/>
      <c r="F508" s="196"/>
      <c r="G508" s="196"/>
      <c r="H508" s="196"/>
    </row>
    <row r="509" spans="1:8" s="197" customFormat="1" ht="12.75" customHeight="1" x14ac:dyDescent="0.25">
      <c r="A509" s="284"/>
      <c r="B509" s="195"/>
      <c r="C509" s="195"/>
      <c r="D509" s="195"/>
      <c r="E509" s="196"/>
      <c r="F509" s="196"/>
      <c r="G509" s="196"/>
      <c r="H509" s="196"/>
    </row>
    <row r="510" spans="1:8" s="197" customFormat="1" ht="12.75" customHeight="1" x14ac:dyDescent="0.25">
      <c r="A510" s="284"/>
      <c r="B510" s="195"/>
      <c r="C510" s="195"/>
      <c r="D510" s="195"/>
      <c r="E510" s="196"/>
      <c r="F510" s="196"/>
      <c r="G510" s="196"/>
      <c r="H510" s="196"/>
    </row>
    <row r="511" spans="1:8" s="197" customFormat="1" ht="12.75" customHeight="1" x14ac:dyDescent="0.25">
      <c r="A511" s="284"/>
      <c r="B511" s="195"/>
      <c r="C511" s="195"/>
      <c r="D511" s="195"/>
      <c r="E511" s="196"/>
      <c r="F511" s="196"/>
      <c r="G511" s="196"/>
      <c r="H511" s="196"/>
    </row>
    <row r="512" spans="1:8" s="197" customFormat="1" ht="12.75" customHeight="1" x14ac:dyDescent="0.25">
      <c r="A512" s="284"/>
      <c r="B512" s="195"/>
      <c r="C512" s="195"/>
      <c r="D512" s="195"/>
      <c r="E512" s="196"/>
      <c r="F512" s="196"/>
      <c r="G512" s="196"/>
      <c r="H512" s="196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6"/>
      <c r="G513" s="196"/>
      <c r="H513" s="196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6"/>
      <c r="G514" s="196"/>
      <c r="H514" s="196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6"/>
      <c r="G515" s="196"/>
      <c r="H515" s="196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6"/>
      <c r="G516" s="196"/>
      <c r="H516" s="196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6"/>
      <c r="G517" s="196"/>
      <c r="H517" s="196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6"/>
      <c r="G518" s="196"/>
      <c r="H518" s="196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6"/>
      <c r="G519" s="196"/>
      <c r="H519" s="196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6"/>
      <c r="G520" s="196"/>
      <c r="H520" s="196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6"/>
      <c r="G521" s="196"/>
      <c r="H521" s="196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6"/>
      <c r="G522" s="196"/>
      <c r="H522" s="196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6"/>
      <c r="G523" s="196"/>
      <c r="H523" s="196"/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6"/>
      <c r="G524" s="196"/>
      <c r="H524" s="196"/>
    </row>
    <row r="525" spans="1:8" s="197" customFormat="1" ht="12.75" customHeight="1" x14ac:dyDescent="0.25">
      <c r="A525" s="284"/>
      <c r="B525" s="195"/>
      <c r="C525" s="195"/>
      <c r="D525" s="195"/>
      <c r="E525" s="196"/>
      <c r="F525" s="196"/>
      <c r="G525" s="196"/>
      <c r="H525" s="196"/>
    </row>
    <row r="526" spans="1:8" s="197" customFormat="1" ht="12.75" customHeight="1" x14ac:dyDescent="0.25">
      <c r="A526" s="284"/>
      <c r="B526" s="195"/>
      <c r="C526" s="195"/>
      <c r="D526" s="195"/>
      <c r="E526" s="196"/>
      <c r="F526" s="196"/>
      <c r="G526" s="196"/>
      <c r="H526" s="196"/>
    </row>
    <row r="527" spans="1:8" s="197" customFormat="1" ht="12.75" customHeight="1" x14ac:dyDescent="0.25">
      <c r="A527" s="284"/>
      <c r="B527" s="195"/>
      <c r="C527" s="195"/>
      <c r="D527" s="195"/>
      <c r="E527" s="196"/>
      <c r="F527" s="196"/>
      <c r="G527" s="196"/>
      <c r="H527" s="196"/>
    </row>
    <row r="528" spans="1:8" s="197" customFormat="1" ht="12.75" customHeight="1" x14ac:dyDescent="0.25">
      <c r="A528" s="284"/>
      <c r="B528" s="195"/>
      <c r="C528" s="195"/>
      <c r="D528" s="195"/>
      <c r="E528" s="196"/>
      <c r="F528" s="196"/>
      <c r="G528" s="196"/>
      <c r="H528" s="196"/>
    </row>
    <row r="529" spans="1:8" s="197" customFormat="1" ht="12.75" customHeight="1" x14ac:dyDescent="0.25">
      <c r="A529" s="284"/>
      <c r="B529" s="195"/>
      <c r="C529" s="195"/>
      <c r="D529" s="195"/>
      <c r="E529" s="196"/>
      <c r="F529" s="196"/>
      <c r="G529" s="196"/>
      <c r="H529" s="196"/>
    </row>
    <row r="530" spans="1:8" s="197" customFormat="1" ht="12.75" customHeight="1" x14ac:dyDescent="0.25">
      <c r="A530" s="284"/>
      <c r="B530" s="195"/>
      <c r="C530" s="195"/>
      <c r="D530" s="195"/>
      <c r="E530" s="196"/>
      <c r="F530" s="196"/>
      <c r="G530" s="196"/>
      <c r="H530" s="196"/>
    </row>
    <row r="531" spans="1:8" s="197" customFormat="1" ht="12.75" customHeight="1" x14ac:dyDescent="0.25">
      <c r="A531" s="284"/>
      <c r="B531" s="195"/>
      <c r="C531" s="195"/>
      <c r="D531" s="195"/>
      <c r="E531" s="196"/>
      <c r="F531" s="196"/>
      <c r="G531" s="196"/>
      <c r="H531" s="196"/>
    </row>
    <row r="532" spans="1:8" s="197" customFormat="1" ht="12.75" customHeight="1" x14ac:dyDescent="0.25">
      <c r="A532" s="284"/>
      <c r="B532" s="195"/>
      <c r="C532" s="195"/>
      <c r="D532" s="195"/>
      <c r="E532" s="196"/>
      <c r="F532" s="196"/>
      <c r="G532" s="196"/>
      <c r="H532" s="196"/>
    </row>
    <row r="533" spans="1:8" s="197" customFormat="1" ht="12.75" customHeight="1" x14ac:dyDescent="0.25">
      <c r="A533" s="284"/>
      <c r="B533" s="195"/>
      <c r="C533" s="195"/>
      <c r="D533" s="195"/>
      <c r="E533" s="196"/>
      <c r="F533" s="196"/>
      <c r="G533" s="196"/>
      <c r="H533" s="196"/>
    </row>
    <row r="534" spans="1:8" s="197" customFormat="1" ht="12.75" customHeight="1" x14ac:dyDescent="0.25">
      <c r="A534" s="284"/>
      <c r="B534" s="195"/>
      <c r="C534" s="195"/>
      <c r="D534" s="195"/>
      <c r="E534" s="196"/>
      <c r="F534" s="196"/>
      <c r="G534" s="196"/>
      <c r="H534" s="196"/>
    </row>
    <row r="535" spans="1:8" s="197" customFormat="1" ht="12.75" customHeight="1" x14ac:dyDescent="0.25">
      <c r="A535" s="284"/>
      <c r="B535" s="195"/>
      <c r="C535" s="195"/>
      <c r="D535" s="195"/>
      <c r="E535" s="196"/>
      <c r="F535" s="196"/>
      <c r="G535" s="196"/>
      <c r="H535" s="196"/>
    </row>
    <row r="536" spans="1:8" s="197" customFormat="1" ht="12.75" customHeight="1" x14ac:dyDescent="0.25">
      <c r="A536" s="284"/>
      <c r="B536" s="195"/>
      <c r="C536" s="195"/>
      <c r="D536" s="195"/>
      <c r="E536" s="196"/>
      <c r="F536" s="196"/>
      <c r="G536" s="196"/>
      <c r="H536" s="196"/>
    </row>
    <row r="537" spans="1:8" s="197" customFormat="1" ht="12.75" customHeight="1" x14ac:dyDescent="0.25">
      <c r="A537" s="284"/>
      <c r="B537" s="195"/>
      <c r="C537" s="195"/>
      <c r="D537" s="195"/>
      <c r="E537" s="196"/>
      <c r="F537" s="196"/>
      <c r="G537" s="196"/>
      <c r="H537" s="196"/>
    </row>
    <row r="538" spans="1:8" s="197" customFormat="1" ht="12.75" customHeight="1" x14ac:dyDescent="0.25">
      <c r="A538" s="284"/>
      <c r="B538" s="195"/>
      <c r="C538" s="195"/>
      <c r="D538" s="195"/>
      <c r="E538" s="196"/>
      <c r="F538" s="196"/>
      <c r="G538" s="196"/>
      <c r="H538" s="362" t="s">
        <v>13</v>
      </c>
    </row>
    <row r="539" spans="1:8" s="197" customFormat="1" ht="12.75" customHeight="1" x14ac:dyDescent="0.25">
      <c r="A539" s="284"/>
      <c r="B539" s="195"/>
      <c r="C539" s="195"/>
      <c r="D539" s="195"/>
      <c r="E539" s="196"/>
      <c r="F539" s="196"/>
      <c r="G539" s="196"/>
      <c r="H539" s="196"/>
    </row>
    <row r="540" spans="1:8" s="197" customFormat="1" ht="32.25" customHeight="1" x14ac:dyDescent="0.3">
      <c r="A540" s="284"/>
      <c r="B540" s="515" t="s">
        <v>195</v>
      </c>
      <c r="C540" s="517"/>
      <c r="D540" s="517"/>
      <c r="E540" s="517"/>
      <c r="F540" s="517"/>
      <c r="G540" s="517"/>
      <c r="H540" s="517"/>
    </row>
    <row r="541" spans="1:8" s="197" customFormat="1" ht="12.75" customHeight="1" x14ac:dyDescent="0.25">
      <c r="A541" s="284"/>
      <c r="B541" s="4"/>
      <c r="C541" s="1"/>
      <c r="D541" s="1"/>
      <c r="E541" s="45"/>
      <c r="F541" s="1"/>
      <c r="G541" s="1"/>
      <c r="H541" s="1"/>
    </row>
    <row r="542" spans="1:8" s="197" customFormat="1" ht="12.75" customHeight="1" x14ac:dyDescent="0.25">
      <c r="A542" s="284"/>
      <c r="B542" s="4" t="s">
        <v>62</v>
      </c>
      <c r="C542" s="1"/>
      <c r="D542" s="1"/>
      <c r="E542" s="45"/>
      <c r="F542" s="1"/>
      <c r="G542" s="1"/>
      <c r="H542" s="1"/>
    </row>
    <row r="543" spans="1:8" s="197" customFormat="1" ht="12.75" customHeight="1" x14ac:dyDescent="0.25">
      <c r="A543" s="284"/>
      <c r="B543" s="151"/>
      <c r="C543" s="511" t="s">
        <v>12</v>
      </c>
      <c r="D543" s="512"/>
      <c r="E543" s="512"/>
      <c r="F543" s="512" t="s">
        <v>10</v>
      </c>
      <c r="G543" s="512"/>
      <c r="H543" s="512"/>
    </row>
    <row r="544" spans="1:8" s="197" customFormat="1" ht="12.75" customHeight="1" x14ac:dyDescent="0.25">
      <c r="A544" s="284"/>
      <c r="B544" s="145"/>
      <c r="C544" s="149" t="s">
        <v>8</v>
      </c>
      <c r="D544" s="152" t="s">
        <v>9</v>
      </c>
      <c r="E544" s="152" t="s">
        <v>65</v>
      </c>
      <c r="F544" s="152" t="s">
        <v>8</v>
      </c>
      <c r="G544" s="152" t="s">
        <v>9</v>
      </c>
      <c r="H544" s="152" t="s">
        <v>65</v>
      </c>
    </row>
    <row r="545" spans="1:8" s="197" customFormat="1" ht="12.75" customHeight="1" x14ac:dyDescent="0.25">
      <c r="A545" s="284"/>
      <c r="B545" s="64"/>
      <c r="C545" s="158"/>
      <c r="D545" s="158"/>
      <c r="E545" s="67"/>
      <c r="F545" s="158"/>
      <c r="G545" s="158"/>
      <c r="H545" s="67"/>
    </row>
    <row r="546" spans="1:8" s="197" customFormat="1" ht="12.75" customHeight="1" x14ac:dyDescent="0.25">
      <c r="A546" s="284"/>
      <c r="B546" s="64" t="s">
        <v>23</v>
      </c>
      <c r="C546" s="159">
        <v>259.11922750000008</v>
      </c>
      <c r="D546" s="159">
        <v>92.225885000000005</v>
      </c>
      <c r="E546" s="71">
        <v>280.96149741474431</v>
      </c>
      <c r="F546" s="159">
        <v>1922.4250000000002</v>
      </c>
      <c r="G546" s="159">
        <v>625.82500000000005</v>
      </c>
      <c r="H546" s="71">
        <v>307.18251907482124</v>
      </c>
    </row>
    <row r="547" spans="1:8" s="197" customFormat="1" ht="12.75" customHeight="1" x14ac:dyDescent="0.25">
      <c r="A547" s="284"/>
      <c r="B547" s="64" t="s">
        <v>96</v>
      </c>
      <c r="C547" s="159">
        <v>1.2297425</v>
      </c>
      <c r="D547" s="159">
        <v>2.0570174999999997</v>
      </c>
      <c r="E547" s="71">
        <v>59.78279231946253</v>
      </c>
      <c r="F547" s="155">
        <v>20.824999999999999</v>
      </c>
      <c r="G547" s="155">
        <v>18.849999999999998</v>
      </c>
      <c r="H547" s="71">
        <v>110.47745358090187</v>
      </c>
    </row>
    <row r="548" spans="1:8" s="197" customFormat="1" ht="12.75" customHeight="1" x14ac:dyDescent="0.25">
      <c r="A548" s="284"/>
      <c r="B548" s="64" t="s">
        <v>97</v>
      </c>
      <c r="C548" s="159">
        <v>27.846790000000002</v>
      </c>
      <c r="D548" s="159">
        <v>13.213235000000003</v>
      </c>
      <c r="E548" s="71">
        <v>210.74922227599822</v>
      </c>
      <c r="F548" s="155">
        <v>161</v>
      </c>
      <c r="G548" s="155">
        <v>95.800000000000011</v>
      </c>
      <c r="H548" s="71">
        <v>168.05845511482252</v>
      </c>
    </row>
    <row r="549" spans="1:8" s="197" customFormat="1" ht="12.75" customHeight="1" x14ac:dyDescent="0.25">
      <c r="A549" s="284"/>
      <c r="B549" s="64" t="s">
        <v>98</v>
      </c>
      <c r="C549" s="159">
        <v>63.297215000000058</v>
      </c>
      <c r="D549" s="159">
        <v>30.548510000000011</v>
      </c>
      <c r="E549" s="71">
        <v>207.20229890099398</v>
      </c>
      <c r="F549" s="155">
        <v>482.625</v>
      </c>
      <c r="G549" s="155">
        <v>194.82500000000002</v>
      </c>
      <c r="H549" s="71">
        <v>247.72231489798534</v>
      </c>
    </row>
    <row r="550" spans="1:8" s="197" customFormat="1" ht="12.75" customHeight="1" x14ac:dyDescent="0.25">
      <c r="A550" s="284"/>
      <c r="B550" s="64" t="s">
        <v>99</v>
      </c>
      <c r="C550" s="159">
        <v>85.17461999999999</v>
      </c>
      <c r="D550" s="159">
        <v>21.699707500000002</v>
      </c>
      <c r="E550" s="71">
        <v>392.51506039885555</v>
      </c>
      <c r="F550" s="155">
        <v>604.90000000000009</v>
      </c>
      <c r="G550" s="155">
        <v>145.57500000000002</v>
      </c>
      <c r="H550" s="71">
        <v>415.52464365447366</v>
      </c>
    </row>
    <row r="551" spans="1:8" s="197" customFormat="1" ht="12.75" customHeight="1" x14ac:dyDescent="0.25">
      <c r="A551" s="284"/>
      <c r="B551" s="64" t="s">
        <v>100</v>
      </c>
      <c r="C551" s="159">
        <v>46.083867499999997</v>
      </c>
      <c r="D551" s="159">
        <v>11.820862499999999</v>
      </c>
      <c r="E551" s="71">
        <v>389.8519883807125</v>
      </c>
      <c r="F551" s="155">
        <v>430.15</v>
      </c>
      <c r="G551" s="155">
        <v>88.674999999999997</v>
      </c>
      <c r="H551" s="71">
        <v>485.08598815900763</v>
      </c>
    </row>
    <row r="552" spans="1:8" s="197" customFormat="1" ht="12.75" customHeight="1" x14ac:dyDescent="0.25">
      <c r="A552" s="284"/>
      <c r="B552" s="64" t="s">
        <v>101</v>
      </c>
      <c r="C552" s="159">
        <v>31.781695000000003</v>
      </c>
      <c r="D552" s="159">
        <v>7.9405349999999988</v>
      </c>
      <c r="E552" s="71">
        <v>400.24626804113336</v>
      </c>
      <c r="F552" s="155">
        <v>200.90000000000003</v>
      </c>
      <c r="G552" s="155">
        <v>60.75</v>
      </c>
      <c r="H552" s="71">
        <v>330.69958847736632</v>
      </c>
    </row>
    <row r="553" spans="1:8" s="197" customFormat="1" ht="12.75" customHeight="1" x14ac:dyDescent="0.25">
      <c r="A553" s="284"/>
      <c r="B553" s="64" t="s">
        <v>135</v>
      </c>
      <c r="C553" s="159">
        <v>3.7052975000000004</v>
      </c>
      <c r="D553" s="159">
        <v>4.9460174999999991</v>
      </c>
      <c r="E553" s="71">
        <v>74.914767284992436</v>
      </c>
      <c r="F553" s="155">
        <v>22.024999999999999</v>
      </c>
      <c r="G553" s="155">
        <v>21.35</v>
      </c>
      <c r="H553" s="71">
        <v>103.1615925058548</v>
      </c>
    </row>
    <row r="554" spans="1:8" s="197" customFormat="1" ht="12.75" customHeight="1" x14ac:dyDescent="0.25">
      <c r="A554" s="284"/>
      <c r="B554" s="119"/>
      <c r="C554" s="156"/>
      <c r="D554" s="156"/>
      <c r="E554" s="121"/>
      <c r="F554" s="121"/>
      <c r="G554" s="121"/>
      <c r="H554" s="121"/>
    </row>
    <row r="555" spans="1:8" s="197" customFormat="1" ht="12.75" customHeight="1" x14ac:dyDescent="0.25">
      <c r="A555" s="284"/>
      <c r="B555" s="8"/>
      <c r="C555" s="157"/>
      <c r="D555" s="157"/>
      <c r="E555" s="125"/>
      <c r="F555" s="125"/>
      <c r="G555" s="125"/>
      <c r="H555" s="125"/>
    </row>
    <row r="556" spans="1:8" s="197" customFormat="1" ht="12.75" customHeight="1" x14ac:dyDescent="0.25">
      <c r="A556" s="284"/>
      <c r="B556" s="8" t="s">
        <v>83</v>
      </c>
      <c r="C556" s="1"/>
      <c r="D556" s="1"/>
      <c r="E556" s="53"/>
      <c r="F556" s="1"/>
      <c r="G556" s="1"/>
      <c r="H556" s="1"/>
    </row>
    <row r="557" spans="1:8" s="197" customFormat="1" ht="12.75" customHeight="1" x14ac:dyDescent="0.25">
      <c r="A557" s="284"/>
      <c r="B557" s="20" t="s">
        <v>81</v>
      </c>
      <c r="C557" s="1"/>
      <c r="D557" s="1"/>
      <c r="E557" s="53"/>
      <c r="F557" s="1"/>
      <c r="G557" s="1"/>
      <c r="H557" s="1"/>
    </row>
    <row r="558" spans="1:8" s="197" customFormat="1" ht="12.75" customHeight="1" x14ac:dyDescent="0.25">
      <c r="A558" s="284"/>
      <c r="B558" s="20"/>
      <c r="C558" s="1"/>
      <c r="D558" s="1"/>
      <c r="E558" s="53"/>
      <c r="F558" s="1"/>
      <c r="G558" s="1"/>
      <c r="H558" s="1"/>
    </row>
    <row r="559" spans="1:8" s="197" customFormat="1" ht="12.75" customHeight="1" x14ac:dyDescent="0.25">
      <c r="A559" s="284"/>
      <c r="B559" s="58" t="s">
        <v>68</v>
      </c>
      <c r="C559" s="1"/>
      <c r="D559" s="1"/>
      <c r="E559" s="53"/>
      <c r="F559" s="1"/>
      <c r="G559" s="1"/>
      <c r="H559" s="1"/>
    </row>
    <row r="560" spans="1:8" s="197" customFormat="1" ht="12.75" customHeight="1" x14ac:dyDescent="0.25">
      <c r="A560" s="284"/>
      <c r="B560" s="58"/>
      <c r="C560" s="1"/>
      <c r="D560" s="1"/>
      <c r="E560" s="53"/>
      <c r="F560" s="1"/>
      <c r="G560" s="1"/>
      <c r="H560" s="1"/>
    </row>
    <row r="561" spans="1:8" s="197" customFormat="1" ht="12.75" customHeight="1" x14ac:dyDescent="0.25">
      <c r="A561" s="284"/>
      <c r="B561" s="195"/>
      <c r="C561" s="195"/>
      <c r="D561" s="195"/>
      <c r="E561" s="196"/>
      <c r="F561" s="196"/>
      <c r="G561" s="196"/>
      <c r="H561" s="196"/>
    </row>
    <row r="562" spans="1:8" s="197" customFormat="1" ht="12.75" customHeight="1" x14ac:dyDescent="0.25">
      <c r="A562" s="284"/>
      <c r="B562" s="195"/>
      <c r="C562" s="195"/>
      <c r="D562" s="195"/>
      <c r="E562" s="196"/>
      <c r="F562" s="196"/>
      <c r="G562" s="196"/>
      <c r="H562" s="196"/>
    </row>
    <row r="563" spans="1:8" s="197" customFormat="1" ht="12.75" customHeight="1" x14ac:dyDescent="0.25">
      <c r="A563" s="284"/>
      <c r="B563" s="195"/>
      <c r="C563" s="195"/>
      <c r="D563" s="195"/>
      <c r="E563" s="196"/>
      <c r="F563" s="196"/>
      <c r="G563" s="196"/>
      <c r="H563" s="196"/>
    </row>
    <row r="564" spans="1:8" s="197" customFormat="1" ht="12.75" customHeight="1" x14ac:dyDescent="0.25">
      <c r="A564" s="284"/>
      <c r="B564" s="195"/>
      <c r="C564" s="195"/>
      <c r="D564" s="195"/>
      <c r="E564" s="196"/>
      <c r="F564" s="196"/>
      <c r="G564" s="196"/>
      <c r="H564" s="196"/>
    </row>
    <row r="565" spans="1:8" s="197" customFormat="1" ht="12.75" customHeight="1" x14ac:dyDescent="0.25">
      <c r="A565" s="284"/>
      <c r="B565" s="195"/>
      <c r="C565" s="195"/>
      <c r="D565" s="195"/>
      <c r="E565" s="196"/>
      <c r="F565" s="196"/>
      <c r="G565" s="196"/>
      <c r="H565" s="196"/>
    </row>
    <row r="566" spans="1:8" s="197" customFormat="1" ht="12.75" customHeight="1" x14ac:dyDescent="0.25">
      <c r="A566" s="284"/>
      <c r="B566" s="195"/>
      <c r="C566" s="195"/>
      <c r="D566" s="195"/>
      <c r="E566" s="196"/>
      <c r="F566" s="196"/>
      <c r="G566" s="196"/>
      <c r="H566" s="196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6"/>
      <c r="G567" s="196"/>
      <c r="H567" s="196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6"/>
      <c r="G568" s="196"/>
      <c r="H568" s="196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6"/>
      <c r="G570" s="196"/>
      <c r="H570" s="196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6"/>
      <c r="G571" s="196"/>
      <c r="H571" s="196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6"/>
      <c r="G572" s="196"/>
      <c r="H572" s="196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6"/>
      <c r="G573" s="196"/>
      <c r="H573" s="196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6"/>
      <c r="G574" s="196"/>
      <c r="H574" s="196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6"/>
      <c r="G575" s="196"/>
      <c r="H575" s="196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6"/>
      <c r="G576" s="196"/>
      <c r="H576" s="196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6"/>
      <c r="G577" s="196"/>
      <c r="H577" s="196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6"/>
      <c r="G578" s="196"/>
      <c r="H578" s="196"/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6"/>
      <c r="G579" s="196"/>
      <c r="H579" s="196"/>
    </row>
    <row r="580" spans="1:8" s="197" customFormat="1" ht="12.75" customHeight="1" x14ac:dyDescent="0.25">
      <c r="A580" s="284"/>
      <c r="B580" s="195"/>
      <c r="C580" s="195"/>
      <c r="D580" s="195"/>
      <c r="E580" s="196"/>
      <c r="F580" s="196"/>
      <c r="G580" s="196"/>
      <c r="H580" s="196"/>
    </row>
    <row r="581" spans="1:8" s="197" customFormat="1" ht="12.75" customHeight="1" x14ac:dyDescent="0.25">
      <c r="A581" s="284"/>
      <c r="B581" s="195"/>
      <c r="C581" s="195"/>
      <c r="D581" s="195"/>
      <c r="E581" s="196"/>
      <c r="F581" s="196"/>
      <c r="G581" s="196"/>
      <c r="H581" s="196"/>
    </row>
    <row r="582" spans="1:8" s="197" customFormat="1" ht="12.75" customHeight="1" x14ac:dyDescent="0.25">
      <c r="A582" s="284"/>
      <c r="B582" s="195"/>
      <c r="C582" s="195"/>
      <c r="D582" s="195"/>
      <c r="E582" s="196"/>
      <c r="F582" s="196"/>
      <c r="G582" s="196"/>
      <c r="H582" s="196"/>
    </row>
    <row r="583" spans="1:8" s="197" customFormat="1" ht="12.75" customHeight="1" x14ac:dyDescent="0.25">
      <c r="A583" s="284"/>
      <c r="B583" s="195"/>
      <c r="C583" s="195"/>
      <c r="D583" s="195"/>
      <c r="E583" s="196"/>
      <c r="F583" s="196"/>
      <c r="G583" s="196"/>
      <c r="H583" s="196"/>
    </row>
    <row r="584" spans="1:8" s="197" customFormat="1" ht="12.75" customHeight="1" x14ac:dyDescent="0.25">
      <c r="A584" s="284"/>
      <c r="B584" s="195"/>
      <c r="C584" s="195"/>
      <c r="D584" s="195"/>
      <c r="E584" s="196"/>
      <c r="F584" s="196"/>
      <c r="G584" s="196"/>
      <c r="H584" s="196"/>
    </row>
    <row r="585" spans="1:8" s="197" customFormat="1" ht="12.75" customHeight="1" x14ac:dyDescent="0.25">
      <c r="A585" s="284"/>
      <c r="B585" s="195"/>
      <c r="C585" s="195"/>
      <c r="D585" s="195"/>
      <c r="E585" s="196"/>
      <c r="F585" s="196"/>
      <c r="G585" s="196"/>
      <c r="H585" s="196"/>
    </row>
    <row r="586" spans="1:8" s="197" customFormat="1" ht="12.75" customHeight="1" x14ac:dyDescent="0.25">
      <c r="A586" s="284"/>
      <c r="B586" s="195"/>
      <c r="C586" s="195"/>
      <c r="D586" s="195"/>
      <c r="E586" s="196"/>
      <c r="F586" s="196"/>
      <c r="G586" s="196"/>
      <c r="H586" s="196"/>
    </row>
    <row r="587" spans="1:8" s="197" customFormat="1" ht="12.75" customHeight="1" x14ac:dyDescent="0.25">
      <c r="A587" s="284"/>
      <c r="B587" s="195"/>
      <c r="C587" s="195"/>
      <c r="D587" s="195"/>
      <c r="E587" s="196"/>
      <c r="F587" s="196"/>
      <c r="G587" s="196"/>
      <c r="H587" s="196"/>
    </row>
    <row r="588" spans="1:8" s="197" customFormat="1" ht="12.75" customHeight="1" x14ac:dyDescent="0.25">
      <c r="A588" s="284"/>
      <c r="B588" s="195"/>
      <c r="C588" s="195"/>
      <c r="D588" s="195"/>
      <c r="E588" s="196"/>
      <c r="F588" s="196"/>
      <c r="G588" s="196"/>
      <c r="H588" s="196"/>
    </row>
    <row r="589" spans="1:8" s="197" customFormat="1" ht="12.75" customHeight="1" x14ac:dyDescent="0.25">
      <c r="A589" s="284"/>
      <c r="B589" s="195"/>
      <c r="C589" s="195"/>
      <c r="D589" s="195"/>
      <c r="E589" s="196"/>
      <c r="F589" s="196"/>
      <c r="G589" s="196"/>
      <c r="H589" s="196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6"/>
      <c r="G590" s="196"/>
      <c r="H590" s="196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6"/>
      <c r="G591" s="196"/>
      <c r="H591" s="362" t="s">
        <v>13</v>
      </c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6"/>
      <c r="G592" s="196"/>
      <c r="H592" s="196"/>
    </row>
    <row r="593" spans="1:8" s="197" customFormat="1" ht="32.25" customHeight="1" x14ac:dyDescent="0.3">
      <c r="A593" s="284"/>
      <c r="B593" s="515" t="s">
        <v>194</v>
      </c>
      <c r="C593" s="517"/>
      <c r="D593" s="517"/>
      <c r="E593" s="517"/>
      <c r="F593" s="517"/>
      <c r="G593" s="517"/>
      <c r="H593" s="517"/>
    </row>
    <row r="594" spans="1:8" s="197" customFormat="1" ht="12.75" customHeight="1" x14ac:dyDescent="0.25">
      <c r="A594" s="284"/>
      <c r="B594" s="4"/>
      <c r="C594" s="1"/>
      <c r="D594" s="1"/>
      <c r="E594" s="45"/>
      <c r="F594" s="1"/>
      <c r="G594" s="1"/>
      <c r="H594" s="1"/>
    </row>
    <row r="595" spans="1:8" s="197" customFormat="1" ht="12.75" customHeight="1" x14ac:dyDescent="0.25">
      <c r="A595" s="284"/>
      <c r="B595" s="4" t="s">
        <v>62</v>
      </c>
      <c r="C595" s="1"/>
      <c r="D595" s="1"/>
      <c r="E595" s="45"/>
      <c r="F595" s="1"/>
      <c r="G595" s="1"/>
      <c r="H595" s="1"/>
    </row>
    <row r="596" spans="1:8" s="197" customFormat="1" ht="12.75" customHeight="1" x14ac:dyDescent="0.25">
      <c r="A596" s="284"/>
      <c r="B596" s="151"/>
      <c r="C596" s="511" t="s">
        <v>12</v>
      </c>
      <c r="D596" s="512"/>
      <c r="E596" s="512"/>
      <c r="F596" s="512" t="s">
        <v>10</v>
      </c>
      <c r="G596" s="512"/>
      <c r="H596" s="512"/>
    </row>
    <row r="597" spans="1:8" s="197" customFormat="1" ht="12.75" customHeight="1" x14ac:dyDescent="0.25">
      <c r="A597" s="284"/>
      <c r="B597" s="145"/>
      <c r="C597" s="149" t="s">
        <v>8</v>
      </c>
      <c r="D597" s="152" t="s">
        <v>9</v>
      </c>
      <c r="E597" s="152" t="s">
        <v>65</v>
      </c>
      <c r="F597" s="152" t="s">
        <v>8</v>
      </c>
      <c r="G597" s="152" t="s">
        <v>9</v>
      </c>
      <c r="H597" s="152" t="s">
        <v>65</v>
      </c>
    </row>
    <row r="598" spans="1:8" s="197" customFormat="1" ht="12.75" customHeight="1" x14ac:dyDescent="0.25">
      <c r="A598" s="284"/>
      <c r="B598" s="64"/>
      <c r="C598" s="158"/>
      <c r="D598" s="158"/>
      <c r="E598" s="67"/>
      <c r="F598" s="158"/>
      <c r="G598" s="158"/>
      <c r="H598" s="67"/>
    </row>
    <row r="599" spans="1:8" s="197" customFormat="1" ht="12.75" customHeight="1" x14ac:dyDescent="0.25">
      <c r="A599" s="284"/>
      <c r="B599" s="64" t="s">
        <v>23</v>
      </c>
      <c r="C599" s="159">
        <v>252.88430749999992</v>
      </c>
      <c r="D599" s="159">
        <v>87.821977500000003</v>
      </c>
      <c r="E599" s="71">
        <v>287.95105131856081</v>
      </c>
      <c r="F599" s="159">
        <v>1902.675</v>
      </c>
      <c r="G599" s="159">
        <v>600.27499999999998</v>
      </c>
      <c r="H599" s="71">
        <v>316.96722335596183</v>
      </c>
    </row>
    <row r="600" spans="1:8" s="197" customFormat="1" ht="12.75" customHeight="1" x14ac:dyDescent="0.25">
      <c r="A600" s="284"/>
      <c r="B600" s="64" t="s">
        <v>96</v>
      </c>
      <c r="C600" s="159">
        <v>3.9991325</v>
      </c>
      <c r="D600" s="159">
        <v>4.088257500000001</v>
      </c>
      <c r="E600" s="71">
        <v>97.819975869915211</v>
      </c>
      <c r="F600" s="155">
        <v>31.525000000000002</v>
      </c>
      <c r="G600" s="155">
        <v>28.6</v>
      </c>
      <c r="H600" s="71">
        <v>110.22727272727272</v>
      </c>
    </row>
    <row r="601" spans="1:8" s="197" customFormat="1" ht="12.75" customHeight="1" x14ac:dyDescent="0.25">
      <c r="A601" s="284"/>
      <c r="B601" s="64" t="s">
        <v>97</v>
      </c>
      <c r="C601" s="159">
        <v>26.383762499999989</v>
      </c>
      <c r="D601" s="159">
        <v>14.930497500000003</v>
      </c>
      <c r="E601" s="71">
        <v>176.71053827911618</v>
      </c>
      <c r="F601" s="155">
        <v>174.75</v>
      </c>
      <c r="G601" s="155">
        <v>100.65</v>
      </c>
      <c r="H601" s="71">
        <v>173.6214605067064</v>
      </c>
    </row>
    <row r="602" spans="1:8" s="197" customFormat="1" ht="12.75" customHeight="1" x14ac:dyDescent="0.25">
      <c r="A602" s="284"/>
      <c r="B602" s="64" t="s">
        <v>98</v>
      </c>
      <c r="C602" s="159">
        <v>62.315609999999985</v>
      </c>
      <c r="D602" s="159">
        <v>27.756047500000001</v>
      </c>
      <c r="E602" s="71">
        <v>224.51182935898919</v>
      </c>
      <c r="F602" s="155">
        <v>483.3</v>
      </c>
      <c r="G602" s="155">
        <v>194.1</v>
      </c>
      <c r="H602" s="71">
        <v>248.99536321483771</v>
      </c>
    </row>
    <row r="603" spans="1:8" s="197" customFormat="1" ht="12.75" customHeight="1" x14ac:dyDescent="0.25">
      <c r="A603" s="284"/>
      <c r="B603" s="64" t="s">
        <v>99</v>
      </c>
      <c r="C603" s="159">
        <v>72.798657499999948</v>
      </c>
      <c r="D603" s="159">
        <v>21.635694999999988</v>
      </c>
      <c r="E603" s="71">
        <v>336.47478160512054</v>
      </c>
      <c r="F603" s="155">
        <v>570.97500000000002</v>
      </c>
      <c r="G603" s="155">
        <v>128.625</v>
      </c>
      <c r="H603" s="71">
        <v>443.9067055393586</v>
      </c>
    </row>
    <row r="604" spans="1:8" s="197" customFormat="1" ht="12.75" customHeight="1" x14ac:dyDescent="0.25">
      <c r="A604" s="284"/>
      <c r="B604" s="64" t="s">
        <v>100</v>
      </c>
      <c r="C604" s="159">
        <v>54.333257500000002</v>
      </c>
      <c r="D604" s="159">
        <v>7.8977175000000015</v>
      </c>
      <c r="E604" s="71">
        <v>687.9615217941132</v>
      </c>
      <c r="F604" s="155">
        <v>422.72500000000002</v>
      </c>
      <c r="G604" s="155">
        <v>72</v>
      </c>
      <c r="H604" s="71">
        <v>587.11805555555554</v>
      </c>
    </row>
    <row r="605" spans="1:8" s="197" customFormat="1" ht="12.75" customHeight="1" x14ac:dyDescent="0.25">
      <c r="A605" s="284"/>
      <c r="B605" s="64" t="s">
        <v>101</v>
      </c>
      <c r="C605" s="159">
        <v>31.152194999999974</v>
      </c>
      <c r="D605" s="159">
        <v>8.9114475000000013</v>
      </c>
      <c r="E605" s="71">
        <v>349.5750269526917</v>
      </c>
      <c r="F605" s="155">
        <v>198.42500000000001</v>
      </c>
      <c r="G605" s="155">
        <v>56.924999999999997</v>
      </c>
      <c r="H605" s="71">
        <v>348.57268335529204</v>
      </c>
    </row>
    <row r="606" spans="1:8" s="197" customFormat="1" ht="12.75" customHeight="1" x14ac:dyDescent="0.25">
      <c r="A606" s="284"/>
      <c r="B606" s="64" t="s">
        <v>135</v>
      </c>
      <c r="C606" s="159">
        <v>1.9016925000000002</v>
      </c>
      <c r="D606" s="159">
        <v>2.6023150000000004</v>
      </c>
      <c r="E606" s="71">
        <v>73.076952636402595</v>
      </c>
      <c r="F606" s="155">
        <v>20.975000000000001</v>
      </c>
      <c r="G606" s="155">
        <v>19.375</v>
      </c>
      <c r="H606" s="71">
        <v>108.25806451612904</v>
      </c>
    </row>
    <row r="607" spans="1:8" s="197" customFormat="1" ht="12.75" customHeight="1" x14ac:dyDescent="0.25">
      <c r="A607" s="284"/>
      <c r="B607" s="119"/>
      <c r="C607" s="156"/>
      <c r="D607" s="156"/>
      <c r="E607" s="121"/>
      <c r="F607" s="121"/>
      <c r="G607" s="121"/>
      <c r="H607" s="121"/>
    </row>
    <row r="608" spans="1:8" s="197" customFormat="1" ht="12.75" customHeight="1" x14ac:dyDescent="0.25">
      <c r="A608" s="284"/>
      <c r="B608" s="8"/>
      <c r="C608" s="157"/>
      <c r="D608" s="157"/>
      <c r="E608" s="125"/>
      <c r="F608" s="125"/>
      <c r="G608" s="125"/>
      <c r="H608" s="125"/>
    </row>
    <row r="609" spans="1:8" s="197" customFormat="1" ht="12.75" customHeight="1" x14ac:dyDescent="0.25">
      <c r="A609" s="284"/>
      <c r="B609" s="8" t="s">
        <v>83</v>
      </c>
      <c r="C609" s="1"/>
      <c r="D609" s="1"/>
      <c r="E609" s="53"/>
      <c r="F609" s="1"/>
      <c r="G609" s="1"/>
      <c r="H609" s="1"/>
    </row>
    <row r="610" spans="1:8" s="197" customFormat="1" ht="12.75" customHeight="1" x14ac:dyDescent="0.25">
      <c r="A610" s="284"/>
      <c r="B610" s="20" t="s">
        <v>81</v>
      </c>
      <c r="C610" s="1"/>
      <c r="D610" s="1"/>
      <c r="E610" s="53"/>
      <c r="F610" s="1"/>
      <c r="G610" s="1"/>
      <c r="H610" s="1"/>
    </row>
    <row r="611" spans="1:8" s="197" customFormat="1" ht="12.75" customHeight="1" x14ac:dyDescent="0.25">
      <c r="A611" s="284"/>
      <c r="B611" s="20"/>
      <c r="C611" s="1"/>
      <c r="D611" s="1"/>
      <c r="E611" s="53"/>
      <c r="F611" s="1"/>
      <c r="G611" s="1"/>
      <c r="H611" s="1"/>
    </row>
    <row r="612" spans="1:8" s="197" customFormat="1" ht="12.75" customHeight="1" x14ac:dyDescent="0.25">
      <c r="A612" s="284"/>
      <c r="B612" s="58" t="s">
        <v>68</v>
      </c>
      <c r="C612" s="1"/>
      <c r="D612" s="1"/>
      <c r="E612" s="53"/>
      <c r="F612" s="1"/>
      <c r="G612" s="1"/>
      <c r="H612" s="1"/>
    </row>
    <row r="613" spans="1:8" s="197" customFormat="1" ht="12.75" customHeight="1" x14ac:dyDescent="0.25">
      <c r="A613" s="284"/>
      <c r="B613" s="58"/>
      <c r="C613" s="1"/>
      <c r="D613" s="1"/>
      <c r="E613" s="53"/>
      <c r="F613" s="1"/>
      <c r="G613" s="1"/>
      <c r="H613" s="1"/>
    </row>
    <row r="614" spans="1:8" s="197" customFormat="1" ht="12.75" customHeight="1" x14ac:dyDescent="0.25">
      <c r="A614" s="284"/>
      <c r="B614" s="195"/>
      <c r="C614" s="195"/>
      <c r="D614" s="195"/>
      <c r="E614" s="196"/>
      <c r="F614" s="196"/>
      <c r="G614" s="196"/>
      <c r="H614" s="196"/>
    </row>
    <row r="615" spans="1:8" s="197" customFormat="1" ht="12.75" customHeight="1" x14ac:dyDescent="0.25">
      <c r="A615" s="284"/>
      <c r="B615" s="195"/>
      <c r="C615" s="195"/>
      <c r="D615" s="195"/>
      <c r="E615" s="196"/>
      <c r="F615" s="196"/>
      <c r="G615" s="196"/>
      <c r="H615" s="196"/>
    </row>
    <row r="616" spans="1:8" s="197" customFormat="1" ht="12.75" customHeight="1" x14ac:dyDescent="0.25">
      <c r="A616" s="284"/>
      <c r="B616" s="195"/>
      <c r="C616" s="195"/>
      <c r="D616" s="195"/>
      <c r="E616" s="196"/>
      <c r="F616" s="196"/>
      <c r="G616" s="196"/>
      <c r="H616" s="196"/>
    </row>
    <row r="617" spans="1:8" s="197" customFormat="1" ht="12.75" customHeight="1" x14ac:dyDescent="0.25">
      <c r="A617" s="284"/>
      <c r="B617" s="195"/>
      <c r="C617" s="195"/>
      <c r="D617" s="195"/>
      <c r="E617" s="196"/>
      <c r="F617" s="196"/>
      <c r="G617" s="196"/>
      <c r="H617" s="196"/>
    </row>
    <row r="618" spans="1:8" s="197" customFormat="1" ht="12.75" customHeight="1" x14ac:dyDescent="0.25">
      <c r="A618" s="284"/>
      <c r="B618" s="195"/>
      <c r="C618" s="195"/>
      <c r="D618" s="195"/>
      <c r="E618" s="196"/>
      <c r="F618" s="196"/>
      <c r="G618" s="196"/>
      <c r="H618" s="196"/>
    </row>
    <row r="619" spans="1:8" s="197" customFormat="1" ht="12.75" customHeight="1" x14ac:dyDescent="0.25">
      <c r="A619" s="284"/>
      <c r="B619" s="195"/>
      <c r="C619" s="195"/>
      <c r="D619" s="195"/>
      <c r="E619" s="196"/>
      <c r="F619" s="196"/>
      <c r="G619" s="196"/>
      <c r="H619" s="196"/>
    </row>
    <row r="620" spans="1:8" s="197" customFormat="1" ht="12.75" customHeight="1" x14ac:dyDescent="0.25">
      <c r="A620" s="284"/>
      <c r="B620" s="195"/>
      <c r="C620" s="195"/>
      <c r="D620" s="195"/>
      <c r="E620" s="196"/>
      <c r="F620" s="196"/>
      <c r="G620" s="196"/>
      <c r="H620" s="196"/>
    </row>
    <row r="621" spans="1:8" s="197" customFormat="1" ht="12.75" customHeight="1" x14ac:dyDescent="0.25">
      <c r="A621" s="284"/>
      <c r="B621" s="195"/>
      <c r="C621" s="195"/>
      <c r="D621" s="195"/>
      <c r="E621" s="196"/>
      <c r="F621" s="196"/>
      <c r="G621" s="196"/>
      <c r="H621" s="196"/>
    </row>
    <row r="622" spans="1:8" s="197" customFormat="1" ht="12.75" customHeight="1" x14ac:dyDescent="0.25">
      <c r="A622" s="284"/>
      <c r="B622" s="195"/>
      <c r="C622" s="195"/>
      <c r="D622" s="195"/>
      <c r="E622" s="196"/>
      <c r="F622" s="196"/>
      <c r="G622" s="196"/>
      <c r="H622" s="196"/>
    </row>
    <row r="623" spans="1:8" s="197" customFormat="1" ht="12.75" customHeight="1" x14ac:dyDescent="0.25">
      <c r="A623" s="284"/>
      <c r="B623" s="195"/>
      <c r="C623" s="195"/>
      <c r="D623" s="195"/>
      <c r="E623" s="196"/>
      <c r="F623" s="196"/>
      <c r="G623" s="196"/>
      <c r="H623" s="196"/>
    </row>
    <row r="624" spans="1:8" s="197" customFormat="1" ht="12.75" customHeight="1" x14ac:dyDescent="0.25">
      <c r="A624" s="284"/>
      <c r="B624" s="195"/>
      <c r="C624" s="195"/>
      <c r="D624" s="195"/>
      <c r="E624" s="196"/>
      <c r="F624" s="196"/>
      <c r="G624" s="196"/>
      <c r="H624" s="196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6"/>
      <c r="G625" s="196"/>
      <c r="H625" s="196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6"/>
      <c r="G626" s="196"/>
      <c r="H626" s="196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6"/>
      <c r="G627" s="196"/>
      <c r="H627" s="196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6"/>
      <c r="G628" s="196"/>
      <c r="H628" s="196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6"/>
      <c r="G629" s="196"/>
      <c r="H629" s="196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6"/>
      <c r="G630" s="196"/>
      <c r="H630" s="196"/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6"/>
      <c r="G631" s="196"/>
      <c r="H631" s="196"/>
    </row>
    <row r="632" spans="1:8" s="197" customFormat="1" ht="12.75" customHeight="1" x14ac:dyDescent="0.25">
      <c r="A632" s="284"/>
      <c r="B632" s="195"/>
      <c r="C632" s="195"/>
      <c r="D632" s="195"/>
      <c r="E632" s="196"/>
      <c r="F632" s="196"/>
      <c r="G632" s="196"/>
      <c r="H632" s="196"/>
    </row>
    <row r="633" spans="1:8" s="197" customFormat="1" ht="12.75" customHeight="1" x14ac:dyDescent="0.25">
      <c r="A633" s="284"/>
      <c r="B633" s="195"/>
      <c r="C633" s="195"/>
      <c r="D633" s="195"/>
      <c r="E633" s="196"/>
      <c r="F633" s="196"/>
      <c r="G633" s="196"/>
      <c r="H633" s="196"/>
    </row>
    <row r="634" spans="1:8" s="197" customFormat="1" ht="12.75" customHeight="1" x14ac:dyDescent="0.25">
      <c r="A634" s="284"/>
      <c r="B634" s="195"/>
      <c r="C634" s="195"/>
      <c r="D634" s="195"/>
      <c r="E634" s="196"/>
      <c r="F634" s="196"/>
      <c r="G634" s="196"/>
      <c r="H634" s="196"/>
    </row>
    <row r="635" spans="1:8" s="197" customFormat="1" ht="12.75" customHeight="1" x14ac:dyDescent="0.25">
      <c r="A635" s="284"/>
      <c r="B635" s="195"/>
      <c r="C635" s="195"/>
      <c r="D635" s="195"/>
      <c r="E635" s="196"/>
      <c r="F635" s="196"/>
      <c r="G635" s="196"/>
      <c r="H635" s="196"/>
    </row>
    <row r="636" spans="1:8" s="197" customFormat="1" ht="12.75" customHeight="1" x14ac:dyDescent="0.25">
      <c r="A636" s="284"/>
      <c r="B636" s="195"/>
      <c r="C636" s="195"/>
      <c r="D636" s="195"/>
      <c r="E636" s="196"/>
      <c r="F636" s="196"/>
      <c r="G636" s="196"/>
      <c r="H636" s="196"/>
    </row>
    <row r="637" spans="1:8" s="197" customFormat="1" ht="12.75" customHeight="1" x14ac:dyDescent="0.25">
      <c r="A637" s="284"/>
      <c r="B637" s="195"/>
      <c r="C637" s="195"/>
      <c r="D637" s="195"/>
      <c r="E637" s="196"/>
      <c r="F637" s="196"/>
      <c r="G637" s="196"/>
      <c r="H637" s="196"/>
    </row>
    <row r="638" spans="1:8" s="197" customFormat="1" ht="12.75" customHeight="1" x14ac:dyDescent="0.25">
      <c r="A638" s="284"/>
      <c r="B638" s="195"/>
      <c r="C638" s="195"/>
      <c r="D638" s="195"/>
      <c r="E638" s="196"/>
      <c r="F638" s="196"/>
      <c r="G638" s="196"/>
      <c r="H638" s="196"/>
    </row>
    <row r="639" spans="1:8" s="197" customFormat="1" ht="12.75" customHeight="1" x14ac:dyDescent="0.25">
      <c r="A639" s="284"/>
      <c r="B639" s="195"/>
      <c r="C639" s="195"/>
      <c r="D639" s="195"/>
      <c r="E639" s="196"/>
      <c r="F639" s="196"/>
      <c r="G639" s="196"/>
      <c r="H639" s="196"/>
    </row>
    <row r="640" spans="1:8" s="197" customFormat="1" ht="12.75" customHeight="1" x14ac:dyDescent="0.25">
      <c r="A640" s="284"/>
      <c r="B640" s="195"/>
      <c r="C640" s="195"/>
      <c r="D640" s="195"/>
      <c r="E640" s="196"/>
      <c r="F640" s="196"/>
      <c r="G640" s="196"/>
      <c r="H640" s="196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6"/>
      <c r="G641" s="196"/>
      <c r="H641" s="196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6"/>
      <c r="G642" s="196"/>
      <c r="H642" s="196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6"/>
      <c r="G643" s="196"/>
      <c r="H643" s="196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6"/>
      <c r="G644" s="196"/>
      <c r="H644" s="362" t="s">
        <v>13</v>
      </c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6"/>
      <c r="G645" s="196"/>
      <c r="H645" s="196"/>
    </row>
    <row r="646" spans="1:8" s="197" customFormat="1" ht="32.25" customHeight="1" x14ac:dyDescent="0.3">
      <c r="A646" s="284"/>
      <c r="B646" s="515" t="s">
        <v>190</v>
      </c>
      <c r="C646" s="517"/>
      <c r="D646" s="517"/>
      <c r="E646" s="517"/>
      <c r="F646" s="517"/>
      <c r="G646" s="517"/>
      <c r="H646" s="517"/>
    </row>
    <row r="647" spans="1:8" s="197" customFormat="1" ht="12.75" customHeight="1" x14ac:dyDescent="0.25">
      <c r="A647" s="284"/>
      <c r="B647" s="4"/>
      <c r="C647" s="1"/>
      <c r="D647" s="1"/>
      <c r="E647" s="45"/>
      <c r="F647" s="1"/>
      <c r="G647" s="1"/>
      <c r="H647" s="1"/>
    </row>
    <row r="648" spans="1:8" s="197" customFormat="1" ht="12.75" customHeight="1" x14ac:dyDescent="0.25">
      <c r="A648" s="284"/>
      <c r="B648" s="4" t="s">
        <v>62</v>
      </c>
      <c r="C648" s="1"/>
      <c r="D648" s="1"/>
      <c r="E648" s="45"/>
      <c r="F648" s="1"/>
      <c r="G648" s="1"/>
      <c r="H648" s="1"/>
    </row>
    <row r="649" spans="1:8" s="197" customFormat="1" ht="12.75" customHeight="1" x14ac:dyDescent="0.25">
      <c r="A649" s="284"/>
      <c r="B649" s="151"/>
      <c r="C649" s="511" t="s">
        <v>12</v>
      </c>
      <c r="D649" s="512"/>
      <c r="E649" s="512"/>
      <c r="F649" s="512" t="s">
        <v>10</v>
      </c>
      <c r="G649" s="512"/>
      <c r="H649" s="512"/>
    </row>
    <row r="650" spans="1:8" s="197" customFormat="1" ht="12.75" customHeight="1" x14ac:dyDescent="0.25">
      <c r="A650" s="284"/>
      <c r="B650" s="145"/>
      <c r="C650" s="149" t="s">
        <v>8</v>
      </c>
      <c r="D650" s="152" t="s">
        <v>9</v>
      </c>
      <c r="E650" s="152" t="s">
        <v>65</v>
      </c>
      <c r="F650" s="152" t="s">
        <v>8</v>
      </c>
      <c r="G650" s="152" t="s">
        <v>9</v>
      </c>
      <c r="H650" s="152" t="s">
        <v>65</v>
      </c>
    </row>
    <row r="651" spans="1:8" s="197" customFormat="1" ht="12.75" customHeight="1" x14ac:dyDescent="0.25">
      <c r="A651" s="284"/>
      <c r="B651" s="64"/>
      <c r="C651" s="158"/>
      <c r="D651" s="158"/>
      <c r="E651" s="67"/>
      <c r="F651" s="158"/>
      <c r="G651" s="158"/>
      <c r="H651" s="67"/>
    </row>
    <row r="652" spans="1:8" s="197" customFormat="1" ht="12.75" customHeight="1" x14ac:dyDescent="0.25">
      <c r="A652" s="284"/>
      <c r="B652" s="64" t="s">
        <v>23</v>
      </c>
      <c r="C652" s="159">
        <v>260.39950250000055</v>
      </c>
      <c r="D652" s="159">
        <v>79.745849999999976</v>
      </c>
      <c r="E652" s="71">
        <v>326.53674454532825</v>
      </c>
      <c r="F652" s="159">
        <v>1896.8000000000002</v>
      </c>
      <c r="G652" s="159">
        <v>552.69999999999993</v>
      </c>
      <c r="H652" s="71">
        <v>343.18798624932163</v>
      </c>
    </row>
    <row r="653" spans="1:8" s="197" customFormat="1" ht="12.75" customHeight="1" x14ac:dyDescent="0.25">
      <c r="A653" s="284"/>
      <c r="B653" s="64" t="s">
        <v>96</v>
      </c>
      <c r="C653" s="159">
        <v>3.6021375</v>
      </c>
      <c r="D653" s="159">
        <v>3.7359625000000007</v>
      </c>
      <c r="E653" s="71">
        <v>96.417924430451308</v>
      </c>
      <c r="F653" s="155">
        <v>30.2</v>
      </c>
      <c r="G653" s="155">
        <v>30.3</v>
      </c>
      <c r="H653" s="71">
        <v>99.669966996699671</v>
      </c>
    </row>
    <row r="654" spans="1:8" s="197" customFormat="1" ht="12.75" customHeight="1" x14ac:dyDescent="0.25">
      <c r="A654" s="284"/>
      <c r="B654" s="64" t="s">
        <v>97</v>
      </c>
      <c r="C654" s="159">
        <v>22.007532500000007</v>
      </c>
      <c r="D654" s="159">
        <v>20.282540000000004</v>
      </c>
      <c r="E654" s="71">
        <v>108.50481497879458</v>
      </c>
      <c r="F654" s="155">
        <v>188.9</v>
      </c>
      <c r="G654" s="155">
        <v>104.7</v>
      </c>
      <c r="H654" s="71">
        <v>180.42024832855779</v>
      </c>
    </row>
    <row r="655" spans="1:8" s="197" customFormat="1" ht="12.75" customHeight="1" x14ac:dyDescent="0.25">
      <c r="A655" s="284"/>
      <c r="B655" s="64" t="s">
        <v>98</v>
      </c>
      <c r="C655" s="159">
        <v>61.00557500000005</v>
      </c>
      <c r="D655" s="159">
        <v>24.07817750000001</v>
      </c>
      <c r="E655" s="71">
        <v>253.36458708305489</v>
      </c>
      <c r="F655" s="155">
        <v>474.6</v>
      </c>
      <c r="G655" s="155">
        <v>170.89999999999998</v>
      </c>
      <c r="H655" s="71">
        <v>277.70626097132828</v>
      </c>
    </row>
    <row r="656" spans="1:8" s="197" customFormat="1" ht="12.75" customHeight="1" x14ac:dyDescent="0.25">
      <c r="A656" s="284"/>
      <c r="B656" s="64" t="s">
        <v>99</v>
      </c>
      <c r="C656" s="159">
        <v>87.722694999999973</v>
      </c>
      <c r="D656" s="159">
        <v>11.955599999999995</v>
      </c>
      <c r="E656" s="71">
        <v>733.73728629261609</v>
      </c>
      <c r="F656" s="155">
        <v>591.29999999999995</v>
      </c>
      <c r="G656" s="155">
        <v>105.9</v>
      </c>
      <c r="H656" s="71">
        <v>558.35694050991492</v>
      </c>
    </row>
    <row r="657" spans="1:8" s="197" customFormat="1" ht="12.75" customHeight="1" x14ac:dyDescent="0.25">
      <c r="A657" s="284"/>
      <c r="B657" s="64" t="s">
        <v>100</v>
      </c>
      <c r="C657" s="159">
        <v>54.933752499999976</v>
      </c>
      <c r="D657" s="159">
        <v>6.6687450000000013</v>
      </c>
      <c r="E657" s="71">
        <v>823.74948359848759</v>
      </c>
      <c r="F657" s="155">
        <v>403.3</v>
      </c>
      <c r="G657" s="155">
        <v>69</v>
      </c>
      <c r="H657" s="71">
        <v>584.49275362318838</v>
      </c>
    </row>
    <row r="658" spans="1:8" s="197" customFormat="1" ht="12.75" customHeight="1" x14ac:dyDescent="0.25">
      <c r="A658" s="284"/>
      <c r="B658" s="64" t="s">
        <v>101</v>
      </c>
      <c r="C658" s="159">
        <v>28.839327500000014</v>
      </c>
      <c r="D658" s="159">
        <v>9.6847650000000005</v>
      </c>
      <c r="E658" s="71">
        <v>297.78035398897146</v>
      </c>
      <c r="F658" s="155">
        <v>186.60000000000002</v>
      </c>
      <c r="G658" s="155">
        <v>51.3</v>
      </c>
      <c r="H658" s="71">
        <v>363.74269005847964</v>
      </c>
    </row>
    <row r="659" spans="1:8" s="197" customFormat="1" ht="12.75" customHeight="1" x14ac:dyDescent="0.25">
      <c r="A659" s="284"/>
      <c r="B659" s="64" t="s">
        <v>135</v>
      </c>
      <c r="C659" s="159">
        <v>2.2884825000000002</v>
      </c>
      <c r="D659" s="159">
        <v>3.3400599999999998</v>
      </c>
      <c r="E659" s="71">
        <v>68.516209289653489</v>
      </c>
      <c r="F659" s="155">
        <v>21.9</v>
      </c>
      <c r="G659" s="155">
        <v>20.6</v>
      </c>
      <c r="H659" s="71">
        <v>106.31067961165047</v>
      </c>
    </row>
    <row r="660" spans="1:8" s="197" customFormat="1" ht="12.75" customHeight="1" x14ac:dyDescent="0.25">
      <c r="A660" s="284"/>
      <c r="B660" s="119"/>
      <c r="C660" s="156"/>
      <c r="D660" s="156"/>
      <c r="E660" s="121"/>
      <c r="F660" s="121"/>
      <c r="G660" s="121"/>
      <c r="H660" s="121"/>
    </row>
    <row r="661" spans="1:8" s="197" customFormat="1" ht="12.75" customHeight="1" x14ac:dyDescent="0.25">
      <c r="A661" s="284"/>
      <c r="B661" s="8"/>
      <c r="C661" s="157"/>
      <c r="D661" s="157"/>
      <c r="E661" s="125"/>
      <c r="F661" s="125"/>
      <c r="G661" s="125"/>
      <c r="H661" s="125"/>
    </row>
    <row r="662" spans="1:8" s="197" customFormat="1" ht="12.75" customHeight="1" x14ac:dyDescent="0.25">
      <c r="A662" s="284"/>
      <c r="B662" s="8" t="s">
        <v>83</v>
      </c>
      <c r="C662" s="1"/>
      <c r="D662" s="1"/>
      <c r="E662" s="53"/>
      <c r="F662" s="1"/>
      <c r="G662" s="1"/>
      <c r="H662" s="1"/>
    </row>
    <row r="663" spans="1:8" s="197" customFormat="1" ht="12.75" customHeight="1" x14ac:dyDescent="0.25">
      <c r="A663" s="284"/>
      <c r="B663" s="20" t="s">
        <v>81</v>
      </c>
      <c r="C663" s="1"/>
      <c r="D663" s="1"/>
      <c r="E663" s="53"/>
      <c r="F663" s="1"/>
      <c r="G663" s="1"/>
      <c r="H663" s="1"/>
    </row>
    <row r="664" spans="1:8" s="197" customFormat="1" ht="12.75" customHeight="1" x14ac:dyDescent="0.25">
      <c r="A664" s="284"/>
      <c r="B664" s="20"/>
      <c r="C664" s="1"/>
      <c r="D664" s="1"/>
      <c r="E664" s="53"/>
      <c r="F664" s="1"/>
      <c r="G664" s="1"/>
      <c r="H664" s="1"/>
    </row>
    <row r="665" spans="1:8" s="197" customFormat="1" ht="12.75" customHeight="1" x14ac:dyDescent="0.25">
      <c r="A665" s="284"/>
      <c r="B665" s="58" t="s">
        <v>68</v>
      </c>
      <c r="C665" s="1"/>
      <c r="D665" s="1"/>
      <c r="E665" s="53"/>
      <c r="F665" s="1"/>
      <c r="G665" s="1"/>
      <c r="H665" s="1"/>
    </row>
    <row r="666" spans="1:8" s="197" customFormat="1" ht="12.75" customHeight="1" x14ac:dyDescent="0.25">
      <c r="A666" s="284"/>
      <c r="B666" s="58"/>
      <c r="C666" s="1"/>
      <c r="D666" s="1"/>
      <c r="E666" s="53"/>
      <c r="F666" s="1"/>
      <c r="G666" s="1"/>
      <c r="H666" s="1"/>
    </row>
    <row r="667" spans="1:8" s="197" customFormat="1" ht="12.75" customHeight="1" x14ac:dyDescent="0.25">
      <c r="A667" s="284"/>
      <c r="B667" s="195"/>
      <c r="C667" s="195"/>
      <c r="D667" s="195"/>
      <c r="E667" s="196"/>
      <c r="F667" s="196"/>
      <c r="G667" s="196"/>
      <c r="H667" s="196"/>
    </row>
    <row r="668" spans="1:8" s="197" customFormat="1" ht="12.75" customHeight="1" x14ac:dyDescent="0.25">
      <c r="A668" s="284"/>
      <c r="B668" s="195"/>
      <c r="C668" s="195"/>
      <c r="D668" s="195"/>
      <c r="E668" s="196"/>
      <c r="F668" s="196"/>
      <c r="G668" s="196"/>
      <c r="H668" s="196"/>
    </row>
    <row r="669" spans="1:8" s="197" customFormat="1" ht="12.75" customHeight="1" x14ac:dyDescent="0.25">
      <c r="A669" s="284"/>
      <c r="B669" s="195"/>
      <c r="C669" s="195"/>
      <c r="D669" s="195"/>
      <c r="E669" s="196"/>
      <c r="F669" s="196"/>
      <c r="G669" s="196"/>
      <c r="H669" s="196"/>
    </row>
    <row r="670" spans="1:8" s="197" customFormat="1" ht="12.75" customHeight="1" x14ac:dyDescent="0.25">
      <c r="A670" s="284"/>
      <c r="B670" s="195"/>
      <c r="C670" s="195"/>
      <c r="D670" s="195"/>
      <c r="E670" s="196"/>
      <c r="F670" s="196"/>
      <c r="G670" s="196"/>
      <c r="H670" s="196"/>
    </row>
    <row r="671" spans="1:8" s="197" customFormat="1" ht="12.75" customHeight="1" x14ac:dyDescent="0.25">
      <c r="A671" s="284"/>
      <c r="B671" s="195"/>
      <c r="C671" s="195"/>
      <c r="D671" s="195"/>
      <c r="E671" s="196"/>
      <c r="F671" s="196"/>
      <c r="G671" s="196"/>
      <c r="H671" s="196"/>
    </row>
    <row r="672" spans="1:8" s="197" customFormat="1" ht="12.75" customHeight="1" x14ac:dyDescent="0.25">
      <c r="A672" s="284"/>
      <c r="B672" s="195"/>
      <c r="C672" s="195"/>
      <c r="D672" s="195"/>
      <c r="E672" s="196"/>
      <c r="F672" s="196"/>
      <c r="G672" s="196"/>
      <c r="H672" s="196"/>
    </row>
    <row r="673" spans="1:8" s="197" customFormat="1" ht="12.75" customHeight="1" x14ac:dyDescent="0.25">
      <c r="A673" s="284"/>
      <c r="B673" s="195"/>
      <c r="C673" s="195"/>
      <c r="D673" s="195"/>
      <c r="E673" s="196"/>
      <c r="F673" s="196"/>
      <c r="G673" s="196"/>
      <c r="H673" s="196"/>
    </row>
    <row r="674" spans="1:8" s="197" customFormat="1" ht="12.75" customHeight="1" x14ac:dyDescent="0.25">
      <c r="A674" s="284"/>
      <c r="B674" s="195"/>
      <c r="C674" s="195"/>
      <c r="D674" s="195"/>
      <c r="E674" s="196"/>
      <c r="F674" s="196"/>
      <c r="G674" s="196"/>
      <c r="H674" s="196"/>
    </row>
    <row r="675" spans="1:8" s="197" customFormat="1" ht="12.75" customHeight="1" x14ac:dyDescent="0.25">
      <c r="A675" s="284"/>
      <c r="B675" s="195"/>
      <c r="C675" s="195"/>
      <c r="D675" s="195"/>
      <c r="E675" s="196"/>
      <c r="F675" s="196"/>
      <c r="G675" s="196"/>
      <c r="H675" s="196"/>
    </row>
    <row r="676" spans="1:8" s="197" customFormat="1" ht="12.75" customHeight="1" x14ac:dyDescent="0.25">
      <c r="A676" s="284"/>
      <c r="B676" s="195"/>
      <c r="C676" s="195"/>
      <c r="D676" s="195"/>
      <c r="E676" s="196"/>
      <c r="F676" s="196"/>
      <c r="G676" s="196"/>
      <c r="H676" s="196"/>
    </row>
    <row r="677" spans="1:8" s="197" customFormat="1" ht="12.75" customHeight="1" x14ac:dyDescent="0.25">
      <c r="A677" s="284"/>
      <c r="B677" s="195"/>
      <c r="C677" s="195"/>
      <c r="D677" s="195"/>
      <c r="E677" s="196"/>
      <c r="F677" s="196"/>
      <c r="G677" s="196"/>
      <c r="H677" s="196"/>
    </row>
    <row r="678" spans="1:8" s="197" customFormat="1" ht="12.75" customHeight="1" x14ac:dyDescent="0.25">
      <c r="A678" s="284"/>
      <c r="B678" s="195"/>
      <c r="C678" s="195"/>
      <c r="D678" s="195"/>
      <c r="E678" s="196"/>
      <c r="F678" s="196"/>
      <c r="G678" s="196"/>
      <c r="H678" s="196"/>
    </row>
    <row r="679" spans="1:8" s="197" customFormat="1" ht="12.75" customHeight="1" x14ac:dyDescent="0.25">
      <c r="A679" s="284"/>
      <c r="B679" s="195"/>
      <c r="C679" s="195"/>
      <c r="D679" s="195"/>
      <c r="E679" s="196"/>
      <c r="F679" s="196"/>
      <c r="G679" s="196"/>
      <c r="H679" s="196"/>
    </row>
    <row r="680" spans="1:8" s="197" customFormat="1" ht="12.75" customHeight="1" x14ac:dyDescent="0.25">
      <c r="A680" s="284"/>
      <c r="B680" s="195"/>
      <c r="C680" s="195"/>
      <c r="D680" s="195"/>
      <c r="E680" s="196"/>
      <c r="F680" s="196"/>
      <c r="G680" s="196"/>
      <c r="H680" s="196"/>
    </row>
    <row r="681" spans="1:8" s="197" customFormat="1" ht="12.75" customHeight="1" x14ac:dyDescent="0.25">
      <c r="A681" s="284"/>
      <c r="B681" s="195"/>
      <c r="C681" s="195"/>
      <c r="D681" s="195"/>
      <c r="E681" s="196"/>
      <c r="F681" s="196"/>
      <c r="G681" s="196"/>
      <c r="H681" s="196"/>
    </row>
    <row r="682" spans="1:8" s="197" customFormat="1" ht="12.75" customHeight="1" x14ac:dyDescent="0.25">
      <c r="A682" s="284"/>
      <c r="B682" s="195"/>
      <c r="C682" s="195"/>
      <c r="D682" s="195"/>
      <c r="E682" s="196"/>
      <c r="F682" s="196"/>
      <c r="G682" s="196"/>
      <c r="H682" s="196"/>
    </row>
    <row r="683" spans="1:8" s="197" customFormat="1" ht="12.75" customHeight="1" x14ac:dyDescent="0.25">
      <c r="A683" s="284"/>
      <c r="B683" s="195"/>
      <c r="C683" s="195"/>
      <c r="D683" s="195"/>
      <c r="E683" s="196"/>
      <c r="F683" s="196"/>
      <c r="G683" s="196"/>
      <c r="H683" s="196"/>
    </row>
    <row r="684" spans="1:8" s="197" customFormat="1" ht="12.75" customHeight="1" x14ac:dyDescent="0.25">
      <c r="A684" s="284"/>
      <c r="B684" s="195"/>
      <c r="C684" s="195"/>
      <c r="D684" s="195"/>
      <c r="E684" s="196"/>
      <c r="F684" s="196"/>
      <c r="G684" s="196"/>
      <c r="H684" s="196"/>
    </row>
    <row r="685" spans="1:8" s="197" customFormat="1" ht="12.75" customHeight="1" x14ac:dyDescent="0.25">
      <c r="A685" s="284"/>
      <c r="B685" s="195"/>
      <c r="C685" s="195"/>
      <c r="D685" s="195"/>
      <c r="E685" s="196"/>
      <c r="F685" s="196"/>
      <c r="G685" s="196"/>
      <c r="H685" s="196"/>
    </row>
    <row r="686" spans="1:8" s="197" customFormat="1" ht="12.75" customHeight="1" x14ac:dyDescent="0.25">
      <c r="A686" s="284"/>
      <c r="B686" s="195"/>
      <c r="C686" s="195"/>
      <c r="D686" s="195"/>
      <c r="E686" s="196"/>
      <c r="F686" s="196"/>
      <c r="G686" s="196"/>
      <c r="H686" s="196"/>
    </row>
    <row r="687" spans="1:8" s="197" customFormat="1" ht="12.75" customHeight="1" x14ac:dyDescent="0.25">
      <c r="A687" s="284"/>
      <c r="B687" s="195"/>
      <c r="C687" s="195"/>
      <c r="D687" s="195"/>
      <c r="E687" s="196"/>
      <c r="F687" s="196"/>
      <c r="G687" s="196"/>
      <c r="H687" s="196"/>
    </row>
    <row r="688" spans="1:8" s="197" customFormat="1" ht="12.75" customHeight="1" x14ac:dyDescent="0.25">
      <c r="A688" s="284"/>
      <c r="B688" s="195"/>
      <c r="C688" s="195"/>
      <c r="D688" s="195"/>
      <c r="E688" s="196"/>
      <c r="F688" s="196"/>
      <c r="G688" s="196"/>
      <c r="H688" s="196"/>
    </row>
    <row r="689" spans="1:8" s="197" customFormat="1" ht="12.75" customHeight="1" x14ac:dyDescent="0.25">
      <c r="A689" s="284"/>
      <c r="B689" s="195"/>
      <c r="C689" s="195"/>
      <c r="D689" s="195"/>
      <c r="E689" s="196"/>
      <c r="F689" s="196"/>
      <c r="G689" s="196"/>
      <c r="H689" s="196"/>
    </row>
    <row r="690" spans="1:8" s="197" customFormat="1" ht="12.75" customHeight="1" x14ac:dyDescent="0.25">
      <c r="A690" s="284"/>
      <c r="B690" s="195"/>
      <c r="C690" s="195"/>
      <c r="D690" s="195"/>
      <c r="E690" s="196"/>
      <c r="F690" s="196"/>
      <c r="G690" s="196"/>
      <c r="H690" s="196"/>
    </row>
    <row r="691" spans="1:8" s="197" customFormat="1" ht="12.75" customHeight="1" x14ac:dyDescent="0.25">
      <c r="A691" s="284"/>
      <c r="B691" s="195"/>
      <c r="C691" s="195"/>
      <c r="D691" s="195"/>
      <c r="E691" s="196"/>
      <c r="F691" s="196"/>
      <c r="G691" s="196"/>
      <c r="H691" s="196"/>
    </row>
    <row r="692" spans="1:8" s="197" customFormat="1" ht="12.75" customHeight="1" x14ac:dyDescent="0.25">
      <c r="A692" s="284"/>
      <c r="B692" s="195"/>
      <c r="C692" s="195"/>
      <c r="D692" s="195"/>
      <c r="E692" s="196"/>
      <c r="F692" s="196"/>
      <c r="G692" s="196"/>
      <c r="H692" s="196"/>
    </row>
    <row r="693" spans="1:8" s="197" customFormat="1" ht="12.75" customHeight="1" x14ac:dyDescent="0.25">
      <c r="A693" s="284"/>
      <c r="B693" s="195"/>
      <c r="C693" s="195"/>
      <c r="D693" s="195"/>
      <c r="E693" s="196"/>
      <c r="F693" s="196"/>
      <c r="G693" s="196"/>
      <c r="H693" s="196"/>
    </row>
    <row r="694" spans="1:8" s="197" customFormat="1" ht="12.75" customHeight="1" x14ac:dyDescent="0.25">
      <c r="A694" s="284"/>
      <c r="B694" s="195"/>
      <c r="C694" s="195"/>
      <c r="D694" s="195"/>
      <c r="E694" s="196"/>
      <c r="F694" s="196"/>
      <c r="G694" s="196"/>
      <c r="H694" s="196"/>
    </row>
    <row r="695" spans="1:8" s="197" customFormat="1" ht="12.75" customHeight="1" x14ac:dyDescent="0.25">
      <c r="A695" s="284"/>
      <c r="B695" s="195"/>
      <c r="C695" s="195"/>
      <c r="D695" s="195"/>
      <c r="E695" s="196"/>
      <c r="F695" s="196"/>
      <c r="G695" s="196"/>
      <c r="H695" s="196"/>
    </row>
    <row r="696" spans="1:8" s="197" customFormat="1" ht="12.75" customHeight="1" x14ac:dyDescent="0.25">
      <c r="A696" s="284"/>
      <c r="B696" s="195"/>
      <c r="C696" s="195"/>
      <c r="D696" s="195"/>
      <c r="E696" s="196"/>
      <c r="F696" s="196"/>
      <c r="G696" s="196"/>
      <c r="H696" s="196"/>
    </row>
    <row r="697" spans="1:8" s="197" customFormat="1" ht="12.75" customHeight="1" x14ac:dyDescent="0.25">
      <c r="A697" s="284"/>
      <c r="B697" s="195"/>
      <c r="C697" s="195"/>
      <c r="D697" s="195"/>
      <c r="E697" s="196"/>
      <c r="F697" s="196"/>
      <c r="G697" s="196"/>
      <c r="H697" s="362" t="s">
        <v>13</v>
      </c>
    </row>
    <row r="698" spans="1:8" s="197" customFormat="1" ht="12.75" customHeight="1" x14ac:dyDescent="0.25">
      <c r="A698" s="284"/>
      <c r="B698" s="195"/>
      <c r="C698" s="195"/>
      <c r="D698" s="195"/>
      <c r="E698" s="196"/>
      <c r="F698" s="196"/>
      <c r="G698" s="196"/>
      <c r="H698" s="196"/>
    </row>
    <row r="699" spans="1:8" s="197" customFormat="1" ht="32.25" customHeight="1" x14ac:dyDescent="0.3">
      <c r="A699" s="284"/>
      <c r="B699" s="515" t="s">
        <v>187</v>
      </c>
      <c r="C699" s="517"/>
      <c r="D699" s="517"/>
      <c r="E699" s="517"/>
      <c r="F699" s="517"/>
      <c r="G699" s="517"/>
      <c r="H699" s="517"/>
    </row>
    <row r="700" spans="1:8" s="197" customFormat="1" ht="12.75" customHeight="1" x14ac:dyDescent="0.25">
      <c r="A700" s="284"/>
      <c r="B700" s="4"/>
      <c r="C700" s="1"/>
      <c r="D700" s="1"/>
      <c r="E700" s="45"/>
      <c r="F700" s="1"/>
      <c r="G700" s="1"/>
      <c r="H700" s="1"/>
    </row>
    <row r="701" spans="1:8" s="197" customFormat="1" ht="12.75" customHeight="1" x14ac:dyDescent="0.25">
      <c r="A701" s="284"/>
      <c r="B701" s="4" t="s">
        <v>62</v>
      </c>
      <c r="C701" s="1"/>
      <c r="D701" s="1"/>
      <c r="E701" s="45"/>
      <c r="F701" s="1"/>
      <c r="G701" s="1"/>
      <c r="H701" s="1"/>
    </row>
    <row r="702" spans="1:8" s="197" customFormat="1" ht="12.75" customHeight="1" x14ac:dyDescent="0.25">
      <c r="A702" s="284"/>
      <c r="B702" s="151"/>
      <c r="C702" s="511" t="s">
        <v>12</v>
      </c>
      <c r="D702" s="512"/>
      <c r="E702" s="512"/>
      <c r="F702" s="512" t="s">
        <v>10</v>
      </c>
      <c r="G702" s="512"/>
      <c r="H702" s="512"/>
    </row>
    <row r="703" spans="1:8" s="197" customFormat="1" ht="12.75" customHeight="1" x14ac:dyDescent="0.25">
      <c r="A703" s="284"/>
      <c r="B703" s="145"/>
      <c r="C703" s="149" t="s">
        <v>8</v>
      </c>
      <c r="D703" s="152" t="s">
        <v>9</v>
      </c>
      <c r="E703" s="152" t="s">
        <v>65</v>
      </c>
      <c r="F703" s="152" t="s">
        <v>8</v>
      </c>
      <c r="G703" s="152" t="s">
        <v>9</v>
      </c>
      <c r="H703" s="152" t="s">
        <v>65</v>
      </c>
    </row>
    <row r="704" spans="1:8" s="197" customFormat="1" ht="12.75" customHeight="1" x14ac:dyDescent="0.25">
      <c r="A704" s="284"/>
      <c r="B704" s="64"/>
      <c r="C704" s="158"/>
      <c r="D704" s="158"/>
      <c r="E704" s="67"/>
      <c r="F704" s="158"/>
      <c r="G704" s="158"/>
      <c r="H704" s="67"/>
    </row>
    <row r="705" spans="1:8" s="197" customFormat="1" ht="12.75" customHeight="1" x14ac:dyDescent="0.25">
      <c r="A705" s="284"/>
      <c r="B705" s="64" t="s">
        <v>23</v>
      </c>
      <c r="C705" s="159">
        <v>283.85163500000021</v>
      </c>
      <c r="D705" s="159">
        <v>82.104825000000062</v>
      </c>
      <c r="E705" s="71">
        <v>345.71857987639578</v>
      </c>
      <c r="F705" s="159">
        <v>1898.7</v>
      </c>
      <c r="G705" s="159">
        <v>516.6</v>
      </c>
      <c r="H705" s="71">
        <v>367.53774680603942</v>
      </c>
    </row>
    <row r="706" spans="1:8" s="197" customFormat="1" ht="12.75" customHeight="1" x14ac:dyDescent="0.25">
      <c r="A706" s="284"/>
      <c r="B706" s="64" t="s">
        <v>96</v>
      </c>
      <c r="C706" s="159">
        <v>6.1912000000000003</v>
      </c>
      <c r="D706" s="159">
        <v>5.5711550000000001</v>
      </c>
      <c r="E706" s="71">
        <v>111.12955931041229</v>
      </c>
      <c r="F706" s="155">
        <v>39.700000000000003</v>
      </c>
      <c r="G706" s="155">
        <v>35.299999999999997</v>
      </c>
      <c r="H706" s="71">
        <v>112.46458923512751</v>
      </c>
    </row>
    <row r="707" spans="1:8" s="197" customFormat="1" ht="12.75" customHeight="1" x14ac:dyDescent="0.25">
      <c r="A707" s="284"/>
      <c r="B707" s="64" t="s">
        <v>97</v>
      </c>
      <c r="C707" s="159">
        <v>24.294360000000005</v>
      </c>
      <c r="D707" s="159">
        <v>19.244032499999999</v>
      </c>
      <c r="E707" s="71">
        <v>126.24360304941288</v>
      </c>
      <c r="F707" s="155">
        <v>179.2</v>
      </c>
      <c r="G707" s="155">
        <v>96.8</v>
      </c>
      <c r="H707" s="71">
        <v>185.12396694214877</v>
      </c>
    </row>
    <row r="708" spans="1:8" s="197" customFormat="1" ht="12.75" customHeight="1" x14ac:dyDescent="0.25">
      <c r="A708" s="284"/>
      <c r="B708" s="64" t="s">
        <v>98</v>
      </c>
      <c r="C708" s="159">
        <v>72.099665000000002</v>
      </c>
      <c r="D708" s="159">
        <v>23.905124999999995</v>
      </c>
      <c r="E708" s="71">
        <v>301.60756323173388</v>
      </c>
      <c r="F708" s="155">
        <v>491.7</v>
      </c>
      <c r="G708" s="155">
        <v>158.1</v>
      </c>
      <c r="H708" s="71">
        <v>311.00569259962049</v>
      </c>
    </row>
    <row r="709" spans="1:8" s="197" customFormat="1" ht="12.75" customHeight="1" x14ac:dyDescent="0.25">
      <c r="A709" s="284"/>
      <c r="B709" s="64" t="s">
        <v>99</v>
      </c>
      <c r="C709" s="159">
        <v>90.45232</v>
      </c>
      <c r="D709" s="159">
        <v>11.280649999999998</v>
      </c>
      <c r="E709" s="71">
        <v>801.83606441118218</v>
      </c>
      <c r="F709" s="155">
        <v>593.5</v>
      </c>
      <c r="G709" s="155">
        <v>88.5</v>
      </c>
      <c r="H709" s="71">
        <v>670.62146892655369</v>
      </c>
    </row>
    <row r="710" spans="1:8" s="197" customFormat="1" ht="12.75" customHeight="1" x14ac:dyDescent="0.25">
      <c r="A710" s="284"/>
      <c r="B710" s="64" t="s">
        <v>100</v>
      </c>
      <c r="C710" s="159">
        <v>57.690807500000012</v>
      </c>
      <c r="D710" s="159">
        <v>12.482474999999999</v>
      </c>
      <c r="E710" s="71">
        <v>462.17442854882557</v>
      </c>
      <c r="F710" s="155">
        <v>377.5</v>
      </c>
      <c r="G710" s="155">
        <v>65</v>
      </c>
      <c r="H710" s="71">
        <v>580.76923076923072</v>
      </c>
    </row>
    <row r="711" spans="1:8" s="197" customFormat="1" ht="12.75" customHeight="1" x14ac:dyDescent="0.25">
      <c r="A711" s="284"/>
      <c r="B711" s="64" t="s">
        <v>101</v>
      </c>
      <c r="C711" s="159">
        <v>30.228424999999987</v>
      </c>
      <c r="D711" s="159">
        <v>5.1621724999999996</v>
      </c>
      <c r="E711" s="71">
        <v>585.57564668751365</v>
      </c>
      <c r="F711" s="155">
        <v>194.1</v>
      </c>
      <c r="G711" s="155">
        <v>49.6</v>
      </c>
      <c r="H711" s="71">
        <v>391.33064516129031</v>
      </c>
    </row>
    <row r="712" spans="1:8" s="197" customFormat="1" ht="12.75" customHeight="1" x14ac:dyDescent="0.25">
      <c r="A712" s="284"/>
      <c r="B712" s="64" t="s">
        <v>135</v>
      </c>
      <c r="C712" s="159">
        <v>2.8948575000000001</v>
      </c>
      <c r="D712" s="159">
        <v>4.4592149999999995</v>
      </c>
      <c r="E712" s="71">
        <v>64.918545080243945</v>
      </c>
      <c r="F712" s="155">
        <v>23</v>
      </c>
      <c r="G712" s="155">
        <v>23.3</v>
      </c>
      <c r="H712" s="71">
        <v>98.712446351931348</v>
      </c>
    </row>
    <row r="713" spans="1:8" s="197" customFormat="1" ht="12.75" customHeight="1" x14ac:dyDescent="0.25">
      <c r="A713" s="284"/>
      <c r="B713" s="119"/>
      <c r="C713" s="156"/>
      <c r="D713" s="156"/>
      <c r="E713" s="121"/>
      <c r="F713" s="121"/>
      <c r="G713" s="121"/>
      <c r="H713" s="121"/>
    </row>
    <row r="714" spans="1:8" s="197" customFormat="1" ht="12.75" customHeight="1" x14ac:dyDescent="0.25">
      <c r="A714" s="284"/>
      <c r="B714" s="8"/>
      <c r="C714" s="157"/>
      <c r="D714" s="157"/>
      <c r="E714" s="125"/>
      <c r="F714" s="125"/>
      <c r="G714" s="125"/>
      <c r="H714" s="125"/>
    </row>
    <row r="715" spans="1:8" s="197" customFormat="1" ht="12.75" customHeight="1" x14ac:dyDescent="0.25">
      <c r="A715" s="284"/>
      <c r="B715" s="8" t="s">
        <v>83</v>
      </c>
      <c r="C715" s="1"/>
      <c r="D715" s="1"/>
      <c r="E715" s="53"/>
      <c r="F715" s="1"/>
      <c r="G715" s="1"/>
      <c r="H715" s="1"/>
    </row>
    <row r="716" spans="1:8" s="197" customFormat="1" ht="12.75" customHeight="1" x14ac:dyDescent="0.25">
      <c r="A716" s="284"/>
      <c r="B716" s="20" t="s">
        <v>81</v>
      </c>
      <c r="C716" s="1"/>
      <c r="D716" s="1"/>
      <c r="E716" s="53"/>
      <c r="F716" s="1"/>
      <c r="G716" s="1"/>
      <c r="H716" s="1"/>
    </row>
    <row r="717" spans="1:8" s="197" customFormat="1" ht="12.75" customHeight="1" x14ac:dyDescent="0.25">
      <c r="A717" s="284"/>
      <c r="B717" s="20"/>
      <c r="C717" s="1"/>
      <c r="D717" s="1"/>
      <c r="E717" s="53"/>
      <c r="F717" s="1"/>
      <c r="G717" s="1"/>
      <c r="H717" s="1"/>
    </row>
    <row r="718" spans="1:8" s="197" customFormat="1" ht="12.75" customHeight="1" x14ac:dyDescent="0.25">
      <c r="A718" s="284"/>
      <c r="B718" s="58" t="s">
        <v>68</v>
      </c>
      <c r="C718" s="1"/>
      <c r="D718" s="1"/>
      <c r="E718" s="53"/>
      <c r="F718" s="1"/>
      <c r="G718" s="1"/>
      <c r="H718" s="1"/>
    </row>
    <row r="719" spans="1:8" s="197" customFormat="1" ht="12.75" customHeight="1" x14ac:dyDescent="0.25">
      <c r="A719" s="284"/>
      <c r="B719" s="58"/>
      <c r="C719" s="1"/>
      <c r="D719" s="1"/>
      <c r="E719" s="53"/>
      <c r="F719" s="1"/>
      <c r="G719" s="1"/>
      <c r="H719" s="1"/>
    </row>
    <row r="720" spans="1:8" s="197" customFormat="1" ht="12.75" customHeight="1" x14ac:dyDescent="0.25">
      <c r="A720" s="284"/>
      <c r="B720" s="150"/>
      <c r="C720" s="1"/>
      <c r="D720" s="1"/>
      <c r="E720" s="53"/>
      <c r="F720" s="1"/>
      <c r="G720" s="1"/>
      <c r="H720" s="1"/>
    </row>
    <row r="721" spans="1:8" s="197" customFormat="1" ht="12.75" customHeight="1" x14ac:dyDescent="0.25">
      <c r="A721" s="284"/>
      <c r="B721" s="150"/>
      <c r="C721" s="1"/>
      <c r="D721" s="1"/>
      <c r="E721" s="53"/>
      <c r="F721" s="1"/>
      <c r="G721" s="1"/>
      <c r="H721" s="1"/>
    </row>
    <row r="722" spans="1:8" s="197" customFormat="1" ht="12.75" customHeight="1" x14ac:dyDescent="0.25">
      <c r="A722" s="284"/>
      <c r="B722" s="150"/>
      <c r="C722" s="1"/>
      <c r="D722" s="1"/>
      <c r="E722" s="53"/>
      <c r="F722" s="1"/>
      <c r="G722" s="1"/>
      <c r="H722" s="1"/>
    </row>
    <row r="723" spans="1:8" s="197" customFormat="1" ht="12.75" customHeight="1" x14ac:dyDescent="0.25">
      <c r="A723" s="284"/>
      <c r="B723" s="150"/>
      <c r="C723" s="1"/>
      <c r="D723" s="1"/>
      <c r="E723" s="53"/>
      <c r="F723" s="1"/>
      <c r="G723" s="1"/>
      <c r="H723" s="1"/>
    </row>
    <row r="724" spans="1:8" s="197" customFormat="1" ht="12.75" customHeight="1" x14ac:dyDescent="0.25">
      <c r="A724" s="284"/>
      <c r="B724" s="150"/>
      <c r="C724" s="1"/>
      <c r="D724" s="1"/>
      <c r="E724" s="53"/>
      <c r="F724" s="1"/>
      <c r="G724" s="1"/>
      <c r="H724" s="1"/>
    </row>
    <row r="725" spans="1:8" s="197" customFormat="1" ht="12.75" customHeight="1" x14ac:dyDescent="0.25">
      <c r="A725" s="284"/>
      <c r="B725" s="150"/>
      <c r="C725" s="1"/>
      <c r="D725" s="1"/>
      <c r="E725" s="53"/>
      <c r="F725" s="1"/>
      <c r="G725" s="1"/>
      <c r="H725" s="1"/>
    </row>
    <row r="726" spans="1:8" s="197" customFormat="1" ht="12.75" customHeight="1" x14ac:dyDescent="0.25">
      <c r="A726" s="284"/>
      <c r="B726" s="150"/>
      <c r="C726" s="1"/>
      <c r="D726" s="1"/>
      <c r="E726" s="53"/>
      <c r="F726" s="1"/>
      <c r="G726" s="1"/>
      <c r="H726" s="1"/>
    </row>
    <row r="727" spans="1:8" s="197" customFormat="1" ht="12.75" customHeight="1" x14ac:dyDescent="0.25">
      <c r="A727" s="284"/>
      <c r="B727" s="150"/>
      <c r="C727" s="1"/>
      <c r="D727" s="1"/>
      <c r="E727" s="53"/>
      <c r="F727" s="1"/>
      <c r="G727" s="1"/>
      <c r="H727" s="1"/>
    </row>
    <row r="728" spans="1:8" s="197" customFormat="1" ht="12.75" customHeight="1" x14ac:dyDescent="0.25">
      <c r="A728" s="284"/>
      <c r="B728" s="150"/>
      <c r="C728" s="1"/>
      <c r="D728" s="1"/>
      <c r="E728" s="53"/>
      <c r="F728" s="1"/>
      <c r="G728" s="1"/>
      <c r="H728" s="1"/>
    </row>
    <row r="729" spans="1:8" s="197" customFormat="1" ht="12.75" customHeight="1" x14ac:dyDescent="0.25">
      <c r="A729" s="284"/>
      <c r="B729" s="150"/>
      <c r="C729" s="1"/>
      <c r="D729" s="1"/>
      <c r="E729" s="53"/>
      <c r="F729" s="1"/>
      <c r="G729" s="1"/>
      <c r="H729" s="1"/>
    </row>
    <row r="730" spans="1:8" s="197" customFormat="1" ht="12.75" customHeight="1" x14ac:dyDescent="0.25">
      <c r="A730" s="284"/>
      <c r="B730" s="150"/>
      <c r="C730" s="1"/>
      <c r="D730" s="1"/>
      <c r="E730" s="53"/>
      <c r="F730" s="1"/>
      <c r="G730" s="1"/>
      <c r="H730" s="1"/>
    </row>
    <row r="731" spans="1:8" s="197" customFormat="1" ht="12.75" customHeight="1" x14ac:dyDescent="0.25">
      <c r="A731" s="284"/>
      <c r="B731" s="150"/>
      <c r="C731" s="1"/>
      <c r="D731" s="1"/>
      <c r="E731" s="53"/>
      <c r="F731" s="1"/>
      <c r="G731" s="1"/>
      <c r="H731" s="1"/>
    </row>
    <row r="732" spans="1:8" s="197" customFormat="1" ht="12.75" customHeight="1" x14ac:dyDescent="0.25">
      <c r="A732" s="284"/>
      <c r="B732" s="150"/>
      <c r="C732" s="1"/>
      <c r="D732" s="1"/>
      <c r="E732" s="53"/>
      <c r="F732" s="1"/>
      <c r="G732" s="1"/>
      <c r="H732" s="1"/>
    </row>
    <row r="733" spans="1:8" s="197" customFormat="1" ht="12.75" customHeight="1" x14ac:dyDescent="0.25">
      <c r="A733" s="284"/>
      <c r="B733" s="150"/>
      <c r="C733" s="1"/>
      <c r="D733" s="1"/>
      <c r="E733" s="53"/>
      <c r="F733" s="1"/>
      <c r="G733" s="1"/>
      <c r="H733" s="1"/>
    </row>
    <row r="734" spans="1:8" s="197" customFormat="1" ht="12.75" customHeight="1" x14ac:dyDescent="0.25">
      <c r="A734" s="284"/>
      <c r="B734" s="150"/>
      <c r="C734" s="1"/>
      <c r="D734" s="1"/>
      <c r="E734" s="53"/>
      <c r="F734" s="1"/>
      <c r="G734" s="1"/>
      <c r="H734" s="1"/>
    </row>
    <row r="735" spans="1:8" s="197" customFormat="1" ht="12.75" customHeight="1" x14ac:dyDescent="0.25">
      <c r="A735" s="284"/>
      <c r="B735" s="150"/>
      <c r="C735" s="1"/>
      <c r="D735" s="1"/>
      <c r="E735" s="53"/>
      <c r="F735" s="1"/>
      <c r="G735" s="1"/>
      <c r="H735" s="1"/>
    </row>
    <row r="736" spans="1:8" s="197" customFormat="1" ht="12.75" customHeight="1" x14ac:dyDescent="0.25">
      <c r="A736" s="284"/>
      <c r="B736" s="150"/>
      <c r="C736" s="1"/>
      <c r="D736" s="1"/>
      <c r="E736" s="53"/>
      <c r="F736" s="1"/>
      <c r="G736" s="1"/>
      <c r="H736" s="1"/>
    </row>
    <row r="737" spans="1:8" s="197" customFormat="1" ht="12.75" customHeight="1" x14ac:dyDescent="0.25">
      <c r="A737" s="284"/>
      <c r="B737" s="150"/>
      <c r="C737" s="1"/>
      <c r="D737" s="1"/>
      <c r="E737" s="53"/>
      <c r="F737" s="1"/>
      <c r="G737" s="1"/>
      <c r="H737" s="1"/>
    </row>
    <row r="738" spans="1:8" s="197" customFormat="1" ht="12.75" customHeight="1" x14ac:dyDescent="0.25">
      <c r="A738" s="284"/>
      <c r="B738" s="150"/>
      <c r="C738" s="1"/>
      <c r="D738" s="1"/>
      <c r="E738" s="53"/>
      <c r="F738" s="1"/>
      <c r="G738" s="1"/>
      <c r="H738" s="1"/>
    </row>
    <row r="739" spans="1:8" s="197" customFormat="1" ht="12.75" customHeight="1" x14ac:dyDescent="0.25">
      <c r="A739" s="284"/>
      <c r="B739" s="150"/>
      <c r="C739" s="1"/>
      <c r="D739" s="1"/>
      <c r="E739" s="53"/>
      <c r="F739" s="1"/>
      <c r="G739" s="1"/>
      <c r="H739" s="1"/>
    </row>
    <row r="740" spans="1:8" s="197" customFormat="1" ht="12.75" customHeight="1" x14ac:dyDescent="0.25">
      <c r="A740" s="284"/>
      <c r="B740" s="150"/>
      <c r="C740" s="1"/>
      <c r="D740" s="1"/>
      <c r="E740" s="53"/>
      <c r="F740" s="1"/>
      <c r="G740" s="1"/>
      <c r="H740" s="1"/>
    </row>
    <row r="741" spans="1:8" s="197" customFormat="1" ht="12.75" customHeight="1" x14ac:dyDescent="0.25">
      <c r="A741" s="284"/>
      <c r="B741" s="150"/>
      <c r="C741" s="1"/>
      <c r="D741" s="1"/>
      <c r="E741" s="53"/>
      <c r="F741" s="1"/>
      <c r="G741" s="1"/>
      <c r="H741" s="1"/>
    </row>
    <row r="742" spans="1:8" s="197" customFormat="1" ht="12.75" customHeight="1" x14ac:dyDescent="0.25">
      <c r="A742" s="284"/>
      <c r="B742" s="195"/>
      <c r="C742" s="195"/>
      <c r="D742" s="195"/>
      <c r="E742" s="196"/>
      <c r="F742" s="196"/>
      <c r="G742" s="196"/>
      <c r="H742" s="196"/>
    </row>
    <row r="743" spans="1:8" s="197" customFormat="1" ht="12.75" customHeight="1" x14ac:dyDescent="0.25">
      <c r="A743" s="284"/>
      <c r="B743" s="195"/>
      <c r="C743" s="195"/>
      <c r="D743" s="195"/>
      <c r="E743" s="196"/>
      <c r="F743" s="196"/>
      <c r="G743" s="196"/>
      <c r="H743" s="196"/>
    </row>
    <row r="744" spans="1:8" s="197" customFormat="1" ht="12.75" customHeight="1" x14ac:dyDescent="0.25">
      <c r="A744" s="284"/>
      <c r="B744" s="195"/>
      <c r="C744" s="195"/>
      <c r="D744" s="195"/>
      <c r="E744" s="196"/>
      <c r="F744" s="196"/>
      <c r="G744" s="196"/>
      <c r="H744" s="196"/>
    </row>
    <row r="745" spans="1:8" s="197" customFormat="1" ht="12.75" customHeight="1" x14ac:dyDescent="0.25">
      <c r="A745" s="284"/>
      <c r="B745" s="195"/>
      <c r="C745" s="195"/>
      <c r="D745" s="195"/>
      <c r="E745" s="196"/>
      <c r="F745" s="196"/>
      <c r="G745" s="196"/>
      <c r="H745" s="196"/>
    </row>
    <row r="746" spans="1:8" s="197" customFormat="1" ht="12.75" customHeight="1" x14ac:dyDescent="0.25">
      <c r="A746" s="284"/>
      <c r="B746" s="195"/>
      <c r="C746" s="195"/>
      <c r="D746" s="195"/>
      <c r="E746" s="196"/>
      <c r="F746" s="196"/>
      <c r="G746" s="196"/>
      <c r="H746" s="196"/>
    </row>
    <row r="747" spans="1:8" s="197" customFormat="1" ht="12.75" customHeight="1" x14ac:dyDescent="0.25">
      <c r="A747" s="284"/>
      <c r="B747" s="195"/>
      <c r="C747" s="195"/>
      <c r="D747" s="195"/>
      <c r="E747" s="196"/>
      <c r="F747" s="196"/>
      <c r="G747" s="196"/>
      <c r="H747" s="196"/>
    </row>
    <row r="748" spans="1:8" s="197" customFormat="1" ht="12.75" customHeight="1" x14ac:dyDescent="0.25">
      <c r="A748" s="284"/>
      <c r="B748" s="195"/>
      <c r="C748" s="195"/>
      <c r="D748" s="195"/>
      <c r="E748" s="196"/>
      <c r="F748" s="196"/>
      <c r="G748" s="196"/>
      <c r="H748" s="196"/>
    </row>
    <row r="749" spans="1:8" s="197" customFormat="1" ht="12.75" customHeight="1" x14ac:dyDescent="0.25">
      <c r="A749" s="284"/>
      <c r="B749" s="195"/>
      <c r="C749" s="195"/>
      <c r="D749" s="195"/>
      <c r="E749" s="196"/>
      <c r="F749" s="196"/>
      <c r="G749" s="196"/>
      <c r="H749" s="196"/>
    </row>
    <row r="750" spans="1:8" s="197" customFormat="1" ht="12.75" customHeight="1" x14ac:dyDescent="0.25">
      <c r="A750" s="284"/>
      <c r="B750" s="195"/>
      <c r="C750" s="195"/>
      <c r="D750" s="195"/>
      <c r="E750" s="196"/>
      <c r="F750" s="196"/>
      <c r="G750" s="196"/>
      <c r="H750" s="362" t="s">
        <v>13</v>
      </c>
    </row>
    <row r="751" spans="1:8" s="197" customFormat="1" ht="12.75" customHeight="1" x14ac:dyDescent="0.25">
      <c r="A751" s="284"/>
      <c r="B751" s="195"/>
      <c r="C751" s="195"/>
      <c r="D751" s="195"/>
      <c r="E751" s="196"/>
      <c r="F751" s="196"/>
      <c r="G751" s="196"/>
      <c r="H751" s="196"/>
    </row>
    <row r="752" spans="1:8" s="197" customFormat="1" ht="34.5" customHeight="1" x14ac:dyDescent="0.3">
      <c r="A752" s="284"/>
      <c r="B752" s="515" t="s">
        <v>155</v>
      </c>
      <c r="C752" s="517"/>
      <c r="D752" s="517"/>
      <c r="E752" s="517"/>
      <c r="F752" s="517"/>
      <c r="G752" s="517"/>
      <c r="H752" s="517"/>
    </row>
    <row r="753" spans="1:8" s="197" customFormat="1" ht="12.75" customHeight="1" x14ac:dyDescent="0.25">
      <c r="A753" s="284"/>
      <c r="B753" s="4"/>
      <c r="C753" s="1"/>
      <c r="D753" s="1"/>
      <c r="E753" s="45"/>
      <c r="F753" s="1"/>
      <c r="G753" s="1"/>
      <c r="H753" s="1"/>
    </row>
    <row r="754" spans="1:8" s="197" customFormat="1" ht="12.75" customHeight="1" x14ac:dyDescent="0.25">
      <c r="A754" s="284"/>
      <c r="B754" s="4" t="s">
        <v>62</v>
      </c>
      <c r="C754" s="1"/>
      <c r="D754" s="1"/>
      <c r="E754" s="45"/>
      <c r="F754" s="1"/>
      <c r="G754" s="1"/>
      <c r="H754" s="1"/>
    </row>
    <row r="755" spans="1:8" s="197" customFormat="1" ht="12.75" customHeight="1" x14ac:dyDescent="0.25">
      <c r="A755" s="284"/>
      <c r="B755" s="151"/>
      <c r="C755" s="511" t="s">
        <v>12</v>
      </c>
      <c r="D755" s="512"/>
      <c r="E755" s="512"/>
      <c r="F755" s="512" t="s">
        <v>10</v>
      </c>
      <c r="G755" s="512"/>
      <c r="H755" s="512"/>
    </row>
    <row r="756" spans="1:8" s="197" customFormat="1" ht="12.75" customHeight="1" x14ac:dyDescent="0.25">
      <c r="A756" s="284"/>
      <c r="B756" s="145"/>
      <c r="C756" s="149" t="s">
        <v>8</v>
      </c>
      <c r="D756" s="152" t="s">
        <v>9</v>
      </c>
      <c r="E756" s="152" t="s">
        <v>65</v>
      </c>
      <c r="F756" s="152" t="s">
        <v>8</v>
      </c>
      <c r="G756" s="152" t="s">
        <v>9</v>
      </c>
      <c r="H756" s="152" t="s">
        <v>65</v>
      </c>
    </row>
    <row r="757" spans="1:8" s="197" customFormat="1" ht="12.75" customHeight="1" x14ac:dyDescent="0.25">
      <c r="A757" s="284"/>
      <c r="B757" s="64"/>
      <c r="C757" s="158"/>
      <c r="D757" s="158"/>
      <c r="E757" s="67"/>
      <c r="F757" s="158"/>
      <c r="G757" s="158"/>
      <c r="H757" s="67"/>
    </row>
    <row r="758" spans="1:8" s="197" customFormat="1" ht="12.75" customHeight="1" x14ac:dyDescent="0.25">
      <c r="A758" s="284"/>
      <c r="B758" s="64" t="s">
        <v>23</v>
      </c>
      <c r="C758" s="159">
        <v>280.03036500000007</v>
      </c>
      <c r="D758" s="159">
        <v>76.294867500000024</v>
      </c>
      <c r="E758" s="71">
        <v>367.03696352837892</v>
      </c>
      <c r="F758" s="159">
        <v>1934.4</v>
      </c>
      <c r="G758" s="159">
        <v>491.3</v>
      </c>
      <c r="H758" s="71">
        <v>393.73091797272542</v>
      </c>
    </row>
    <row r="759" spans="1:8" s="197" customFormat="1" ht="12.75" customHeight="1" x14ac:dyDescent="0.25">
      <c r="A759" s="284"/>
      <c r="B759" s="64" t="s">
        <v>96</v>
      </c>
      <c r="C759" s="159">
        <v>10.255672500000001</v>
      </c>
      <c r="D759" s="159">
        <v>8.6025574999999979</v>
      </c>
      <c r="E759" s="71">
        <v>119.21655275189968</v>
      </c>
      <c r="F759" s="155">
        <v>57.2</v>
      </c>
      <c r="G759" s="155">
        <v>48.5</v>
      </c>
      <c r="H759" s="71">
        <v>117.9381443298969</v>
      </c>
    </row>
    <row r="760" spans="1:8" s="197" customFormat="1" ht="12.75" customHeight="1" x14ac:dyDescent="0.25">
      <c r="A760" s="284"/>
      <c r="B760" s="64" t="s">
        <v>97</v>
      </c>
      <c r="C760" s="159">
        <v>30.420567500000011</v>
      </c>
      <c r="D760" s="159">
        <v>17.4073925</v>
      </c>
      <c r="E760" s="71">
        <v>174.75660125432347</v>
      </c>
      <c r="F760" s="155">
        <v>200.8</v>
      </c>
      <c r="G760" s="155">
        <v>109.2</v>
      </c>
      <c r="H760" s="71">
        <v>183.88278388278388</v>
      </c>
    </row>
    <row r="761" spans="1:8" s="197" customFormat="1" ht="12.75" customHeight="1" x14ac:dyDescent="0.25">
      <c r="A761" s="284"/>
      <c r="B761" s="64" t="s">
        <v>98</v>
      </c>
      <c r="C761" s="159">
        <v>69.601822500000011</v>
      </c>
      <c r="D761" s="159">
        <v>16.701395000000005</v>
      </c>
      <c r="E761" s="71">
        <v>416.74256850999564</v>
      </c>
      <c r="F761" s="155">
        <v>509.8</v>
      </c>
      <c r="G761" s="155">
        <v>127.6</v>
      </c>
      <c r="H761" s="71">
        <v>399.52978056426326</v>
      </c>
    </row>
    <row r="762" spans="1:8" s="197" customFormat="1" ht="12.75" customHeight="1" x14ac:dyDescent="0.25">
      <c r="A762" s="284"/>
      <c r="B762" s="64" t="s">
        <v>99</v>
      </c>
      <c r="C762" s="159">
        <v>84.901077499999971</v>
      </c>
      <c r="D762" s="159">
        <v>11.426729999999997</v>
      </c>
      <c r="E762" s="71">
        <v>743.00414466780956</v>
      </c>
      <c r="F762" s="155">
        <v>582.79999999999995</v>
      </c>
      <c r="G762" s="155">
        <v>75.5</v>
      </c>
      <c r="H762" s="71">
        <v>771.92052980132439</v>
      </c>
    </row>
    <row r="763" spans="1:8" s="197" customFormat="1" ht="12.75" customHeight="1" x14ac:dyDescent="0.25">
      <c r="A763" s="284"/>
      <c r="B763" s="64" t="s">
        <v>100</v>
      </c>
      <c r="C763" s="159">
        <v>57.777290000000015</v>
      </c>
      <c r="D763" s="159">
        <v>10.428142499999995</v>
      </c>
      <c r="E763" s="71">
        <v>554.05159643723744</v>
      </c>
      <c r="F763" s="155">
        <v>378.6</v>
      </c>
      <c r="G763" s="155">
        <v>58.4</v>
      </c>
      <c r="H763" s="71">
        <v>648.28767123287673</v>
      </c>
    </row>
    <row r="764" spans="1:8" s="197" customFormat="1" ht="12.75" customHeight="1" x14ac:dyDescent="0.25">
      <c r="A764" s="284"/>
      <c r="B764" s="64" t="s">
        <v>101</v>
      </c>
      <c r="C764" s="159">
        <v>22.533535000000008</v>
      </c>
      <c r="D764" s="159">
        <v>7.835</v>
      </c>
      <c r="E764" s="71">
        <v>287.60095724313982</v>
      </c>
      <c r="F764" s="155">
        <v>183.6</v>
      </c>
      <c r="G764" s="155">
        <v>48.7</v>
      </c>
      <c r="H764" s="71">
        <v>377.0020533880903</v>
      </c>
    </row>
    <row r="765" spans="1:8" s="197" customFormat="1" ht="12.75" customHeight="1" x14ac:dyDescent="0.25">
      <c r="A765" s="284"/>
      <c r="B765" s="64" t="s">
        <v>135</v>
      </c>
      <c r="C765" s="159">
        <v>4.5404</v>
      </c>
      <c r="D765" s="159">
        <v>3.8936500000000001</v>
      </c>
      <c r="E765" s="71">
        <v>116.61037843668538</v>
      </c>
      <c r="F765" s="155">
        <v>21.6</v>
      </c>
      <c r="G765" s="155">
        <v>23.4</v>
      </c>
      <c r="H765" s="71">
        <v>92.307692307692307</v>
      </c>
    </row>
    <row r="766" spans="1:8" s="197" customFormat="1" ht="12.75" customHeight="1" x14ac:dyDescent="0.25">
      <c r="A766" s="284"/>
      <c r="B766" s="119"/>
      <c r="C766" s="156"/>
      <c r="D766" s="156"/>
      <c r="E766" s="121"/>
      <c r="F766" s="121"/>
      <c r="G766" s="121"/>
      <c r="H766" s="121"/>
    </row>
    <row r="767" spans="1:8" s="197" customFormat="1" ht="12.75" customHeight="1" x14ac:dyDescent="0.25">
      <c r="A767" s="284"/>
      <c r="B767" s="8"/>
      <c r="C767" s="157"/>
      <c r="D767" s="157"/>
      <c r="E767" s="125"/>
      <c r="F767" s="125"/>
      <c r="G767" s="125"/>
      <c r="H767" s="125"/>
    </row>
    <row r="768" spans="1:8" s="197" customFormat="1" ht="12.75" customHeight="1" x14ac:dyDescent="0.25">
      <c r="A768" s="284"/>
      <c r="B768" s="8" t="s">
        <v>83</v>
      </c>
      <c r="C768" s="1"/>
      <c r="D768" s="1"/>
      <c r="E768" s="53"/>
      <c r="F768" s="1"/>
      <c r="G768" s="1"/>
      <c r="H768" s="1"/>
    </row>
    <row r="769" spans="1:8" s="197" customFormat="1" ht="12.75" customHeight="1" x14ac:dyDescent="0.25">
      <c r="A769" s="284"/>
      <c r="B769" s="20" t="s">
        <v>81</v>
      </c>
      <c r="C769" s="1"/>
      <c r="D769" s="1"/>
      <c r="E769" s="53"/>
      <c r="F769" s="1"/>
      <c r="G769" s="1"/>
      <c r="H769" s="1"/>
    </row>
    <row r="770" spans="1:8" s="197" customFormat="1" ht="12.75" customHeight="1" x14ac:dyDescent="0.25">
      <c r="A770" s="284"/>
      <c r="B770" s="20"/>
      <c r="C770" s="1"/>
      <c r="D770" s="1"/>
      <c r="E770" s="53"/>
      <c r="F770" s="1"/>
      <c r="G770" s="1"/>
      <c r="H770" s="1"/>
    </row>
    <row r="771" spans="1:8" s="197" customFormat="1" ht="12.75" customHeight="1" x14ac:dyDescent="0.25">
      <c r="A771" s="284"/>
      <c r="B771" s="58" t="s">
        <v>68</v>
      </c>
      <c r="C771" s="1"/>
      <c r="D771" s="1"/>
      <c r="E771" s="53"/>
      <c r="F771" s="1"/>
      <c r="G771" s="1"/>
      <c r="H771" s="1"/>
    </row>
    <row r="772" spans="1:8" s="197" customFormat="1" ht="12.75" customHeight="1" x14ac:dyDescent="0.25">
      <c r="A772" s="284"/>
      <c r="B772" s="58"/>
      <c r="C772" s="1"/>
      <c r="D772" s="1"/>
      <c r="E772" s="53"/>
      <c r="F772" s="1"/>
      <c r="G772" s="1"/>
      <c r="H772" s="1"/>
    </row>
    <row r="773" spans="1:8" s="197" customFormat="1" ht="12.75" customHeight="1" x14ac:dyDescent="0.25">
      <c r="A773" s="284"/>
      <c r="B773" s="150"/>
      <c r="C773" s="1"/>
      <c r="D773" s="1"/>
      <c r="E773" s="53"/>
      <c r="F773" s="1"/>
      <c r="G773" s="1"/>
      <c r="H773" s="1"/>
    </row>
    <row r="774" spans="1:8" s="197" customFormat="1" ht="12.75" customHeight="1" x14ac:dyDescent="0.25">
      <c r="A774" s="284"/>
      <c r="B774" s="150"/>
      <c r="C774" s="1"/>
      <c r="D774" s="1"/>
      <c r="E774" s="53"/>
      <c r="F774" s="1"/>
      <c r="G774" s="1"/>
      <c r="H774" s="1"/>
    </row>
    <row r="775" spans="1:8" s="197" customFormat="1" ht="12.75" customHeight="1" x14ac:dyDescent="0.25">
      <c r="A775" s="284"/>
      <c r="B775" s="150"/>
      <c r="C775" s="1"/>
      <c r="D775" s="1"/>
      <c r="E775" s="53"/>
      <c r="F775" s="1"/>
      <c r="G775" s="1"/>
      <c r="H775" s="1"/>
    </row>
    <row r="776" spans="1:8" s="197" customFormat="1" ht="12.75" customHeight="1" x14ac:dyDescent="0.25">
      <c r="A776" s="284"/>
      <c r="B776" s="150"/>
      <c r="C776" s="1"/>
      <c r="D776" s="1"/>
      <c r="E776" s="53"/>
      <c r="F776" s="1"/>
      <c r="G776" s="1"/>
      <c r="H776" s="1"/>
    </row>
    <row r="777" spans="1:8" s="197" customFormat="1" ht="12.75" customHeight="1" x14ac:dyDescent="0.25">
      <c r="A777" s="284"/>
      <c r="B777" s="150"/>
      <c r="C777" s="1"/>
      <c r="D777" s="1"/>
      <c r="E777" s="53"/>
      <c r="F777" s="1"/>
      <c r="G777" s="1"/>
      <c r="H777" s="1"/>
    </row>
    <row r="778" spans="1:8" s="197" customFormat="1" ht="12.75" customHeight="1" x14ac:dyDescent="0.25">
      <c r="A778" s="284"/>
      <c r="B778" s="150"/>
      <c r="C778" s="1"/>
      <c r="D778" s="1"/>
      <c r="E778" s="53"/>
      <c r="F778" s="1"/>
      <c r="G778" s="1"/>
      <c r="H778" s="1"/>
    </row>
    <row r="779" spans="1:8" s="197" customFormat="1" ht="12.75" customHeight="1" x14ac:dyDescent="0.25">
      <c r="A779" s="284"/>
      <c r="B779" s="150"/>
      <c r="C779" s="1"/>
      <c r="D779" s="1"/>
      <c r="E779" s="53"/>
      <c r="F779" s="1"/>
      <c r="G779" s="1"/>
      <c r="H779" s="1"/>
    </row>
    <row r="780" spans="1:8" s="197" customFormat="1" ht="12.75" customHeight="1" x14ac:dyDescent="0.25">
      <c r="A780" s="284"/>
      <c r="B780" s="150"/>
      <c r="C780" s="1"/>
      <c r="D780" s="1"/>
      <c r="E780" s="53"/>
      <c r="F780" s="1"/>
      <c r="G780" s="1"/>
      <c r="H780" s="1"/>
    </row>
    <row r="781" spans="1:8" s="197" customFormat="1" ht="12.75" customHeight="1" x14ac:dyDescent="0.25">
      <c r="A781" s="284"/>
      <c r="B781" s="150"/>
      <c r="C781" s="1"/>
      <c r="D781" s="1"/>
      <c r="E781" s="53"/>
      <c r="F781" s="1"/>
      <c r="G781" s="1"/>
      <c r="H781" s="1"/>
    </row>
    <row r="782" spans="1:8" s="197" customFormat="1" ht="12.75" customHeight="1" x14ac:dyDescent="0.25">
      <c r="A782" s="284"/>
      <c r="B782" s="150"/>
      <c r="C782" s="1"/>
      <c r="D782" s="1"/>
      <c r="E782" s="53"/>
      <c r="F782" s="1"/>
      <c r="G782" s="1"/>
      <c r="H782" s="1"/>
    </row>
    <row r="783" spans="1:8" s="197" customFormat="1" ht="12.75" customHeight="1" x14ac:dyDescent="0.25">
      <c r="A783" s="284"/>
      <c r="B783" s="150"/>
      <c r="C783" s="1"/>
      <c r="D783" s="1"/>
      <c r="E783" s="53"/>
      <c r="F783" s="1"/>
      <c r="G783" s="1"/>
      <c r="H783" s="1"/>
    </row>
    <row r="784" spans="1:8" s="197" customFormat="1" ht="12.75" customHeight="1" x14ac:dyDescent="0.25">
      <c r="A784" s="284"/>
      <c r="B784" s="150"/>
      <c r="C784" s="1"/>
      <c r="D784" s="1"/>
      <c r="E784" s="53"/>
      <c r="F784" s="1"/>
      <c r="G784" s="1"/>
      <c r="H784" s="1"/>
    </row>
    <row r="785" spans="1:8" s="197" customFormat="1" ht="12.75" customHeight="1" x14ac:dyDescent="0.25">
      <c r="A785" s="284"/>
      <c r="B785" s="150"/>
      <c r="C785" s="1"/>
      <c r="D785" s="1"/>
      <c r="E785" s="53"/>
      <c r="F785" s="1"/>
      <c r="G785" s="1"/>
      <c r="H785" s="1"/>
    </row>
    <row r="786" spans="1:8" s="197" customFormat="1" ht="12.75" customHeight="1" x14ac:dyDescent="0.25">
      <c r="A786" s="284"/>
      <c r="B786" s="150"/>
      <c r="C786" s="1"/>
      <c r="D786" s="1"/>
      <c r="E786" s="53"/>
      <c r="F786" s="1"/>
      <c r="G786" s="1"/>
      <c r="H786" s="1"/>
    </row>
    <row r="787" spans="1:8" s="197" customFormat="1" ht="12.75" customHeight="1" x14ac:dyDescent="0.25">
      <c r="A787" s="284"/>
      <c r="B787" s="150"/>
      <c r="C787" s="1"/>
      <c r="D787" s="1"/>
      <c r="E787" s="53"/>
      <c r="F787" s="1"/>
      <c r="G787" s="1"/>
      <c r="H787" s="1"/>
    </row>
    <row r="788" spans="1:8" s="197" customFormat="1" ht="12.75" customHeight="1" x14ac:dyDescent="0.25">
      <c r="A788" s="284"/>
      <c r="B788" s="150"/>
      <c r="C788" s="1"/>
      <c r="D788" s="1"/>
      <c r="E788" s="53"/>
      <c r="F788" s="1"/>
      <c r="G788" s="1"/>
      <c r="H788" s="1"/>
    </row>
    <row r="789" spans="1:8" s="197" customFormat="1" ht="12.75" customHeight="1" x14ac:dyDescent="0.25">
      <c r="A789" s="284"/>
      <c r="B789" s="150"/>
      <c r="C789" s="1"/>
      <c r="D789" s="1"/>
      <c r="E789" s="53"/>
      <c r="F789" s="1"/>
      <c r="G789" s="1"/>
      <c r="H789" s="1"/>
    </row>
    <row r="790" spans="1:8" s="197" customFormat="1" ht="12.75" customHeight="1" x14ac:dyDescent="0.25">
      <c r="A790" s="284"/>
      <c r="B790" s="150"/>
      <c r="C790" s="1"/>
      <c r="D790" s="1"/>
      <c r="E790" s="53"/>
      <c r="F790" s="1"/>
      <c r="G790" s="1"/>
      <c r="H790" s="1"/>
    </row>
    <row r="791" spans="1:8" s="197" customFormat="1" ht="12.75" customHeight="1" x14ac:dyDescent="0.25">
      <c r="A791" s="284"/>
      <c r="B791" s="150"/>
      <c r="C791" s="1"/>
      <c r="D791" s="1"/>
      <c r="E791" s="53"/>
      <c r="F791" s="1"/>
      <c r="G791" s="1"/>
      <c r="H791" s="1"/>
    </row>
    <row r="792" spans="1:8" s="197" customFormat="1" ht="12.75" customHeight="1" x14ac:dyDescent="0.25">
      <c r="A792" s="284"/>
      <c r="B792" s="150"/>
      <c r="C792" s="1"/>
      <c r="D792" s="1"/>
      <c r="E792" s="53"/>
      <c r="F792" s="1"/>
      <c r="G792" s="1"/>
      <c r="H792" s="1"/>
    </row>
    <row r="793" spans="1:8" s="197" customFormat="1" ht="12.75" customHeight="1" x14ac:dyDescent="0.25">
      <c r="A793" s="284"/>
      <c r="B793" s="150"/>
      <c r="C793" s="1"/>
      <c r="D793" s="1"/>
      <c r="E793" s="53"/>
      <c r="F793" s="1"/>
      <c r="G793" s="1"/>
      <c r="H793" s="1"/>
    </row>
    <row r="794" spans="1:8" s="197" customFormat="1" ht="12.75" customHeight="1" x14ac:dyDescent="0.25">
      <c r="A794" s="284"/>
      <c r="B794" s="150"/>
      <c r="C794" s="1"/>
      <c r="D794" s="1"/>
      <c r="E794" s="53"/>
      <c r="F794" s="1"/>
      <c r="G794" s="1"/>
      <c r="H794" s="1"/>
    </row>
    <row r="795" spans="1:8" s="197" customFormat="1" ht="12.75" customHeight="1" x14ac:dyDescent="0.25">
      <c r="A795" s="284"/>
      <c r="B795" s="195"/>
      <c r="C795" s="195"/>
      <c r="D795" s="195"/>
      <c r="E795" s="196"/>
      <c r="F795" s="196"/>
      <c r="G795" s="196"/>
      <c r="H795" s="196"/>
    </row>
    <row r="796" spans="1:8" s="197" customFormat="1" ht="12.75" customHeight="1" x14ac:dyDescent="0.25">
      <c r="A796" s="284"/>
      <c r="B796" s="195"/>
      <c r="C796" s="195"/>
      <c r="D796" s="195"/>
      <c r="E796" s="196"/>
      <c r="F796" s="196"/>
      <c r="G796" s="196"/>
      <c r="H796" s="196"/>
    </row>
    <row r="797" spans="1:8" s="197" customFormat="1" ht="12.75" customHeight="1" x14ac:dyDescent="0.25">
      <c r="A797" s="284"/>
      <c r="B797" s="195"/>
      <c r="C797" s="195"/>
      <c r="D797" s="195"/>
      <c r="E797" s="196"/>
      <c r="F797" s="196"/>
      <c r="G797" s="196"/>
      <c r="H797" s="196"/>
    </row>
    <row r="798" spans="1:8" s="197" customFormat="1" ht="12.75" customHeight="1" x14ac:dyDescent="0.25">
      <c r="A798" s="284"/>
      <c r="B798" s="195"/>
      <c r="C798" s="195"/>
      <c r="D798" s="195"/>
      <c r="E798" s="196"/>
      <c r="F798" s="196"/>
      <c r="G798" s="196"/>
      <c r="H798" s="196"/>
    </row>
    <row r="799" spans="1:8" s="197" customFormat="1" ht="12.75" customHeight="1" x14ac:dyDescent="0.25">
      <c r="A799" s="284"/>
      <c r="B799" s="195"/>
      <c r="C799" s="195"/>
      <c r="D799" s="195"/>
      <c r="E799" s="196"/>
      <c r="F799" s="196"/>
      <c r="G799" s="196"/>
      <c r="H799" s="196"/>
    </row>
    <row r="800" spans="1:8" s="197" customFormat="1" ht="12.75" customHeight="1" x14ac:dyDescent="0.25">
      <c r="A800" s="284"/>
      <c r="B800" s="195"/>
      <c r="C800" s="195"/>
      <c r="D800" s="195"/>
      <c r="E800" s="196"/>
      <c r="F800" s="196"/>
      <c r="G800" s="196"/>
      <c r="H800" s="196"/>
    </row>
    <row r="801" spans="1:11" s="197" customFormat="1" ht="12.75" customHeight="1" x14ac:dyDescent="0.25">
      <c r="A801" s="284"/>
      <c r="B801" s="195"/>
      <c r="C801" s="195"/>
      <c r="D801" s="195"/>
      <c r="E801" s="196"/>
      <c r="F801" s="196"/>
      <c r="G801" s="196"/>
      <c r="H801" s="196"/>
    </row>
    <row r="802" spans="1:11" s="197" customFormat="1" ht="12.75" customHeight="1" x14ac:dyDescent="0.25">
      <c r="A802" s="284"/>
      <c r="B802" s="195"/>
      <c r="C802" s="195"/>
      <c r="D802" s="195"/>
      <c r="E802" s="196"/>
      <c r="F802" s="196"/>
      <c r="G802" s="196"/>
      <c r="H802" s="196"/>
    </row>
    <row r="803" spans="1:11" s="197" customFormat="1" ht="12.75" customHeight="1" x14ac:dyDescent="0.25">
      <c r="A803" s="284"/>
      <c r="B803" s="195"/>
      <c r="C803" s="195"/>
      <c r="D803" s="195"/>
      <c r="E803" s="196"/>
      <c r="F803" s="196"/>
      <c r="G803" s="196"/>
      <c r="H803" s="362" t="s">
        <v>13</v>
      </c>
    </row>
    <row r="804" spans="1:11" s="197" customFormat="1" ht="12.75" customHeight="1" x14ac:dyDescent="0.25">
      <c r="A804" s="284"/>
      <c r="B804" s="195"/>
      <c r="C804" s="195"/>
      <c r="D804" s="195"/>
      <c r="E804" s="196"/>
      <c r="F804" s="196"/>
      <c r="G804" s="196"/>
      <c r="H804" s="196"/>
    </row>
    <row r="805" spans="1:11" ht="34.5" customHeight="1" x14ac:dyDescent="0.3">
      <c r="B805" s="515" t="s">
        <v>150</v>
      </c>
      <c r="C805" s="517"/>
      <c r="D805" s="517"/>
      <c r="E805" s="517"/>
      <c r="F805" s="517"/>
      <c r="G805" s="517"/>
      <c r="H805" s="517"/>
      <c r="I805" s="191"/>
    </row>
    <row r="806" spans="1:11" x14ac:dyDescent="0.25">
      <c r="B806" s="4"/>
    </row>
    <row r="807" spans="1:11" ht="12.75" customHeight="1" x14ac:dyDescent="0.25">
      <c r="B807" s="4" t="s">
        <v>62</v>
      </c>
    </row>
    <row r="808" spans="1:11" s="144" customFormat="1" x14ac:dyDescent="0.25">
      <c r="A808" s="284"/>
      <c r="B808" s="151"/>
      <c r="C808" s="511" t="s">
        <v>12</v>
      </c>
      <c r="D808" s="512"/>
      <c r="E808" s="512"/>
      <c r="F808" s="512" t="s">
        <v>10</v>
      </c>
      <c r="G808" s="512"/>
      <c r="H808" s="512"/>
    </row>
    <row r="809" spans="1:11" ht="15.6" x14ac:dyDescent="0.25">
      <c r="B809" s="145"/>
      <c r="C809" s="149" t="s">
        <v>8</v>
      </c>
      <c r="D809" s="152" t="s">
        <v>9</v>
      </c>
      <c r="E809" s="152" t="s">
        <v>65</v>
      </c>
      <c r="F809" s="152" t="s">
        <v>8</v>
      </c>
      <c r="G809" s="152" t="s">
        <v>9</v>
      </c>
      <c r="H809" s="152" t="s">
        <v>65</v>
      </c>
    </row>
    <row r="810" spans="1:11" x14ac:dyDescent="0.25">
      <c r="B810" s="64"/>
      <c r="C810" s="158"/>
      <c r="D810" s="158"/>
      <c r="E810" s="67"/>
      <c r="F810" s="158"/>
      <c r="G810" s="158"/>
      <c r="H810" s="67"/>
    </row>
    <row r="811" spans="1:11" x14ac:dyDescent="0.25">
      <c r="B811" s="64" t="s">
        <v>23</v>
      </c>
      <c r="C811" s="159">
        <v>267.13726500000007</v>
      </c>
      <c r="D811" s="159">
        <v>64.12641000000005</v>
      </c>
      <c r="E811" s="71">
        <v>416.57916761596334</v>
      </c>
      <c r="F811" s="159">
        <v>1906.4</v>
      </c>
      <c r="G811" s="159">
        <v>492.3</v>
      </c>
      <c r="H811" s="71">
        <v>387.24355068047942</v>
      </c>
      <c r="I811" s="146"/>
    </row>
    <row r="812" spans="1:11" x14ac:dyDescent="0.25">
      <c r="B812" s="64" t="s">
        <v>96</v>
      </c>
      <c r="C812" s="159">
        <v>10.1916175</v>
      </c>
      <c r="D812" s="159">
        <v>9.325432499999998</v>
      </c>
      <c r="E812" s="71">
        <v>109.28841638176033</v>
      </c>
      <c r="F812" s="155">
        <v>62.4</v>
      </c>
      <c r="G812" s="155">
        <v>51.9</v>
      </c>
      <c r="H812" s="71">
        <v>120.23121387283237</v>
      </c>
      <c r="J812" s="146"/>
      <c r="K812" s="146"/>
    </row>
    <row r="813" spans="1:11" x14ac:dyDescent="0.25">
      <c r="B813" s="64" t="s">
        <v>97</v>
      </c>
      <c r="C813" s="159">
        <v>26.540207500000001</v>
      </c>
      <c r="D813" s="159">
        <v>18.711334999999995</v>
      </c>
      <c r="E813" s="71">
        <v>141.8402668756666</v>
      </c>
      <c r="F813" s="155">
        <v>197.7</v>
      </c>
      <c r="G813" s="155">
        <v>111.9</v>
      </c>
      <c r="H813" s="71">
        <v>176.67560321715817</v>
      </c>
      <c r="J813" s="146"/>
      <c r="K813" s="146"/>
    </row>
    <row r="814" spans="1:11" x14ac:dyDescent="0.25">
      <c r="B814" s="64" t="s">
        <v>98</v>
      </c>
      <c r="C814" s="159">
        <v>67.838320000000024</v>
      </c>
      <c r="D814" s="159">
        <v>14.253577500000004</v>
      </c>
      <c r="E814" s="71">
        <v>475.93890025153337</v>
      </c>
      <c r="F814" s="155">
        <v>525.6</v>
      </c>
      <c r="G814" s="155">
        <v>134</v>
      </c>
      <c r="H814" s="71">
        <v>392.23880597014926</v>
      </c>
      <c r="J814" s="146"/>
      <c r="K814" s="146"/>
    </row>
    <row r="815" spans="1:11" x14ac:dyDescent="0.25">
      <c r="B815" s="64" t="s">
        <v>99</v>
      </c>
      <c r="C815" s="159">
        <v>80.822457499999985</v>
      </c>
      <c r="D815" s="159">
        <v>5.8394075000000001</v>
      </c>
      <c r="E815" s="71">
        <v>1384.0866132394422</v>
      </c>
      <c r="F815" s="155">
        <v>558.9</v>
      </c>
      <c r="G815" s="155">
        <v>70.5</v>
      </c>
      <c r="H815" s="71">
        <v>792.76595744680844</v>
      </c>
      <c r="J815" s="146"/>
      <c r="K815" s="146"/>
    </row>
    <row r="816" spans="1:11" x14ac:dyDescent="0.25">
      <c r="B816" s="64" t="s">
        <v>100</v>
      </c>
      <c r="C816" s="159">
        <v>55.953087499999981</v>
      </c>
      <c r="D816" s="159">
        <v>5.4729550000000007</v>
      </c>
      <c r="E816" s="71">
        <v>1022.3560672433808</v>
      </c>
      <c r="F816" s="155">
        <v>369.7</v>
      </c>
      <c r="G816" s="155">
        <v>45.6</v>
      </c>
      <c r="H816" s="71">
        <v>810.74561403508767</v>
      </c>
      <c r="J816" s="146"/>
      <c r="K816" s="146"/>
    </row>
    <row r="817" spans="2:11" x14ac:dyDescent="0.25">
      <c r="B817" s="64" t="s">
        <v>101</v>
      </c>
      <c r="C817" s="159">
        <v>22.314399999999996</v>
      </c>
      <c r="D817" s="159">
        <v>6.3403650000000029</v>
      </c>
      <c r="E817" s="71">
        <v>351.9418834720081</v>
      </c>
      <c r="F817" s="155">
        <v>174.6</v>
      </c>
      <c r="G817" s="155">
        <v>50.4</v>
      </c>
      <c r="H817" s="71">
        <v>346.42857142857144</v>
      </c>
      <c r="J817" s="146"/>
      <c r="K817" s="146"/>
    </row>
    <row r="818" spans="2:11" x14ac:dyDescent="0.25">
      <c r="B818" s="64" t="s">
        <v>135</v>
      </c>
      <c r="C818" s="159">
        <v>3.4771750000000008</v>
      </c>
      <c r="D818" s="159">
        <v>4.1833375000000004</v>
      </c>
      <c r="E818" s="71">
        <v>83.119638327053465</v>
      </c>
      <c r="F818" s="155">
        <v>17.3</v>
      </c>
      <c r="G818" s="155">
        <v>28</v>
      </c>
      <c r="H818" s="71">
        <v>61.785714285714292</v>
      </c>
      <c r="J818" s="146"/>
      <c r="K818" s="146"/>
    </row>
    <row r="819" spans="2:11" x14ac:dyDescent="0.25">
      <c r="B819" s="119"/>
      <c r="C819" s="156"/>
      <c r="D819" s="156"/>
      <c r="E819" s="121"/>
      <c r="F819" s="121"/>
      <c r="G819" s="121"/>
      <c r="H819" s="121"/>
    </row>
    <row r="820" spans="2:11" x14ac:dyDescent="0.25">
      <c r="B820" s="8"/>
      <c r="C820" s="157"/>
      <c r="D820" s="157"/>
      <c r="E820" s="125"/>
      <c r="F820" s="125"/>
      <c r="G820" s="125"/>
      <c r="H820" s="125"/>
    </row>
    <row r="821" spans="2:11" x14ac:dyDescent="0.25">
      <c r="B821" s="8" t="s">
        <v>83</v>
      </c>
      <c r="E821" s="53"/>
    </row>
    <row r="822" spans="2:11" x14ac:dyDescent="0.25">
      <c r="B822" s="20" t="s">
        <v>81</v>
      </c>
      <c r="E822" s="53"/>
    </row>
    <row r="823" spans="2:11" x14ac:dyDescent="0.25">
      <c r="B823" s="20"/>
      <c r="E823" s="53"/>
    </row>
    <row r="824" spans="2:11" x14ac:dyDescent="0.25">
      <c r="B824" s="58" t="s">
        <v>68</v>
      </c>
      <c r="E824" s="53"/>
    </row>
    <row r="825" spans="2:11" x14ac:dyDescent="0.25">
      <c r="B825" s="20"/>
      <c r="E825" s="53"/>
    </row>
    <row r="826" spans="2:11" x14ac:dyDescent="0.25">
      <c r="B826" s="1"/>
      <c r="E826" s="53"/>
    </row>
    <row r="827" spans="2:11" x14ac:dyDescent="0.25">
      <c r="E827" s="53"/>
    </row>
    <row r="828" spans="2:11" x14ac:dyDescent="0.25">
      <c r="E828" s="53"/>
    </row>
    <row r="829" spans="2:11" x14ac:dyDescent="0.25">
      <c r="E829" s="53"/>
    </row>
    <row r="830" spans="2:11" x14ac:dyDescent="0.25">
      <c r="E830" s="53"/>
    </row>
    <row r="831" spans="2:11" x14ac:dyDescent="0.25">
      <c r="E831" s="53"/>
    </row>
    <row r="832" spans="2:11" x14ac:dyDescent="0.25">
      <c r="E832" s="53"/>
    </row>
    <row r="833" spans="5:5" x14ac:dyDescent="0.25">
      <c r="E833" s="53"/>
    </row>
    <row r="834" spans="5:5" x14ac:dyDescent="0.25">
      <c r="E834" s="53"/>
    </row>
    <row r="835" spans="5:5" x14ac:dyDescent="0.25">
      <c r="E835" s="53"/>
    </row>
    <row r="836" spans="5:5" x14ac:dyDescent="0.25">
      <c r="E836" s="53"/>
    </row>
    <row r="837" spans="5:5" x14ac:dyDescent="0.25">
      <c r="E837" s="53"/>
    </row>
    <row r="838" spans="5:5" x14ac:dyDescent="0.25">
      <c r="E838" s="53"/>
    </row>
    <row r="839" spans="5:5" x14ac:dyDescent="0.25">
      <c r="E839" s="53"/>
    </row>
    <row r="840" spans="5:5" x14ac:dyDescent="0.25">
      <c r="E840" s="53"/>
    </row>
    <row r="841" spans="5:5" x14ac:dyDescent="0.25">
      <c r="E841" s="53"/>
    </row>
    <row r="842" spans="5:5" x14ac:dyDescent="0.25">
      <c r="E842" s="53"/>
    </row>
    <row r="843" spans="5:5" x14ac:dyDescent="0.25">
      <c r="E843" s="53"/>
    </row>
    <row r="844" spans="5:5" x14ac:dyDescent="0.25">
      <c r="E844" s="53"/>
    </row>
    <row r="845" spans="5:5" x14ac:dyDescent="0.25">
      <c r="E845" s="53"/>
    </row>
    <row r="846" spans="5:5" x14ac:dyDescent="0.25">
      <c r="E846" s="53"/>
    </row>
    <row r="847" spans="5:5" x14ac:dyDescent="0.25">
      <c r="E847" s="53"/>
    </row>
    <row r="848" spans="5:5" x14ac:dyDescent="0.25">
      <c r="E848" s="53"/>
    </row>
    <row r="849" spans="2:9" x14ac:dyDescent="0.25">
      <c r="E849" s="53"/>
    </row>
    <row r="850" spans="2:9" x14ac:dyDescent="0.25">
      <c r="E850" s="53"/>
    </row>
    <row r="851" spans="2:9" x14ac:dyDescent="0.25">
      <c r="E851" s="53"/>
    </row>
    <row r="852" spans="2:9" x14ac:dyDescent="0.25">
      <c r="E852" s="53"/>
    </row>
    <row r="853" spans="2:9" x14ac:dyDescent="0.25">
      <c r="E853" s="53"/>
    </row>
    <row r="854" spans="2:9" ht="12.75" customHeight="1" x14ac:dyDescent="0.25">
      <c r="E854" s="53"/>
    </row>
    <row r="855" spans="2:9" x14ac:dyDescent="0.25">
      <c r="E855" s="53"/>
    </row>
    <row r="856" spans="2:9" x14ac:dyDescent="0.25">
      <c r="E856" s="53"/>
      <c r="H856" s="362" t="s">
        <v>13</v>
      </c>
    </row>
    <row r="857" spans="2:9" x14ac:dyDescent="0.25">
      <c r="E857" s="53"/>
    </row>
    <row r="858" spans="2:9" ht="34.5" customHeight="1" x14ac:dyDescent="0.3">
      <c r="B858" s="510" t="s">
        <v>151</v>
      </c>
      <c r="C858" s="518"/>
      <c r="D858" s="518"/>
      <c r="E858" s="518"/>
      <c r="F858" s="518"/>
      <c r="G858" s="518"/>
      <c r="H858" s="518"/>
      <c r="I858" s="190"/>
    </row>
    <row r="859" spans="2:9" x14ac:dyDescent="0.25">
      <c r="B859" s="4"/>
    </row>
    <row r="860" spans="2:9" x14ac:dyDescent="0.25">
      <c r="B860" s="4" t="s">
        <v>62</v>
      </c>
    </row>
    <row r="861" spans="2:9" x14ac:dyDescent="0.25">
      <c r="B861" s="151"/>
      <c r="C861" s="511" t="s">
        <v>12</v>
      </c>
      <c r="D861" s="512"/>
      <c r="E861" s="512"/>
      <c r="F861" s="512" t="s">
        <v>10</v>
      </c>
      <c r="G861" s="512"/>
      <c r="H861" s="512"/>
    </row>
    <row r="862" spans="2:9" ht="15.6" x14ac:dyDescent="0.25">
      <c r="B862" s="145"/>
      <c r="C862" s="149" t="s">
        <v>8</v>
      </c>
      <c r="D862" s="152" t="s">
        <v>9</v>
      </c>
      <c r="E862" s="152" t="s">
        <v>65</v>
      </c>
      <c r="F862" s="152" t="s">
        <v>8</v>
      </c>
      <c r="G862" s="152" t="s">
        <v>9</v>
      </c>
      <c r="H862" s="152" t="s">
        <v>65</v>
      </c>
    </row>
    <row r="863" spans="2:9" x14ac:dyDescent="0.25">
      <c r="B863" s="64"/>
      <c r="C863" s="158"/>
      <c r="D863" s="158"/>
      <c r="E863" s="67"/>
      <c r="F863" s="158"/>
      <c r="G863" s="158"/>
      <c r="H863" s="67"/>
    </row>
    <row r="864" spans="2:9" x14ac:dyDescent="0.25">
      <c r="B864" s="64" t="s">
        <v>23</v>
      </c>
      <c r="C864" s="159">
        <v>256.79799999999994</v>
      </c>
      <c r="D864" s="159">
        <v>61.733000000000004</v>
      </c>
      <c r="E864" s="71">
        <v>415.98172776310878</v>
      </c>
      <c r="F864" s="159">
        <v>1853.4</v>
      </c>
      <c r="G864" s="159">
        <v>507.8</v>
      </c>
      <c r="H864" s="71">
        <v>364.98621504529342</v>
      </c>
    </row>
    <row r="865" spans="2:8" x14ac:dyDescent="0.25">
      <c r="B865" s="64" t="s">
        <v>96</v>
      </c>
      <c r="C865" s="155">
        <v>9.827</v>
      </c>
      <c r="D865" s="155">
        <v>6.9829999999999997</v>
      </c>
      <c r="E865" s="71">
        <v>140.72748102534729</v>
      </c>
      <c r="F865" s="155">
        <v>60.9</v>
      </c>
      <c r="G865" s="155">
        <v>51.8</v>
      </c>
      <c r="H865" s="71">
        <v>117.56756756756758</v>
      </c>
    </row>
    <row r="866" spans="2:8" x14ac:dyDescent="0.25">
      <c r="B866" s="64" t="s">
        <v>97</v>
      </c>
      <c r="C866" s="155">
        <v>25.789000000000001</v>
      </c>
      <c r="D866" s="155">
        <v>15.186</v>
      </c>
      <c r="E866" s="71">
        <v>169.82088765968655</v>
      </c>
      <c r="F866" s="155">
        <v>211.4</v>
      </c>
      <c r="G866" s="155">
        <v>104</v>
      </c>
      <c r="H866" s="71">
        <v>203.26923076923077</v>
      </c>
    </row>
    <row r="867" spans="2:8" x14ac:dyDescent="0.25">
      <c r="B867" s="64" t="s">
        <v>98</v>
      </c>
      <c r="C867" s="155">
        <v>67.177999999999997</v>
      </c>
      <c r="D867" s="155">
        <v>15.71</v>
      </c>
      <c r="E867" s="71">
        <v>427.61298535964346</v>
      </c>
      <c r="F867" s="155">
        <v>519.9</v>
      </c>
      <c r="G867" s="155">
        <v>146.5</v>
      </c>
      <c r="H867" s="71">
        <v>354.88054607508531</v>
      </c>
    </row>
    <row r="868" spans="2:8" x14ac:dyDescent="0.25">
      <c r="B868" s="64" t="s">
        <v>99</v>
      </c>
      <c r="C868" s="155">
        <v>71.266999999999996</v>
      </c>
      <c r="D868" s="155">
        <v>8.5969999999999995</v>
      </c>
      <c r="E868" s="71">
        <v>828.97522391531936</v>
      </c>
      <c r="F868" s="155">
        <v>514.29999999999995</v>
      </c>
      <c r="G868" s="155">
        <v>73.7</v>
      </c>
      <c r="H868" s="71">
        <v>697.82903663500667</v>
      </c>
    </row>
    <row r="869" spans="2:8" x14ac:dyDescent="0.25">
      <c r="B869" s="64" t="s">
        <v>100</v>
      </c>
      <c r="C869" s="155">
        <v>60.052</v>
      </c>
      <c r="D869" s="155">
        <v>4.9850000000000003</v>
      </c>
      <c r="E869" s="71">
        <v>1204.6539618856568</v>
      </c>
      <c r="F869" s="155">
        <v>364.9</v>
      </c>
      <c r="G869" s="155">
        <v>53</v>
      </c>
      <c r="H869" s="71">
        <v>688.4905660377359</v>
      </c>
    </row>
    <row r="870" spans="2:8" x14ac:dyDescent="0.25">
      <c r="B870" s="64" t="s">
        <v>101</v>
      </c>
      <c r="C870" s="155">
        <v>20.247</v>
      </c>
      <c r="D870" s="155">
        <v>6.34</v>
      </c>
      <c r="E870" s="71">
        <v>319.35331230283913</v>
      </c>
      <c r="F870" s="155">
        <v>162.30000000000001</v>
      </c>
      <c r="G870" s="155">
        <v>52.3</v>
      </c>
      <c r="H870" s="71">
        <v>310.32504780114726</v>
      </c>
    </row>
    <row r="871" spans="2:8" x14ac:dyDescent="0.25">
      <c r="B871" s="64" t="s">
        <v>135</v>
      </c>
      <c r="C871" s="155">
        <v>2.4380000000000002</v>
      </c>
      <c r="D871" s="155">
        <v>3.9319999999999999</v>
      </c>
      <c r="E871" s="71">
        <v>62.004069175991866</v>
      </c>
      <c r="F871" s="155">
        <v>19.7</v>
      </c>
      <c r="G871" s="155">
        <v>26.5</v>
      </c>
      <c r="H871" s="71">
        <v>74.339622641509436</v>
      </c>
    </row>
    <row r="872" spans="2:8" x14ac:dyDescent="0.25">
      <c r="B872" s="119"/>
      <c r="C872" s="156"/>
      <c r="D872" s="156"/>
      <c r="E872" s="121"/>
      <c r="F872" s="121"/>
      <c r="G872" s="121"/>
      <c r="H872" s="121"/>
    </row>
    <row r="873" spans="2:8" x14ac:dyDescent="0.25">
      <c r="B873" s="8"/>
      <c r="C873" s="157"/>
      <c r="D873" s="157"/>
      <c r="E873" s="125"/>
      <c r="F873" s="125"/>
      <c r="G873" s="125"/>
      <c r="H873" s="125"/>
    </row>
    <row r="874" spans="2:8" x14ac:dyDescent="0.25">
      <c r="B874" s="8" t="s">
        <v>83</v>
      </c>
      <c r="E874" s="53"/>
    </row>
    <row r="875" spans="2:8" x14ac:dyDescent="0.25">
      <c r="B875" s="20" t="s">
        <v>81</v>
      </c>
      <c r="E875" s="53"/>
    </row>
    <row r="876" spans="2:8" x14ac:dyDescent="0.25">
      <c r="B876" s="20"/>
      <c r="E876" s="53"/>
    </row>
    <row r="877" spans="2:8" x14ac:dyDescent="0.25">
      <c r="B877" s="58" t="s">
        <v>68</v>
      </c>
      <c r="E877" s="53"/>
    </row>
    <row r="878" spans="2:8" x14ac:dyDescent="0.25">
      <c r="B878" s="20"/>
      <c r="E878" s="53"/>
    </row>
    <row r="879" spans="2:8" x14ac:dyDescent="0.25">
      <c r="B879" s="1"/>
      <c r="E879" s="53"/>
    </row>
    <row r="880" spans="2:8" x14ac:dyDescent="0.25">
      <c r="E880" s="53"/>
    </row>
    <row r="881" spans="5:5" x14ac:dyDescent="0.25">
      <c r="E881" s="53"/>
    </row>
    <row r="882" spans="5:5" x14ac:dyDescent="0.25">
      <c r="E882" s="53"/>
    </row>
    <row r="883" spans="5:5" x14ac:dyDescent="0.25">
      <c r="E883" s="53"/>
    </row>
    <row r="884" spans="5:5" x14ac:dyDescent="0.25">
      <c r="E884" s="53"/>
    </row>
    <row r="885" spans="5:5" x14ac:dyDescent="0.25">
      <c r="E885" s="53"/>
    </row>
    <row r="886" spans="5:5" x14ac:dyDescent="0.25">
      <c r="E886" s="53"/>
    </row>
    <row r="887" spans="5:5" x14ac:dyDescent="0.25">
      <c r="E887" s="53"/>
    </row>
    <row r="888" spans="5:5" x14ac:dyDescent="0.25">
      <c r="E888" s="53"/>
    </row>
    <row r="889" spans="5:5" x14ac:dyDescent="0.25">
      <c r="E889" s="53"/>
    </row>
    <row r="890" spans="5:5" x14ac:dyDescent="0.25">
      <c r="E890" s="53"/>
    </row>
    <row r="891" spans="5:5" x14ac:dyDescent="0.25">
      <c r="E891" s="53"/>
    </row>
    <row r="892" spans="5:5" x14ac:dyDescent="0.25">
      <c r="E892" s="53"/>
    </row>
    <row r="893" spans="5:5" x14ac:dyDescent="0.25">
      <c r="E893" s="53"/>
    </row>
    <row r="894" spans="5:5" x14ac:dyDescent="0.25">
      <c r="E894" s="53"/>
    </row>
    <row r="895" spans="5:5" x14ac:dyDescent="0.25">
      <c r="E895" s="53"/>
    </row>
    <row r="896" spans="5:5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  <row r="1284" spans="5:5" x14ac:dyDescent="0.25">
      <c r="E1284" s="53"/>
    </row>
    <row r="1285" spans="5:5" x14ac:dyDescent="0.25">
      <c r="E1285" s="53"/>
    </row>
    <row r="1286" spans="5:5" x14ac:dyDescent="0.25">
      <c r="E1286" s="53"/>
    </row>
    <row r="1287" spans="5:5" x14ac:dyDescent="0.25">
      <c r="E1287" s="53"/>
    </row>
    <row r="1288" spans="5:5" x14ac:dyDescent="0.25">
      <c r="E1288" s="53"/>
    </row>
    <row r="1289" spans="5:5" x14ac:dyDescent="0.25">
      <c r="E1289" s="53"/>
    </row>
    <row r="1290" spans="5:5" x14ac:dyDescent="0.25">
      <c r="E1290" s="53"/>
    </row>
    <row r="1291" spans="5:5" x14ac:dyDescent="0.25">
      <c r="E1291" s="53"/>
    </row>
    <row r="1292" spans="5:5" x14ac:dyDescent="0.25">
      <c r="E1292" s="53"/>
    </row>
    <row r="1293" spans="5:5" x14ac:dyDescent="0.25">
      <c r="E1293" s="53"/>
    </row>
  </sheetData>
  <mergeCells count="51">
    <mergeCell ref="B328:H328"/>
    <mergeCell ref="C331:E331"/>
    <mergeCell ref="F702:H702"/>
    <mergeCell ref="B752:H752"/>
    <mergeCell ref="B699:H699"/>
    <mergeCell ref="F596:H596"/>
    <mergeCell ref="B646:H646"/>
    <mergeCell ref="C596:E596"/>
    <mergeCell ref="B381:H381"/>
    <mergeCell ref="C384:E384"/>
    <mergeCell ref="F384:H384"/>
    <mergeCell ref="B434:H434"/>
    <mergeCell ref="C437:E437"/>
    <mergeCell ref="F437:H437"/>
    <mergeCell ref="F755:H755"/>
    <mergeCell ref="C702:E702"/>
    <mergeCell ref="F490:H490"/>
    <mergeCell ref="B487:H487"/>
    <mergeCell ref="C490:E490"/>
    <mergeCell ref="F543:H543"/>
    <mergeCell ref="B593:H593"/>
    <mergeCell ref="B540:H540"/>
    <mergeCell ref="C543:E543"/>
    <mergeCell ref="C861:E861"/>
    <mergeCell ref="F861:H861"/>
    <mergeCell ref="C808:E808"/>
    <mergeCell ref="F808:H808"/>
    <mergeCell ref="B805:H805"/>
    <mergeCell ref="B858:H858"/>
    <mergeCell ref="B113:H113"/>
    <mergeCell ref="C116:E116"/>
    <mergeCell ref="F116:H116"/>
    <mergeCell ref="C755:E755"/>
    <mergeCell ref="C649:E649"/>
    <mergeCell ref="F649:H649"/>
    <mergeCell ref="B167:H167"/>
    <mergeCell ref="C170:E170"/>
    <mergeCell ref="F170:H170"/>
    <mergeCell ref="F331:H331"/>
    <mergeCell ref="B275:H275"/>
    <mergeCell ref="C278:E278"/>
    <mergeCell ref="F278:H278"/>
    <mergeCell ref="B221:H221"/>
    <mergeCell ref="C224:E224"/>
    <mergeCell ref="F224:H224"/>
    <mergeCell ref="B5:H5"/>
    <mergeCell ref="C8:E8"/>
    <mergeCell ref="F8:H8"/>
    <mergeCell ref="C62:E62"/>
    <mergeCell ref="F62:H62"/>
    <mergeCell ref="B59:H59"/>
  </mergeCells>
  <phoneticPr fontId="3" type="noConversion"/>
  <hyperlinks>
    <hyperlink ref="H2" location="INDICE!B22" display="ÍNDICE"/>
    <hyperlink ref="H57" location="INDICE!B22" display="ÍNDICE"/>
    <hyperlink ref="H111" location="INDICE!B22" display="ÍNDICE"/>
    <hyperlink ref="H165" location="INDICE!B22" display="ÍNDICE"/>
    <hyperlink ref="H219" location="INDICE!B22" display="ÍNDICE"/>
    <hyperlink ref="H273" location="INDICE!B22" display="ÍNDICE"/>
    <hyperlink ref="H326" location="INDICE!B22" display="ÍNDICE"/>
    <hyperlink ref="H379" location="INDICE!B22" display="ÍNDICE"/>
    <hyperlink ref="H432" location="INDICE!B22" display="ÍNDICE"/>
    <hyperlink ref="H485" location="INDICE!B22" display="ÍNDICE"/>
    <hyperlink ref="H538" location="INDICE!B22" display="ÍNDICE"/>
    <hyperlink ref="H591" location="INDICE!B22" display="ÍNDICE"/>
    <hyperlink ref="H644" location="INDICE!B22" display="ÍNDICE"/>
    <hyperlink ref="H697" location="INDICE!B22" display="ÍNDICE"/>
    <hyperlink ref="H750" location="INDICE!B22" display="ÍNDICE"/>
    <hyperlink ref="H803" location="INDICE!B22" display="ÍNDICE"/>
    <hyperlink ref="H856" location="INDICE!B22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150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20" style="60" customWidth="1"/>
    <col min="3" max="4" width="13.44140625" style="31" customWidth="1"/>
    <col min="5" max="5" width="13.44140625" style="45" customWidth="1"/>
    <col min="6" max="7" width="13.44140625" style="31" customWidth="1"/>
    <col min="8" max="8" width="13.33203125" style="45" customWidth="1"/>
    <col min="9" max="16384" width="11.44140625" style="31"/>
  </cols>
  <sheetData>
    <row r="1" spans="1:14" s="2" customFormat="1" ht="40.200000000000003" customHeight="1" x14ac:dyDescent="0.25">
      <c r="A1" s="284"/>
      <c r="B1" s="37"/>
      <c r="E1" s="45"/>
      <c r="H1" s="45"/>
    </row>
    <row r="2" spans="1:14" s="28" customFormat="1" ht="17.25" customHeight="1" x14ac:dyDescent="0.25">
      <c r="A2" s="284"/>
      <c r="B2" s="29"/>
      <c r="E2" s="51"/>
      <c r="G2" s="42"/>
      <c r="H2" s="362" t="s">
        <v>13</v>
      </c>
    </row>
    <row r="3" spans="1:14" s="3" customFormat="1" ht="18" thickBot="1" x14ac:dyDescent="0.35">
      <c r="A3" s="284"/>
      <c r="B3" s="104" t="s">
        <v>22</v>
      </c>
      <c r="C3" s="105"/>
      <c r="D3" s="105"/>
      <c r="E3" s="118"/>
      <c r="F3" s="107"/>
      <c r="G3" s="117"/>
      <c r="H3" s="108"/>
      <c r="J3" s="413"/>
    </row>
    <row r="4" spans="1:14" ht="13.5" customHeight="1" thickTop="1" x14ac:dyDescent="0.4">
      <c r="B4" s="109"/>
      <c r="C4" s="109"/>
      <c r="D4" s="109"/>
      <c r="E4" s="110"/>
      <c r="F4" s="111"/>
      <c r="G4" s="111"/>
      <c r="H4" s="112"/>
      <c r="J4" s="414"/>
    </row>
    <row r="5" spans="1:14" s="2" customFormat="1" ht="33.75" customHeight="1" x14ac:dyDescent="0.3">
      <c r="A5" s="284"/>
      <c r="B5" s="515" t="s">
        <v>236</v>
      </c>
      <c r="C5" s="516"/>
      <c r="D5" s="516"/>
      <c r="E5" s="516"/>
      <c r="F5" s="516"/>
      <c r="G5" s="516"/>
      <c r="H5" s="516"/>
    </row>
    <row r="6" spans="1:14" x14ac:dyDescent="0.25">
      <c r="B6" s="4"/>
    </row>
    <row r="7" spans="1:14" ht="12.75" customHeight="1" x14ac:dyDescent="0.25">
      <c r="A7" s="288"/>
      <c r="B7" s="4" t="s">
        <v>62</v>
      </c>
    </row>
    <row r="8" spans="1:14" s="48" customFormat="1" ht="12.75" customHeight="1" x14ac:dyDescent="0.25">
      <c r="A8" s="268"/>
      <c r="B8" s="520"/>
      <c r="C8" s="506" t="s">
        <v>23</v>
      </c>
      <c r="D8" s="508"/>
      <c r="E8" s="506" t="s">
        <v>49</v>
      </c>
      <c r="F8" s="508"/>
      <c r="G8" s="506" t="s">
        <v>50</v>
      </c>
      <c r="H8" s="508"/>
      <c r="I8" s="46"/>
    </row>
    <row r="9" spans="1:14" s="48" customFormat="1" x14ac:dyDescent="0.25">
      <c r="A9" s="268"/>
      <c r="B9" s="521"/>
      <c r="C9" s="66" t="s">
        <v>51</v>
      </c>
      <c r="D9" s="66" t="s">
        <v>52</v>
      </c>
      <c r="E9" s="66" t="s">
        <v>51</v>
      </c>
      <c r="F9" s="66" t="s">
        <v>52</v>
      </c>
      <c r="G9" s="66" t="s">
        <v>51</v>
      </c>
      <c r="H9" s="66" t="s">
        <v>52</v>
      </c>
      <c r="I9" s="49"/>
    </row>
    <row r="10" spans="1:14" s="2" customFormat="1" x14ac:dyDescent="0.25">
      <c r="A10" s="268"/>
      <c r="B10" s="75">
        <v>2014</v>
      </c>
      <c r="C10" s="192"/>
      <c r="D10" s="192"/>
      <c r="E10" s="192"/>
      <c r="F10" s="192"/>
      <c r="G10" s="192"/>
      <c r="H10" s="192"/>
      <c r="I10" s="259"/>
      <c r="J10" s="259"/>
      <c r="K10" s="263"/>
      <c r="L10" s="259"/>
      <c r="M10" s="259"/>
      <c r="N10" s="259"/>
    </row>
    <row r="11" spans="1:14" s="2" customFormat="1" x14ac:dyDescent="0.25">
      <c r="A11" s="268"/>
      <c r="B11" s="73" t="s">
        <v>8</v>
      </c>
      <c r="C11" s="193">
        <v>876.61338999999998</v>
      </c>
      <c r="D11" s="193">
        <v>418.77599000000038</v>
      </c>
      <c r="E11" s="193">
        <v>206.65544500000007</v>
      </c>
      <c r="F11" s="193">
        <v>63.243474999999918</v>
      </c>
      <c r="G11" s="193">
        <v>669.95794499999988</v>
      </c>
      <c r="H11" s="193">
        <v>355.53251500000044</v>
      </c>
      <c r="I11" s="263"/>
      <c r="J11" s="263"/>
      <c r="K11" s="263"/>
      <c r="L11" s="259"/>
      <c r="M11" s="259"/>
      <c r="N11" s="259"/>
    </row>
    <row r="12" spans="1:14" s="2" customFormat="1" x14ac:dyDescent="0.25">
      <c r="A12" s="270"/>
      <c r="B12" s="73" t="s">
        <v>9</v>
      </c>
      <c r="C12" s="193">
        <v>947.45519750000005</v>
      </c>
      <c r="D12" s="193">
        <v>472.10394999999988</v>
      </c>
      <c r="E12" s="193">
        <v>66.840079999999958</v>
      </c>
      <c r="F12" s="193">
        <v>36.255829999999989</v>
      </c>
      <c r="G12" s="193">
        <v>880.61511750000011</v>
      </c>
      <c r="H12" s="193">
        <v>435.84811999999988</v>
      </c>
      <c r="I12" s="34"/>
      <c r="J12" s="34"/>
      <c r="K12" s="34"/>
    </row>
    <row r="13" spans="1:14" s="2" customFormat="1" ht="15.6" x14ac:dyDescent="0.25">
      <c r="A13" s="270"/>
      <c r="B13" s="74" t="s">
        <v>70</v>
      </c>
      <c r="C13" s="71">
        <v>92.522938531877116</v>
      </c>
      <c r="D13" s="71">
        <v>88.704191100286394</v>
      </c>
      <c r="E13" s="71">
        <v>309.17893126399639</v>
      </c>
      <c r="F13" s="71">
        <v>174.43670438657711</v>
      </c>
      <c r="G13" s="71">
        <v>76.078406069380222</v>
      </c>
      <c r="H13" s="71">
        <v>81.572570509194932</v>
      </c>
    </row>
    <row r="14" spans="1:14" s="2" customFormat="1" x14ac:dyDescent="0.25">
      <c r="A14" s="270"/>
      <c r="B14" s="75">
        <v>2015</v>
      </c>
      <c r="C14" s="236"/>
      <c r="D14" s="236"/>
      <c r="E14" s="236"/>
      <c r="F14" s="236"/>
      <c r="G14" s="236"/>
      <c r="H14" s="236"/>
    </row>
    <row r="15" spans="1:14" s="2" customFormat="1" x14ac:dyDescent="0.25">
      <c r="A15" s="270"/>
      <c r="B15" s="73" t="s">
        <v>8</v>
      </c>
      <c r="C15" s="237">
        <v>932.50532499999917</v>
      </c>
      <c r="D15" s="237">
        <v>419.55533499999893</v>
      </c>
      <c r="E15" s="237">
        <v>218.79687499999994</v>
      </c>
      <c r="F15" s="237">
        <v>55.476115</v>
      </c>
      <c r="G15" s="237">
        <v>713.70844999999917</v>
      </c>
      <c r="H15" s="237">
        <v>364.07921999999894</v>
      </c>
    </row>
    <row r="16" spans="1:14" s="2" customFormat="1" x14ac:dyDescent="0.25">
      <c r="A16" s="270"/>
      <c r="B16" s="73" t="s">
        <v>9</v>
      </c>
      <c r="C16" s="237">
        <v>977.3443349999983</v>
      </c>
      <c r="D16" s="237">
        <v>482.33024500000278</v>
      </c>
      <c r="E16" s="237">
        <v>82.248632499999985</v>
      </c>
      <c r="F16" s="237">
        <v>31.727427499999997</v>
      </c>
      <c r="G16" s="237">
        <v>895.09570249999831</v>
      </c>
      <c r="H16" s="237">
        <v>450.6028175000028</v>
      </c>
    </row>
    <row r="17" spans="1:11" s="2" customFormat="1" ht="15.6" x14ac:dyDescent="0.25">
      <c r="A17" s="270"/>
      <c r="B17" s="74" t="s">
        <v>70</v>
      </c>
      <c r="C17" s="71">
        <v>95.412158397582644</v>
      </c>
      <c r="D17" s="71">
        <v>86.985076998436313</v>
      </c>
      <c r="E17" s="71">
        <v>266.01886055673936</v>
      </c>
      <c r="F17" s="71">
        <v>174.85223155895636</v>
      </c>
      <c r="G17" s="71">
        <v>79.73543477045132</v>
      </c>
      <c r="H17" s="71">
        <v>80.798256437887602</v>
      </c>
    </row>
    <row r="18" spans="1:11" s="2" customFormat="1" x14ac:dyDescent="0.25">
      <c r="A18" s="270"/>
      <c r="B18" s="75">
        <v>2016</v>
      </c>
      <c r="C18" s="192"/>
      <c r="D18" s="192"/>
      <c r="E18" s="192"/>
      <c r="F18" s="192"/>
      <c r="G18" s="192"/>
      <c r="H18" s="192"/>
      <c r="K18" s="34"/>
    </row>
    <row r="19" spans="1:11" s="2" customFormat="1" x14ac:dyDescent="0.25">
      <c r="A19" s="270"/>
      <c r="B19" s="73" t="s">
        <v>8</v>
      </c>
      <c r="C19" s="193">
        <v>931.87878249999903</v>
      </c>
      <c r="D19" s="193">
        <v>434.79488500000127</v>
      </c>
      <c r="E19" s="193">
        <v>208.44705499999995</v>
      </c>
      <c r="F19" s="193">
        <v>57.077664999999953</v>
      </c>
      <c r="G19" s="193">
        <v>723.43172749999906</v>
      </c>
      <c r="H19" s="193">
        <v>377.7172200000013</v>
      </c>
      <c r="I19" s="34"/>
      <c r="J19" s="299"/>
      <c r="K19" s="34"/>
    </row>
    <row r="20" spans="1:11" s="2" customFormat="1" x14ac:dyDescent="0.25">
      <c r="A20" s="270"/>
      <c r="B20" s="73" t="s">
        <v>9</v>
      </c>
      <c r="C20" s="193">
        <v>981.28156249999927</v>
      </c>
      <c r="D20" s="193">
        <v>487.48648749999973</v>
      </c>
      <c r="E20" s="193">
        <v>74.090950000000021</v>
      </c>
      <c r="F20" s="193">
        <v>32.107012500000003</v>
      </c>
      <c r="G20" s="193">
        <v>907.19061249999925</v>
      </c>
      <c r="H20" s="193">
        <v>455.37947499999973</v>
      </c>
      <c r="I20" s="34"/>
      <c r="J20" s="34"/>
      <c r="K20" s="34"/>
    </row>
    <row r="21" spans="1:11" s="2" customFormat="1" ht="15.6" x14ac:dyDescent="0.25">
      <c r="A21" s="270"/>
      <c r="B21" s="74" t="s">
        <v>70</v>
      </c>
      <c r="C21" s="71">
        <v>94.965483721701915</v>
      </c>
      <c r="D21" s="71">
        <v>89.191166555155348</v>
      </c>
      <c r="E21" s="71">
        <v>281.33942809479413</v>
      </c>
      <c r="F21" s="71">
        <v>177.77320452969565</v>
      </c>
      <c r="G21" s="71">
        <v>79.744181380624639</v>
      </c>
      <c r="H21" s="71">
        <v>82.945596087746722</v>
      </c>
    </row>
    <row r="22" spans="1:11" s="2" customFormat="1" x14ac:dyDescent="0.25">
      <c r="A22" s="270"/>
      <c r="B22" s="75">
        <v>2017</v>
      </c>
      <c r="C22" s="236"/>
      <c r="D22" s="236"/>
      <c r="E22" s="236"/>
      <c r="F22" s="236"/>
      <c r="G22" s="236"/>
      <c r="H22" s="236"/>
    </row>
    <row r="23" spans="1:11" s="2" customFormat="1" x14ac:dyDescent="0.25">
      <c r="A23" s="270"/>
      <c r="B23" s="73" t="s">
        <v>8</v>
      </c>
      <c r="C23" s="237">
        <v>977.27595000000008</v>
      </c>
      <c r="D23" s="237">
        <v>425.59982499999944</v>
      </c>
      <c r="E23" s="237">
        <v>205.96241750000013</v>
      </c>
      <c r="F23" s="237">
        <v>60.872895</v>
      </c>
      <c r="G23" s="237">
        <v>771.31353249999995</v>
      </c>
      <c r="H23" s="237">
        <v>364.72692999999941</v>
      </c>
    </row>
    <row r="24" spans="1:11" s="2" customFormat="1" x14ac:dyDescent="0.25">
      <c r="A24" s="270"/>
      <c r="B24" s="73" t="s">
        <v>9</v>
      </c>
      <c r="C24" s="237">
        <v>1024.1725249999986</v>
      </c>
      <c r="D24" s="237">
        <v>480.00488000000007</v>
      </c>
      <c r="E24" s="237">
        <v>73.680142499999988</v>
      </c>
      <c r="F24" s="237">
        <v>33.157032499999985</v>
      </c>
      <c r="G24" s="237">
        <v>950.49238249999871</v>
      </c>
      <c r="H24" s="237">
        <v>446.84784750000006</v>
      </c>
    </row>
    <row r="25" spans="1:11" s="2" customFormat="1" ht="15.6" x14ac:dyDescent="0.25">
      <c r="A25" s="270"/>
      <c r="B25" s="74" t="s">
        <v>70</v>
      </c>
      <c r="C25" s="71">
        <v>95.421027819507415</v>
      </c>
      <c r="D25" s="71">
        <v>88.665728773424007</v>
      </c>
      <c r="E25" s="71">
        <v>279.53585662514178</v>
      </c>
      <c r="F25" s="71">
        <v>183.58969548918475</v>
      </c>
      <c r="G25" s="71">
        <v>81.148838928227917</v>
      </c>
      <c r="H25" s="71">
        <v>81.622174536713942</v>
      </c>
    </row>
    <row r="26" spans="1:11" s="2" customFormat="1" x14ac:dyDescent="0.25">
      <c r="A26" s="270"/>
      <c r="B26" s="75">
        <v>2018</v>
      </c>
      <c r="C26" s="236"/>
      <c r="D26" s="236"/>
      <c r="E26" s="236"/>
      <c r="F26" s="236"/>
      <c r="G26" s="236"/>
      <c r="H26" s="236"/>
    </row>
    <row r="27" spans="1:11" s="2" customFormat="1" x14ac:dyDescent="0.25">
      <c r="A27" s="270"/>
      <c r="B27" s="73" t="s">
        <v>8</v>
      </c>
      <c r="C27" s="296">
        <f>E27+G27</f>
        <v>1003.4026800000013</v>
      </c>
      <c r="D27" s="296">
        <f>F27+H27</f>
        <v>436.38868000000116</v>
      </c>
      <c r="E27" s="237">
        <v>222.77118999999999</v>
      </c>
      <c r="F27" s="237">
        <v>66.48208750000002</v>
      </c>
      <c r="G27" s="237">
        <v>780.63149000000135</v>
      </c>
      <c r="H27" s="237">
        <v>369.90659250000112</v>
      </c>
      <c r="I27" s="34">
        <f>SUM(C27,D27)</f>
        <v>1439.7913600000024</v>
      </c>
    </row>
    <row r="28" spans="1:11" s="2" customFormat="1" x14ac:dyDescent="0.25">
      <c r="A28" s="270"/>
      <c r="B28" s="73" t="s">
        <v>9</v>
      </c>
      <c r="C28" s="296">
        <f>E28+G28</f>
        <v>1069.6364200000012</v>
      </c>
      <c r="D28" s="296">
        <f>F28+H28</f>
        <v>481.46744000000132</v>
      </c>
      <c r="E28" s="237">
        <v>74.588682500000004</v>
      </c>
      <c r="F28" s="237">
        <v>28.764557500000009</v>
      </c>
      <c r="G28" s="237">
        <v>995.04773750000129</v>
      </c>
      <c r="H28" s="237">
        <v>452.70288250000129</v>
      </c>
      <c r="I28" s="34">
        <f>SUM(C28,D28)</f>
        <v>1551.1038600000024</v>
      </c>
    </row>
    <row r="29" spans="1:11" s="2" customFormat="1" ht="15.6" x14ac:dyDescent="0.25">
      <c r="A29" s="270"/>
      <c r="B29" s="74" t="s">
        <v>70</v>
      </c>
      <c r="C29" s="71">
        <f t="shared" ref="C29:H29" si="0">+C27/C28*100</f>
        <v>93.807826775382253</v>
      </c>
      <c r="D29" s="71">
        <f t="shared" si="0"/>
        <v>90.637215260080723</v>
      </c>
      <c r="E29" s="71">
        <f>+E27/E28*100</f>
        <v>298.66620850958185</v>
      </c>
      <c r="F29" s="71">
        <f>+F27/F28*100</f>
        <v>231.12501382995373</v>
      </c>
      <c r="G29" s="71">
        <f t="shared" si="0"/>
        <v>78.451662224899067</v>
      </c>
      <c r="H29" s="71">
        <f t="shared" si="0"/>
        <v>81.710677532520464</v>
      </c>
    </row>
    <row r="30" spans="1:11" s="2" customFormat="1" x14ac:dyDescent="0.25">
      <c r="A30" s="270"/>
      <c r="B30" s="75">
        <v>2019</v>
      </c>
      <c r="C30" s="236"/>
      <c r="D30" s="236"/>
      <c r="E30" s="236"/>
      <c r="F30" s="236"/>
      <c r="G30" s="236"/>
      <c r="H30" s="236"/>
    </row>
    <row r="31" spans="1:11" s="2" customFormat="1" x14ac:dyDescent="0.25">
      <c r="A31" s="270"/>
      <c r="B31" s="73" t="s">
        <v>8</v>
      </c>
      <c r="C31" s="296">
        <f>E31+G31</f>
        <v>1036.0010525000005</v>
      </c>
      <c r="D31" s="296">
        <f>F31+H31</f>
        <v>464.82077750000047</v>
      </c>
      <c r="E31" s="237">
        <v>228.47185500000006</v>
      </c>
      <c r="F31" s="237">
        <v>69.481904999999983</v>
      </c>
      <c r="G31" s="237">
        <v>807.52919750000046</v>
      </c>
      <c r="H31" s="237">
        <v>395.33887250000049</v>
      </c>
      <c r="I31" s="34">
        <f>SUM(C31,D31)</f>
        <v>1500.821830000001</v>
      </c>
    </row>
    <row r="32" spans="1:11" s="2" customFormat="1" x14ac:dyDescent="0.25">
      <c r="A32" s="270"/>
      <c r="B32" s="73" t="s">
        <v>9</v>
      </c>
      <c r="C32" s="296">
        <f>E32+G32</f>
        <v>1089.384122500001</v>
      </c>
      <c r="D32" s="296">
        <f>F32+H32</f>
        <v>508.74095750000049</v>
      </c>
      <c r="E32" s="237">
        <v>80.419490000000025</v>
      </c>
      <c r="F32" s="237">
        <v>30.605305000000008</v>
      </c>
      <c r="G32" s="237">
        <v>1008.9646325000009</v>
      </c>
      <c r="H32" s="237">
        <v>478.1356525000005</v>
      </c>
      <c r="I32" s="34">
        <f>SUM(C32,D32)</f>
        <v>1598.1250800000016</v>
      </c>
    </row>
    <row r="33" spans="1:13" s="2" customFormat="1" ht="15.6" x14ac:dyDescent="0.25">
      <c r="A33" s="270"/>
      <c r="B33" s="74" t="s">
        <v>70</v>
      </c>
      <c r="C33" s="71">
        <f t="shared" ref="C33:H33" si="1">+C31/C32*100</f>
        <v>95.099701850115721</v>
      </c>
      <c r="D33" s="71">
        <f t="shared" si="1"/>
        <v>91.366887341678222</v>
      </c>
      <c r="E33" s="71">
        <f t="shared" si="1"/>
        <v>284.10010434037815</v>
      </c>
      <c r="F33" s="71">
        <f t="shared" si="1"/>
        <v>227.02569048078419</v>
      </c>
      <c r="G33" s="71">
        <f t="shared" si="1"/>
        <v>80.03543151944919</v>
      </c>
      <c r="H33" s="71">
        <f t="shared" si="1"/>
        <v>82.683412214277425</v>
      </c>
    </row>
    <row r="34" spans="1:13" s="2" customFormat="1" x14ac:dyDescent="0.25">
      <c r="A34" s="270"/>
      <c r="B34" s="75">
        <v>2020</v>
      </c>
      <c r="C34" s="236"/>
      <c r="D34" s="236"/>
      <c r="E34" s="237"/>
      <c r="F34" s="236"/>
      <c r="G34" s="236"/>
      <c r="H34" s="236"/>
    </row>
    <row r="35" spans="1:13" s="2" customFormat="1" x14ac:dyDescent="0.25">
      <c r="A35" s="270"/>
      <c r="B35" s="73" t="s">
        <v>8</v>
      </c>
      <c r="C35" s="296">
        <f>E35+G35</f>
        <v>1015.5732399999999</v>
      </c>
      <c r="D35" s="296">
        <f>F35+H35</f>
        <v>467.70300500000019</v>
      </c>
      <c r="E35" s="237">
        <v>221.47488500000003</v>
      </c>
      <c r="F35" s="237">
        <v>64.551490000000044</v>
      </c>
      <c r="G35" s="237">
        <v>794.09835499999986</v>
      </c>
      <c r="H35" s="237">
        <v>403.15151500000013</v>
      </c>
      <c r="I35" s="34">
        <f>SUM(C35,D35)</f>
        <v>1483.276245</v>
      </c>
    </row>
    <row r="36" spans="1:13" s="2" customFormat="1" x14ac:dyDescent="0.25">
      <c r="A36" s="270"/>
      <c r="B36" s="73" t="s">
        <v>9</v>
      </c>
      <c r="C36" s="296">
        <f>E36+G36</f>
        <v>1074.3259424999992</v>
      </c>
      <c r="D36" s="296">
        <f>F36+H36</f>
        <v>488.00158000000079</v>
      </c>
      <c r="E36" s="237">
        <v>78.392187499999977</v>
      </c>
      <c r="F36" s="237">
        <v>27.605964999999987</v>
      </c>
      <c r="G36" s="237">
        <v>995.93375499999922</v>
      </c>
      <c r="H36" s="237">
        <v>460.39561500000082</v>
      </c>
      <c r="I36" s="34">
        <f>SUM(C36,D36)</f>
        <v>1562.3275225</v>
      </c>
    </row>
    <row r="37" spans="1:13" s="2" customFormat="1" ht="15.6" x14ac:dyDescent="0.25">
      <c r="A37" s="270"/>
      <c r="B37" s="74" t="s">
        <v>70</v>
      </c>
      <c r="C37" s="71">
        <f t="shared" ref="C37:H37" si="2">+C35/C36*100</f>
        <v>94.531203224667621</v>
      </c>
      <c r="D37" s="71">
        <f t="shared" si="2"/>
        <v>95.840469409955489</v>
      </c>
      <c r="E37" s="71">
        <f>+E35/E36*100</f>
        <v>282.52162882940354</v>
      </c>
      <c r="F37" s="71">
        <f>+F35/F36*100</f>
        <v>233.8316736980579</v>
      </c>
      <c r="G37" s="71">
        <f t="shared" si="2"/>
        <v>79.734053697175924</v>
      </c>
      <c r="H37" s="71">
        <f t="shared" si="2"/>
        <v>87.566323801758926</v>
      </c>
    </row>
    <row r="38" spans="1:13" s="2" customFormat="1" x14ac:dyDescent="0.25">
      <c r="A38" s="270"/>
      <c r="B38" s="75">
        <v>2021</v>
      </c>
      <c r="C38" s="236"/>
      <c r="D38" s="236"/>
      <c r="E38" s="236"/>
      <c r="F38" s="236"/>
      <c r="G38" s="236"/>
      <c r="H38" s="236"/>
    </row>
    <row r="39" spans="1:13" s="2" customFormat="1" x14ac:dyDescent="0.25">
      <c r="A39" s="270"/>
      <c r="B39" s="73" t="s">
        <v>8</v>
      </c>
      <c r="C39" s="296">
        <f>E39+G39</f>
        <v>1079.6722550000002</v>
      </c>
      <c r="D39" s="296">
        <f>F39+H39</f>
        <v>455.14222499999983</v>
      </c>
      <c r="E39" s="237">
        <v>243.79471999999996</v>
      </c>
      <c r="F39" s="237">
        <v>59.868557500000009</v>
      </c>
      <c r="G39" s="237">
        <v>835.87753500000031</v>
      </c>
      <c r="H39" s="237">
        <v>395.27366749999982</v>
      </c>
      <c r="I39" s="34">
        <f>SUM(C39,D39)</f>
        <v>1534.81448</v>
      </c>
    </row>
    <row r="40" spans="1:13" s="2" customFormat="1" x14ac:dyDescent="0.25">
      <c r="A40" s="270"/>
      <c r="B40" s="73" t="s">
        <v>9</v>
      </c>
      <c r="C40" s="296">
        <f>E40+G40</f>
        <v>1109.5621225000002</v>
      </c>
      <c r="D40" s="296">
        <f>F40+H40</f>
        <v>489.85084249999807</v>
      </c>
      <c r="E40" s="237">
        <v>80.945492500000015</v>
      </c>
      <c r="F40" s="237">
        <v>27.099317500000012</v>
      </c>
      <c r="G40" s="237">
        <v>1028.6166300000002</v>
      </c>
      <c r="H40" s="237">
        <v>462.75152499999808</v>
      </c>
      <c r="I40" s="34">
        <f>SUM(C40,D40)</f>
        <v>1599.4129649999982</v>
      </c>
    </row>
    <row r="41" spans="1:13" s="2" customFormat="1" ht="15.6" x14ac:dyDescent="0.25">
      <c r="A41" s="270"/>
      <c r="B41" s="74" t="s">
        <v>70</v>
      </c>
      <c r="C41" s="71">
        <f t="shared" ref="C41:H41" si="3">+C39/C40*100</f>
        <v>97.306156465340223</v>
      </c>
      <c r="D41" s="71">
        <f t="shared" si="3"/>
        <v>92.914451810910506</v>
      </c>
      <c r="E41" s="71">
        <f>+E39/E40*100</f>
        <v>301.18381205723085</v>
      </c>
      <c r="F41" s="71">
        <f>+F39/F40*100</f>
        <v>220.92275017627281</v>
      </c>
      <c r="G41" s="71">
        <f t="shared" si="3"/>
        <v>81.262300318827258</v>
      </c>
      <c r="H41" s="71">
        <f t="shared" si="3"/>
        <v>85.418123149351359</v>
      </c>
    </row>
    <row r="42" spans="1:13" s="2" customFormat="1" x14ac:dyDescent="0.25">
      <c r="A42" s="270"/>
      <c r="B42" s="75">
        <v>2022</v>
      </c>
      <c r="C42" s="236"/>
      <c r="D42" s="236"/>
      <c r="E42" s="236"/>
      <c r="F42" s="236"/>
      <c r="G42" s="236"/>
      <c r="H42" s="236"/>
    </row>
    <row r="43" spans="1:13" s="2" customFormat="1" x14ac:dyDescent="0.25">
      <c r="A43" s="270"/>
      <c r="B43" s="73" t="s">
        <v>8</v>
      </c>
      <c r="C43" s="296">
        <f>E43+G43</f>
        <v>1065.5580125000006</v>
      </c>
      <c r="D43" s="296">
        <f>F43+H43</f>
        <v>471.49147999999968</v>
      </c>
      <c r="E43" s="237">
        <v>224.26236500000007</v>
      </c>
      <c r="F43" s="237">
        <v>62.17963750000002</v>
      </c>
      <c r="G43" s="237">
        <v>841.29564750000043</v>
      </c>
      <c r="H43" s="237">
        <v>409.31184249999967</v>
      </c>
      <c r="I43" s="34">
        <f>SUM(C43,D43)</f>
        <v>1537.0494925000003</v>
      </c>
    </row>
    <row r="44" spans="1:13" s="2" customFormat="1" x14ac:dyDescent="0.25">
      <c r="A44" s="270"/>
      <c r="B44" s="73" t="s">
        <v>9</v>
      </c>
      <c r="C44" s="296">
        <f>E44+G44</f>
        <v>1102.3180900000002</v>
      </c>
      <c r="D44" s="296">
        <f>F44+H44</f>
        <v>550.68672750000019</v>
      </c>
      <c r="E44" s="237">
        <v>83.145607499999954</v>
      </c>
      <c r="F44" s="237">
        <v>37.564912500000013</v>
      </c>
      <c r="G44" s="237">
        <v>1019.1724825000002</v>
      </c>
      <c r="H44" s="237">
        <v>513.1218150000002</v>
      </c>
      <c r="I44" s="34">
        <f>SUM(C44,D44)</f>
        <v>1653.0048175000004</v>
      </c>
    </row>
    <row r="45" spans="1:13" s="2" customFormat="1" ht="15.6" x14ac:dyDescent="0.25">
      <c r="A45" s="270"/>
      <c r="B45" s="74" t="s">
        <v>70</v>
      </c>
      <c r="C45" s="71">
        <f t="shared" ref="C45:D45" si="4">+C43/C44*100</f>
        <v>96.665202373663334</v>
      </c>
      <c r="D45" s="71">
        <f t="shared" si="4"/>
        <v>85.618820366430484</v>
      </c>
      <c r="E45" s="71">
        <f>+E43/E44*100</f>
        <v>269.72244444783234</v>
      </c>
      <c r="F45" s="71">
        <f>+F43/F44*100</f>
        <v>165.52584143514244</v>
      </c>
      <c r="G45" s="71">
        <f t="shared" ref="G45:H45" si="5">+G43/G44*100</f>
        <v>82.546935081717166</v>
      </c>
      <c r="H45" s="71">
        <f t="shared" si="5"/>
        <v>79.768941903200812</v>
      </c>
    </row>
    <row r="46" spans="1:13" s="2" customFormat="1" x14ac:dyDescent="0.25">
      <c r="A46" s="270"/>
      <c r="B46" s="132"/>
      <c r="C46" s="130"/>
      <c r="D46" s="130"/>
      <c r="E46" s="131"/>
      <c r="F46" s="130"/>
      <c r="G46" s="130"/>
      <c r="H46" s="131"/>
    </row>
    <row r="47" spans="1:13" s="2" customFormat="1" x14ac:dyDescent="0.25">
      <c r="A47" s="270"/>
      <c r="B47" s="129"/>
      <c r="C47" s="133"/>
      <c r="D47" s="133"/>
      <c r="E47" s="134"/>
      <c r="F47" s="133"/>
      <c r="G47" s="133"/>
      <c r="H47" s="134"/>
      <c r="J47" s="31"/>
      <c r="K47" s="31"/>
      <c r="L47" s="31"/>
      <c r="M47" s="31"/>
    </row>
    <row r="48" spans="1:13" x14ac:dyDescent="0.25">
      <c r="A48" s="270"/>
      <c r="B48" s="21" t="s">
        <v>75</v>
      </c>
    </row>
    <row r="49" spans="1:2" x14ac:dyDescent="0.25">
      <c r="A49" s="270"/>
      <c r="B49" s="21"/>
    </row>
    <row r="50" spans="1:2" x14ac:dyDescent="0.25">
      <c r="B50" s="58" t="s">
        <v>68</v>
      </c>
    </row>
    <row r="51" spans="1:2" x14ac:dyDescent="0.25">
      <c r="B51" s="58" t="s">
        <v>409</v>
      </c>
    </row>
    <row r="52" spans="1:2" x14ac:dyDescent="0.25">
      <c r="A52" s="270"/>
      <c r="B52" s="58"/>
    </row>
    <row r="53" spans="1:2" x14ac:dyDescent="0.25">
      <c r="A53" s="270"/>
    </row>
    <row r="54" spans="1:2" x14ac:dyDescent="0.25">
      <c r="A54" s="270"/>
    </row>
    <row r="55" spans="1:2" x14ac:dyDescent="0.25">
      <c r="A55" s="270"/>
    </row>
    <row r="56" spans="1:2" x14ac:dyDescent="0.25">
      <c r="A56" s="270"/>
    </row>
    <row r="57" spans="1:2" x14ac:dyDescent="0.25">
      <c r="A57" s="270"/>
    </row>
    <row r="58" spans="1:2" x14ac:dyDescent="0.25">
      <c r="A58" s="270"/>
    </row>
    <row r="59" spans="1:2" x14ac:dyDescent="0.25">
      <c r="A59" s="270"/>
    </row>
    <row r="60" spans="1:2" x14ac:dyDescent="0.25">
      <c r="A60" s="270"/>
    </row>
    <row r="61" spans="1:2" x14ac:dyDescent="0.25">
      <c r="A61" s="270"/>
    </row>
    <row r="62" spans="1:2" x14ac:dyDescent="0.25">
      <c r="A62" s="270"/>
    </row>
    <row r="63" spans="1:2" x14ac:dyDescent="0.25">
      <c r="A63" s="270"/>
    </row>
    <row r="64" spans="1:2" x14ac:dyDescent="0.25">
      <c r="A64" s="270"/>
    </row>
    <row r="65" spans="1:1" x14ac:dyDescent="0.25">
      <c r="A65" s="270"/>
    </row>
    <row r="66" spans="1:1" x14ac:dyDescent="0.25">
      <c r="A66" s="270"/>
    </row>
    <row r="67" spans="1:1" x14ac:dyDescent="0.25">
      <c r="A67" s="270"/>
    </row>
    <row r="68" spans="1:1" x14ac:dyDescent="0.25">
      <c r="A68" s="270"/>
    </row>
    <row r="69" spans="1:1" x14ac:dyDescent="0.25">
      <c r="A69" s="270"/>
    </row>
    <row r="70" spans="1:1" x14ac:dyDescent="0.25">
      <c r="A70" s="270"/>
    </row>
    <row r="71" spans="1:1" x14ac:dyDescent="0.25">
      <c r="A71" s="270"/>
    </row>
    <row r="72" spans="1:1" x14ac:dyDescent="0.25">
      <c r="A72" s="270"/>
    </row>
    <row r="73" spans="1:1" x14ac:dyDescent="0.25">
      <c r="A73" s="270"/>
    </row>
    <row r="74" spans="1:1" x14ac:dyDescent="0.25">
      <c r="A74" s="270"/>
    </row>
    <row r="75" spans="1:1" x14ac:dyDescent="0.25">
      <c r="A75" s="270"/>
    </row>
    <row r="76" spans="1:1" x14ac:dyDescent="0.25">
      <c r="A76" s="270"/>
    </row>
    <row r="77" spans="1:1" x14ac:dyDescent="0.25">
      <c r="A77" s="270"/>
    </row>
    <row r="78" spans="1:1" x14ac:dyDescent="0.25">
      <c r="A78" s="270"/>
    </row>
    <row r="79" spans="1:1" x14ac:dyDescent="0.25">
      <c r="A79" s="270"/>
    </row>
    <row r="80" spans="1:1" x14ac:dyDescent="0.25">
      <c r="A80" s="270"/>
    </row>
    <row r="81" spans="1:10" x14ac:dyDescent="0.25">
      <c r="A81" s="270"/>
      <c r="H81" s="362" t="s">
        <v>13</v>
      </c>
    </row>
    <row r="83" spans="1:10" s="2" customFormat="1" ht="33.75" customHeight="1" x14ac:dyDescent="0.3">
      <c r="A83" s="284"/>
      <c r="B83" s="515" t="s">
        <v>235</v>
      </c>
      <c r="C83" s="516"/>
      <c r="D83" s="516"/>
      <c r="E83" s="516"/>
      <c r="F83" s="516"/>
      <c r="G83" s="516"/>
      <c r="H83" s="516"/>
    </row>
    <row r="84" spans="1:10" x14ac:dyDescent="0.25">
      <c r="B84" s="4"/>
    </row>
    <row r="85" spans="1:10" ht="12.75" customHeight="1" x14ac:dyDescent="0.25">
      <c r="B85" s="4" t="s">
        <v>62</v>
      </c>
    </row>
    <row r="86" spans="1:10" s="48" customFormat="1" ht="12.75" customHeight="1" x14ac:dyDescent="0.25">
      <c r="A86" s="284"/>
      <c r="B86" s="520"/>
      <c r="C86" s="506" t="s">
        <v>23</v>
      </c>
      <c r="D86" s="508"/>
      <c r="E86" s="506" t="s">
        <v>49</v>
      </c>
      <c r="F86" s="508" t="s">
        <v>49</v>
      </c>
      <c r="G86" s="506" t="s">
        <v>50</v>
      </c>
      <c r="H86" s="508" t="s">
        <v>50</v>
      </c>
      <c r="I86" s="46"/>
    </row>
    <row r="87" spans="1:10" s="48" customFormat="1" x14ac:dyDescent="0.25">
      <c r="A87" s="284"/>
      <c r="B87" s="521"/>
      <c r="C87" s="66" t="s">
        <v>51</v>
      </c>
      <c r="D87" s="66" t="s">
        <v>52</v>
      </c>
      <c r="E87" s="66" t="s">
        <v>51</v>
      </c>
      <c r="F87" s="66" t="s">
        <v>52</v>
      </c>
      <c r="G87" s="66" t="s">
        <v>51</v>
      </c>
      <c r="H87" s="66" t="s">
        <v>52</v>
      </c>
      <c r="I87" s="49"/>
    </row>
    <row r="88" spans="1:10" s="2" customFormat="1" x14ac:dyDescent="0.25">
      <c r="A88" s="284"/>
      <c r="B88" s="72">
        <v>2000</v>
      </c>
      <c r="C88" s="36"/>
      <c r="D88" s="36"/>
      <c r="E88" s="55"/>
      <c r="F88" s="36"/>
      <c r="G88" s="36"/>
      <c r="H88" s="55"/>
      <c r="I88" s="36"/>
    </row>
    <row r="89" spans="1:10" s="2" customFormat="1" x14ac:dyDescent="0.25">
      <c r="A89" s="284"/>
      <c r="B89" s="73" t="s">
        <v>8</v>
      </c>
      <c r="C89" s="23">
        <v>350.24394749999999</v>
      </c>
      <c r="D89" s="23">
        <v>518.99899250000146</v>
      </c>
      <c r="E89" s="23">
        <v>50.979990000000001</v>
      </c>
      <c r="F89" s="23">
        <v>60.986677499999978</v>
      </c>
      <c r="G89" s="23">
        <v>299.26395749999978</v>
      </c>
      <c r="H89" s="23">
        <v>458.01231500000222</v>
      </c>
      <c r="I89" s="38"/>
      <c r="J89" s="36"/>
    </row>
    <row r="90" spans="1:10" s="2" customFormat="1" x14ac:dyDescent="0.25">
      <c r="A90" s="284"/>
      <c r="B90" s="73" t="s">
        <v>9</v>
      </c>
      <c r="C90" s="23">
        <v>619.2750700000031</v>
      </c>
      <c r="D90" s="23">
        <v>723.44946749999565</v>
      </c>
      <c r="E90" s="23">
        <v>5.092085</v>
      </c>
      <c r="F90" s="23">
        <v>24.614409999999999</v>
      </c>
      <c r="G90" s="23">
        <v>614.18298500000276</v>
      </c>
      <c r="H90" s="23">
        <v>698.83505749999586</v>
      </c>
      <c r="I90" s="36"/>
    </row>
    <row r="91" spans="1:10" s="2" customFormat="1" ht="15.6" x14ac:dyDescent="0.25">
      <c r="A91" s="284"/>
      <c r="B91" s="74" t="s">
        <v>70</v>
      </c>
      <c r="C91" s="71">
        <v>56.557088193457915</v>
      </c>
      <c r="D91" s="71">
        <v>71.73949471460557</v>
      </c>
      <c r="E91" s="71">
        <v>1001.1614103063872</v>
      </c>
      <c r="F91" s="71">
        <v>247.76818741542039</v>
      </c>
      <c r="G91" s="71">
        <v>48.725536983086307</v>
      </c>
      <c r="H91" s="71">
        <v>65.539401620532601</v>
      </c>
    </row>
    <row r="92" spans="1:10" s="2" customFormat="1" x14ac:dyDescent="0.25">
      <c r="A92" s="284"/>
      <c r="B92" s="75">
        <v>2001</v>
      </c>
      <c r="C92" s="53"/>
      <c r="D92" s="53"/>
      <c r="E92" s="53"/>
      <c r="F92" s="53"/>
      <c r="G92" s="53"/>
      <c r="H92" s="53"/>
    </row>
    <row r="93" spans="1:10" s="2" customFormat="1" x14ac:dyDescent="0.25">
      <c r="A93" s="284"/>
      <c r="B93" s="73" t="s">
        <v>8</v>
      </c>
      <c r="C93" s="23">
        <v>372.83211500000004</v>
      </c>
      <c r="D93" s="23">
        <v>578.17487749999918</v>
      </c>
      <c r="E93" s="23">
        <v>52.962204999999997</v>
      </c>
      <c r="F93" s="23">
        <v>74.372699999999995</v>
      </c>
      <c r="G93" s="23">
        <v>319.86990999999995</v>
      </c>
      <c r="H93" s="23">
        <v>503.80217749999866</v>
      </c>
    </row>
    <row r="94" spans="1:10" s="2" customFormat="1" x14ac:dyDescent="0.25">
      <c r="A94" s="284"/>
      <c r="B94" s="73" t="s">
        <v>9</v>
      </c>
      <c r="C94" s="23">
        <v>618.39704499999971</v>
      </c>
      <c r="D94" s="23">
        <v>797.12136749999706</v>
      </c>
      <c r="E94" s="23">
        <v>4.4460450000000007</v>
      </c>
      <c r="F94" s="23">
        <v>30.018992500000007</v>
      </c>
      <c r="G94" s="23">
        <v>613.95100000000002</v>
      </c>
      <c r="H94" s="23">
        <v>767.10237499999812</v>
      </c>
    </row>
    <row r="95" spans="1:10" s="2" customFormat="1" ht="15.6" x14ac:dyDescent="0.25">
      <c r="A95" s="284"/>
      <c r="B95" s="74" t="s">
        <v>70</v>
      </c>
      <c r="C95" s="71">
        <v>60.290086767798222</v>
      </c>
      <c r="D95" s="71">
        <v>72.532853975966376</v>
      </c>
      <c r="E95" s="71">
        <v>1191.2206241727195</v>
      </c>
      <c r="F95" s="71">
        <v>247.75215224161829</v>
      </c>
      <c r="G95" s="71">
        <v>52.100234383525709</v>
      </c>
      <c r="H95" s="71">
        <v>65.676002828175299</v>
      </c>
    </row>
    <row r="96" spans="1:10" s="2" customFormat="1" x14ac:dyDescent="0.25">
      <c r="A96" s="284"/>
      <c r="B96" s="75">
        <v>2002</v>
      </c>
      <c r="C96" s="53"/>
      <c r="D96" s="53"/>
      <c r="E96" s="53"/>
      <c r="F96" s="53"/>
      <c r="G96" s="53"/>
      <c r="H96" s="53"/>
    </row>
    <row r="97" spans="1:14" s="2" customFormat="1" x14ac:dyDescent="0.25">
      <c r="A97" s="284"/>
      <c r="B97" s="73" t="s">
        <v>8</v>
      </c>
      <c r="C97" s="23">
        <v>400.5511625000002</v>
      </c>
      <c r="D97" s="23">
        <v>616.07094749999919</v>
      </c>
      <c r="E97" s="23">
        <v>56.714559999999999</v>
      </c>
      <c r="F97" s="23">
        <v>72.851860000000002</v>
      </c>
      <c r="G97" s="23">
        <v>343.83660250000014</v>
      </c>
      <c r="H97" s="23">
        <v>543.21908749999841</v>
      </c>
    </row>
    <row r="98" spans="1:14" s="2" customFormat="1" x14ac:dyDescent="0.25">
      <c r="A98" s="284"/>
      <c r="B98" s="73" t="s">
        <v>9</v>
      </c>
      <c r="C98" s="23">
        <v>624.26502749999884</v>
      </c>
      <c r="D98" s="23">
        <v>851.36878500000148</v>
      </c>
      <c r="E98" s="23">
        <v>4.9512999999999998</v>
      </c>
      <c r="F98" s="23">
        <v>25.327689999999997</v>
      </c>
      <c r="G98" s="23">
        <v>619.31372749999866</v>
      </c>
      <c r="H98" s="23">
        <v>826.04109500000163</v>
      </c>
    </row>
    <row r="99" spans="1:14" s="2" customFormat="1" ht="15.6" x14ac:dyDescent="0.25">
      <c r="A99" s="284"/>
      <c r="B99" s="74" t="s">
        <v>70</v>
      </c>
      <c r="C99" s="71">
        <v>64.163639616989585</v>
      </c>
      <c r="D99" s="71">
        <v>72.362407261619069</v>
      </c>
      <c r="E99" s="71">
        <v>1145.44786217761</v>
      </c>
      <c r="F99" s="71">
        <v>287.63720655140685</v>
      </c>
      <c r="G99" s="71">
        <v>55.518969987630527</v>
      </c>
      <c r="H99" s="71">
        <v>65.761750933226551</v>
      </c>
    </row>
    <row r="100" spans="1:14" s="2" customFormat="1" x14ac:dyDescent="0.25">
      <c r="A100" s="284"/>
      <c r="B100" s="75">
        <v>2003</v>
      </c>
      <c r="C100" s="53"/>
      <c r="D100" s="53"/>
      <c r="E100" s="53"/>
      <c r="F100" s="53"/>
      <c r="G100" s="53"/>
      <c r="H100" s="53"/>
    </row>
    <row r="101" spans="1:14" s="2" customFormat="1" x14ac:dyDescent="0.25">
      <c r="A101" s="284"/>
      <c r="B101" s="73" t="s">
        <v>8</v>
      </c>
      <c r="C101" s="23">
        <v>414.97968250000076</v>
      </c>
      <c r="D101" s="23">
        <v>643.89622000000281</v>
      </c>
      <c r="E101" s="23">
        <v>59.957927499999947</v>
      </c>
      <c r="F101" s="23">
        <v>74.599987499999983</v>
      </c>
      <c r="G101" s="23">
        <v>355.02175500000033</v>
      </c>
      <c r="H101" s="23">
        <v>569.29623250000122</v>
      </c>
    </row>
    <row r="102" spans="1:14" s="2" customFormat="1" x14ac:dyDescent="0.25">
      <c r="A102" s="284"/>
      <c r="B102" s="73" t="s">
        <v>9</v>
      </c>
      <c r="C102" s="23">
        <v>625.22184500000299</v>
      </c>
      <c r="D102" s="23">
        <v>889.12929500000212</v>
      </c>
      <c r="E102" s="23">
        <v>5.0819224999999983</v>
      </c>
      <c r="F102" s="23">
        <v>23.971674999999983</v>
      </c>
      <c r="G102" s="23">
        <v>620.13992250000297</v>
      </c>
      <c r="H102" s="23">
        <v>865.15762000000211</v>
      </c>
    </row>
    <row r="103" spans="1:14" s="2" customFormat="1" ht="15.6" x14ac:dyDescent="0.25">
      <c r="A103" s="284"/>
      <c r="B103" s="74" t="s">
        <v>70</v>
      </c>
      <c r="C103" s="71">
        <v>66.373189903497178</v>
      </c>
      <c r="D103" s="71">
        <v>72.418738604265783</v>
      </c>
      <c r="E103" s="71">
        <v>1179.8276636450078</v>
      </c>
      <c r="F103" s="71">
        <v>311.20056274749277</v>
      </c>
      <c r="G103" s="71">
        <v>57.248653427888065</v>
      </c>
      <c r="H103" s="71">
        <v>65.802602825136049</v>
      </c>
    </row>
    <row r="104" spans="1:14" s="2" customFormat="1" x14ac:dyDescent="0.25">
      <c r="A104" s="284"/>
      <c r="B104" s="75">
        <v>2004</v>
      </c>
      <c r="C104" s="53"/>
      <c r="D104" s="53"/>
      <c r="E104" s="53"/>
      <c r="F104" s="53"/>
      <c r="G104" s="53"/>
      <c r="H104" s="53"/>
    </row>
    <row r="105" spans="1:14" s="2" customFormat="1" x14ac:dyDescent="0.25">
      <c r="A105" s="284"/>
      <c r="B105" s="73" t="s">
        <v>8</v>
      </c>
      <c r="C105" s="23">
        <v>465.8720175000002</v>
      </c>
      <c r="D105" s="23">
        <v>680.51610750000032</v>
      </c>
      <c r="E105" s="23">
        <v>77.433967500000023</v>
      </c>
      <c r="F105" s="23">
        <v>91.909062499999948</v>
      </c>
      <c r="G105" s="23">
        <v>388.43804999999998</v>
      </c>
      <c r="H105" s="23">
        <v>588.60704500000054</v>
      </c>
    </row>
    <row r="106" spans="1:14" s="2" customFormat="1" x14ac:dyDescent="0.25">
      <c r="A106" s="284"/>
      <c r="B106" s="73" t="s">
        <v>9</v>
      </c>
      <c r="C106" s="23">
        <v>654.86241750000079</v>
      </c>
      <c r="D106" s="23">
        <v>904.2761749999994</v>
      </c>
      <c r="E106" s="23">
        <v>5.5060525</v>
      </c>
      <c r="F106" s="23">
        <v>30.323525000000011</v>
      </c>
      <c r="G106" s="23">
        <v>649.35636500000066</v>
      </c>
      <c r="H106" s="23">
        <v>873.95264999999847</v>
      </c>
      <c r="I106" s="258"/>
      <c r="J106" s="259"/>
      <c r="K106" s="259"/>
      <c r="L106" s="259"/>
      <c r="M106" s="259"/>
      <c r="N106" s="259"/>
    </row>
    <row r="107" spans="1:14" s="2" customFormat="1" ht="15.6" x14ac:dyDescent="0.25">
      <c r="A107" s="284"/>
      <c r="B107" s="74" t="s">
        <v>70</v>
      </c>
      <c r="C107" s="71">
        <v>71.140441877625335</v>
      </c>
      <c r="D107" s="71">
        <v>75.255339719638286</v>
      </c>
      <c r="E107" s="71">
        <v>1406.3427019629767</v>
      </c>
      <c r="F107" s="71">
        <v>303.09491558121925</v>
      </c>
      <c r="G107" s="71">
        <v>59.8189331677683</v>
      </c>
      <c r="H107" s="71">
        <v>67.349992588271405</v>
      </c>
      <c r="I107" s="519"/>
      <c r="J107" s="519"/>
      <c r="K107" s="519"/>
      <c r="L107" s="519"/>
      <c r="M107" s="519"/>
      <c r="N107" s="519"/>
    </row>
    <row r="108" spans="1:14" s="2" customFormat="1" x14ac:dyDescent="0.25">
      <c r="A108" s="284"/>
      <c r="B108" s="75">
        <v>2005</v>
      </c>
      <c r="C108" s="53"/>
      <c r="D108" s="53"/>
      <c r="E108" s="53"/>
      <c r="F108" s="53"/>
      <c r="G108" s="53"/>
      <c r="H108" s="53"/>
      <c r="I108" s="260"/>
      <c r="J108" s="260"/>
      <c r="K108" s="260"/>
      <c r="L108" s="260"/>
      <c r="M108" s="260"/>
      <c r="N108" s="260"/>
    </row>
    <row r="109" spans="1:14" s="2" customFormat="1" x14ac:dyDescent="0.25">
      <c r="A109" s="284"/>
      <c r="B109" s="73" t="s">
        <v>8</v>
      </c>
      <c r="C109" s="257">
        <v>943.95960000000105</v>
      </c>
      <c r="D109" s="257">
        <v>309.36196250000057</v>
      </c>
      <c r="E109" s="257">
        <v>217.91363249999981</v>
      </c>
      <c r="F109" s="257">
        <v>40.163590000000006</v>
      </c>
      <c r="G109" s="257">
        <v>726.04596750000121</v>
      </c>
      <c r="H109" s="257">
        <v>269.19837250000057</v>
      </c>
      <c r="I109" s="257"/>
      <c r="J109" s="257"/>
      <c r="K109" s="257"/>
      <c r="L109" s="257"/>
      <c r="M109" s="257"/>
      <c r="N109" s="257"/>
    </row>
    <row r="110" spans="1:14" s="2" customFormat="1" x14ac:dyDescent="0.25">
      <c r="A110" s="284"/>
      <c r="B110" s="73" t="s">
        <v>9</v>
      </c>
      <c r="C110" s="257">
        <v>1248.1779275000024</v>
      </c>
      <c r="D110" s="257">
        <v>357.3353649999998</v>
      </c>
      <c r="E110" s="257">
        <v>50.409075000000023</v>
      </c>
      <c r="F110" s="257">
        <v>12.380389999999998</v>
      </c>
      <c r="G110" s="257">
        <v>1197.7688525000024</v>
      </c>
      <c r="H110" s="257">
        <v>344.95497499999982</v>
      </c>
      <c r="I110" s="257"/>
      <c r="J110" s="257"/>
      <c r="K110" s="257"/>
      <c r="L110" s="257"/>
      <c r="M110" s="257"/>
      <c r="N110" s="257"/>
    </row>
    <row r="111" spans="1:14" s="2" customFormat="1" ht="15.6" x14ac:dyDescent="0.25">
      <c r="A111" s="284"/>
      <c r="B111" s="74" t="s">
        <v>70</v>
      </c>
      <c r="C111" s="71">
        <v>75.627006310764884</v>
      </c>
      <c r="D111" s="71">
        <v>86.574683840766994</v>
      </c>
      <c r="E111" s="71">
        <v>432.29048043432601</v>
      </c>
      <c r="F111" s="71">
        <v>324.41296275803921</v>
      </c>
      <c r="G111" s="71">
        <v>60.616534315831174</v>
      </c>
      <c r="H111" s="71">
        <v>78.038698383753044</v>
      </c>
      <c r="I111" s="261"/>
      <c r="J111" s="261"/>
      <c r="K111" s="261"/>
      <c r="L111" s="261"/>
      <c r="M111" s="261"/>
      <c r="N111" s="261"/>
    </row>
    <row r="112" spans="1:14" s="2" customFormat="1" x14ac:dyDescent="0.25">
      <c r="A112" s="284"/>
      <c r="B112" s="75">
        <v>2006</v>
      </c>
      <c r="C112" s="53"/>
      <c r="D112" s="53"/>
      <c r="E112" s="53"/>
      <c r="F112" s="53"/>
      <c r="G112" s="53"/>
      <c r="H112" s="53"/>
      <c r="I112" s="261"/>
      <c r="J112" s="261"/>
      <c r="K112" s="261"/>
      <c r="L112" s="261"/>
      <c r="M112" s="261"/>
      <c r="N112" s="261"/>
    </row>
    <row r="113" spans="1:14" s="2" customFormat="1" x14ac:dyDescent="0.25">
      <c r="A113" s="284"/>
      <c r="B113" s="73" t="s">
        <v>8</v>
      </c>
      <c r="C113" s="257">
        <v>962.88394249999851</v>
      </c>
      <c r="D113" s="257">
        <v>340.54313000000025</v>
      </c>
      <c r="E113" s="257">
        <v>213.75466500000002</v>
      </c>
      <c r="F113" s="257">
        <v>43.043742500000036</v>
      </c>
      <c r="G113" s="257">
        <v>749.12927749999847</v>
      </c>
      <c r="H113" s="257">
        <v>297.49938750000018</v>
      </c>
      <c r="I113" s="257"/>
      <c r="J113" s="257"/>
      <c r="K113" s="257"/>
      <c r="L113" s="257"/>
      <c r="M113" s="257"/>
      <c r="N113" s="257"/>
    </row>
    <row r="114" spans="1:14" s="2" customFormat="1" x14ac:dyDescent="0.25">
      <c r="A114" s="284"/>
      <c r="B114" s="73" t="s">
        <v>9</v>
      </c>
      <c r="C114" s="257">
        <v>1268.0591924999981</v>
      </c>
      <c r="D114" s="257">
        <v>405.60211749999962</v>
      </c>
      <c r="E114" s="257">
        <v>49.229390000000009</v>
      </c>
      <c r="F114" s="257">
        <v>12.503082499999998</v>
      </c>
      <c r="G114" s="257">
        <v>1218.8298024999981</v>
      </c>
      <c r="H114" s="257">
        <v>393.09903499999962</v>
      </c>
      <c r="I114" s="257"/>
      <c r="J114" s="257"/>
      <c r="K114" s="257"/>
      <c r="L114" s="257"/>
      <c r="M114" s="257"/>
      <c r="N114" s="257"/>
    </row>
    <row r="115" spans="1:14" s="2" customFormat="1" ht="15.6" x14ac:dyDescent="0.25">
      <c r="A115" s="284"/>
      <c r="B115" s="74" t="s">
        <v>70</v>
      </c>
      <c r="C115" s="71">
        <v>75.93367472078792</v>
      </c>
      <c r="D115" s="71">
        <v>83.959899445051732</v>
      </c>
      <c r="E115" s="71">
        <v>434.20132770282135</v>
      </c>
      <c r="F115" s="71">
        <v>344.26504424009073</v>
      </c>
      <c r="G115" s="71">
        <v>61.462993107275906</v>
      </c>
      <c r="H115" s="71">
        <v>75.68051839659195</v>
      </c>
      <c r="I115" s="261"/>
      <c r="J115" s="261"/>
      <c r="K115" s="261"/>
      <c r="L115" s="261"/>
      <c r="M115" s="261"/>
      <c r="N115" s="261"/>
    </row>
    <row r="116" spans="1:14" s="2" customFormat="1" x14ac:dyDescent="0.25">
      <c r="A116" s="284"/>
      <c r="B116" s="75">
        <v>2007</v>
      </c>
      <c r="C116" s="192"/>
      <c r="D116" s="192"/>
      <c r="E116" s="192"/>
      <c r="F116" s="192"/>
      <c r="G116" s="192"/>
      <c r="H116" s="192"/>
      <c r="I116" s="261"/>
      <c r="J116" s="261"/>
      <c r="K116" s="261"/>
      <c r="L116" s="261"/>
      <c r="M116" s="261"/>
      <c r="N116" s="261"/>
    </row>
    <row r="117" spans="1:14" s="2" customFormat="1" x14ac:dyDescent="0.25">
      <c r="A117" s="284"/>
      <c r="B117" s="73" t="s">
        <v>8</v>
      </c>
      <c r="C117" s="243">
        <v>983.10485250000011</v>
      </c>
      <c r="D117" s="243">
        <v>364.20146999999918</v>
      </c>
      <c r="E117" s="243">
        <v>221.86890500000004</v>
      </c>
      <c r="F117" s="243">
        <v>45.268359999999987</v>
      </c>
      <c r="G117" s="243">
        <v>761.23594750000007</v>
      </c>
      <c r="H117" s="243">
        <v>318.9331099999992</v>
      </c>
      <c r="I117" s="257"/>
      <c r="J117" s="257"/>
      <c r="K117" s="257"/>
      <c r="L117" s="257"/>
      <c r="M117" s="257"/>
      <c r="N117" s="257"/>
    </row>
    <row r="118" spans="1:14" s="2" customFormat="1" x14ac:dyDescent="0.25">
      <c r="A118" s="284"/>
      <c r="B118" s="73" t="s">
        <v>9</v>
      </c>
      <c r="C118" s="243">
        <v>1249.2917325000003</v>
      </c>
      <c r="D118" s="243">
        <v>456.01844250000028</v>
      </c>
      <c r="E118" s="243">
        <v>53.84682249999998</v>
      </c>
      <c r="F118" s="243">
        <v>10.279587499999996</v>
      </c>
      <c r="G118" s="243">
        <v>1195.4449100000004</v>
      </c>
      <c r="H118" s="243">
        <v>445.73885500000029</v>
      </c>
      <c r="I118" s="257"/>
      <c r="J118" s="257"/>
      <c r="K118" s="257"/>
      <c r="L118" s="257"/>
      <c r="M118" s="257"/>
      <c r="N118" s="257"/>
    </row>
    <row r="119" spans="1:14" s="2" customFormat="1" ht="15.6" x14ac:dyDescent="0.25">
      <c r="A119" s="284"/>
      <c r="B119" s="74" t="s">
        <v>70</v>
      </c>
      <c r="C119" s="71">
        <v>78.692976742323864</v>
      </c>
      <c r="D119" s="71">
        <v>79.865513333925946</v>
      </c>
      <c r="E119" s="71">
        <v>412.03713552457089</v>
      </c>
      <c r="F119" s="71">
        <v>440.37136704172229</v>
      </c>
      <c r="G119" s="71">
        <v>63.678044979922987</v>
      </c>
      <c r="H119" s="71">
        <v>71.551561283567935</v>
      </c>
      <c r="I119" s="261"/>
      <c r="J119" s="261"/>
      <c r="K119" s="261"/>
      <c r="L119" s="261"/>
      <c r="M119" s="261"/>
      <c r="N119" s="261"/>
    </row>
    <row r="120" spans="1:14" s="2" customFormat="1" x14ac:dyDescent="0.25">
      <c r="A120" s="284"/>
      <c r="B120" s="75">
        <v>2008</v>
      </c>
      <c r="C120" s="236"/>
      <c r="D120" s="236"/>
      <c r="E120" s="236"/>
      <c r="F120" s="236"/>
      <c r="G120" s="236"/>
      <c r="H120" s="236"/>
      <c r="I120" s="261"/>
      <c r="J120" s="261"/>
      <c r="K120" s="261"/>
      <c r="L120" s="261"/>
      <c r="M120" s="261"/>
      <c r="N120" s="261"/>
    </row>
    <row r="121" spans="1:14" s="2" customFormat="1" x14ac:dyDescent="0.25">
      <c r="A121" s="284"/>
      <c r="B121" s="73" t="s">
        <v>8</v>
      </c>
      <c r="C121" s="243">
        <v>1025.2370350000003</v>
      </c>
      <c r="D121" s="243">
        <v>352.50484750000055</v>
      </c>
      <c r="E121" s="243">
        <v>227.67075750000006</v>
      </c>
      <c r="F121" s="243">
        <v>52.35960750000001</v>
      </c>
      <c r="G121" s="243">
        <v>797.5662775000003</v>
      </c>
      <c r="H121" s="243">
        <v>300.14524000000057</v>
      </c>
      <c r="I121" s="257"/>
      <c r="J121" s="257"/>
      <c r="K121" s="257"/>
      <c r="L121" s="257"/>
      <c r="M121" s="257"/>
      <c r="N121" s="257"/>
    </row>
    <row r="122" spans="1:14" s="2" customFormat="1" x14ac:dyDescent="0.25">
      <c r="A122" s="284"/>
      <c r="B122" s="73" t="s">
        <v>9</v>
      </c>
      <c r="C122" s="243">
        <v>1231.2903900000024</v>
      </c>
      <c r="D122" s="243">
        <v>455.35625250000152</v>
      </c>
      <c r="E122" s="243">
        <v>58.167374999999986</v>
      </c>
      <c r="F122" s="243">
        <v>18.127492500000006</v>
      </c>
      <c r="G122" s="243">
        <v>1173.1230150000024</v>
      </c>
      <c r="H122" s="243">
        <v>437.2287600000015</v>
      </c>
      <c r="I122" s="257"/>
      <c r="J122" s="257"/>
      <c r="K122" s="257"/>
      <c r="L122" s="257"/>
      <c r="M122" s="257"/>
      <c r="N122" s="257"/>
    </row>
    <row r="123" spans="1:14" s="2" customFormat="1" ht="15.6" x14ac:dyDescent="0.25">
      <c r="A123" s="284"/>
      <c r="B123" s="74" t="s">
        <v>70</v>
      </c>
      <c r="C123" s="71">
        <v>83.265251099701871</v>
      </c>
      <c r="D123" s="71">
        <v>77.412980620047449</v>
      </c>
      <c r="E123" s="71">
        <v>391.40627800377808</v>
      </c>
      <c r="F123" s="71">
        <v>288.84087250346397</v>
      </c>
      <c r="G123" s="71">
        <v>67.98658514938424</v>
      </c>
      <c r="H123" s="71">
        <v>68.647185971938242</v>
      </c>
      <c r="I123" s="261"/>
      <c r="J123" s="261"/>
      <c r="K123" s="261"/>
      <c r="L123" s="261"/>
      <c r="M123" s="261"/>
      <c r="N123" s="261"/>
    </row>
    <row r="124" spans="1:14" s="2" customFormat="1" x14ac:dyDescent="0.25">
      <c r="A124" s="284"/>
      <c r="B124" s="75">
        <v>2009</v>
      </c>
      <c r="C124" s="53"/>
      <c r="D124" s="53"/>
      <c r="E124" s="53"/>
      <c r="F124" s="53"/>
      <c r="G124" s="53"/>
      <c r="H124" s="53"/>
      <c r="I124" s="262"/>
      <c r="J124" s="262"/>
      <c r="K124" s="262"/>
      <c r="L124" s="262"/>
      <c r="M124" s="262"/>
      <c r="N124" s="262"/>
    </row>
    <row r="125" spans="1:14" s="2" customFormat="1" x14ac:dyDescent="0.25">
      <c r="A125" s="284"/>
      <c r="B125" s="73" t="s">
        <v>8</v>
      </c>
      <c r="C125" s="23">
        <v>996.38228999999933</v>
      </c>
      <c r="D125" s="23">
        <v>345.87394500000028</v>
      </c>
      <c r="E125" s="23">
        <v>240.06225249999994</v>
      </c>
      <c r="F125" s="23">
        <v>43.789382500000002</v>
      </c>
      <c r="G125" s="23">
        <v>756.32003749999944</v>
      </c>
      <c r="H125" s="23">
        <v>302.08456250000029</v>
      </c>
      <c r="I125" s="263"/>
      <c r="J125" s="263"/>
      <c r="K125" s="263"/>
      <c r="L125" s="263"/>
      <c r="M125" s="263"/>
      <c r="N125" s="263"/>
    </row>
    <row r="126" spans="1:14" s="2" customFormat="1" x14ac:dyDescent="0.25">
      <c r="A126" s="284"/>
      <c r="B126" s="73" t="s">
        <v>9</v>
      </c>
      <c r="C126" s="23">
        <v>1151.3049374999994</v>
      </c>
      <c r="D126" s="23">
        <v>424.35086749999891</v>
      </c>
      <c r="E126" s="23">
        <v>58.748189999999987</v>
      </c>
      <c r="F126" s="23">
        <v>23.356635000000001</v>
      </c>
      <c r="G126" s="23">
        <v>1092.5567474999993</v>
      </c>
      <c r="H126" s="23">
        <v>400.99423249999893</v>
      </c>
      <c r="I126" s="263"/>
      <c r="J126" s="263"/>
      <c r="K126" s="263"/>
      <c r="L126" s="263"/>
      <c r="M126" s="263"/>
      <c r="N126" s="263"/>
    </row>
    <row r="127" spans="1:14" s="2" customFormat="1" ht="15.6" x14ac:dyDescent="0.25">
      <c r="A127" s="284"/>
      <c r="B127" s="74" t="s">
        <v>70</v>
      </c>
      <c r="C127" s="71">
        <v>86.543734639373056</v>
      </c>
      <c r="D127" s="71">
        <v>81.506595482569892</v>
      </c>
      <c r="E127" s="71">
        <v>408.62918925672432</v>
      </c>
      <c r="F127" s="71">
        <v>187.48155502708332</v>
      </c>
      <c r="G127" s="71">
        <v>69.224782990047842</v>
      </c>
      <c r="H127" s="71">
        <v>75.333892115269038</v>
      </c>
      <c r="I127" s="262"/>
      <c r="J127" s="262"/>
      <c r="K127" s="262"/>
      <c r="L127" s="262"/>
      <c r="M127" s="262"/>
      <c r="N127" s="262"/>
    </row>
    <row r="128" spans="1:14" s="2" customFormat="1" x14ac:dyDescent="0.25">
      <c r="A128" s="284"/>
      <c r="B128" s="75">
        <v>2010</v>
      </c>
      <c r="C128" s="192"/>
      <c r="D128" s="192"/>
      <c r="E128" s="192"/>
      <c r="F128" s="192"/>
      <c r="G128" s="192"/>
      <c r="H128" s="192"/>
      <c r="I128" s="259"/>
      <c r="J128" s="259"/>
      <c r="K128" s="263"/>
      <c r="L128" s="259"/>
      <c r="M128" s="259"/>
      <c r="N128" s="259"/>
    </row>
    <row r="129" spans="1:14" s="2" customFormat="1" x14ac:dyDescent="0.25">
      <c r="A129" s="284"/>
      <c r="B129" s="73" t="s">
        <v>8</v>
      </c>
      <c r="C129" s="193">
        <v>968.20572999999786</v>
      </c>
      <c r="D129" s="193">
        <v>375.58676999999955</v>
      </c>
      <c r="E129" s="193">
        <v>213.06072749999993</v>
      </c>
      <c r="F129" s="193">
        <v>47.338774999999998</v>
      </c>
      <c r="G129" s="193">
        <v>755.14500249999799</v>
      </c>
      <c r="H129" s="193">
        <v>328.24799499999955</v>
      </c>
      <c r="I129" s="263"/>
      <c r="J129" s="263"/>
      <c r="K129" s="263"/>
      <c r="L129" s="259"/>
      <c r="M129" s="259"/>
      <c r="N129" s="259"/>
    </row>
    <row r="130" spans="1:14" s="2" customFormat="1" x14ac:dyDescent="0.25">
      <c r="A130" s="284"/>
      <c r="B130" s="73" t="s">
        <v>9</v>
      </c>
      <c r="C130" s="193">
        <v>1097.7231724999954</v>
      </c>
      <c r="D130" s="193">
        <v>433.57857000000018</v>
      </c>
      <c r="E130" s="193">
        <v>60.367627499999998</v>
      </c>
      <c r="F130" s="193">
        <v>19.378222500000007</v>
      </c>
      <c r="G130" s="193">
        <v>1037.3555449999953</v>
      </c>
      <c r="H130" s="193">
        <v>414.20034750000019</v>
      </c>
      <c r="I130" s="34"/>
      <c r="J130" s="34"/>
      <c r="K130" s="34"/>
    </row>
    <row r="131" spans="1:14" s="2" customFormat="1" ht="15.6" x14ac:dyDescent="0.25">
      <c r="A131" s="284"/>
      <c r="B131" s="74" t="s">
        <v>70</v>
      </c>
      <c r="C131" s="71">
        <v>88.201265515327549</v>
      </c>
      <c r="D131" s="71">
        <v>86.624846334079521</v>
      </c>
      <c r="E131" s="71">
        <v>352.9387128887912</v>
      </c>
      <c r="F131" s="71">
        <v>244.2885305914925</v>
      </c>
      <c r="G131" s="71">
        <v>72.795196028956624</v>
      </c>
      <c r="H131" s="71">
        <v>79.248604444978028</v>
      </c>
    </row>
    <row r="132" spans="1:14" s="2" customFormat="1" x14ac:dyDescent="0.25">
      <c r="A132" s="284"/>
      <c r="B132" s="75">
        <v>2011</v>
      </c>
      <c r="C132" s="236"/>
      <c r="D132" s="236"/>
      <c r="E132" s="236"/>
      <c r="F132" s="236"/>
      <c r="G132" s="236"/>
      <c r="H132" s="236"/>
    </row>
    <row r="133" spans="1:14" s="2" customFormat="1" x14ac:dyDescent="0.25">
      <c r="A133" s="284"/>
      <c r="B133" s="73" t="s">
        <v>8</v>
      </c>
      <c r="C133" s="237">
        <v>968.73719999999969</v>
      </c>
      <c r="D133" s="237">
        <v>355.6690350000008</v>
      </c>
      <c r="E133" s="237">
        <v>208.02712249999999</v>
      </c>
      <c r="F133" s="237">
        <v>44.85718500000003</v>
      </c>
      <c r="G133" s="237">
        <v>760.71007749999967</v>
      </c>
      <c r="H133" s="237">
        <v>310.81185000000079</v>
      </c>
    </row>
    <row r="134" spans="1:14" s="2" customFormat="1" x14ac:dyDescent="0.25">
      <c r="A134" s="284"/>
      <c r="B134" s="73" t="s">
        <v>9</v>
      </c>
      <c r="C134" s="237">
        <v>1083.5348500000016</v>
      </c>
      <c r="D134" s="237">
        <v>408.91573000000005</v>
      </c>
      <c r="E134" s="237">
        <v>71.937524999999994</v>
      </c>
      <c r="F134" s="237">
        <v>15.884452499999998</v>
      </c>
      <c r="G134" s="237">
        <v>1011.5973250000015</v>
      </c>
      <c r="H134" s="237">
        <v>393.03127750000004</v>
      </c>
    </row>
    <row r="135" spans="1:14" s="2" customFormat="1" ht="15.6" x14ac:dyDescent="0.25">
      <c r="A135" s="284"/>
      <c r="B135" s="74" t="s">
        <v>70</v>
      </c>
      <c r="C135" s="71">
        <v>89.405264629928453</v>
      </c>
      <c r="D135" s="71">
        <v>86.978565241303087</v>
      </c>
      <c r="E135" s="71">
        <v>289.17748073762618</v>
      </c>
      <c r="F135" s="71">
        <v>282.39679649015306</v>
      </c>
      <c r="G135" s="71">
        <v>75.19890164794559</v>
      </c>
      <c r="H135" s="71">
        <v>79.080690976305505</v>
      </c>
    </row>
    <row r="136" spans="1:14" s="2" customFormat="1" x14ac:dyDescent="0.25">
      <c r="A136" s="284"/>
      <c r="B136" s="75">
        <v>2012</v>
      </c>
      <c r="C136" s="192"/>
      <c r="D136" s="192"/>
      <c r="E136" s="192"/>
      <c r="F136" s="192"/>
      <c r="G136" s="192"/>
      <c r="H136" s="192"/>
      <c r="K136" s="34"/>
    </row>
    <row r="137" spans="1:14" s="2" customFormat="1" x14ac:dyDescent="0.25">
      <c r="A137" s="284"/>
      <c r="B137" s="73" t="s">
        <v>8</v>
      </c>
      <c r="C137" s="193">
        <v>966.61717499999941</v>
      </c>
      <c r="D137" s="193">
        <v>351.43317999999994</v>
      </c>
      <c r="E137" s="193">
        <v>211.06270500000016</v>
      </c>
      <c r="F137" s="193">
        <v>48.056522500000007</v>
      </c>
      <c r="G137" s="193">
        <v>755.55446999999924</v>
      </c>
      <c r="H137" s="193">
        <v>303.37665749999991</v>
      </c>
      <c r="I137" s="34"/>
      <c r="J137" s="34"/>
      <c r="K137" s="34"/>
    </row>
    <row r="138" spans="1:14" s="2" customFormat="1" x14ac:dyDescent="0.25">
      <c r="A138" s="284"/>
      <c r="B138" s="73" t="s">
        <v>9</v>
      </c>
      <c r="C138" s="193">
        <v>1032.8635349999977</v>
      </c>
      <c r="D138" s="193">
        <v>390.17999750000007</v>
      </c>
      <c r="E138" s="193">
        <v>68.583122500000016</v>
      </c>
      <c r="F138" s="193">
        <v>23.642762500000018</v>
      </c>
      <c r="G138" s="193">
        <v>964.28041249999762</v>
      </c>
      <c r="H138" s="193">
        <v>366.53723500000007</v>
      </c>
      <c r="I138" s="34"/>
      <c r="J138" s="34"/>
      <c r="K138" s="34"/>
    </row>
    <row r="139" spans="1:14" s="2" customFormat="1" ht="15.6" x14ac:dyDescent="0.25">
      <c r="A139" s="284"/>
      <c r="B139" s="74" t="s">
        <v>70</v>
      </c>
      <c r="C139" s="71">
        <v>93.586145918105387</v>
      </c>
      <c r="D139" s="71">
        <v>90.069501832932858</v>
      </c>
      <c r="E139" s="71">
        <v>307.74729599108019</v>
      </c>
      <c r="F139" s="71">
        <v>203.26102967028481</v>
      </c>
      <c r="G139" s="71">
        <v>78.354227692040894</v>
      </c>
      <c r="H139" s="71">
        <v>82.768305244622653</v>
      </c>
    </row>
    <row r="140" spans="1:14" s="2" customFormat="1" x14ac:dyDescent="0.25">
      <c r="A140" s="284"/>
      <c r="B140" s="75">
        <v>2013</v>
      </c>
      <c r="C140" s="236"/>
      <c r="D140" s="236"/>
      <c r="E140" s="236"/>
      <c r="F140" s="236"/>
      <c r="G140" s="236"/>
      <c r="H140" s="236"/>
    </row>
    <row r="141" spans="1:14" s="2" customFormat="1" x14ac:dyDescent="0.25">
      <c r="A141" s="284"/>
      <c r="B141" s="73" t="s">
        <v>8</v>
      </c>
      <c r="C141" s="237">
        <v>908.24970500000006</v>
      </c>
      <c r="D141" s="237">
        <v>342.91520249999945</v>
      </c>
      <c r="E141" s="237">
        <v>215.16330749999997</v>
      </c>
      <c r="F141" s="237">
        <v>50.416635000000007</v>
      </c>
      <c r="G141" s="237">
        <v>693.08639750000009</v>
      </c>
      <c r="H141" s="237">
        <v>292.49856749999947</v>
      </c>
    </row>
    <row r="142" spans="1:14" s="2" customFormat="1" x14ac:dyDescent="0.25">
      <c r="A142" s="284"/>
      <c r="B142" s="73" t="s">
        <v>9</v>
      </c>
      <c r="C142" s="237">
        <v>991.78257250000047</v>
      </c>
      <c r="D142" s="237">
        <v>386.93778500000053</v>
      </c>
      <c r="E142" s="237">
        <v>74.250512500000013</v>
      </c>
      <c r="F142" s="237">
        <v>31.971525000000014</v>
      </c>
      <c r="G142" s="237">
        <v>917.53206000000046</v>
      </c>
      <c r="H142" s="237">
        <v>354.96626000000055</v>
      </c>
    </row>
    <row r="143" spans="1:14" s="2" customFormat="1" ht="15.6" x14ac:dyDescent="0.25">
      <c r="A143" s="284"/>
      <c r="B143" s="74" t="s">
        <v>70</v>
      </c>
      <c r="C143" s="71">
        <v>91.577501983177839</v>
      </c>
      <c r="D143" s="71">
        <v>88.622826664498263</v>
      </c>
      <c r="E143" s="71">
        <v>289.78023215664666</v>
      </c>
      <c r="F143" s="71">
        <v>157.6923058878173</v>
      </c>
      <c r="G143" s="71">
        <v>75.538112259532355</v>
      </c>
      <c r="H143" s="71">
        <v>82.401794328283202</v>
      </c>
    </row>
    <row r="144" spans="1:14" s="2" customFormat="1" x14ac:dyDescent="0.25">
      <c r="A144" s="284"/>
      <c r="B144" s="132"/>
      <c r="C144" s="130"/>
      <c r="D144" s="130"/>
      <c r="E144" s="131"/>
      <c r="F144" s="130"/>
      <c r="G144" s="130"/>
      <c r="H144" s="131"/>
    </row>
    <row r="145" spans="1:13" s="2" customFormat="1" x14ac:dyDescent="0.25">
      <c r="A145" s="284"/>
      <c r="B145" s="129"/>
      <c r="C145" s="133"/>
      <c r="D145" s="133"/>
      <c r="E145" s="134"/>
      <c r="F145" s="133"/>
      <c r="G145" s="133"/>
      <c r="H145" s="134"/>
      <c r="J145" s="31"/>
      <c r="K145" s="31"/>
      <c r="L145" s="31"/>
      <c r="M145" s="31"/>
    </row>
    <row r="146" spans="1:13" x14ac:dyDescent="0.25">
      <c r="B146" s="21" t="s">
        <v>75</v>
      </c>
    </row>
    <row r="148" spans="1:13" x14ac:dyDescent="0.25">
      <c r="B148" s="58" t="s">
        <v>68</v>
      </c>
    </row>
    <row r="149" spans="1:13" x14ac:dyDescent="0.25">
      <c r="B149" s="58" t="s">
        <v>409</v>
      </c>
    </row>
    <row r="150" spans="1:13" x14ac:dyDescent="0.25">
      <c r="B150" s="58"/>
    </row>
  </sheetData>
  <mergeCells count="13">
    <mergeCell ref="B5:H5"/>
    <mergeCell ref="B8:B9"/>
    <mergeCell ref="C8:D8"/>
    <mergeCell ref="E8:F8"/>
    <mergeCell ref="G8:H8"/>
    <mergeCell ref="M107:N107"/>
    <mergeCell ref="I107:J107"/>
    <mergeCell ref="B83:H83"/>
    <mergeCell ref="E86:F86"/>
    <mergeCell ref="G86:H86"/>
    <mergeCell ref="B86:B87"/>
    <mergeCell ref="C86:D86"/>
    <mergeCell ref="K107:L107"/>
  </mergeCells>
  <phoneticPr fontId="3" type="noConversion"/>
  <hyperlinks>
    <hyperlink ref="H2" location="INDICE!B23" display="ÍNDICE"/>
    <hyperlink ref="H81" location="INDICE!B23" display="ÍNDICE"/>
  </hyperlinks>
  <pageMargins left="0.47244094488188981" right="0.39370078740157483" top="0.78740157480314965" bottom="0.39370078740157483" header="0" footer="0"/>
  <pageSetup paperSize="8" orientation="landscape" r:id="rId1"/>
  <headerFooter alignWithMargins="0"/>
  <colBreaks count="1" manualBreakCount="1">
    <brk id="8" min="151" max="171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J415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33.6640625" style="37" customWidth="1"/>
    <col min="3" max="3" width="8.44140625" style="2" bestFit="1" customWidth="1"/>
    <col min="4" max="4" width="9.33203125" style="2" bestFit="1" customWidth="1"/>
    <col min="5" max="5" width="12.33203125" style="45" bestFit="1" customWidth="1"/>
    <col min="6" max="6" width="8.44140625" style="2" bestFit="1" customWidth="1"/>
    <col min="7" max="7" width="9.33203125" style="2" bestFit="1" customWidth="1"/>
    <col min="8" max="8" width="12.33203125" style="45" customWidth="1"/>
    <col min="9" max="16384" width="11.44140625" style="2"/>
  </cols>
  <sheetData>
    <row r="1" spans="1:10" ht="40.200000000000003" customHeight="1" x14ac:dyDescent="0.25"/>
    <row r="2" spans="1:10" s="28" customFormat="1" ht="12.75" customHeight="1" x14ac:dyDescent="0.25">
      <c r="A2" s="284"/>
      <c r="B2" s="29"/>
      <c r="E2" s="51"/>
      <c r="G2" s="42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18"/>
      <c r="F3" s="107"/>
      <c r="G3" s="117"/>
      <c r="H3" s="108"/>
      <c r="J3" s="437"/>
    </row>
    <row r="4" spans="1:10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  <c r="J4" s="416"/>
    </row>
    <row r="5" spans="1:10" ht="31.5" customHeight="1" x14ac:dyDescent="0.3">
      <c r="B5" s="522" t="s">
        <v>237</v>
      </c>
      <c r="C5" s="522"/>
      <c r="D5" s="522"/>
      <c r="E5" s="522"/>
      <c r="F5" s="522"/>
      <c r="G5" s="522"/>
      <c r="H5" s="522"/>
      <c r="J5" s="416"/>
    </row>
    <row r="6" spans="1:10" s="31" customFormat="1" x14ac:dyDescent="0.25">
      <c r="A6" s="284"/>
      <c r="B6" s="4"/>
      <c r="E6" s="45"/>
      <c r="H6" s="45"/>
    </row>
    <row r="7" spans="1:10" s="31" customFormat="1" ht="12.75" customHeight="1" x14ac:dyDescent="0.25">
      <c r="A7" s="288"/>
      <c r="B7" s="4" t="s">
        <v>61</v>
      </c>
      <c r="E7" s="45"/>
      <c r="H7" s="45"/>
    </row>
    <row r="8" spans="1:10" s="48" customFormat="1" ht="12.75" customHeight="1" x14ac:dyDescent="0.25">
      <c r="A8" s="268"/>
      <c r="B8" s="520"/>
      <c r="C8" s="506" t="s">
        <v>12</v>
      </c>
      <c r="D8" s="507"/>
      <c r="E8" s="508"/>
      <c r="F8" s="506" t="s">
        <v>10</v>
      </c>
      <c r="G8" s="507"/>
      <c r="H8" s="508"/>
      <c r="J8" s="174"/>
    </row>
    <row r="9" spans="1:10" s="48" customFormat="1" ht="15.6" x14ac:dyDescent="0.25">
      <c r="A9" s="268"/>
      <c r="B9" s="521"/>
      <c r="C9" s="66" t="s">
        <v>8</v>
      </c>
      <c r="D9" s="66" t="s">
        <v>9</v>
      </c>
      <c r="E9" s="81" t="s">
        <v>70</v>
      </c>
      <c r="F9" s="66" t="s">
        <v>8</v>
      </c>
      <c r="G9" s="66" t="s">
        <v>9</v>
      </c>
      <c r="H9" s="81" t="s">
        <v>70</v>
      </c>
    </row>
    <row r="10" spans="1:10" x14ac:dyDescent="0.25">
      <c r="A10" s="268"/>
      <c r="B10" s="76">
        <v>2022</v>
      </c>
      <c r="C10" s="68"/>
      <c r="D10" s="68"/>
      <c r="E10" s="82"/>
      <c r="F10" s="70"/>
      <c r="G10" s="70"/>
      <c r="H10" s="82"/>
    </row>
    <row r="11" spans="1:10" x14ac:dyDescent="0.25">
      <c r="A11" s="268"/>
      <c r="B11" s="77" t="s">
        <v>53</v>
      </c>
      <c r="C11" s="24">
        <v>74.763507967393039</v>
      </c>
      <c r="D11" s="24">
        <v>25.236492032606968</v>
      </c>
      <c r="E11" s="82">
        <f t="shared" ref="E11:E15" si="0">+C11*100/D11</f>
        <v>296.2515862775</v>
      </c>
      <c r="F11" s="23">
        <v>69.620253164556971</v>
      </c>
      <c r="G11" s="23">
        <v>30.37974683544304</v>
      </c>
      <c r="H11" s="82">
        <f t="shared" ref="H11:H18" si="1">+F11*100/G11</f>
        <v>229.16666666666669</v>
      </c>
      <c r="I11" s="33"/>
    </row>
    <row r="12" spans="1:10" ht="26.4" x14ac:dyDescent="0.25">
      <c r="A12" s="270"/>
      <c r="B12" s="436" t="s">
        <v>54</v>
      </c>
      <c r="C12" s="433">
        <v>58.50638650140705</v>
      </c>
      <c r="D12" s="433">
        <v>41.493613498592943</v>
      </c>
      <c r="E12" s="434">
        <f t="shared" si="0"/>
        <v>141.00094344251559</v>
      </c>
      <c r="F12" s="435">
        <v>59.452951940672264</v>
      </c>
      <c r="G12" s="435">
        <v>40.556679187132815</v>
      </c>
      <c r="H12" s="434">
        <f t="shared" si="1"/>
        <v>146.59225837093328</v>
      </c>
      <c r="I12" s="33"/>
    </row>
    <row r="13" spans="1:10" ht="15.75" customHeight="1" x14ac:dyDescent="0.25">
      <c r="A13" s="270"/>
      <c r="B13" s="78" t="s">
        <v>55</v>
      </c>
      <c r="C13" s="24">
        <v>59.855641724211026</v>
      </c>
      <c r="D13" s="24">
        <v>40.144358275788981</v>
      </c>
      <c r="E13" s="82">
        <f t="shared" si="0"/>
        <v>149.10100520976542</v>
      </c>
      <c r="F13" s="23">
        <v>62.307692307692307</v>
      </c>
      <c r="G13" s="23">
        <v>37.747252747252745</v>
      </c>
      <c r="H13" s="82">
        <f t="shared" si="1"/>
        <v>165.06550218340612</v>
      </c>
      <c r="I13" s="33"/>
    </row>
    <row r="14" spans="1:10" ht="26.4" x14ac:dyDescent="0.25">
      <c r="A14" s="270"/>
      <c r="B14" s="79" t="s">
        <v>56</v>
      </c>
      <c r="C14" s="24">
        <v>95.272275344307161</v>
      </c>
      <c r="D14" s="24">
        <v>4.7277246556927981</v>
      </c>
      <c r="E14" s="82">
        <f t="shared" si="0"/>
        <v>2015.1824034334761</v>
      </c>
      <c r="F14" s="23">
        <v>93.379222253761014</v>
      </c>
      <c r="G14" s="23">
        <v>6.6207777462390007</v>
      </c>
      <c r="H14" s="82">
        <f t="shared" si="1"/>
        <v>1410.3965702036444</v>
      </c>
      <c r="I14" s="33"/>
    </row>
    <row r="15" spans="1:10" ht="26.4" x14ac:dyDescent="0.25">
      <c r="A15" s="270"/>
      <c r="B15" s="80" t="s">
        <v>57</v>
      </c>
      <c r="C15" s="24">
        <v>97.174860238863275</v>
      </c>
      <c r="D15" s="24">
        <v>2.8251397611367195</v>
      </c>
      <c r="E15" s="82">
        <f t="shared" si="0"/>
        <v>3439.6478919600113</v>
      </c>
      <c r="F15" s="23">
        <v>82.993197278911566</v>
      </c>
      <c r="G15" s="23">
        <v>17.006802721088434</v>
      </c>
      <c r="H15" s="82">
        <f t="shared" si="1"/>
        <v>488.00000000000011</v>
      </c>
      <c r="I15" s="33"/>
    </row>
    <row r="16" spans="1:10" ht="26.4" x14ac:dyDescent="0.25">
      <c r="A16" s="270"/>
      <c r="B16" s="78" t="s">
        <v>58</v>
      </c>
      <c r="C16" s="24">
        <v>72.855875746941805</v>
      </c>
      <c r="D16" s="24">
        <v>27.144124253058227</v>
      </c>
      <c r="E16" s="82">
        <f t="shared" ref="E16:E18" si="2">+C16*100/D16</f>
        <v>268.40385443171334</v>
      </c>
      <c r="F16" s="23">
        <v>72.486559631349877</v>
      </c>
      <c r="G16" s="23">
        <v>27.511611747065061</v>
      </c>
      <c r="H16" s="82">
        <f t="shared" si="1"/>
        <v>263.47623795280822</v>
      </c>
      <c r="I16" s="33"/>
    </row>
    <row r="17" spans="1:9" ht="26.4" x14ac:dyDescent="0.25">
      <c r="A17" s="270"/>
      <c r="B17" s="436" t="s">
        <v>59</v>
      </c>
      <c r="C17" s="433">
        <v>69.790522159437529</v>
      </c>
      <c r="D17" s="433">
        <v>30.20947784056246</v>
      </c>
      <c r="E17" s="434">
        <f t="shared" si="2"/>
        <v>231.02194128535831</v>
      </c>
      <c r="F17" s="435">
        <v>79.325661215425001</v>
      </c>
      <c r="G17" s="435">
        <v>20.674338784575006</v>
      </c>
      <c r="H17" s="434">
        <f t="shared" si="1"/>
        <v>383.69140625</v>
      </c>
      <c r="I17" s="33"/>
    </row>
    <row r="18" spans="1:9" ht="17.25" customHeight="1" x14ac:dyDescent="0.25">
      <c r="A18" s="270"/>
      <c r="B18" s="436" t="s">
        <v>60</v>
      </c>
      <c r="C18" s="433">
        <v>63.480302007098032</v>
      </c>
      <c r="D18" s="433">
        <v>36.519697992901996</v>
      </c>
      <c r="E18" s="434">
        <f t="shared" si="2"/>
        <v>173.82482741077467</v>
      </c>
      <c r="F18" s="435">
        <v>62.286860581745231</v>
      </c>
      <c r="G18" s="435">
        <v>37.704781009695751</v>
      </c>
      <c r="H18" s="434">
        <f t="shared" si="1"/>
        <v>165.1961870982044</v>
      </c>
      <c r="I18" s="33"/>
    </row>
    <row r="19" spans="1:9" x14ac:dyDescent="0.25">
      <c r="A19" s="268"/>
      <c r="B19" s="76">
        <v>2021</v>
      </c>
      <c r="C19" s="68"/>
      <c r="D19" s="68"/>
      <c r="E19" s="82"/>
      <c r="F19" s="70"/>
      <c r="G19" s="70"/>
      <c r="H19" s="82"/>
    </row>
    <row r="20" spans="1:9" x14ac:dyDescent="0.25">
      <c r="A20" s="268"/>
      <c r="B20" s="77" t="s">
        <v>53</v>
      </c>
      <c r="C20" s="24">
        <v>81.109334323257997</v>
      </c>
      <c r="D20" s="24">
        <v>18.890665676742007</v>
      </c>
      <c r="E20" s="82">
        <f t="shared" ref="E20:E27" si="3">+C20*100/D20</f>
        <v>429.3619701454935</v>
      </c>
      <c r="F20" s="23">
        <v>74.009900990099013</v>
      </c>
      <c r="G20" s="23">
        <v>25.742574257425737</v>
      </c>
      <c r="H20" s="82">
        <f t="shared" ref="H20:H27" si="4">+F20*100/G20</f>
        <v>287.50000000000006</v>
      </c>
      <c r="I20" s="33"/>
    </row>
    <row r="21" spans="1:9" ht="26.4" x14ac:dyDescent="0.25">
      <c r="A21" s="270"/>
      <c r="B21" s="78" t="s">
        <v>54</v>
      </c>
      <c r="C21" s="24">
        <v>67.266000701750727</v>
      </c>
      <c r="D21" s="24">
        <v>32.733999298249202</v>
      </c>
      <c r="E21" s="82">
        <f t="shared" si="3"/>
        <v>205.49276637073945</v>
      </c>
      <c r="F21" s="23">
        <v>61.795243943284582</v>
      </c>
      <c r="G21" s="23">
        <v>38.204756056715425</v>
      </c>
      <c r="H21" s="82">
        <f t="shared" si="4"/>
        <v>161.74751607247222</v>
      </c>
      <c r="I21" s="33"/>
    </row>
    <row r="22" spans="1:9" ht="18" customHeight="1" x14ac:dyDescent="0.25">
      <c r="A22" s="270"/>
      <c r="B22" s="78" t="s">
        <v>55</v>
      </c>
      <c r="C22" s="24">
        <v>77.453521153905243</v>
      </c>
      <c r="D22" s="24">
        <v>22.546478846094779</v>
      </c>
      <c r="E22" s="82">
        <f t="shared" si="3"/>
        <v>343.52823641604141</v>
      </c>
      <c r="F22" s="23">
        <v>62.879238548483031</v>
      </c>
      <c r="G22" s="23">
        <v>37.120761451516941</v>
      </c>
      <c r="H22" s="82">
        <f t="shared" si="4"/>
        <v>169.39102564102564</v>
      </c>
      <c r="I22" s="33"/>
    </row>
    <row r="23" spans="1:9" ht="26.4" x14ac:dyDescent="0.25">
      <c r="A23" s="270"/>
      <c r="B23" s="79" t="s">
        <v>56</v>
      </c>
      <c r="C23" s="24">
        <v>96.896633090675905</v>
      </c>
      <c r="D23" s="24">
        <v>3.1033669093240719</v>
      </c>
      <c r="E23" s="82">
        <f t="shared" si="3"/>
        <v>3122.306705003195</v>
      </c>
      <c r="F23" s="24">
        <v>94.799243526331125</v>
      </c>
      <c r="G23" s="24">
        <v>5.2153040442246148</v>
      </c>
      <c r="H23" s="82">
        <f t="shared" si="4"/>
        <v>1817.7126917712694</v>
      </c>
      <c r="I23" s="33"/>
    </row>
    <row r="24" spans="1:9" ht="26.4" x14ac:dyDescent="0.25">
      <c r="A24" s="270"/>
      <c r="B24" s="80" t="s">
        <v>57</v>
      </c>
      <c r="C24" s="24">
        <v>100</v>
      </c>
      <c r="D24" s="24">
        <v>0</v>
      </c>
      <c r="E24" s="379" t="s">
        <v>11</v>
      </c>
      <c r="F24" s="23">
        <v>84.126741160263279</v>
      </c>
      <c r="G24" s="23">
        <v>15.85795193632328</v>
      </c>
      <c r="H24" s="82">
        <f t="shared" si="4"/>
        <v>530.50193050193059</v>
      </c>
      <c r="I24" s="33"/>
    </row>
    <row r="25" spans="1:9" ht="26.4" x14ac:dyDescent="0.25">
      <c r="A25" s="270"/>
      <c r="B25" s="78" t="s">
        <v>58</v>
      </c>
      <c r="C25" s="24">
        <v>67.940783979994862</v>
      </c>
      <c r="D25" s="24">
        <v>32.059216020005138</v>
      </c>
      <c r="E25" s="82">
        <f t="shared" si="3"/>
        <v>211.92278668823158</v>
      </c>
      <c r="F25" s="23">
        <v>73.087034489962903</v>
      </c>
      <c r="G25" s="23">
        <v>26.914706548043949</v>
      </c>
      <c r="H25" s="82">
        <f t="shared" si="4"/>
        <v>271.55055307587804</v>
      </c>
      <c r="I25" s="33"/>
    </row>
    <row r="26" spans="1:9" ht="26.4" x14ac:dyDescent="0.25">
      <c r="A26" s="270"/>
      <c r="B26" s="78" t="s">
        <v>59</v>
      </c>
      <c r="C26" s="24">
        <v>71.268517834761909</v>
      </c>
      <c r="D26" s="24">
        <v>28.731482165238127</v>
      </c>
      <c r="E26" s="82">
        <f t="shared" si="3"/>
        <v>248.05026564549749</v>
      </c>
      <c r="F26" s="23">
        <v>80.55075469524138</v>
      </c>
      <c r="G26" s="23">
        <v>19.46076736951262</v>
      </c>
      <c r="H26" s="82">
        <f t="shared" si="4"/>
        <v>413.91355831853156</v>
      </c>
      <c r="I26" s="33"/>
    </row>
    <row r="27" spans="1:9" ht="18.75" customHeight="1" x14ac:dyDescent="0.25">
      <c r="A27" s="270"/>
      <c r="B27" s="78" t="s">
        <v>60</v>
      </c>
      <c r="C27" s="24">
        <v>79.19</v>
      </c>
      <c r="D27" s="24">
        <v>20.81</v>
      </c>
      <c r="E27" s="82">
        <f t="shared" si="3"/>
        <v>380.53820278712158</v>
      </c>
      <c r="F27" s="23">
        <v>61.357873210633961</v>
      </c>
      <c r="G27" s="23">
        <v>38.642126789366053</v>
      </c>
      <c r="H27" s="82">
        <f t="shared" si="4"/>
        <v>158.78492802709573</v>
      </c>
      <c r="I27" s="33"/>
    </row>
    <row r="28" spans="1:9" x14ac:dyDescent="0.25">
      <c r="A28" s="268"/>
      <c r="B28" s="76">
        <v>2020</v>
      </c>
      <c r="C28" s="68"/>
      <c r="D28" s="68"/>
      <c r="E28" s="82"/>
      <c r="F28" s="70"/>
      <c r="G28" s="70"/>
      <c r="H28" s="82"/>
    </row>
    <row r="29" spans="1:9" x14ac:dyDescent="0.25">
      <c r="A29" s="268"/>
      <c r="B29" s="77" t="s">
        <v>53</v>
      </c>
      <c r="C29" s="24">
        <v>48.803867917628054</v>
      </c>
      <c r="D29" s="24">
        <v>51.196132082371967</v>
      </c>
      <c r="E29" s="82">
        <f t="shared" ref="E29:E36" si="5">+C29*100/D29</f>
        <v>95.327256049549035</v>
      </c>
      <c r="F29" s="23">
        <v>62.591687041564803</v>
      </c>
      <c r="G29" s="23">
        <v>37.652811735941313</v>
      </c>
      <c r="H29" s="82">
        <f t="shared" ref="H29:H36" si="6">+F29*100/G29</f>
        <v>166.23376623376629</v>
      </c>
      <c r="I29" s="33"/>
    </row>
    <row r="30" spans="1:9" ht="26.4" x14ac:dyDescent="0.25">
      <c r="A30" s="270"/>
      <c r="B30" s="78" t="s">
        <v>54</v>
      </c>
      <c r="C30" s="24">
        <v>55.335654296081771</v>
      </c>
      <c r="D30" s="24">
        <v>44.664345703918229</v>
      </c>
      <c r="E30" s="82">
        <f t="shared" si="5"/>
        <v>123.89223087001898</v>
      </c>
      <c r="F30" s="23">
        <v>55.881589197611007</v>
      </c>
      <c r="G30" s="23">
        <v>44.14437808361464</v>
      </c>
      <c r="H30" s="82">
        <f t="shared" si="6"/>
        <v>126.58823529411767</v>
      </c>
      <c r="I30" s="33"/>
    </row>
    <row r="31" spans="1:9" x14ac:dyDescent="0.25">
      <c r="A31" s="270"/>
      <c r="B31" s="78" t="s">
        <v>55</v>
      </c>
      <c r="C31" s="24">
        <v>70.160302794166753</v>
      </c>
      <c r="D31" s="24">
        <v>29.839697205833232</v>
      </c>
      <c r="E31" s="82">
        <f t="shared" si="5"/>
        <v>235.12404402163781</v>
      </c>
      <c r="F31" s="23">
        <v>65.519480519480524</v>
      </c>
      <c r="G31" s="23">
        <v>34.545454545454547</v>
      </c>
      <c r="H31" s="82">
        <f t="shared" si="6"/>
        <v>189.66165413533835</v>
      </c>
      <c r="I31" s="33"/>
    </row>
    <row r="32" spans="1:9" ht="26.4" x14ac:dyDescent="0.25">
      <c r="A32" s="270"/>
      <c r="B32" s="79" t="s">
        <v>56</v>
      </c>
      <c r="C32" s="24">
        <v>91.455766634390315</v>
      </c>
      <c r="D32" s="24">
        <v>8.544233365609708</v>
      </c>
      <c r="E32" s="82">
        <f t="shared" si="5"/>
        <v>1070.3800179720877</v>
      </c>
      <c r="F32" s="23">
        <v>93.565661558741155</v>
      </c>
      <c r="G32" s="23">
        <v>6.4260998517053887</v>
      </c>
      <c r="H32" s="82">
        <f t="shared" si="6"/>
        <v>1456.0256410256411</v>
      </c>
      <c r="I32" s="33"/>
    </row>
    <row r="33" spans="1:9" ht="26.4" x14ac:dyDescent="0.25">
      <c r="A33" s="270"/>
      <c r="B33" s="80" t="s">
        <v>57</v>
      </c>
      <c r="C33" s="24">
        <v>97.5316070816354</v>
      </c>
      <c r="D33" s="24">
        <v>2.4683929183646014</v>
      </c>
      <c r="E33" s="82">
        <f t="shared" si="5"/>
        <v>3951.2188823752408</v>
      </c>
      <c r="F33" s="23">
        <v>93.947730398899594</v>
      </c>
      <c r="G33" s="23">
        <v>6.0369860920067246</v>
      </c>
      <c r="H33" s="82">
        <f t="shared" si="6"/>
        <v>1556.2025316455699</v>
      </c>
      <c r="I33" s="33"/>
    </row>
    <row r="34" spans="1:9" ht="26.4" x14ac:dyDescent="0.25">
      <c r="A34" s="270"/>
      <c r="B34" s="78" t="s">
        <v>58</v>
      </c>
      <c r="C34" s="24">
        <v>71.332176905113954</v>
      </c>
      <c r="D34" s="24">
        <v>28.667823094886074</v>
      </c>
      <c r="E34" s="82">
        <f t="shared" si="5"/>
        <v>248.82313759581763</v>
      </c>
      <c r="F34" s="23">
        <v>71.53822591398044</v>
      </c>
      <c r="G34" s="23">
        <v>28.46177408601957</v>
      </c>
      <c r="H34" s="82">
        <f t="shared" si="6"/>
        <v>251.34844264370727</v>
      </c>
      <c r="I34" s="33"/>
    </row>
    <row r="35" spans="1:9" ht="26.4" x14ac:dyDescent="0.25">
      <c r="A35" s="270"/>
      <c r="B35" s="78" t="s">
        <v>59</v>
      </c>
      <c r="C35" s="24">
        <v>79.15495261865702</v>
      </c>
      <c r="D35" s="24">
        <v>20.845047381342933</v>
      </c>
      <c r="E35" s="82">
        <f t="shared" si="5"/>
        <v>379.73026000172848</v>
      </c>
      <c r="F35" s="23">
        <v>82.449246889325465</v>
      </c>
      <c r="G35" s="23">
        <v>17.55075311067452</v>
      </c>
      <c r="H35" s="82">
        <f t="shared" si="6"/>
        <v>469.7761194029851</v>
      </c>
      <c r="I35" s="33"/>
    </row>
    <row r="36" spans="1:9" x14ac:dyDescent="0.25">
      <c r="A36" s="270"/>
      <c r="B36" s="78" t="s">
        <v>60</v>
      </c>
      <c r="C36" s="24">
        <v>63.747243945034569</v>
      </c>
      <c r="D36" s="24">
        <v>36.252756054965424</v>
      </c>
      <c r="E36" s="82">
        <f t="shared" si="5"/>
        <v>175.84109701448014</v>
      </c>
      <c r="F36" s="23">
        <v>61.959287531806631</v>
      </c>
      <c r="G36" s="23">
        <v>38.033228558599021</v>
      </c>
      <c r="H36" s="82">
        <f t="shared" si="6"/>
        <v>162.90830381739474</v>
      </c>
      <c r="I36" s="33"/>
    </row>
    <row r="37" spans="1:9" x14ac:dyDescent="0.25">
      <c r="A37" s="268"/>
      <c r="B37" s="76">
        <v>2019</v>
      </c>
      <c r="C37" s="68"/>
      <c r="D37" s="68"/>
      <c r="E37" s="82"/>
      <c r="F37" s="70"/>
      <c r="G37" s="70"/>
      <c r="H37" s="82"/>
    </row>
    <row r="38" spans="1:9" x14ac:dyDescent="0.25">
      <c r="A38" s="268"/>
      <c r="B38" s="77" t="s">
        <v>53</v>
      </c>
      <c r="C38" s="24">
        <v>65.240587851040118</v>
      </c>
      <c r="D38" s="24">
        <v>34.759412148959854</v>
      </c>
      <c r="E38" s="82">
        <f t="shared" ref="E38:E45" si="7">+C38*100/D38</f>
        <v>187.69186190909844</v>
      </c>
      <c r="F38" s="23">
        <v>71.271929824561397</v>
      </c>
      <c r="G38" s="23">
        <v>28.508771929824562</v>
      </c>
      <c r="H38" s="82">
        <f t="shared" ref="H38:H45" si="8">+F38*100/G38</f>
        <v>249.99999999999997</v>
      </c>
      <c r="I38" s="33"/>
    </row>
    <row r="39" spans="1:9" ht="26.4" x14ac:dyDescent="0.25">
      <c r="A39" s="270"/>
      <c r="B39" s="78" t="s">
        <v>54</v>
      </c>
      <c r="C39" s="24">
        <v>51.578352927885504</v>
      </c>
      <c r="D39" s="24">
        <v>48.42164707211451</v>
      </c>
      <c r="E39" s="82">
        <f t="shared" si="7"/>
        <v>106.51920379963471</v>
      </c>
      <c r="F39" s="23">
        <v>57.408755329104707</v>
      </c>
      <c r="G39" s="23">
        <v>42.601642923988763</v>
      </c>
      <c r="H39" s="82">
        <f t="shared" si="8"/>
        <v>134.75713937027095</v>
      </c>
      <c r="I39" s="33"/>
    </row>
    <row r="40" spans="1:9" x14ac:dyDescent="0.25">
      <c r="A40" s="270"/>
      <c r="B40" s="78" t="s">
        <v>55</v>
      </c>
      <c r="C40" s="24">
        <v>75.399156635625033</v>
      </c>
      <c r="D40" s="24">
        <v>24.600843364374963</v>
      </c>
      <c r="E40" s="82">
        <f t="shared" si="7"/>
        <v>306.49012929699904</v>
      </c>
      <c r="F40" s="23">
        <v>61.27577319587629</v>
      </c>
      <c r="G40" s="23">
        <v>38.72422680412371</v>
      </c>
      <c r="H40" s="82">
        <f t="shared" si="8"/>
        <v>158.23627287853577</v>
      </c>
      <c r="I40" s="33"/>
    </row>
    <row r="41" spans="1:9" ht="26.4" x14ac:dyDescent="0.25">
      <c r="A41" s="270"/>
      <c r="B41" s="79" t="s">
        <v>56</v>
      </c>
      <c r="C41" s="24">
        <v>92.839417270911241</v>
      </c>
      <c r="D41" s="24">
        <v>7.1605827290887492</v>
      </c>
      <c r="E41" s="82">
        <f t="shared" si="7"/>
        <v>1296.5343853058998</v>
      </c>
      <c r="F41" s="23">
        <v>94.075773155105594</v>
      </c>
      <c r="G41" s="23">
        <v>5.9242268448944078</v>
      </c>
      <c r="H41" s="82">
        <f t="shared" si="8"/>
        <v>1587.9839786381845</v>
      </c>
      <c r="I41" s="33"/>
    </row>
    <row r="42" spans="1:9" ht="26.4" x14ac:dyDescent="0.25">
      <c r="A42" s="270"/>
      <c r="B42" s="80" t="s">
        <v>57</v>
      </c>
      <c r="C42" s="24">
        <v>93.717191868631829</v>
      </c>
      <c r="D42" s="24">
        <v>6.2828081313681849</v>
      </c>
      <c r="E42" s="82">
        <f t="shared" si="7"/>
        <v>1491.6449764036224</v>
      </c>
      <c r="F42" s="23">
        <v>92.057860262008745</v>
      </c>
      <c r="G42" s="23">
        <v>7.9557860262008724</v>
      </c>
      <c r="H42" s="82">
        <f t="shared" si="8"/>
        <v>1157.1183533447688</v>
      </c>
      <c r="I42" s="33"/>
    </row>
    <row r="43" spans="1:9" ht="26.4" x14ac:dyDescent="0.25">
      <c r="A43" s="270"/>
      <c r="B43" s="78" t="s">
        <v>58</v>
      </c>
      <c r="C43" s="24">
        <v>71.639494544796747</v>
      </c>
      <c r="D43" s="24">
        <v>28.36050545520327</v>
      </c>
      <c r="E43" s="82">
        <f t="shared" si="7"/>
        <v>252.60302450516841</v>
      </c>
      <c r="F43" s="23">
        <v>71.733439374357971</v>
      </c>
      <c r="G43" s="23">
        <v>28.26821751665176</v>
      </c>
      <c r="H43" s="82">
        <f t="shared" si="8"/>
        <v>253.76003751245531</v>
      </c>
      <c r="I43" s="33"/>
    </row>
    <row r="44" spans="1:9" ht="26.4" x14ac:dyDescent="0.25">
      <c r="A44" s="270"/>
      <c r="B44" s="78" t="s">
        <v>59</v>
      </c>
      <c r="C44" s="24">
        <v>81.001712668669086</v>
      </c>
      <c r="D44" s="24">
        <v>18.998287331330936</v>
      </c>
      <c r="E44" s="82">
        <f t="shared" si="7"/>
        <v>426.36323609594797</v>
      </c>
      <c r="F44" s="23">
        <v>80.544182872739682</v>
      </c>
      <c r="G44" s="23">
        <v>19.464346639372227</v>
      </c>
      <c r="H44" s="82">
        <f t="shared" si="8"/>
        <v>413.80368098159511</v>
      </c>
      <c r="I44" s="33"/>
    </row>
    <row r="45" spans="1:9" x14ac:dyDescent="0.25">
      <c r="A45" s="270"/>
      <c r="B45" s="78" t="s">
        <v>60</v>
      </c>
      <c r="C45" s="24">
        <v>64.048393003013956</v>
      </c>
      <c r="D45" s="24">
        <v>35.951606996985994</v>
      </c>
      <c r="E45" s="82">
        <f t="shared" si="7"/>
        <v>178.15168320120839</v>
      </c>
      <c r="F45" s="23">
        <v>63.663959307572391</v>
      </c>
      <c r="G45" s="23">
        <v>36.336040692427595</v>
      </c>
      <c r="H45" s="82">
        <f t="shared" si="8"/>
        <v>175.20885075637841</v>
      </c>
      <c r="I45" s="33"/>
    </row>
    <row r="46" spans="1:9" x14ac:dyDescent="0.25">
      <c r="A46" s="270"/>
      <c r="B46" s="76">
        <v>2018</v>
      </c>
      <c r="C46" s="68"/>
      <c r="D46" s="68"/>
      <c r="E46" s="82"/>
      <c r="F46" s="70"/>
      <c r="G46" s="70"/>
      <c r="H46" s="82"/>
    </row>
    <row r="47" spans="1:9" x14ac:dyDescent="0.25">
      <c r="A47" s="270"/>
      <c r="B47" s="77" t="s">
        <v>53</v>
      </c>
      <c r="C47" s="24">
        <v>36.598723030471589</v>
      </c>
      <c r="D47" s="24">
        <v>63.401276969528411</v>
      </c>
      <c r="E47" s="82">
        <f t="shared" ref="E47:E54" si="9">+C47*100/D47</f>
        <v>57.725529799756991</v>
      </c>
      <c r="F47" s="23">
        <v>69.144144144144136</v>
      </c>
      <c r="G47" s="23">
        <v>31.081081081081074</v>
      </c>
      <c r="H47" s="82">
        <f t="shared" ref="H47:H54" si="10">+F47*100/G47</f>
        <v>222.46376811594206</v>
      </c>
      <c r="I47" s="33"/>
    </row>
    <row r="48" spans="1:9" ht="26.4" x14ac:dyDescent="0.25">
      <c r="A48" s="270"/>
      <c r="B48" s="78" t="s">
        <v>54</v>
      </c>
      <c r="C48" s="24">
        <v>56.748325263475067</v>
      </c>
      <c r="D48" s="24">
        <v>43.25167473652494</v>
      </c>
      <c r="E48" s="82">
        <f t="shared" si="9"/>
        <v>131.20492006186421</v>
      </c>
      <c r="F48" s="23">
        <v>57.031963470319639</v>
      </c>
      <c r="G48" s="23">
        <v>42.968036529680361</v>
      </c>
      <c r="H48" s="82">
        <f t="shared" si="10"/>
        <v>132.73113708820406</v>
      </c>
      <c r="I48" s="33"/>
    </row>
    <row r="49" spans="1:9" x14ac:dyDescent="0.25">
      <c r="A49" s="270"/>
      <c r="B49" s="78" t="s">
        <v>55</v>
      </c>
      <c r="C49" s="24">
        <v>74.613217549233966</v>
      </c>
      <c r="D49" s="24">
        <v>25.38678245076601</v>
      </c>
      <c r="E49" s="82">
        <f t="shared" si="9"/>
        <v>293.90576649063547</v>
      </c>
      <c r="F49" s="23">
        <v>72.030386740331494</v>
      </c>
      <c r="G49" s="23">
        <v>27.83149171270718</v>
      </c>
      <c r="H49" s="82">
        <f t="shared" si="10"/>
        <v>258.80893300248141</v>
      </c>
      <c r="I49" s="33"/>
    </row>
    <row r="50" spans="1:9" ht="26.4" x14ac:dyDescent="0.25">
      <c r="A50" s="270"/>
      <c r="B50" s="79" t="s">
        <v>56</v>
      </c>
      <c r="C50" s="24">
        <v>96.426841906931614</v>
      </c>
      <c r="D50" s="24">
        <v>3.5731580930683835</v>
      </c>
      <c r="E50" s="82">
        <f t="shared" si="9"/>
        <v>2698.6447113546787</v>
      </c>
      <c r="F50" s="23">
        <v>95.272378209743223</v>
      </c>
      <c r="G50" s="23">
        <v>4.735621150307975</v>
      </c>
      <c r="H50" s="82">
        <f t="shared" si="10"/>
        <v>2011.8243243243244</v>
      </c>
      <c r="I50" s="33"/>
    </row>
    <row r="51" spans="1:9" ht="26.4" x14ac:dyDescent="0.25">
      <c r="A51" s="270"/>
      <c r="B51" s="80" t="s">
        <v>57</v>
      </c>
      <c r="C51" s="24">
        <v>93.946007749238873</v>
      </c>
      <c r="D51" s="24">
        <v>6.0539922507611443</v>
      </c>
      <c r="E51" s="82">
        <f t="shared" si="9"/>
        <v>1551.8025768438572</v>
      </c>
      <c r="F51" s="23">
        <v>93.21717485998758</v>
      </c>
      <c r="G51" s="23">
        <v>6.7828251400124469</v>
      </c>
      <c r="H51" s="82">
        <f t="shared" si="10"/>
        <v>1374.3119266055046</v>
      </c>
      <c r="I51" s="33"/>
    </row>
    <row r="52" spans="1:9" ht="26.4" x14ac:dyDescent="0.25">
      <c r="A52" s="270"/>
      <c r="B52" s="78" t="s">
        <v>58</v>
      </c>
      <c r="C52" s="24">
        <v>71.241466313492779</v>
      </c>
      <c r="D52" s="24">
        <v>28.758533686507175</v>
      </c>
      <c r="E52" s="82">
        <f t="shared" si="9"/>
        <v>247.72287450426444</v>
      </c>
      <c r="F52" s="23">
        <v>71.777846828135495</v>
      </c>
      <c r="G52" s="23">
        <v>28.225423978281849</v>
      </c>
      <c r="H52" s="82">
        <f t="shared" si="10"/>
        <v>254.30210325047804</v>
      </c>
      <c r="I52" s="33"/>
    </row>
    <row r="53" spans="1:9" ht="26.4" x14ac:dyDescent="0.25">
      <c r="A53" s="270"/>
      <c r="B53" s="78" t="s">
        <v>59</v>
      </c>
      <c r="C53" s="24">
        <v>77.572562307445907</v>
      </c>
      <c r="D53" s="24">
        <v>22.427437692554136</v>
      </c>
      <c r="E53" s="82">
        <f t="shared" si="9"/>
        <v>345.88241140538241</v>
      </c>
      <c r="F53" s="23">
        <v>80.294831125209924</v>
      </c>
      <c r="G53" s="23">
        <v>19.705168874790072</v>
      </c>
      <c r="H53" s="82">
        <f t="shared" si="10"/>
        <v>407.48106060606057</v>
      </c>
      <c r="I53" s="33"/>
    </row>
    <row r="54" spans="1:9" x14ac:dyDescent="0.25">
      <c r="A54" s="270"/>
      <c r="B54" s="78" t="s">
        <v>60</v>
      </c>
      <c r="C54" s="24">
        <v>62.733126170438425</v>
      </c>
      <c r="D54" s="24">
        <v>37.266873829561561</v>
      </c>
      <c r="E54" s="82">
        <f t="shared" si="9"/>
        <v>168.33482319269834</v>
      </c>
      <c r="F54" s="23">
        <v>64.844214279650217</v>
      </c>
      <c r="G54" s="23">
        <v>35.14729603531709</v>
      </c>
      <c r="H54" s="82">
        <f t="shared" si="10"/>
        <v>184.49275362318838</v>
      </c>
      <c r="I54" s="33"/>
    </row>
    <row r="55" spans="1:9" x14ac:dyDescent="0.25">
      <c r="A55" s="270"/>
      <c r="B55" s="76">
        <v>2017</v>
      </c>
      <c r="C55" s="68"/>
      <c r="D55" s="68"/>
      <c r="E55" s="82"/>
      <c r="F55" s="70"/>
      <c r="G55" s="70"/>
      <c r="H55" s="82"/>
    </row>
    <row r="56" spans="1:9" x14ac:dyDescent="0.25">
      <c r="A56" s="270"/>
      <c r="B56" s="77" t="s">
        <v>53</v>
      </c>
      <c r="C56" s="24">
        <v>74.899925424290601</v>
      </c>
      <c r="D56" s="24">
        <v>25.100074575709414</v>
      </c>
      <c r="E56" s="82">
        <v>298.40519078287906</v>
      </c>
      <c r="F56" s="23">
        <v>68.617021276595764</v>
      </c>
      <c r="G56" s="23">
        <v>31.914893617021274</v>
      </c>
      <c r="H56" s="82">
        <v>215.00000000000006</v>
      </c>
      <c r="I56" s="33"/>
    </row>
    <row r="57" spans="1:9" ht="26.4" x14ac:dyDescent="0.25">
      <c r="A57" s="270"/>
      <c r="B57" s="78" t="s">
        <v>54</v>
      </c>
      <c r="C57" s="24">
        <v>51.942612473520953</v>
      </c>
      <c r="D57" s="24">
        <v>48.057387526479083</v>
      </c>
      <c r="E57" s="82">
        <v>108.08455296264523</v>
      </c>
      <c r="F57" s="23">
        <v>57.223445239405613</v>
      </c>
      <c r="G57" s="23">
        <v>42.790313703907543</v>
      </c>
      <c r="H57" s="82">
        <v>133.72990353697747</v>
      </c>
      <c r="I57" s="33"/>
    </row>
    <row r="58" spans="1:9" x14ac:dyDescent="0.25">
      <c r="A58" s="270"/>
      <c r="B58" s="78" t="s">
        <v>55</v>
      </c>
      <c r="C58" s="24">
        <v>78.349285176667109</v>
      </c>
      <c r="D58" s="24">
        <v>21.650714823332851</v>
      </c>
      <c r="E58" s="82">
        <v>361.87851447856372</v>
      </c>
      <c r="F58" s="23">
        <v>67.539267015706798</v>
      </c>
      <c r="G58" s="23">
        <v>32.460732984293188</v>
      </c>
      <c r="H58" s="82">
        <v>208.06451612903228</v>
      </c>
      <c r="I58" s="33"/>
    </row>
    <row r="59" spans="1:9" ht="26.4" x14ac:dyDescent="0.25">
      <c r="A59" s="270"/>
      <c r="B59" s="79" t="s">
        <v>56</v>
      </c>
      <c r="C59" s="24">
        <v>93.926496013541026</v>
      </c>
      <c r="D59" s="24">
        <v>6.0735039864589897</v>
      </c>
      <c r="E59" s="82">
        <v>1546.4959967582502</v>
      </c>
      <c r="F59" s="23">
        <v>95.467500229842798</v>
      </c>
      <c r="G59" s="23">
        <v>4.5324997701572123</v>
      </c>
      <c r="H59" s="82">
        <v>2106.2880324543612</v>
      </c>
      <c r="I59" s="33"/>
    </row>
    <row r="60" spans="1:9" ht="26.4" x14ac:dyDescent="0.25">
      <c r="A60" s="270"/>
      <c r="B60" s="80" t="s">
        <v>57</v>
      </c>
      <c r="C60" s="24">
        <v>91.352784321797174</v>
      </c>
      <c r="D60" s="24">
        <v>8.6472156782028566</v>
      </c>
      <c r="E60" s="82">
        <v>1056.4416075809381</v>
      </c>
      <c r="F60" s="23">
        <v>91.773162939297123</v>
      </c>
      <c r="G60" s="23">
        <v>8.2428115015974459</v>
      </c>
      <c r="H60" s="82">
        <v>1113.3720930232555</v>
      </c>
      <c r="I60" s="33"/>
    </row>
    <row r="61" spans="1:9" ht="26.4" x14ac:dyDescent="0.25">
      <c r="A61" s="270"/>
      <c r="B61" s="78" t="s">
        <v>58</v>
      </c>
      <c r="C61" s="24">
        <v>69.209957600224271</v>
      </c>
      <c r="D61" s="24">
        <v>30.790042399775793</v>
      </c>
      <c r="E61" s="82">
        <v>224.78032573520667</v>
      </c>
      <c r="F61" s="23">
        <v>70.572302983932673</v>
      </c>
      <c r="G61" s="23">
        <v>29.427697016067327</v>
      </c>
      <c r="H61" s="82">
        <v>239.81592220893353</v>
      </c>
      <c r="I61" s="33"/>
    </row>
    <row r="62" spans="1:9" ht="26.4" x14ac:dyDescent="0.25">
      <c r="A62" s="270"/>
      <c r="B62" s="78" t="s">
        <v>59</v>
      </c>
      <c r="C62" s="24">
        <v>78.897555433080541</v>
      </c>
      <c r="D62" s="24">
        <v>21.102444566919424</v>
      </c>
      <c r="E62" s="82">
        <v>373.87874747346467</v>
      </c>
      <c r="F62" s="23">
        <v>81.665759390310271</v>
      </c>
      <c r="G62" s="23">
        <v>18.323353293413174</v>
      </c>
      <c r="H62" s="82">
        <v>445.69221628045148</v>
      </c>
      <c r="I62" s="33"/>
    </row>
    <row r="63" spans="1:9" x14ac:dyDescent="0.25">
      <c r="A63" s="270"/>
      <c r="B63" s="78" t="s">
        <v>60</v>
      </c>
      <c r="C63" s="24">
        <v>58.361135893361102</v>
      </c>
      <c r="D63" s="24">
        <v>41.638864106638898</v>
      </c>
      <c r="E63" s="82">
        <v>140.16024967418841</v>
      </c>
      <c r="F63" s="23">
        <v>62.879100900752007</v>
      </c>
      <c r="G63" s="23">
        <v>37.120899099248</v>
      </c>
      <c r="H63" s="82">
        <v>169.39002671415849</v>
      </c>
      <c r="I63" s="33"/>
    </row>
    <row r="64" spans="1:9" x14ac:dyDescent="0.25">
      <c r="A64" s="270"/>
      <c r="B64" s="76">
        <v>2016</v>
      </c>
      <c r="C64" s="68"/>
      <c r="D64" s="68"/>
      <c r="E64" s="82"/>
      <c r="F64" s="70"/>
      <c r="G64" s="70"/>
      <c r="H64" s="82"/>
    </row>
    <row r="65" spans="1:9" x14ac:dyDescent="0.25">
      <c r="A65" s="270"/>
      <c r="B65" s="77" t="s">
        <v>53</v>
      </c>
      <c r="C65" s="24">
        <v>100</v>
      </c>
      <c r="D65" s="24">
        <v>0</v>
      </c>
      <c r="E65" s="274" t="s">
        <v>11</v>
      </c>
      <c r="F65" s="23">
        <v>72.67759562841529</v>
      </c>
      <c r="G65" s="23">
        <v>27.322404371584692</v>
      </c>
      <c r="H65" s="82">
        <v>266.00000000000006</v>
      </c>
      <c r="I65" s="33"/>
    </row>
    <row r="66" spans="1:9" ht="26.4" x14ac:dyDescent="0.25">
      <c r="A66" s="270"/>
      <c r="B66" s="78" t="s">
        <v>54</v>
      </c>
      <c r="C66" s="24">
        <v>55.562189688280924</v>
      </c>
      <c r="D66" s="24">
        <v>44.43781031171897</v>
      </c>
      <c r="E66" s="82">
        <v>125.03359031088054</v>
      </c>
      <c r="F66" s="23">
        <v>53.423527470714404</v>
      </c>
      <c r="G66" s="23">
        <v>46.576472529285596</v>
      </c>
      <c r="H66" s="82">
        <v>114.70067304286221</v>
      </c>
      <c r="I66" s="33"/>
    </row>
    <row r="67" spans="1:9" x14ac:dyDescent="0.25">
      <c r="A67" s="270"/>
      <c r="B67" s="78" t="s">
        <v>55</v>
      </c>
      <c r="C67" s="24">
        <v>75.618786859080757</v>
      </c>
      <c r="D67" s="24">
        <v>26.793166153557042</v>
      </c>
      <c r="E67" s="82">
        <v>282.23161990521845</v>
      </c>
      <c r="F67" s="23">
        <v>64.078498293515366</v>
      </c>
      <c r="G67" s="23">
        <v>35.921501706484648</v>
      </c>
      <c r="H67" s="82">
        <v>178.38479809976246</v>
      </c>
      <c r="I67" s="33"/>
    </row>
    <row r="68" spans="1:9" ht="26.4" x14ac:dyDescent="0.25">
      <c r="A68" s="270"/>
      <c r="B68" s="79" t="s">
        <v>56</v>
      </c>
      <c r="C68" s="24">
        <v>92.762978931929794</v>
      </c>
      <c r="D68" s="24">
        <v>7.2370210680701916</v>
      </c>
      <c r="E68" s="82">
        <v>1281.7840111202795</v>
      </c>
      <c r="F68" s="23">
        <v>95.901106050748197</v>
      </c>
      <c r="G68" s="23">
        <v>4.0895994051491771</v>
      </c>
      <c r="H68" s="82">
        <v>2345</v>
      </c>
      <c r="I68" s="33"/>
    </row>
    <row r="69" spans="1:9" ht="26.4" x14ac:dyDescent="0.25">
      <c r="A69" s="270"/>
      <c r="B69" s="80" t="s">
        <v>57</v>
      </c>
      <c r="C69" s="24">
        <v>93.586048352350119</v>
      </c>
      <c r="D69" s="24">
        <v>6.4139516476499416</v>
      </c>
      <c r="E69" s="82">
        <v>1459.1012451214822</v>
      </c>
      <c r="F69" s="23">
        <v>92.692924612368572</v>
      </c>
      <c r="G69" s="23">
        <v>7.3248975227232229</v>
      </c>
      <c r="H69" s="82">
        <v>1265.4501216545011</v>
      </c>
      <c r="I69" s="33"/>
    </row>
    <row r="70" spans="1:9" ht="26.4" x14ac:dyDescent="0.25">
      <c r="A70" s="270"/>
      <c r="B70" s="78" t="s">
        <v>58</v>
      </c>
      <c r="C70" s="24">
        <v>68.156274654045305</v>
      </c>
      <c r="D70" s="24">
        <v>31.843725345954709</v>
      </c>
      <c r="E70" s="82">
        <v>214.03360917601805</v>
      </c>
      <c r="F70" s="23">
        <v>69.307788299199885</v>
      </c>
      <c r="G70" s="23">
        <v>30.695147911620058</v>
      </c>
      <c r="H70" s="82">
        <v>225.79395446718956</v>
      </c>
      <c r="I70" s="33"/>
    </row>
    <row r="71" spans="1:9" ht="26.4" x14ac:dyDescent="0.25">
      <c r="A71" s="270"/>
      <c r="B71" s="78" t="s">
        <v>59</v>
      </c>
      <c r="C71" s="24">
        <v>79.93237488198703</v>
      </c>
      <c r="D71" s="24">
        <v>20.067625118012945</v>
      </c>
      <c r="E71" s="82">
        <v>398.31506923177852</v>
      </c>
      <c r="F71" s="23">
        <v>80.426221913365765</v>
      </c>
      <c r="G71" s="23">
        <v>19.585360203845259</v>
      </c>
      <c r="H71" s="82">
        <v>410.64458900059145</v>
      </c>
      <c r="I71" s="33"/>
    </row>
    <row r="72" spans="1:9" x14ac:dyDescent="0.25">
      <c r="A72" s="270"/>
      <c r="B72" s="78" t="s">
        <v>60</v>
      </c>
      <c r="C72" s="24">
        <v>58.396407126457959</v>
      </c>
      <c r="D72" s="24">
        <v>41.603592873542048</v>
      </c>
      <c r="E72" s="82">
        <v>140.36385584283363</v>
      </c>
      <c r="F72" s="23">
        <v>60.867969538489774</v>
      </c>
      <c r="G72" s="23">
        <v>39.132030461510226</v>
      </c>
      <c r="H72" s="82">
        <v>155.54513481828843</v>
      </c>
      <c r="I72" s="33"/>
    </row>
    <row r="73" spans="1:9" x14ac:dyDescent="0.25">
      <c r="A73" s="270"/>
      <c r="B73" s="76">
        <v>2015</v>
      </c>
      <c r="C73" s="68"/>
      <c r="D73" s="68"/>
      <c r="E73" s="82"/>
      <c r="F73" s="70"/>
      <c r="G73" s="70"/>
      <c r="H73" s="82"/>
    </row>
    <row r="74" spans="1:9" x14ac:dyDescent="0.25">
      <c r="A74" s="270"/>
      <c r="B74" s="77" t="s">
        <v>53</v>
      </c>
      <c r="C74" s="24">
        <v>100.00000000000003</v>
      </c>
      <c r="D74" s="24">
        <v>0</v>
      </c>
      <c r="E74" s="274" t="s">
        <v>11</v>
      </c>
      <c r="F74" s="23">
        <v>73.412698412698418</v>
      </c>
      <c r="G74" s="23">
        <v>26.190476190476193</v>
      </c>
      <c r="H74" s="82">
        <v>280.30303030303031</v>
      </c>
      <c r="I74" s="33"/>
    </row>
    <row r="75" spans="1:9" ht="26.4" x14ac:dyDescent="0.25">
      <c r="A75" s="270"/>
      <c r="B75" s="78" t="s">
        <v>54</v>
      </c>
      <c r="C75" s="24">
        <v>59.820909044857387</v>
      </c>
      <c r="D75" s="24">
        <v>40.179090955142641</v>
      </c>
      <c r="E75" s="82">
        <v>148.88567068787984</v>
      </c>
      <c r="F75" s="23">
        <v>55.518276531873553</v>
      </c>
      <c r="G75" s="23">
        <v>44.499381953028426</v>
      </c>
      <c r="H75" s="82">
        <v>124.76190476190474</v>
      </c>
      <c r="I75" s="33"/>
    </row>
    <row r="76" spans="1:9" x14ac:dyDescent="0.25">
      <c r="A76" s="270"/>
      <c r="B76" s="78" t="s">
        <v>55</v>
      </c>
      <c r="C76" s="24">
        <v>75.31345277336284</v>
      </c>
      <c r="D76" s="24">
        <v>24.686547226637149</v>
      </c>
      <c r="E76" s="82">
        <v>305.0789244925208</v>
      </c>
      <c r="F76" s="23">
        <v>69.167523124357658</v>
      </c>
      <c r="G76" s="23">
        <v>30.832476875642346</v>
      </c>
      <c r="H76" s="82">
        <v>224.33333333333331</v>
      </c>
      <c r="I76" s="33"/>
    </row>
    <row r="77" spans="1:9" ht="26.4" x14ac:dyDescent="0.25">
      <c r="A77" s="270"/>
      <c r="B77" s="79" t="s">
        <v>56</v>
      </c>
      <c r="C77" s="24">
        <v>92.679290194395378</v>
      </c>
      <c r="D77" s="24">
        <v>7.3207098056046176</v>
      </c>
      <c r="E77" s="82">
        <v>1265.9877615069731</v>
      </c>
      <c r="F77" s="23">
        <v>95.329873980726475</v>
      </c>
      <c r="G77" s="23">
        <v>4.6701260192735363</v>
      </c>
      <c r="H77" s="82">
        <v>2041.2698412698414</v>
      </c>
      <c r="I77" s="33"/>
    </row>
    <row r="78" spans="1:9" ht="26.4" x14ac:dyDescent="0.25">
      <c r="A78" s="270"/>
      <c r="B78" s="80" t="s">
        <v>57</v>
      </c>
      <c r="C78" s="24">
        <v>88.433212328961133</v>
      </c>
      <c r="D78" s="24">
        <v>11.566787671038851</v>
      </c>
      <c r="E78" s="82">
        <v>764.54426971441637</v>
      </c>
      <c r="F78" s="23">
        <v>92.330492775101874</v>
      </c>
      <c r="G78" s="23">
        <v>7.6880326046683951</v>
      </c>
      <c r="H78" s="82">
        <v>1200.9638554216865</v>
      </c>
      <c r="I78" s="33"/>
    </row>
    <row r="79" spans="1:9" ht="26.4" x14ac:dyDescent="0.25">
      <c r="A79" s="270"/>
      <c r="B79" s="78" t="s">
        <v>58</v>
      </c>
      <c r="C79" s="24">
        <v>66.47501562134569</v>
      </c>
      <c r="D79" s="24">
        <v>33.524984378654274</v>
      </c>
      <c r="E79" s="82">
        <v>198.28500103245705</v>
      </c>
      <c r="F79" s="23">
        <v>69.125258430170405</v>
      </c>
      <c r="G79" s="23">
        <v>30.87616739145933</v>
      </c>
      <c r="H79" s="82">
        <v>223.87901177557151</v>
      </c>
      <c r="I79" s="33"/>
    </row>
    <row r="80" spans="1:9" ht="26.4" x14ac:dyDescent="0.25">
      <c r="A80" s="270"/>
      <c r="B80" s="78" t="s">
        <v>59</v>
      </c>
      <c r="C80" s="24">
        <v>76.141429906207719</v>
      </c>
      <c r="D80" s="24">
        <v>23.858570093792348</v>
      </c>
      <c r="E80" s="82">
        <v>319.13660209678119</v>
      </c>
      <c r="F80" s="23">
        <v>81.882352941176478</v>
      </c>
      <c r="G80" s="23">
        <v>18.117647058823529</v>
      </c>
      <c r="H80" s="82">
        <v>451.94805194805201</v>
      </c>
      <c r="I80" s="33"/>
    </row>
    <row r="81" spans="1:9" x14ac:dyDescent="0.25">
      <c r="A81" s="270"/>
      <c r="B81" s="78" t="s">
        <v>60</v>
      </c>
      <c r="C81" s="24">
        <v>65.242801217618478</v>
      </c>
      <c r="D81" s="24">
        <v>34.757198782381487</v>
      </c>
      <c r="E81" s="82">
        <v>187.71018235994964</v>
      </c>
      <c r="F81" s="23">
        <v>64.354579539367961</v>
      </c>
      <c r="G81" s="23">
        <v>35.654347437957504</v>
      </c>
      <c r="H81" s="82">
        <v>180.49574361542312</v>
      </c>
      <c r="I81" s="33"/>
    </row>
    <row r="82" spans="1:9" x14ac:dyDescent="0.25">
      <c r="A82" s="270"/>
      <c r="B82" s="76">
        <v>2014</v>
      </c>
      <c r="C82" s="68"/>
      <c r="D82" s="68"/>
      <c r="E82" s="82"/>
      <c r="F82" s="70"/>
      <c r="G82" s="70"/>
      <c r="H82" s="82"/>
    </row>
    <row r="83" spans="1:9" x14ac:dyDescent="0.25">
      <c r="A83" s="270"/>
      <c r="B83" s="77" t="s">
        <v>53</v>
      </c>
      <c r="C83" s="24">
        <v>70.215832233636405</v>
      </c>
      <c r="D83" s="24">
        <v>29.784167766363616</v>
      </c>
      <c r="E83" s="82">
        <v>235.74884745624414</v>
      </c>
      <c r="F83" s="23">
        <v>74.253731343283576</v>
      </c>
      <c r="G83" s="23">
        <v>25</v>
      </c>
      <c r="H83" s="82">
        <v>297.0149253731343</v>
      </c>
      <c r="I83" s="33"/>
    </row>
    <row r="84" spans="1:9" ht="26.4" x14ac:dyDescent="0.25">
      <c r="A84" s="270"/>
      <c r="B84" s="78" t="s">
        <v>54</v>
      </c>
      <c r="C84" s="24">
        <v>50.956089908141287</v>
      </c>
      <c r="D84" s="24">
        <v>49.043910091858663</v>
      </c>
      <c r="E84" s="82">
        <v>103.8989138767711</v>
      </c>
      <c r="F84" s="23">
        <v>54.823395366502091</v>
      </c>
      <c r="G84" s="23">
        <v>45.176604633497902</v>
      </c>
      <c r="H84" s="82">
        <v>121.35350987810007</v>
      </c>
      <c r="I84" s="33"/>
    </row>
    <row r="85" spans="1:9" x14ac:dyDescent="0.25">
      <c r="A85" s="270"/>
      <c r="B85" s="78" t="s">
        <v>55</v>
      </c>
      <c r="C85" s="24">
        <v>90.468901126468509</v>
      </c>
      <c r="D85" s="24">
        <v>9.5310988735315068</v>
      </c>
      <c r="E85" s="82">
        <v>949.19696382236316</v>
      </c>
      <c r="F85" s="23">
        <v>66.30236794171222</v>
      </c>
      <c r="G85" s="23">
        <v>33.788706739526418</v>
      </c>
      <c r="H85" s="82">
        <v>196.22641509433961</v>
      </c>
      <c r="I85" s="33"/>
    </row>
    <row r="86" spans="1:9" ht="26.4" x14ac:dyDescent="0.25">
      <c r="A86" s="270"/>
      <c r="B86" s="79" t="s">
        <v>56</v>
      </c>
      <c r="C86" s="24">
        <v>96.70498847432863</v>
      </c>
      <c r="D86" s="24">
        <v>3.2950115256713852</v>
      </c>
      <c r="E86" s="82">
        <v>2934.8907498775507</v>
      </c>
      <c r="F86" s="23">
        <v>96.578021118498242</v>
      </c>
      <c r="G86" s="23">
        <v>3.4219788815017602</v>
      </c>
      <c r="H86" s="82">
        <v>2822.2857142857138</v>
      </c>
      <c r="I86" s="33"/>
    </row>
    <row r="87" spans="1:9" ht="26.4" x14ac:dyDescent="0.25">
      <c r="A87" s="270"/>
      <c r="B87" s="80" t="s">
        <v>57</v>
      </c>
      <c r="C87" s="24">
        <v>87.848620420483797</v>
      </c>
      <c r="D87" s="24">
        <v>12.151379579516194</v>
      </c>
      <c r="E87" s="82">
        <v>722.95182489872877</v>
      </c>
      <c r="F87" s="23">
        <v>92.454344772225568</v>
      </c>
      <c r="G87" s="23">
        <v>7.5255869957856714</v>
      </c>
      <c r="H87" s="82">
        <v>1228.5333333333333</v>
      </c>
      <c r="I87" s="33"/>
    </row>
    <row r="88" spans="1:9" ht="26.4" x14ac:dyDescent="0.25">
      <c r="A88" s="270"/>
      <c r="B88" s="78" t="s">
        <v>58</v>
      </c>
      <c r="C88" s="24">
        <v>71.355912190634001</v>
      </c>
      <c r="D88" s="24">
        <v>28.644087809366027</v>
      </c>
      <c r="E88" s="82">
        <v>249.1121821212337</v>
      </c>
      <c r="F88" s="23">
        <v>70.784477543141946</v>
      </c>
      <c r="G88" s="23">
        <v>29.21408199129959</v>
      </c>
      <c r="H88" s="82">
        <v>242.29574478576006</v>
      </c>
      <c r="I88" s="33"/>
    </row>
    <row r="89" spans="1:9" ht="26.4" x14ac:dyDescent="0.25">
      <c r="A89" s="270"/>
      <c r="B89" s="78" t="s">
        <v>59</v>
      </c>
      <c r="C89" s="24">
        <v>70.953075448979916</v>
      </c>
      <c r="D89" s="24">
        <v>29.046924551020041</v>
      </c>
      <c r="E89" s="82">
        <v>244.27052621131367</v>
      </c>
      <c r="F89" s="23">
        <v>81.430264717502951</v>
      </c>
      <c r="G89" s="23">
        <v>18.569735282497035</v>
      </c>
      <c r="H89" s="82">
        <v>438.51063829787233</v>
      </c>
      <c r="I89" s="33"/>
    </row>
    <row r="90" spans="1:9" x14ac:dyDescent="0.25">
      <c r="A90" s="270"/>
      <c r="B90" s="78" t="s">
        <v>60</v>
      </c>
      <c r="C90" s="24">
        <v>54.273908566772569</v>
      </c>
      <c r="D90" s="24">
        <v>45.726091433227431</v>
      </c>
      <c r="E90" s="82">
        <v>118.69352237557257</v>
      </c>
      <c r="F90" s="23">
        <v>63.00678614929528</v>
      </c>
      <c r="G90" s="23">
        <v>36.984513659300504</v>
      </c>
      <c r="H90" s="82">
        <v>170.35991531404375</v>
      </c>
      <c r="I90" s="33"/>
    </row>
    <row r="91" spans="1:9" x14ac:dyDescent="0.25">
      <c r="A91" s="270"/>
      <c r="B91" s="132"/>
      <c r="C91" s="130"/>
      <c r="D91" s="130"/>
      <c r="E91" s="131"/>
      <c r="F91" s="130"/>
      <c r="G91" s="130"/>
      <c r="H91" s="131"/>
    </row>
    <row r="92" spans="1:9" x14ac:dyDescent="0.25">
      <c r="A92" s="270"/>
      <c r="B92" s="129"/>
      <c r="C92" s="133"/>
      <c r="D92" s="133"/>
      <c r="E92" s="134"/>
      <c r="F92" s="133"/>
      <c r="G92" s="133"/>
      <c r="H92" s="134"/>
    </row>
    <row r="93" spans="1:9" s="31" customFormat="1" x14ac:dyDescent="0.25">
      <c r="A93" s="270"/>
      <c r="B93" s="21" t="s">
        <v>75</v>
      </c>
      <c r="C93" s="40"/>
      <c r="D93" s="40"/>
      <c r="E93" s="24"/>
      <c r="F93" s="39"/>
      <c r="G93" s="40"/>
      <c r="H93" s="23"/>
    </row>
    <row r="94" spans="1:9" x14ac:dyDescent="0.25">
      <c r="A94" s="270"/>
      <c r="B94" s="58"/>
      <c r="C94" s="9"/>
      <c r="D94" s="9"/>
      <c r="E94" s="53"/>
      <c r="F94" s="9"/>
      <c r="G94" s="9"/>
      <c r="H94" s="53"/>
    </row>
    <row r="95" spans="1:9" x14ac:dyDescent="0.25">
      <c r="A95" s="270"/>
      <c r="B95" s="58" t="s">
        <v>68</v>
      </c>
      <c r="C95" s="33"/>
      <c r="D95" s="33"/>
      <c r="E95" s="53"/>
      <c r="F95" s="33"/>
      <c r="G95" s="33"/>
      <c r="H95" s="53"/>
    </row>
    <row r="96" spans="1:9" x14ac:dyDescent="0.25">
      <c r="A96" s="270"/>
      <c r="B96" s="58" t="s">
        <v>409</v>
      </c>
      <c r="C96" s="33"/>
      <c r="D96" s="33"/>
      <c r="E96" s="53"/>
      <c r="F96" s="33"/>
      <c r="G96" s="33"/>
      <c r="H96" s="53"/>
    </row>
    <row r="97" spans="1:8" x14ac:dyDescent="0.25">
      <c r="A97" s="270"/>
      <c r="B97" s="58"/>
      <c r="C97" s="33"/>
      <c r="D97" s="33"/>
      <c r="E97" s="53"/>
      <c r="F97" s="33"/>
      <c r="G97" s="33"/>
      <c r="H97" s="53"/>
    </row>
    <row r="98" spans="1:8" x14ac:dyDescent="0.25">
      <c r="A98" s="270"/>
      <c r="B98" s="2"/>
      <c r="C98" s="38"/>
      <c r="D98" s="38"/>
      <c r="E98" s="24"/>
      <c r="F98" s="34"/>
      <c r="G98" s="38"/>
      <c r="H98" s="23"/>
    </row>
    <row r="99" spans="1:8" x14ac:dyDescent="0.25">
      <c r="A99" s="270"/>
      <c r="B99" s="25"/>
      <c r="C99" s="38"/>
      <c r="D99" s="38"/>
      <c r="E99" s="24"/>
      <c r="F99" s="34"/>
      <c r="G99" s="38"/>
      <c r="H99" s="23"/>
    </row>
    <row r="100" spans="1:8" x14ac:dyDescent="0.25">
      <c r="B100" s="26"/>
      <c r="C100" s="9"/>
      <c r="D100" s="9"/>
      <c r="E100" s="53"/>
      <c r="F100" s="9"/>
      <c r="G100" s="9"/>
      <c r="H100" s="53"/>
    </row>
    <row r="101" spans="1:8" x14ac:dyDescent="0.25">
      <c r="B101" s="27"/>
      <c r="C101" s="33"/>
      <c r="D101" s="33"/>
      <c r="E101" s="53"/>
      <c r="F101" s="33"/>
      <c r="G101" s="33"/>
      <c r="H101" s="53"/>
    </row>
    <row r="102" spans="1:8" x14ac:dyDescent="0.25">
      <c r="B102" s="25"/>
      <c r="C102" s="38"/>
      <c r="D102" s="38"/>
      <c r="E102" s="24"/>
      <c r="F102" s="34"/>
      <c r="G102" s="38"/>
      <c r="H102" s="23"/>
    </row>
    <row r="103" spans="1:8" x14ac:dyDescent="0.25">
      <c r="B103" s="25"/>
      <c r="C103" s="38"/>
      <c r="D103" s="38"/>
      <c r="E103" s="24"/>
      <c r="F103" s="34"/>
      <c r="G103" s="38"/>
      <c r="H103" s="23"/>
    </row>
    <row r="104" spans="1:8" x14ac:dyDescent="0.25">
      <c r="B104" s="26"/>
      <c r="C104" s="9"/>
      <c r="D104" s="9"/>
      <c r="E104" s="53"/>
      <c r="F104" s="9"/>
      <c r="G104" s="9"/>
      <c r="H104" s="53"/>
    </row>
    <row r="105" spans="1:8" x14ac:dyDescent="0.25">
      <c r="B105" s="27"/>
      <c r="C105" s="33"/>
      <c r="D105" s="33"/>
      <c r="E105" s="53"/>
      <c r="F105" s="33"/>
      <c r="G105" s="33"/>
      <c r="H105" s="53"/>
    </row>
    <row r="106" spans="1:8" x14ac:dyDescent="0.25">
      <c r="B106" s="25"/>
      <c r="C106" s="38"/>
      <c r="D106" s="38"/>
      <c r="E106" s="24"/>
      <c r="F106" s="34"/>
      <c r="G106" s="38"/>
      <c r="H106" s="23"/>
    </row>
    <row r="107" spans="1:8" x14ac:dyDescent="0.25">
      <c r="B107" s="25"/>
      <c r="C107" s="38"/>
      <c r="D107" s="38"/>
      <c r="E107" s="24"/>
      <c r="F107" s="34"/>
      <c r="G107" s="38"/>
      <c r="H107" s="23"/>
    </row>
    <row r="108" spans="1:8" x14ac:dyDescent="0.25">
      <c r="B108" s="26"/>
      <c r="C108" s="9"/>
      <c r="D108" s="9"/>
      <c r="E108" s="53"/>
      <c r="F108" s="9"/>
      <c r="G108" s="9"/>
      <c r="H108" s="53"/>
    </row>
    <row r="111" spans="1:8" s="31" customFormat="1" x14ac:dyDescent="0.25">
      <c r="A111" s="284"/>
      <c r="B111" s="21"/>
      <c r="E111" s="45"/>
      <c r="H111" s="45"/>
    </row>
    <row r="112" spans="1:8" x14ac:dyDescent="0.25">
      <c r="B112" s="59"/>
    </row>
    <row r="149" spans="1:10" x14ac:dyDescent="0.25">
      <c r="H149" s="362" t="s">
        <v>13</v>
      </c>
    </row>
    <row r="151" spans="1:10" ht="33.75" customHeight="1" x14ac:dyDescent="0.3">
      <c r="B151" s="522" t="s">
        <v>238</v>
      </c>
      <c r="C151" s="522"/>
      <c r="D151" s="522"/>
      <c r="E151" s="522"/>
      <c r="F151" s="522"/>
      <c r="G151" s="522"/>
      <c r="H151" s="522"/>
    </row>
    <row r="152" spans="1:10" s="31" customFormat="1" x14ac:dyDescent="0.25">
      <c r="A152" s="284"/>
      <c r="B152" s="4"/>
      <c r="E152" s="45"/>
      <c r="H152" s="45"/>
    </row>
    <row r="153" spans="1:10" s="31" customFormat="1" ht="12.75" customHeight="1" x14ac:dyDescent="0.25">
      <c r="A153" s="284"/>
      <c r="B153" s="4" t="s">
        <v>61</v>
      </c>
      <c r="E153" s="45"/>
      <c r="H153" s="45"/>
    </row>
    <row r="154" spans="1:10" s="48" customFormat="1" ht="12.75" customHeight="1" x14ac:dyDescent="0.25">
      <c r="A154" s="284"/>
      <c r="B154" s="520"/>
      <c r="C154" s="506" t="s">
        <v>12</v>
      </c>
      <c r="D154" s="507"/>
      <c r="E154" s="508"/>
      <c r="F154" s="506" t="s">
        <v>10</v>
      </c>
      <c r="G154" s="507"/>
      <c r="H154" s="508"/>
      <c r="J154" s="174"/>
    </row>
    <row r="155" spans="1:10" s="48" customFormat="1" ht="15.6" x14ac:dyDescent="0.25">
      <c r="A155" s="284"/>
      <c r="B155" s="521"/>
      <c r="C155" s="66" t="s">
        <v>8</v>
      </c>
      <c r="D155" s="66" t="s">
        <v>9</v>
      </c>
      <c r="E155" s="81" t="s">
        <v>70</v>
      </c>
      <c r="F155" s="66" t="s">
        <v>8</v>
      </c>
      <c r="G155" s="66" t="s">
        <v>9</v>
      </c>
      <c r="H155" s="81" t="s">
        <v>70</v>
      </c>
    </row>
    <row r="156" spans="1:10" x14ac:dyDescent="0.25">
      <c r="B156" s="76">
        <v>2013</v>
      </c>
      <c r="C156" s="68"/>
      <c r="D156" s="68"/>
      <c r="E156" s="82"/>
      <c r="F156" s="70"/>
      <c r="G156" s="70"/>
      <c r="H156" s="82"/>
    </row>
    <row r="157" spans="1:10" x14ac:dyDescent="0.25">
      <c r="B157" s="77" t="s">
        <v>53</v>
      </c>
      <c r="C157" s="24">
        <v>48.742578880661739</v>
      </c>
      <c r="D157" s="24">
        <v>51.257421119338275</v>
      </c>
      <c r="E157" s="82">
        <v>95.093701197293086</v>
      </c>
      <c r="F157" s="23">
        <v>70.979020979020973</v>
      </c>
      <c r="G157" s="23">
        <v>29.37062937062937</v>
      </c>
      <c r="H157" s="82">
        <v>241.66666666666663</v>
      </c>
      <c r="I157" s="33"/>
    </row>
    <row r="158" spans="1:10" ht="26.4" x14ac:dyDescent="0.25">
      <c r="B158" s="78" t="s">
        <v>54</v>
      </c>
      <c r="C158" s="24">
        <v>56.059120635957385</v>
      </c>
      <c r="D158" s="24">
        <v>43.940879364042658</v>
      </c>
      <c r="E158" s="82">
        <v>127.5785133281407</v>
      </c>
      <c r="F158" s="23">
        <v>57.075471698113198</v>
      </c>
      <c r="G158" s="23">
        <v>42.906386066763424</v>
      </c>
      <c r="H158" s="82">
        <v>133.02325581395345</v>
      </c>
      <c r="I158" s="33"/>
    </row>
    <row r="159" spans="1:10" x14ac:dyDescent="0.25">
      <c r="B159" s="78" t="s">
        <v>55</v>
      </c>
      <c r="C159" s="24">
        <v>74.228311946279518</v>
      </c>
      <c r="D159" s="24">
        <v>25.77168805372046</v>
      </c>
      <c r="E159" s="82">
        <v>288.02270069214092</v>
      </c>
      <c r="F159" s="23">
        <v>55.321100917431188</v>
      </c>
      <c r="G159" s="23">
        <v>44.678899082568805</v>
      </c>
      <c r="H159" s="82">
        <v>123.81930184804928</v>
      </c>
      <c r="I159" s="33"/>
    </row>
    <row r="160" spans="1:10" ht="26.4" x14ac:dyDescent="0.25">
      <c r="B160" s="79" t="s">
        <v>56</v>
      </c>
      <c r="C160" s="24">
        <v>95.908900760585851</v>
      </c>
      <c r="D160" s="24">
        <v>4.0910992394141514</v>
      </c>
      <c r="E160" s="82">
        <v>2344.3308301247685</v>
      </c>
      <c r="F160" s="23">
        <v>97.446770119090559</v>
      </c>
      <c r="G160" s="23">
        <v>2.5532298809094192</v>
      </c>
      <c r="H160" s="82">
        <v>3816.6077738515892</v>
      </c>
      <c r="I160" s="33"/>
    </row>
    <row r="161" spans="2:9" ht="26.4" x14ac:dyDescent="0.25">
      <c r="B161" s="80" t="s">
        <v>57</v>
      </c>
      <c r="C161" s="24">
        <v>95.430631334302319</v>
      </c>
      <c r="D161" s="24">
        <v>4.5693686656976542</v>
      </c>
      <c r="E161" s="82">
        <v>2088.4861414379202</v>
      </c>
      <c r="F161" s="23">
        <v>93.841761827079935</v>
      </c>
      <c r="G161" s="23">
        <v>6.1582381729200648</v>
      </c>
      <c r="H161" s="82">
        <v>1523.8410596026492</v>
      </c>
      <c r="I161" s="33"/>
    </row>
    <row r="162" spans="2:9" ht="26.4" x14ac:dyDescent="0.25">
      <c r="B162" s="78" t="s">
        <v>58</v>
      </c>
      <c r="C162" s="24">
        <v>69.447473396124082</v>
      </c>
      <c r="D162" s="24">
        <v>30.552526603876011</v>
      </c>
      <c r="E162" s="82">
        <v>227.3051728144595</v>
      </c>
      <c r="F162" s="23">
        <v>70.436411992263046</v>
      </c>
      <c r="G162" s="23">
        <v>29.563588007736939</v>
      </c>
      <c r="H162" s="82">
        <v>238.25393580044982</v>
      </c>
      <c r="I162" s="33"/>
    </row>
    <row r="163" spans="2:9" ht="26.4" x14ac:dyDescent="0.25">
      <c r="B163" s="78" t="s">
        <v>59</v>
      </c>
      <c r="C163" s="24">
        <v>81.357772691204957</v>
      </c>
      <c r="D163" s="24">
        <v>18.642227308795015</v>
      </c>
      <c r="E163" s="82">
        <v>436.41658983968108</v>
      </c>
      <c r="F163" s="23">
        <v>83.516324761629576</v>
      </c>
      <c r="G163" s="23">
        <v>16.483675238370417</v>
      </c>
      <c r="H163" s="82">
        <v>506.66082383873783</v>
      </c>
      <c r="I163" s="33"/>
    </row>
    <row r="164" spans="2:9" x14ac:dyDescent="0.25">
      <c r="B164" s="78" t="s">
        <v>60</v>
      </c>
      <c r="C164" s="24">
        <v>51.984530366698877</v>
      </c>
      <c r="D164" s="24">
        <v>48.015469633301073</v>
      </c>
      <c r="E164" s="82">
        <v>108.26621245967166</v>
      </c>
      <c r="F164" s="23">
        <v>60.690861390467866</v>
      </c>
      <c r="G164" s="23">
        <v>39.317883690424139</v>
      </c>
      <c r="H164" s="82">
        <v>154.35943060498221</v>
      </c>
      <c r="I164" s="33"/>
    </row>
    <row r="165" spans="2:9" x14ac:dyDescent="0.25">
      <c r="B165" s="76">
        <v>2012</v>
      </c>
      <c r="C165" s="68"/>
      <c r="D165" s="68"/>
      <c r="E165" s="82"/>
      <c r="F165" s="70"/>
      <c r="G165" s="70"/>
      <c r="H165" s="82"/>
    </row>
    <row r="166" spans="2:9" x14ac:dyDescent="0.25">
      <c r="B166" s="77" t="s">
        <v>53</v>
      </c>
      <c r="C166" s="24">
        <v>74.017042226850975</v>
      </c>
      <c r="D166" s="24">
        <v>25.982957773149025</v>
      </c>
      <c r="E166" s="82">
        <v>284.86765391791045</v>
      </c>
      <c r="F166" s="23">
        <v>74.769230769230759</v>
      </c>
      <c r="G166" s="23">
        <v>24.923076923076923</v>
      </c>
      <c r="H166" s="82">
        <v>299.99999999999994</v>
      </c>
      <c r="I166" s="33"/>
    </row>
    <row r="167" spans="2:9" ht="26.4" x14ac:dyDescent="0.25">
      <c r="B167" s="78" t="s">
        <v>54</v>
      </c>
      <c r="C167" s="24">
        <v>61.998401789542754</v>
      </c>
      <c r="D167" s="24">
        <v>38.001598210457225</v>
      </c>
      <c r="E167" s="82">
        <v>163.14682726286529</v>
      </c>
      <c r="F167" s="23">
        <v>58.601573676680964</v>
      </c>
      <c r="G167" s="23">
        <v>41.362660944206006</v>
      </c>
      <c r="H167" s="82">
        <v>141.67747514051015</v>
      </c>
      <c r="I167" s="33"/>
    </row>
    <row r="168" spans="2:9" x14ac:dyDescent="0.25">
      <c r="B168" s="78" t="s">
        <v>55</v>
      </c>
      <c r="C168" s="24">
        <v>47.3505369737289</v>
      </c>
      <c r="D168" s="24">
        <v>52.649463026271128</v>
      </c>
      <c r="E168" s="82">
        <v>89.935460405554082</v>
      </c>
      <c r="F168" s="23">
        <v>66.02953953084274</v>
      </c>
      <c r="G168" s="23">
        <v>33.883579496090356</v>
      </c>
      <c r="H168" s="82">
        <v>194.87179487179486</v>
      </c>
      <c r="I168" s="33"/>
    </row>
    <row r="169" spans="2:9" ht="26.4" x14ac:dyDescent="0.25">
      <c r="B169" s="79" t="s">
        <v>56</v>
      </c>
      <c r="C169" s="24">
        <v>93.486596493531053</v>
      </c>
      <c r="D169" s="24">
        <v>6.5134035064689648</v>
      </c>
      <c r="E169" s="82">
        <v>1435.2956392258254</v>
      </c>
      <c r="F169" s="23">
        <v>96.569130732375072</v>
      </c>
      <c r="G169" s="23">
        <v>3.4223134839151257</v>
      </c>
      <c r="H169" s="82">
        <v>2821.7500000000005</v>
      </c>
      <c r="I169" s="33"/>
    </row>
    <row r="170" spans="2:9" ht="26.4" x14ac:dyDescent="0.25">
      <c r="B170" s="80" t="s">
        <v>57</v>
      </c>
      <c r="C170" s="24">
        <v>93.351813400039092</v>
      </c>
      <c r="D170" s="24">
        <v>6.6481865999609173</v>
      </c>
      <c r="E170" s="82">
        <v>1404.169573107167</v>
      </c>
      <c r="F170" s="23">
        <v>93.924375917768003</v>
      </c>
      <c r="G170" s="23">
        <v>6.0939794419970639</v>
      </c>
      <c r="H170" s="82">
        <v>1541.265060240964</v>
      </c>
      <c r="I170" s="33"/>
    </row>
    <row r="171" spans="2:9" ht="26.4" x14ac:dyDescent="0.25">
      <c r="B171" s="78" t="s">
        <v>58</v>
      </c>
      <c r="C171" s="24">
        <v>71.238578299358196</v>
      </c>
      <c r="D171" s="24">
        <v>28.761421700641769</v>
      </c>
      <c r="E171" s="82">
        <v>247.68795868588307</v>
      </c>
      <c r="F171" s="23">
        <v>72.812934277870028</v>
      </c>
      <c r="G171" s="23">
        <v>27.187065722129951</v>
      </c>
      <c r="H171" s="82">
        <v>267.82196733574364</v>
      </c>
      <c r="I171" s="33"/>
    </row>
    <row r="172" spans="2:9" ht="26.4" x14ac:dyDescent="0.25">
      <c r="B172" s="78" t="s">
        <v>59</v>
      </c>
      <c r="C172" s="24">
        <v>80.238030925498876</v>
      </c>
      <c r="D172" s="24">
        <v>19.761969074501103</v>
      </c>
      <c r="E172" s="82">
        <v>406.02244960007619</v>
      </c>
      <c r="F172" s="23">
        <v>82.559547840129198</v>
      </c>
      <c r="G172" s="23">
        <v>17.440452159870812</v>
      </c>
      <c r="H172" s="82">
        <v>473.37962962962968</v>
      </c>
      <c r="I172" s="33"/>
    </row>
    <row r="173" spans="2:9" x14ac:dyDescent="0.25">
      <c r="B173" s="78" t="s">
        <v>60</v>
      </c>
      <c r="C173" s="24">
        <v>60.099210459854071</v>
      </c>
      <c r="D173" s="24">
        <v>39.900789540145979</v>
      </c>
      <c r="E173" s="82">
        <v>150.62160712229905</v>
      </c>
      <c r="F173" s="23">
        <v>62.990174382579454</v>
      </c>
      <c r="G173" s="23">
        <v>37.00982561742056</v>
      </c>
      <c r="H173" s="82">
        <v>170.19851710117197</v>
      </c>
      <c r="I173" s="33"/>
    </row>
    <row r="174" spans="2:9" x14ac:dyDescent="0.25">
      <c r="B174" s="76">
        <v>2011</v>
      </c>
      <c r="C174" s="68"/>
      <c r="D174" s="68"/>
      <c r="E174" s="82"/>
      <c r="F174" s="70"/>
      <c r="G174" s="70"/>
      <c r="H174" s="82"/>
    </row>
    <row r="175" spans="2:9" x14ac:dyDescent="0.25">
      <c r="B175" s="77" t="s">
        <v>53</v>
      </c>
      <c r="C175" s="24">
        <v>85.325244006060245</v>
      </c>
      <c r="D175" s="24">
        <v>14.674755993939748</v>
      </c>
      <c r="E175" s="82">
        <v>581.44233567697552</v>
      </c>
      <c r="F175" s="23">
        <v>73.972602739726028</v>
      </c>
      <c r="G175" s="23">
        <v>26.36986301369863</v>
      </c>
      <c r="H175" s="82">
        <v>280.51948051948051</v>
      </c>
      <c r="I175" s="33"/>
    </row>
    <row r="176" spans="2:9" ht="26.4" x14ac:dyDescent="0.25">
      <c r="B176" s="78" t="s">
        <v>54</v>
      </c>
      <c r="C176" s="24">
        <v>59.835370945796761</v>
      </c>
      <c r="D176" s="24">
        <v>40.164629054203246</v>
      </c>
      <c r="E176" s="82">
        <v>148.97528585424584</v>
      </c>
      <c r="F176" s="23">
        <v>60.09411050394656</v>
      </c>
      <c r="G176" s="23">
        <v>39.921068609593199</v>
      </c>
      <c r="H176" s="82">
        <v>150.53231939163496</v>
      </c>
      <c r="I176" s="33"/>
    </row>
    <row r="177" spans="2:9" x14ac:dyDescent="0.25">
      <c r="B177" s="78" t="s">
        <v>55</v>
      </c>
      <c r="C177" s="24">
        <v>76.56473935460582</v>
      </c>
      <c r="D177" s="24">
        <v>23.435260645394163</v>
      </c>
      <c r="E177" s="82">
        <v>326.70743676859183</v>
      </c>
      <c r="F177" s="23">
        <v>62.466725820763102</v>
      </c>
      <c r="G177" s="23">
        <v>37.533274179236912</v>
      </c>
      <c r="H177" s="82">
        <v>166.43026004728137</v>
      </c>
      <c r="I177" s="33"/>
    </row>
    <row r="178" spans="2:9" ht="26.4" x14ac:dyDescent="0.25">
      <c r="B178" s="79" t="s">
        <v>56</v>
      </c>
      <c r="C178" s="24">
        <v>95.680091647111411</v>
      </c>
      <c r="D178" s="24">
        <v>4.3199083528885671</v>
      </c>
      <c r="E178" s="82">
        <v>2214.8639237481411</v>
      </c>
      <c r="F178" s="23">
        <v>96.819389644898948</v>
      </c>
      <c r="G178" s="23">
        <v>3.1806103551010545</v>
      </c>
      <c r="H178" s="82">
        <v>3044.0506329113928</v>
      </c>
      <c r="I178" s="33"/>
    </row>
    <row r="179" spans="2:9" ht="26.4" x14ac:dyDescent="0.25">
      <c r="B179" s="80" t="s">
        <v>57</v>
      </c>
      <c r="C179" s="24">
        <v>91.901570408114353</v>
      </c>
      <c r="D179" s="24">
        <v>8.0984295918856546</v>
      </c>
      <c r="E179" s="82">
        <v>1134.8073026429288</v>
      </c>
      <c r="F179" s="23">
        <v>93.148089674771086</v>
      </c>
      <c r="G179" s="23">
        <v>6.851910325228924</v>
      </c>
      <c r="H179" s="82">
        <v>1359.4470046082949</v>
      </c>
      <c r="I179" s="33"/>
    </row>
    <row r="180" spans="2:9" ht="26.4" x14ac:dyDescent="0.25">
      <c r="B180" s="78" t="s">
        <v>58</v>
      </c>
      <c r="C180" s="24">
        <v>71.01654102464579</v>
      </c>
      <c r="D180" s="24">
        <v>28.983458975354313</v>
      </c>
      <c r="E180" s="82">
        <v>245.02438126875654</v>
      </c>
      <c r="F180" s="23">
        <v>72.664405254971058</v>
      </c>
      <c r="G180" s="23">
        <v>27.333720646938666</v>
      </c>
      <c r="H180" s="82">
        <v>265.84161810078848</v>
      </c>
      <c r="I180" s="33"/>
    </row>
    <row r="181" spans="2:9" ht="26.4" x14ac:dyDescent="0.25">
      <c r="B181" s="78" t="s">
        <v>59</v>
      </c>
      <c r="C181" s="24">
        <v>80.517496429001255</v>
      </c>
      <c r="D181" s="24">
        <v>19.482503570998713</v>
      </c>
      <c r="E181" s="82">
        <v>413.28105566913939</v>
      </c>
      <c r="F181" s="23">
        <v>82.533716559805441</v>
      </c>
      <c r="G181" s="23">
        <v>17.455228830422289</v>
      </c>
      <c r="H181" s="82">
        <v>472.83090563647869</v>
      </c>
      <c r="I181" s="33"/>
    </row>
    <row r="182" spans="2:9" x14ac:dyDescent="0.25">
      <c r="B182" s="78" t="s">
        <v>60</v>
      </c>
      <c r="C182" s="24">
        <v>62.323962761238384</v>
      </c>
      <c r="D182" s="24">
        <v>37.676037238761538</v>
      </c>
      <c r="E182" s="82">
        <v>165.42069529838656</v>
      </c>
      <c r="F182" s="23">
        <v>64.51141552511416</v>
      </c>
      <c r="G182" s="23">
        <v>35.488584474885847</v>
      </c>
      <c r="H182" s="82">
        <v>181.78075141533711</v>
      </c>
      <c r="I182" s="33"/>
    </row>
    <row r="183" spans="2:9" x14ac:dyDescent="0.25">
      <c r="B183" s="76">
        <v>2010</v>
      </c>
      <c r="C183" s="68"/>
      <c r="D183" s="68"/>
      <c r="E183" s="82"/>
      <c r="F183" s="70"/>
      <c r="G183" s="70"/>
      <c r="H183" s="82"/>
    </row>
    <row r="184" spans="2:9" x14ac:dyDescent="0.25">
      <c r="B184" s="77" t="s">
        <v>53</v>
      </c>
      <c r="C184" s="24">
        <v>73.538341580708106</v>
      </c>
      <c r="D184" s="24">
        <v>26.46165841929189</v>
      </c>
      <c r="E184" s="82">
        <v>277.90526359109424</v>
      </c>
      <c r="F184" s="23">
        <v>71.914893617021264</v>
      </c>
      <c r="G184" s="23">
        <v>28.085106382978722</v>
      </c>
      <c r="H184" s="82">
        <v>256.06060606060601</v>
      </c>
      <c r="I184" s="33"/>
    </row>
    <row r="185" spans="2:9" ht="26.4" x14ac:dyDescent="0.25">
      <c r="B185" s="78" t="s">
        <v>54</v>
      </c>
      <c r="C185" s="24">
        <v>57.598249991776264</v>
      </c>
      <c r="D185" s="24">
        <v>42.401750008223722</v>
      </c>
      <c r="E185" s="82">
        <v>135.83932262372477</v>
      </c>
      <c r="F185" s="23">
        <v>56.257577798733671</v>
      </c>
      <c r="G185" s="23">
        <v>43.755893843459518</v>
      </c>
      <c r="H185" s="82">
        <v>128.57142857142858</v>
      </c>
      <c r="I185" s="33"/>
    </row>
    <row r="186" spans="2:9" x14ac:dyDescent="0.25">
      <c r="B186" s="78" t="s">
        <v>55</v>
      </c>
      <c r="C186" s="24">
        <v>80.496528138177823</v>
      </c>
      <c r="D186" s="24">
        <v>19.503471861822195</v>
      </c>
      <c r="E186" s="82">
        <v>412.72922435799126</v>
      </c>
      <c r="F186" s="23">
        <v>64.321192052980138</v>
      </c>
      <c r="G186" s="23">
        <v>35.678807947019862</v>
      </c>
      <c r="H186" s="82">
        <v>180.27842227378196</v>
      </c>
      <c r="I186" s="33"/>
    </row>
    <row r="187" spans="2:9" ht="26.4" x14ac:dyDescent="0.25">
      <c r="B187" s="79" t="s">
        <v>56</v>
      </c>
      <c r="C187" s="24">
        <v>98.147555399187411</v>
      </c>
      <c r="D187" s="24">
        <v>1.8524446008125997</v>
      </c>
      <c r="E187" s="82">
        <v>5298.2720971052877</v>
      </c>
      <c r="F187" s="23">
        <v>97.014805278403614</v>
      </c>
      <c r="G187" s="23">
        <v>2.9932410685548763</v>
      </c>
      <c r="H187" s="82">
        <v>3241.1290322580649</v>
      </c>
      <c r="I187" s="33"/>
    </row>
    <row r="188" spans="2:9" ht="26.4" x14ac:dyDescent="0.25">
      <c r="B188" s="80" t="s">
        <v>57</v>
      </c>
      <c r="C188" s="24">
        <v>96.933552111820106</v>
      </c>
      <c r="D188" s="24">
        <v>3.0664478881798849</v>
      </c>
      <c r="E188" s="82">
        <v>3161.1022148938523</v>
      </c>
      <c r="F188" s="23">
        <v>95.349158156224121</v>
      </c>
      <c r="G188" s="23">
        <v>4.6508418437758765</v>
      </c>
      <c r="H188" s="82">
        <v>2050.1483679525218</v>
      </c>
      <c r="I188" s="33"/>
    </row>
    <row r="189" spans="2:9" ht="26.4" x14ac:dyDescent="0.25">
      <c r="B189" s="78" t="s">
        <v>58</v>
      </c>
      <c r="C189" s="24">
        <v>73.521304489942793</v>
      </c>
      <c r="D189" s="24">
        <v>26.478695510057122</v>
      </c>
      <c r="E189" s="82">
        <v>277.6621093815516</v>
      </c>
      <c r="F189" s="23">
        <v>74.974283010327937</v>
      </c>
      <c r="G189" s="23">
        <v>25.02365963049829</v>
      </c>
      <c r="H189" s="82">
        <v>299.61358217545012</v>
      </c>
      <c r="I189" s="33"/>
    </row>
    <row r="190" spans="2:9" ht="26.4" x14ac:dyDescent="0.25">
      <c r="B190" s="78" t="s">
        <v>59</v>
      </c>
      <c r="C190" s="24">
        <v>85.743306473960857</v>
      </c>
      <c r="D190" s="24">
        <v>14.256693526039125</v>
      </c>
      <c r="E190" s="82">
        <v>601.42491186581981</v>
      </c>
      <c r="F190" s="23">
        <v>84.035787431281676</v>
      </c>
      <c r="G190" s="23">
        <v>15.964212568718336</v>
      </c>
      <c r="H190" s="82">
        <v>526.40108035111416</v>
      </c>
      <c r="I190" s="33"/>
    </row>
    <row r="191" spans="2:9" x14ac:dyDescent="0.25">
      <c r="B191" s="78" t="s">
        <v>60</v>
      </c>
      <c r="C191" s="24">
        <v>62.898082793703011</v>
      </c>
      <c r="D191" s="24">
        <v>37.101917206297038</v>
      </c>
      <c r="E191" s="82">
        <v>169.5278506605793</v>
      </c>
      <c r="F191" s="23">
        <v>65.306652806652821</v>
      </c>
      <c r="G191" s="23">
        <v>34.684684684684683</v>
      </c>
      <c r="H191" s="82">
        <v>188.28671328671334</v>
      </c>
      <c r="I191" s="33"/>
    </row>
    <row r="192" spans="2:9" x14ac:dyDescent="0.25">
      <c r="B192" s="76">
        <v>2009</v>
      </c>
      <c r="C192" s="68"/>
      <c r="D192" s="68"/>
      <c r="E192" s="82"/>
      <c r="F192" s="70"/>
      <c r="G192" s="70"/>
      <c r="H192" s="82"/>
      <c r="I192" s="33"/>
    </row>
    <row r="193" spans="2:9" x14ac:dyDescent="0.25">
      <c r="B193" s="77" t="s">
        <v>53</v>
      </c>
      <c r="C193" s="24">
        <v>62.499701157405418</v>
      </c>
      <c r="D193" s="24">
        <v>37.500298842594589</v>
      </c>
      <c r="E193" s="82">
        <v>166.66454158070692</v>
      </c>
      <c r="F193" s="23">
        <v>73.529411764705884</v>
      </c>
      <c r="G193" s="23">
        <v>26.143790849673206</v>
      </c>
      <c r="H193" s="82">
        <v>281.25</v>
      </c>
      <c r="I193" s="33"/>
    </row>
    <row r="194" spans="2:9" ht="26.4" x14ac:dyDescent="0.25">
      <c r="B194" s="78" t="s">
        <v>54</v>
      </c>
      <c r="C194" s="24">
        <v>47.063919397681097</v>
      </c>
      <c r="D194" s="24">
        <v>52.936080602318881</v>
      </c>
      <c r="E194" s="82">
        <v>88.907072193817541</v>
      </c>
      <c r="F194" s="23">
        <v>57.001667063586567</v>
      </c>
      <c r="G194" s="23">
        <v>42.998332936413426</v>
      </c>
      <c r="H194" s="82">
        <v>132.56715591248962</v>
      </c>
      <c r="I194" s="33"/>
    </row>
    <row r="195" spans="2:9" x14ac:dyDescent="0.25">
      <c r="B195" s="78" t="s">
        <v>55</v>
      </c>
      <c r="C195" s="24">
        <v>75.064948217556747</v>
      </c>
      <c r="D195" s="24">
        <v>24.935051782443288</v>
      </c>
      <c r="E195" s="82">
        <v>301.04187820620371</v>
      </c>
      <c r="F195" s="23">
        <v>57.362177250523374</v>
      </c>
      <c r="G195" s="23">
        <v>42.637822749476612</v>
      </c>
      <c r="H195" s="82">
        <v>134.53355155482816</v>
      </c>
      <c r="I195" s="33"/>
    </row>
    <row r="196" spans="2:9" ht="26.4" x14ac:dyDescent="0.25">
      <c r="B196" s="79" t="s">
        <v>56</v>
      </c>
      <c r="C196" s="24">
        <v>97.949094285216816</v>
      </c>
      <c r="D196" s="24">
        <v>2.0509057147832044</v>
      </c>
      <c r="E196" s="82">
        <v>4775.8945513285453</v>
      </c>
      <c r="F196" s="23">
        <v>97.890081206496518</v>
      </c>
      <c r="G196" s="23">
        <v>2.1026682134570764</v>
      </c>
      <c r="H196" s="82">
        <v>4655.5172413793107</v>
      </c>
      <c r="I196" s="33"/>
    </row>
    <row r="197" spans="2:9" ht="26.4" x14ac:dyDescent="0.25">
      <c r="B197" s="80" t="s">
        <v>57</v>
      </c>
      <c r="C197" s="24">
        <v>93.243873622938523</v>
      </c>
      <c r="D197" s="24">
        <v>6.7561263770614817</v>
      </c>
      <c r="E197" s="82">
        <v>1380.1380912518414</v>
      </c>
      <c r="F197" s="23">
        <v>94.980954514900304</v>
      </c>
      <c r="G197" s="23">
        <v>5.0078422585704692</v>
      </c>
      <c r="H197" s="82">
        <v>1896.6442953020132</v>
      </c>
      <c r="I197" s="33"/>
    </row>
    <row r="198" spans="2:9" ht="26.4" x14ac:dyDescent="0.25">
      <c r="B198" s="78" t="s">
        <v>58</v>
      </c>
      <c r="C198" s="24">
        <v>79.646035302219175</v>
      </c>
      <c r="D198" s="24">
        <v>20.353964697780818</v>
      </c>
      <c r="E198" s="82">
        <v>391.30477273011553</v>
      </c>
      <c r="F198" s="23">
        <v>77.073877812893571</v>
      </c>
      <c r="G198" s="23">
        <v>22.92849844355203</v>
      </c>
      <c r="H198" s="82">
        <v>336.14882371230175</v>
      </c>
      <c r="I198" s="33"/>
    </row>
    <row r="199" spans="2:9" ht="26.4" x14ac:dyDescent="0.25">
      <c r="B199" s="78" t="s">
        <v>59</v>
      </c>
      <c r="C199" s="24">
        <v>80.398968353545953</v>
      </c>
      <c r="D199" s="24">
        <v>19.601031646454029</v>
      </c>
      <c r="E199" s="82">
        <v>410.17722844241575</v>
      </c>
      <c r="F199" s="23">
        <v>83.589585895858946</v>
      </c>
      <c r="G199" s="23">
        <v>16.400164001640018</v>
      </c>
      <c r="H199" s="82">
        <v>509.6875</v>
      </c>
      <c r="I199" s="33"/>
    </row>
    <row r="200" spans="2:9" x14ac:dyDescent="0.25">
      <c r="B200" s="78" t="s">
        <v>60</v>
      </c>
      <c r="C200" s="24">
        <v>57.851410424242182</v>
      </c>
      <c r="D200" s="24">
        <v>42.148589575757789</v>
      </c>
      <c r="E200" s="82">
        <v>137.25586314166023</v>
      </c>
      <c r="F200" s="23">
        <v>63.291351805205707</v>
      </c>
      <c r="G200" s="23">
        <v>36.708648194794293</v>
      </c>
      <c r="H200" s="82">
        <v>172.41537053979869</v>
      </c>
      <c r="I200" s="33"/>
    </row>
    <row r="201" spans="2:9" x14ac:dyDescent="0.25">
      <c r="B201" s="76">
        <v>2008</v>
      </c>
      <c r="C201" s="68"/>
      <c r="D201" s="68"/>
      <c r="E201" s="82"/>
      <c r="F201" s="70"/>
      <c r="G201" s="70"/>
      <c r="H201" s="82"/>
      <c r="I201" s="33"/>
    </row>
    <row r="202" spans="2:9" x14ac:dyDescent="0.25">
      <c r="B202" s="77" t="s">
        <v>53</v>
      </c>
      <c r="C202" s="24">
        <v>78.19069387720883</v>
      </c>
      <c r="D202" s="24">
        <v>21.809306122791192</v>
      </c>
      <c r="E202" s="82">
        <v>358.5198604530471</v>
      </c>
      <c r="F202" s="23">
        <v>75.736961451247168</v>
      </c>
      <c r="G202" s="23">
        <v>24.489795918367349</v>
      </c>
      <c r="H202" s="82">
        <v>309.25925925925924</v>
      </c>
      <c r="I202" s="33"/>
    </row>
    <row r="203" spans="2:9" ht="26.4" x14ac:dyDescent="0.25">
      <c r="B203" s="78" t="s">
        <v>54</v>
      </c>
      <c r="C203" s="24">
        <v>55.561347719846722</v>
      </c>
      <c r="D203" s="24">
        <v>44.438652280153278</v>
      </c>
      <c r="E203" s="82">
        <v>125.02932665368195</v>
      </c>
      <c r="F203" s="23">
        <v>57.18239690008302</v>
      </c>
      <c r="G203" s="23">
        <v>42.826829043269676</v>
      </c>
      <c r="H203" s="82">
        <v>133.52003446790172</v>
      </c>
      <c r="I203" s="33"/>
    </row>
    <row r="204" spans="2:9" x14ac:dyDescent="0.25">
      <c r="B204" s="78" t="s">
        <v>55</v>
      </c>
      <c r="C204" s="24">
        <v>78.720314631569522</v>
      </c>
      <c r="D204" s="24">
        <v>21.279685368430464</v>
      </c>
      <c r="E204" s="82">
        <v>369.93176012064197</v>
      </c>
      <c r="F204" s="23">
        <v>60.561732007021639</v>
      </c>
      <c r="G204" s="23">
        <v>39.496781743709768</v>
      </c>
      <c r="H204" s="82">
        <v>153.33333333333331</v>
      </c>
      <c r="I204" s="33"/>
    </row>
    <row r="205" spans="2:9" ht="26.4" x14ac:dyDescent="0.25">
      <c r="B205" s="79" t="s">
        <v>56</v>
      </c>
      <c r="C205" s="24">
        <v>98.450876976407642</v>
      </c>
      <c r="D205" s="24">
        <v>1.5491230235923725</v>
      </c>
      <c r="E205" s="82">
        <v>6355.265235688179</v>
      </c>
      <c r="F205" s="23">
        <v>98.514354547279666</v>
      </c>
      <c r="G205" s="23">
        <v>1.4856454527203375</v>
      </c>
      <c r="H205" s="82">
        <v>6631.0810810810808</v>
      </c>
      <c r="I205" s="33"/>
    </row>
    <row r="206" spans="2:9" ht="26.4" x14ac:dyDescent="0.25">
      <c r="B206" s="80" t="s">
        <v>57</v>
      </c>
      <c r="C206" s="24">
        <v>92.844400518904521</v>
      </c>
      <c r="D206" s="24">
        <v>7.1555994810954813</v>
      </c>
      <c r="E206" s="82">
        <v>1297.5069491269314</v>
      </c>
      <c r="F206" s="23">
        <v>94.635294117647064</v>
      </c>
      <c r="G206" s="23">
        <v>5.3647058823529408</v>
      </c>
      <c r="H206" s="82">
        <v>1764.0350877192984</v>
      </c>
      <c r="I206" s="33"/>
    </row>
    <row r="207" spans="2:9" ht="26.4" x14ac:dyDescent="0.25">
      <c r="B207" s="78" t="s">
        <v>58</v>
      </c>
      <c r="C207" s="24">
        <v>81.312720686228573</v>
      </c>
      <c r="D207" s="24">
        <v>18.687279313771473</v>
      </c>
      <c r="E207" s="82">
        <v>435.12337628680746</v>
      </c>
      <c r="F207" s="23">
        <v>79.628132578819731</v>
      </c>
      <c r="G207" s="23">
        <v>20.371867421180276</v>
      </c>
      <c r="H207" s="82">
        <v>390.8730158730159</v>
      </c>
      <c r="I207" s="33"/>
    </row>
    <row r="208" spans="2:9" ht="26.4" x14ac:dyDescent="0.25">
      <c r="B208" s="78" t="s">
        <v>59</v>
      </c>
      <c r="C208" s="24">
        <v>79.129711201677196</v>
      </c>
      <c r="D208" s="24">
        <v>20.870288798322793</v>
      </c>
      <c r="E208" s="82">
        <v>379.15005377422631</v>
      </c>
      <c r="F208" s="23">
        <v>82.856129775729116</v>
      </c>
      <c r="G208" s="23">
        <v>17.143870224270898</v>
      </c>
      <c r="H208" s="82">
        <v>483.29886246122032</v>
      </c>
      <c r="I208" s="33"/>
    </row>
    <row r="209" spans="2:9" x14ac:dyDescent="0.25">
      <c r="B209" s="78" t="s">
        <v>60</v>
      </c>
      <c r="C209" s="24">
        <v>65.122930780759816</v>
      </c>
      <c r="D209" s="24">
        <v>34.877069219240234</v>
      </c>
      <c r="E209" s="82">
        <v>186.7213393745659</v>
      </c>
      <c r="F209" s="23">
        <v>65.953279164248414</v>
      </c>
      <c r="G209" s="23">
        <v>34.0467208357516</v>
      </c>
      <c r="H209" s="82">
        <v>193.71404219049649</v>
      </c>
      <c r="I209" s="33"/>
    </row>
    <row r="210" spans="2:9" x14ac:dyDescent="0.25">
      <c r="B210" s="76">
        <v>2007</v>
      </c>
      <c r="C210" s="68"/>
      <c r="D210" s="68"/>
      <c r="E210" s="82"/>
      <c r="F210" s="70"/>
      <c r="G210" s="70"/>
      <c r="H210" s="82"/>
      <c r="I210" s="33"/>
    </row>
    <row r="211" spans="2:9" x14ac:dyDescent="0.25">
      <c r="B211" s="77" t="s">
        <v>53</v>
      </c>
      <c r="C211" s="24">
        <v>69.372589180048223</v>
      </c>
      <c r="D211" s="24">
        <v>30.627410819951777</v>
      </c>
      <c r="E211" s="82">
        <v>226.50490956570337</v>
      </c>
      <c r="F211" s="23">
        <v>69.565217391304358</v>
      </c>
      <c r="G211" s="23">
        <v>30.434782608695656</v>
      </c>
      <c r="H211" s="82">
        <v>228.57142857142856</v>
      </c>
      <c r="I211" s="33"/>
    </row>
    <row r="212" spans="2:9" ht="26.4" x14ac:dyDescent="0.25">
      <c r="B212" s="78" t="s">
        <v>54</v>
      </c>
      <c r="C212" s="24">
        <v>50.81511409502162</v>
      </c>
      <c r="D212" s="24">
        <v>49.184885904978245</v>
      </c>
      <c r="E212" s="82">
        <v>103.31449013258435</v>
      </c>
      <c r="F212" s="23">
        <v>54.090135292536523</v>
      </c>
      <c r="G212" s="23">
        <v>45.918824478093363</v>
      </c>
      <c r="H212" s="82">
        <v>117.79512195121953</v>
      </c>
      <c r="I212" s="33"/>
    </row>
    <row r="213" spans="2:9" x14ac:dyDescent="0.25">
      <c r="B213" s="78" t="s">
        <v>55</v>
      </c>
      <c r="C213" s="24">
        <v>53.9096341228433</v>
      </c>
      <c r="D213" s="24">
        <v>46.090365877156636</v>
      </c>
      <c r="E213" s="82">
        <v>116.96508174078535</v>
      </c>
      <c r="F213" s="23">
        <v>51.600512163892454</v>
      </c>
      <c r="G213" s="23">
        <v>48.271446862996171</v>
      </c>
      <c r="H213" s="82">
        <v>106.89655172413792</v>
      </c>
      <c r="I213" s="33"/>
    </row>
    <row r="214" spans="2:9" ht="26.4" x14ac:dyDescent="0.25">
      <c r="B214" s="79" t="s">
        <v>56</v>
      </c>
      <c r="C214" s="24">
        <v>99.080624119552809</v>
      </c>
      <c r="D214" s="24">
        <v>0.91937588044715846</v>
      </c>
      <c r="E214" s="82">
        <v>10776.944036356794</v>
      </c>
      <c r="F214" s="23">
        <v>98.42217484008529</v>
      </c>
      <c r="G214" s="23">
        <v>1.5707178393745558</v>
      </c>
      <c r="H214" s="82">
        <v>6266.06334841629</v>
      </c>
      <c r="I214" s="33"/>
    </row>
    <row r="215" spans="2:9" ht="26.4" x14ac:dyDescent="0.25">
      <c r="B215" s="80" t="s">
        <v>57</v>
      </c>
      <c r="C215" s="24">
        <v>92.302646104974073</v>
      </c>
      <c r="D215" s="24">
        <v>7.6973538950259091</v>
      </c>
      <c r="E215" s="82">
        <v>1199.1477508214969</v>
      </c>
      <c r="F215" s="23">
        <v>93.975806451612911</v>
      </c>
      <c r="G215" s="23">
        <v>6.024193548387097</v>
      </c>
      <c r="H215" s="82">
        <v>1559.9732262382865</v>
      </c>
      <c r="I215" s="33"/>
    </row>
    <row r="216" spans="2:9" ht="26.4" x14ac:dyDescent="0.25">
      <c r="B216" s="78" t="s">
        <v>58</v>
      </c>
      <c r="C216" s="24">
        <v>84.709659466609253</v>
      </c>
      <c r="D216" s="24">
        <v>15.290340533390721</v>
      </c>
      <c r="E216" s="82">
        <v>554.00767093199852</v>
      </c>
      <c r="F216" s="23">
        <v>79.992137076958358</v>
      </c>
      <c r="G216" s="23">
        <v>20.011139140975654</v>
      </c>
      <c r="H216" s="82">
        <v>399.73804846103474</v>
      </c>
      <c r="I216" s="33"/>
    </row>
    <row r="217" spans="2:9" ht="26.4" x14ac:dyDescent="0.25">
      <c r="B217" s="78" t="s">
        <v>59</v>
      </c>
      <c r="C217" s="24">
        <v>86.021784324141066</v>
      </c>
      <c r="D217" s="24">
        <v>13.97821567585896</v>
      </c>
      <c r="E217" s="82">
        <v>615.39889152450803</v>
      </c>
      <c r="F217" s="23">
        <v>83.647905205247568</v>
      </c>
      <c r="G217" s="23">
        <v>16.352094794752432</v>
      </c>
      <c r="H217" s="82">
        <v>511.54244306418224</v>
      </c>
      <c r="I217" s="33"/>
    </row>
    <row r="218" spans="2:9" x14ac:dyDescent="0.25">
      <c r="B218" s="78" t="s">
        <v>60</v>
      </c>
      <c r="C218" s="24">
        <v>73.472748537577544</v>
      </c>
      <c r="D218" s="24">
        <v>26.527251462422459</v>
      </c>
      <c r="E218" s="82">
        <v>276.97082994691846</v>
      </c>
      <c r="F218" s="23">
        <v>66.558488388864859</v>
      </c>
      <c r="G218" s="23">
        <v>33.42708784076158</v>
      </c>
      <c r="H218" s="82">
        <v>199.11542610571738</v>
      </c>
      <c r="I218" s="33"/>
    </row>
    <row r="219" spans="2:9" x14ac:dyDescent="0.25">
      <c r="B219" s="76">
        <v>2006</v>
      </c>
      <c r="C219" s="68"/>
      <c r="D219" s="68"/>
      <c r="E219" s="82"/>
      <c r="F219" s="83"/>
      <c r="G219" s="83"/>
      <c r="H219" s="82"/>
      <c r="I219" s="33"/>
    </row>
    <row r="220" spans="2:9" x14ac:dyDescent="0.25">
      <c r="B220" s="77" t="s">
        <v>53</v>
      </c>
      <c r="C220" s="24">
        <v>81.018134988176129</v>
      </c>
      <c r="D220" s="24">
        <v>18.981865011823892</v>
      </c>
      <c r="E220" s="82">
        <v>426.81862365847377</v>
      </c>
      <c r="F220" s="23">
        <v>73.333333333333329</v>
      </c>
      <c r="G220" s="23">
        <v>26.153846153846153</v>
      </c>
      <c r="H220" s="82">
        <v>131.41663350577002</v>
      </c>
      <c r="I220" s="33"/>
    </row>
    <row r="221" spans="2:9" ht="26.4" x14ac:dyDescent="0.25">
      <c r="B221" s="78" t="s">
        <v>54</v>
      </c>
      <c r="C221" s="24">
        <v>62.202752646924196</v>
      </c>
      <c r="D221" s="24">
        <v>37.797247353075804</v>
      </c>
      <c r="E221" s="82">
        <v>164.5695308599301</v>
      </c>
      <c r="F221" s="23">
        <v>56.787894420084264</v>
      </c>
      <c r="G221" s="23">
        <v>43.212105579915743</v>
      </c>
      <c r="H221" s="82">
        <v>127.42346938775508</v>
      </c>
      <c r="I221" s="33"/>
    </row>
    <row r="222" spans="2:9" x14ac:dyDescent="0.25">
      <c r="B222" s="78" t="s">
        <v>55</v>
      </c>
      <c r="C222" s="24">
        <v>56.747682733968162</v>
      </c>
      <c r="D222" s="24">
        <v>43.252317266031838</v>
      </c>
      <c r="E222" s="82">
        <v>131.20148542546389</v>
      </c>
      <c r="F222" s="23">
        <v>56.060606060606055</v>
      </c>
      <c r="G222" s="23">
        <v>43.995510662177331</v>
      </c>
      <c r="H222" s="82">
        <v>4248.7719298245629</v>
      </c>
      <c r="I222" s="33"/>
    </row>
    <row r="223" spans="2:9" ht="26.4" x14ac:dyDescent="0.25">
      <c r="B223" s="79" t="s">
        <v>56</v>
      </c>
      <c r="C223" s="24">
        <v>96.763587219370933</v>
      </c>
      <c r="D223" s="24">
        <v>3.2364127806290681</v>
      </c>
      <c r="E223" s="82">
        <v>2989.8407211382596</v>
      </c>
      <c r="F223" s="23">
        <v>97.700500242052613</v>
      </c>
      <c r="G223" s="23">
        <v>2.2994997579473937</v>
      </c>
      <c r="H223" s="82">
        <v>2502.8235294117644</v>
      </c>
      <c r="I223" s="33"/>
    </row>
    <row r="224" spans="2:9" ht="26.4" x14ac:dyDescent="0.25">
      <c r="B224" s="80" t="s">
        <v>57</v>
      </c>
      <c r="C224" s="24">
        <v>97.949821171535518</v>
      </c>
      <c r="D224" s="24">
        <v>2.0501788284644702</v>
      </c>
      <c r="E224" s="82">
        <v>4777.6232888375571</v>
      </c>
      <c r="F224" s="23">
        <v>96.1406362979031</v>
      </c>
      <c r="G224" s="23">
        <v>3.841287057122198</v>
      </c>
      <c r="H224" s="82">
        <v>369.76816074188559</v>
      </c>
      <c r="I224" s="33"/>
    </row>
    <row r="225" spans="1:9" ht="26.4" x14ac:dyDescent="0.25">
      <c r="B225" s="78" t="s">
        <v>58</v>
      </c>
      <c r="C225" s="24">
        <v>83.821308029556974</v>
      </c>
      <c r="D225" s="24">
        <v>16.178691970443026</v>
      </c>
      <c r="E225" s="82">
        <v>518.0969399917542</v>
      </c>
      <c r="F225" s="23">
        <v>78.715493699207059</v>
      </c>
      <c r="G225" s="23">
        <v>21.287796532096209</v>
      </c>
      <c r="H225" s="82">
        <v>456.83760683760687</v>
      </c>
      <c r="I225" s="33"/>
    </row>
    <row r="226" spans="1:9" ht="26.4" x14ac:dyDescent="0.25">
      <c r="B226" s="78" t="s">
        <v>59</v>
      </c>
      <c r="C226" s="24">
        <v>79.039305986933698</v>
      </c>
      <c r="D226" s="24">
        <v>20.960694013066295</v>
      </c>
      <c r="E226" s="82">
        <v>377.0834397833529</v>
      </c>
      <c r="F226" s="23">
        <v>82.033573141486812</v>
      </c>
      <c r="G226" s="23">
        <v>17.956834532374099</v>
      </c>
      <c r="H226" s="82">
        <v>205.6111845834121</v>
      </c>
      <c r="I226" s="33"/>
    </row>
    <row r="227" spans="1:9" x14ac:dyDescent="0.25">
      <c r="B227" s="78" t="s">
        <v>60</v>
      </c>
      <c r="C227" s="24">
        <v>70.989280567965039</v>
      </c>
      <c r="D227" s="24">
        <v>29.010719432034964</v>
      </c>
      <c r="E227" s="82">
        <v>244.70017275605869</v>
      </c>
      <c r="F227" s="23">
        <v>67.278684470820977</v>
      </c>
      <c r="G227" s="23">
        <v>32.72131552917903</v>
      </c>
      <c r="H227" s="82">
        <v>280.39215686274508</v>
      </c>
      <c r="I227" s="33"/>
    </row>
    <row r="228" spans="1:9" x14ac:dyDescent="0.25">
      <c r="B228" s="76">
        <v>2005</v>
      </c>
      <c r="C228" s="240"/>
      <c r="D228" s="240"/>
      <c r="E228" s="241"/>
      <c r="F228" s="240"/>
      <c r="G228" s="240"/>
      <c r="H228" s="241"/>
      <c r="I228" s="33"/>
    </row>
    <row r="229" spans="1:9" x14ac:dyDescent="0.25">
      <c r="B229" s="77" t="s">
        <v>53</v>
      </c>
      <c r="C229" s="23">
        <v>56.478106374769652</v>
      </c>
      <c r="D229" s="23">
        <v>43.521893625230348</v>
      </c>
      <c r="E229" s="82">
        <v>129.76941412776299</v>
      </c>
      <c r="F229" s="23">
        <v>68.875739644970409</v>
      </c>
      <c r="G229" s="23">
        <v>31.005917159763314</v>
      </c>
      <c r="H229" s="82">
        <v>222.13740458015266</v>
      </c>
      <c r="I229" s="33"/>
    </row>
    <row r="230" spans="1:9" ht="26.4" x14ac:dyDescent="0.25">
      <c r="B230" s="78" t="s">
        <v>54</v>
      </c>
      <c r="C230" s="23">
        <v>55.982394823858058</v>
      </c>
      <c r="D230" s="23">
        <v>44.017605176142013</v>
      </c>
      <c r="E230" s="82">
        <v>127.18182781602367</v>
      </c>
      <c r="F230" s="23">
        <v>53.904851625058889</v>
      </c>
      <c r="G230" s="23">
        <v>46.095148374941118</v>
      </c>
      <c r="H230" s="82">
        <v>116.94257101982427</v>
      </c>
      <c r="I230" s="33"/>
    </row>
    <row r="231" spans="1:9" x14ac:dyDescent="0.25">
      <c r="B231" s="78" t="s">
        <v>55</v>
      </c>
      <c r="C231" s="23">
        <v>67.803423236514519</v>
      </c>
      <c r="D231" s="23">
        <v>32.196576763485481</v>
      </c>
      <c r="E231" s="82">
        <v>210.59202577527179</v>
      </c>
      <c r="F231" s="23">
        <v>58.890214797136039</v>
      </c>
      <c r="G231" s="23">
        <v>41.109785202863961</v>
      </c>
      <c r="H231" s="82">
        <v>143.25108853410742</v>
      </c>
      <c r="I231" s="33"/>
    </row>
    <row r="232" spans="1:9" ht="26.4" x14ac:dyDescent="0.25">
      <c r="B232" s="79" t="s">
        <v>56</v>
      </c>
      <c r="C232" s="24">
        <v>95.141138097254782</v>
      </c>
      <c r="D232" s="24">
        <v>4.8588619027453195</v>
      </c>
      <c r="E232" s="82">
        <v>1958.0951260108632</v>
      </c>
      <c r="F232" s="23">
        <v>97.675196521157403</v>
      </c>
      <c r="G232" s="23">
        <v>2.3248034788426164</v>
      </c>
      <c r="H232" s="82">
        <v>4201.4388489208632</v>
      </c>
      <c r="I232" s="33"/>
    </row>
    <row r="233" spans="1:9" ht="26.4" x14ac:dyDescent="0.25">
      <c r="B233" s="80" t="s">
        <v>57</v>
      </c>
      <c r="C233" s="24">
        <v>93.595186889775718</v>
      </c>
      <c r="D233" s="24">
        <v>6.4048131102243033</v>
      </c>
      <c r="E233" s="82">
        <v>1461.325807311463</v>
      </c>
      <c r="F233" s="24">
        <v>94.860368389780163</v>
      </c>
      <c r="G233" s="24">
        <v>5.1396316102198458</v>
      </c>
      <c r="H233" s="82">
        <v>1845.6647398843932</v>
      </c>
      <c r="I233" s="33"/>
    </row>
    <row r="234" spans="1:9" ht="26.4" x14ac:dyDescent="0.25">
      <c r="B234" s="78" t="s">
        <v>58</v>
      </c>
      <c r="C234" s="23">
        <v>84.347228140148744</v>
      </c>
      <c r="D234" s="23">
        <v>15.65277185985118</v>
      </c>
      <c r="E234" s="82">
        <v>538.86448288751001</v>
      </c>
      <c r="F234" s="24">
        <v>78.658474489969109</v>
      </c>
      <c r="G234" s="24">
        <v>21.338130961675549</v>
      </c>
      <c r="H234" s="82">
        <v>368.62869869551383</v>
      </c>
      <c r="I234" s="33"/>
    </row>
    <row r="235" spans="1:9" ht="26.4" x14ac:dyDescent="0.25">
      <c r="B235" s="78" t="s">
        <v>59</v>
      </c>
      <c r="C235" s="23">
        <v>82.162407106074625</v>
      </c>
      <c r="D235" s="23">
        <v>17.837592893925439</v>
      </c>
      <c r="E235" s="82">
        <v>460.61375878835582</v>
      </c>
      <c r="F235" s="23">
        <v>82.211538461538453</v>
      </c>
      <c r="G235" s="23">
        <v>17.798273155416013</v>
      </c>
      <c r="H235" s="82">
        <v>461.90738699007716</v>
      </c>
      <c r="I235" s="33"/>
    </row>
    <row r="236" spans="1:9" x14ac:dyDescent="0.25">
      <c r="B236" s="78" t="s">
        <v>60</v>
      </c>
      <c r="C236" s="24">
        <v>75.375138849620683</v>
      </c>
      <c r="D236" s="24">
        <v>24.624861150379331</v>
      </c>
      <c r="E236" s="82">
        <v>306.09366034317549</v>
      </c>
      <c r="F236" s="23">
        <v>69.367381252627126</v>
      </c>
      <c r="G236" s="23">
        <v>30.632618747372842</v>
      </c>
      <c r="H236" s="82">
        <v>226.44939965694678</v>
      </c>
      <c r="I236" s="33"/>
    </row>
    <row r="237" spans="1:9" x14ac:dyDescent="0.25">
      <c r="B237" s="132"/>
      <c r="C237" s="130"/>
      <c r="D237" s="130"/>
      <c r="E237" s="131"/>
      <c r="F237" s="130"/>
      <c r="G237" s="130"/>
      <c r="H237" s="131"/>
    </row>
    <row r="238" spans="1:9" x14ac:dyDescent="0.25">
      <c r="B238" s="129"/>
      <c r="C238" s="133"/>
      <c r="D238" s="133"/>
      <c r="E238" s="134"/>
      <c r="F238" s="133"/>
      <c r="G238" s="133"/>
      <c r="H238" s="134"/>
    </row>
    <row r="239" spans="1:9" s="31" customFormat="1" x14ac:dyDescent="0.25">
      <c r="A239" s="284"/>
      <c r="B239" s="21" t="s">
        <v>75</v>
      </c>
      <c r="C239" s="40"/>
      <c r="D239" s="40"/>
      <c r="E239" s="24"/>
      <c r="F239" s="39"/>
      <c r="G239" s="40"/>
      <c r="H239" s="23"/>
    </row>
    <row r="240" spans="1:9" x14ac:dyDescent="0.25">
      <c r="B240" s="58"/>
      <c r="C240" s="9"/>
      <c r="D240" s="9"/>
      <c r="E240" s="53"/>
      <c r="F240" s="9"/>
      <c r="G240" s="9"/>
      <c r="H240" s="53"/>
    </row>
    <row r="241" spans="2:8" x14ac:dyDescent="0.25">
      <c r="B241" s="58" t="s">
        <v>68</v>
      </c>
      <c r="C241" s="33"/>
      <c r="D241" s="33"/>
      <c r="E241" s="53"/>
      <c r="F241" s="33"/>
      <c r="G241" s="33"/>
      <c r="H241" s="53"/>
    </row>
    <row r="242" spans="2:8" x14ac:dyDescent="0.25">
      <c r="B242" s="58" t="s">
        <v>409</v>
      </c>
      <c r="C242" s="38"/>
      <c r="D242" s="38"/>
      <c r="E242" s="24"/>
      <c r="F242" s="34"/>
      <c r="G242" s="38"/>
      <c r="H242" s="23"/>
    </row>
    <row r="243" spans="2:8" x14ac:dyDescent="0.25">
      <c r="B243" s="58"/>
      <c r="C243" s="33"/>
      <c r="D243" s="33"/>
      <c r="E243" s="53"/>
      <c r="F243" s="33"/>
      <c r="G243" s="33"/>
      <c r="H243" s="53"/>
    </row>
    <row r="245" spans="2:8" x14ac:dyDescent="0.25">
      <c r="B245" s="25"/>
      <c r="C245" s="38"/>
      <c r="D245" s="38"/>
      <c r="E245" s="24"/>
      <c r="F245" s="34"/>
      <c r="G245" s="38"/>
      <c r="H245" s="23"/>
    </row>
    <row r="246" spans="2:8" x14ac:dyDescent="0.25">
      <c r="B246" s="26"/>
      <c r="C246" s="9"/>
      <c r="D246" s="9"/>
      <c r="E246" s="53"/>
      <c r="F246" s="9"/>
      <c r="G246" s="9"/>
      <c r="H246" s="53"/>
    </row>
    <row r="247" spans="2:8" x14ac:dyDescent="0.25">
      <c r="B247" s="27"/>
      <c r="C247" s="33"/>
      <c r="D247" s="33"/>
      <c r="E247" s="53"/>
      <c r="F247" s="33"/>
      <c r="G247" s="33"/>
      <c r="H247" s="53"/>
    </row>
    <row r="248" spans="2:8" x14ac:dyDescent="0.25">
      <c r="B248" s="25"/>
      <c r="C248" s="38"/>
      <c r="D248" s="38"/>
      <c r="E248" s="24"/>
      <c r="F248" s="34"/>
      <c r="G248" s="38"/>
      <c r="H248" s="23"/>
    </row>
    <row r="249" spans="2:8" x14ac:dyDescent="0.25">
      <c r="B249" s="25"/>
      <c r="C249" s="38"/>
      <c r="D249" s="38"/>
      <c r="E249" s="24"/>
      <c r="F249" s="34"/>
      <c r="G249" s="38"/>
      <c r="H249" s="23"/>
    </row>
    <row r="250" spans="2:8" x14ac:dyDescent="0.25">
      <c r="B250" s="26"/>
      <c r="C250" s="9"/>
      <c r="D250" s="9"/>
      <c r="E250" s="53"/>
      <c r="F250" s="9"/>
      <c r="G250" s="9"/>
      <c r="H250" s="53"/>
    </row>
    <row r="251" spans="2:8" x14ac:dyDescent="0.25">
      <c r="B251" s="27"/>
      <c r="C251" s="33"/>
      <c r="D251" s="33"/>
      <c r="E251" s="53"/>
      <c r="F251" s="33"/>
      <c r="G251" s="33"/>
      <c r="H251" s="53"/>
    </row>
    <row r="252" spans="2:8" x14ac:dyDescent="0.25">
      <c r="B252" s="25"/>
      <c r="C252" s="38"/>
      <c r="D252" s="38"/>
      <c r="E252" s="24"/>
      <c r="F252" s="34"/>
      <c r="G252" s="38"/>
      <c r="H252" s="23"/>
    </row>
    <row r="253" spans="2:8" x14ac:dyDescent="0.25">
      <c r="B253" s="25"/>
      <c r="C253" s="38"/>
      <c r="D253" s="38"/>
      <c r="E253" s="24"/>
      <c r="F253" s="34"/>
      <c r="G253" s="38"/>
      <c r="H253" s="23"/>
    </row>
    <row r="254" spans="2:8" x14ac:dyDescent="0.25">
      <c r="B254" s="26"/>
      <c r="C254" s="9"/>
      <c r="D254" s="9"/>
      <c r="E254" s="53"/>
      <c r="F254" s="9"/>
      <c r="G254" s="9"/>
      <c r="H254" s="53"/>
    </row>
    <row r="257" spans="1:8" s="31" customFormat="1" x14ac:dyDescent="0.25">
      <c r="A257" s="284"/>
      <c r="B257" s="21"/>
      <c r="E257" s="45"/>
      <c r="H257" s="45"/>
    </row>
    <row r="258" spans="1:8" x14ac:dyDescent="0.25">
      <c r="B258" s="59"/>
    </row>
    <row r="415" spans="8:8" x14ac:dyDescent="0.25">
      <c r="H415" s="273"/>
    </row>
  </sheetData>
  <mergeCells count="8">
    <mergeCell ref="B5:H5"/>
    <mergeCell ref="B151:H151"/>
    <mergeCell ref="B154:B155"/>
    <mergeCell ref="C154:E154"/>
    <mergeCell ref="F154:H154"/>
    <mergeCell ref="B8:B9"/>
    <mergeCell ref="C8:E8"/>
    <mergeCell ref="F8:H8"/>
  </mergeCells>
  <phoneticPr fontId="3" type="noConversion"/>
  <hyperlinks>
    <hyperlink ref="H2" location="INDICE!B24" display="ÍNDICE"/>
    <hyperlink ref="H149" location="INDICE!B24" display="ÍNDICE"/>
  </hyperlinks>
  <pageMargins left="0.51181102362204722" right="0.27559055118110237" top="0.39370078740157483" bottom="0.39370078740157483" header="0" footer="0"/>
  <pageSetup paperSize="9" orientation="portrait" r:id="rId1"/>
  <headerFooter alignWithMargins="0"/>
  <rowBreaks count="1" manualBreakCount="1">
    <brk id="244" min="1" max="7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K538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5"/>
    <col min="6" max="7" width="10.33203125" style="2" customWidth="1"/>
    <col min="8" max="8" width="11.44140625" style="5"/>
    <col min="9" max="16384" width="11.44140625" style="2"/>
  </cols>
  <sheetData>
    <row r="1" spans="1:11" ht="40.200000000000003" customHeight="1" x14ac:dyDescent="0.25"/>
    <row r="2" spans="1:11" s="28" customFormat="1" ht="12.75" customHeight="1" x14ac:dyDescent="0.25">
      <c r="A2" s="284"/>
      <c r="E2" s="41"/>
      <c r="H2" s="362" t="s">
        <v>13</v>
      </c>
    </row>
    <row r="3" spans="1:11" s="3" customFormat="1" ht="18" thickBot="1" x14ac:dyDescent="0.35">
      <c r="A3" s="284"/>
      <c r="B3" s="104" t="s">
        <v>22</v>
      </c>
      <c r="C3" s="105"/>
      <c r="D3" s="105"/>
      <c r="E3" s="105"/>
      <c r="F3" s="107"/>
      <c r="G3" s="107"/>
      <c r="H3" s="117"/>
    </row>
    <row r="4" spans="1:11" s="31" customFormat="1" ht="13.5" customHeight="1" thickTop="1" x14ac:dyDescent="0.4">
      <c r="A4" s="284"/>
      <c r="B4" s="109"/>
      <c r="C4" s="109"/>
      <c r="D4" s="109"/>
      <c r="E4" s="109"/>
      <c r="F4" s="111"/>
      <c r="G4" s="111"/>
      <c r="H4" s="111"/>
    </row>
    <row r="5" spans="1:11" s="45" customFormat="1" ht="15.6" x14ac:dyDescent="0.3">
      <c r="B5" s="510" t="s">
        <v>579</v>
      </c>
      <c r="C5" s="510"/>
      <c r="D5" s="510"/>
      <c r="E5" s="510"/>
      <c r="F5" s="510"/>
      <c r="G5" s="510"/>
      <c r="H5" s="510"/>
      <c r="K5" s="45" t="s">
        <v>189</v>
      </c>
    </row>
    <row r="6" spans="1:11" s="45" customFormat="1" x14ac:dyDescent="0.25">
      <c r="A6" s="284"/>
      <c r="B6" s="43"/>
      <c r="C6" s="44"/>
      <c r="D6" s="44"/>
      <c r="E6" s="44"/>
      <c r="F6" s="44"/>
      <c r="G6" s="44"/>
      <c r="H6" s="44"/>
    </row>
    <row r="7" spans="1:11" ht="12.75" customHeight="1" x14ac:dyDescent="0.25">
      <c r="A7" s="288"/>
      <c r="B7" s="6" t="s">
        <v>62</v>
      </c>
      <c r="C7" s="31"/>
      <c r="D7" s="31"/>
    </row>
    <row r="8" spans="1:11" s="50" customFormat="1" x14ac:dyDescent="0.25">
      <c r="A8" s="268"/>
      <c r="B8" s="61"/>
      <c r="C8" s="477" t="s">
        <v>12</v>
      </c>
      <c r="D8" s="478"/>
      <c r="E8" s="479"/>
      <c r="F8" s="477" t="s">
        <v>10</v>
      </c>
      <c r="G8" s="478"/>
      <c r="H8" s="479"/>
      <c r="J8" s="494"/>
    </row>
    <row r="9" spans="1:11" s="48" customFormat="1" ht="15.6" x14ac:dyDescent="0.25">
      <c r="A9" s="268"/>
      <c r="B9" s="62"/>
      <c r="C9" s="66" t="s">
        <v>8</v>
      </c>
      <c r="D9" s="66" t="s">
        <v>9</v>
      </c>
      <c r="E9" s="486" t="s">
        <v>65</v>
      </c>
      <c r="F9" s="66" t="s">
        <v>8</v>
      </c>
      <c r="G9" s="66" t="s">
        <v>9</v>
      </c>
      <c r="H9" s="486" t="s">
        <v>65</v>
      </c>
    </row>
    <row r="10" spans="1:11" s="48" customFormat="1" x14ac:dyDescent="0.25">
      <c r="A10" s="268"/>
      <c r="B10" s="64">
        <v>2000</v>
      </c>
      <c r="C10" s="34">
        <v>320.65936500000043</v>
      </c>
      <c r="D10" s="34">
        <v>467.1886900000008</v>
      </c>
      <c r="E10" s="71">
        <v>68.635943434332688</v>
      </c>
      <c r="F10" s="34">
        <v>1840.875</v>
      </c>
      <c r="G10" s="34">
        <v>2664.7750000000001</v>
      </c>
      <c r="H10" s="71">
        <v>69.081817414228212</v>
      </c>
    </row>
    <row r="11" spans="1:11" s="48" customFormat="1" x14ac:dyDescent="0.25">
      <c r="A11" s="268"/>
      <c r="B11" s="64">
        <v>2001</v>
      </c>
      <c r="C11" s="34">
        <v>376.46877749999913</v>
      </c>
      <c r="D11" s="34">
        <v>526.02545500000053</v>
      </c>
      <c r="E11" s="71">
        <v>71.568547476471224</v>
      </c>
      <c r="F11" s="34">
        <v>2010.65</v>
      </c>
      <c r="G11" s="34">
        <v>2800.2750000000001</v>
      </c>
      <c r="H11" s="71">
        <v>71.801876601405212</v>
      </c>
    </row>
    <row r="12" spans="1:11" s="48" customFormat="1" x14ac:dyDescent="0.25">
      <c r="A12" s="268"/>
      <c r="B12" s="64">
        <v>2002</v>
      </c>
      <c r="C12" s="34">
        <v>403.2298550000001</v>
      </c>
      <c r="D12" s="34">
        <v>545.15787500000101</v>
      </c>
      <c r="E12" s="71">
        <v>73.965703054367381</v>
      </c>
      <c r="F12" s="34">
        <v>2100.75</v>
      </c>
      <c r="G12" s="34">
        <v>2858.25</v>
      </c>
      <c r="H12" s="71">
        <v>73.497769614274475</v>
      </c>
    </row>
    <row r="13" spans="1:11" s="48" customFormat="1" x14ac:dyDescent="0.25">
      <c r="A13" s="268"/>
      <c r="B13" s="64">
        <v>2003</v>
      </c>
      <c r="C13" s="34">
        <v>406.77284750000024</v>
      </c>
      <c r="D13" s="34">
        <v>536.42861000000107</v>
      </c>
      <c r="E13" s="71">
        <v>75.829819647389684</v>
      </c>
      <c r="F13" s="34">
        <v>2213.5</v>
      </c>
      <c r="G13" s="34">
        <v>2966.9250000000002</v>
      </c>
      <c r="H13" s="71">
        <v>74.605862972606317</v>
      </c>
    </row>
    <row r="14" spans="1:11" s="48" customFormat="1" x14ac:dyDescent="0.25">
      <c r="A14" s="268"/>
      <c r="B14" s="64">
        <v>2004</v>
      </c>
      <c r="C14" s="34">
        <v>443.66409000000004</v>
      </c>
      <c r="D14" s="34">
        <v>557.0128250000007</v>
      </c>
      <c r="E14" s="71">
        <v>79.650605890447764</v>
      </c>
      <c r="F14" s="34">
        <v>2395.8000000000002</v>
      </c>
      <c r="G14" s="34">
        <v>3095.05</v>
      </c>
      <c r="H14" s="71">
        <v>77.407473223372818</v>
      </c>
    </row>
    <row r="15" spans="1:11" s="48" customFormat="1" x14ac:dyDescent="0.25">
      <c r="A15" s="268"/>
      <c r="B15" s="64">
        <v>2005</v>
      </c>
      <c r="C15" s="34">
        <v>497.16503749999941</v>
      </c>
      <c r="D15" s="34">
        <v>583.1305224999993</v>
      </c>
      <c r="E15" s="71">
        <v>85.257934256048131</v>
      </c>
      <c r="F15" s="34">
        <v>2594.1999999999998</v>
      </c>
      <c r="G15" s="34">
        <v>3239.95</v>
      </c>
      <c r="H15" s="71">
        <v>80.069136869396132</v>
      </c>
    </row>
    <row r="16" spans="1:11" s="48" customFormat="1" x14ac:dyDescent="0.25">
      <c r="A16" s="268"/>
      <c r="B16" s="64">
        <v>2006</v>
      </c>
      <c r="C16" s="34">
        <v>505.83889250000004</v>
      </c>
      <c r="D16" s="34">
        <v>621.41355749999695</v>
      </c>
      <c r="E16" s="71">
        <v>81.40132869566537</v>
      </c>
      <c r="F16" s="34">
        <v>2710.875</v>
      </c>
      <c r="G16" s="34">
        <v>3399.5250000000001</v>
      </c>
      <c r="H16" s="71">
        <v>79.742758179451542</v>
      </c>
    </row>
    <row r="17" spans="1:10" s="48" customFormat="1" x14ac:dyDescent="0.25">
      <c r="A17" s="268"/>
      <c r="B17" s="64">
        <v>2007</v>
      </c>
      <c r="C17" s="155">
        <v>587.16059749999965</v>
      </c>
      <c r="D17" s="34">
        <v>699.15020999999911</v>
      </c>
      <c r="E17" s="71">
        <v>83.982038351958792</v>
      </c>
      <c r="F17" s="34">
        <v>2889.875</v>
      </c>
      <c r="G17" s="34">
        <v>3559.6</v>
      </c>
      <c r="H17" s="71">
        <v>81.185385998426796</v>
      </c>
    </row>
    <row r="18" spans="1:10" s="48" customFormat="1" x14ac:dyDescent="0.25">
      <c r="A18" s="268"/>
      <c r="B18" s="64">
        <v>2008</v>
      </c>
      <c r="C18" s="155">
        <v>615.43521250000117</v>
      </c>
      <c r="D18" s="34">
        <v>718.83513250000146</v>
      </c>
      <c r="E18" s="71">
        <v>85.61562793398943</v>
      </c>
      <c r="F18" s="34">
        <v>2988.95</v>
      </c>
      <c r="G18" s="34">
        <v>3583.3249999999998</v>
      </c>
      <c r="H18" s="71">
        <v>83.412752122679365</v>
      </c>
    </row>
    <row r="19" spans="1:10" s="48" customFormat="1" x14ac:dyDescent="0.25">
      <c r="A19" s="268"/>
      <c r="B19" s="64">
        <v>2009</v>
      </c>
      <c r="C19" s="155">
        <v>604.14665749999995</v>
      </c>
      <c r="D19" s="34">
        <v>675.57547250000039</v>
      </c>
      <c r="E19" s="71">
        <v>89.42696739186303</v>
      </c>
      <c r="F19" s="34">
        <v>2971.7749999999996</v>
      </c>
      <c r="G19" s="34">
        <v>3438.45</v>
      </c>
      <c r="H19" s="71">
        <v>86.427750876121479</v>
      </c>
    </row>
    <row r="20" spans="1:10" s="48" customFormat="1" x14ac:dyDescent="0.25">
      <c r="A20" s="268"/>
      <c r="B20" s="64">
        <v>2010</v>
      </c>
      <c r="C20" s="34">
        <v>633.60925499999917</v>
      </c>
      <c r="D20" s="34">
        <v>688.93190999999945</v>
      </c>
      <c r="E20" s="71">
        <v>91.969793502524752</v>
      </c>
      <c r="F20" s="242">
        <v>3042.3500000000004</v>
      </c>
      <c r="G20" s="242">
        <v>3422.65</v>
      </c>
      <c r="H20" s="71">
        <v>88.888726571516244</v>
      </c>
    </row>
    <row r="21" spans="1:10" s="48" customFormat="1" x14ac:dyDescent="0.25">
      <c r="A21" s="268"/>
      <c r="B21" s="64">
        <v>2011</v>
      </c>
      <c r="C21" s="34">
        <v>603.29999999999995</v>
      </c>
      <c r="D21" s="34">
        <v>680.4</v>
      </c>
      <c r="E21" s="71">
        <v>86.067232445049697</v>
      </c>
      <c r="F21" s="34">
        <v>2646.6</v>
      </c>
      <c r="G21" s="34">
        <v>3213.2</v>
      </c>
      <c r="H21" s="71">
        <v>81.500386820969666</v>
      </c>
    </row>
    <row r="22" spans="1:10" s="48" customFormat="1" x14ac:dyDescent="0.25">
      <c r="A22" s="268"/>
      <c r="B22" s="64">
        <v>2012</v>
      </c>
      <c r="C22" s="34">
        <v>624.9</v>
      </c>
      <c r="D22" s="34">
        <v>706</v>
      </c>
      <c r="E22" s="71">
        <v>85.719699121751233</v>
      </c>
      <c r="F22" s="34">
        <v>2606.1000000000004</v>
      </c>
      <c r="G22" s="34">
        <v>3099.8999999999996</v>
      </c>
      <c r="H22" s="71">
        <v>83.177006288892372</v>
      </c>
    </row>
    <row r="23" spans="1:10" s="48" customFormat="1" x14ac:dyDescent="0.25">
      <c r="A23" s="268"/>
      <c r="B23" s="64">
        <v>2013</v>
      </c>
      <c r="C23" s="34">
        <v>609.9</v>
      </c>
      <c r="D23" s="34">
        <v>680.30000000000007</v>
      </c>
      <c r="E23" s="71">
        <v>86.998553221586448</v>
      </c>
      <c r="F23" s="34">
        <v>2603.8000000000002</v>
      </c>
      <c r="G23" s="34">
        <v>3011.4</v>
      </c>
      <c r="H23" s="71">
        <v>85.446053565776765</v>
      </c>
    </row>
    <row r="24" spans="1:10" x14ac:dyDescent="0.25">
      <c r="A24" s="268"/>
      <c r="B24" s="64">
        <v>2014</v>
      </c>
      <c r="C24" s="34">
        <v>602</v>
      </c>
      <c r="D24" s="34">
        <v>691.4</v>
      </c>
      <c r="E24" s="71">
        <v>87.077082094512335</v>
      </c>
      <c r="F24" s="34">
        <v>2613</v>
      </c>
      <c r="G24" s="34">
        <v>3044.8</v>
      </c>
      <c r="H24" s="71">
        <v>85.818444561219124</v>
      </c>
      <c r="I24" s="34"/>
      <c r="J24" s="34"/>
    </row>
    <row r="25" spans="1:10" x14ac:dyDescent="0.25">
      <c r="A25" s="270"/>
      <c r="B25" s="64">
        <v>2015</v>
      </c>
      <c r="C25" s="34">
        <v>619.59999999999991</v>
      </c>
      <c r="D25" s="34">
        <v>669.6</v>
      </c>
      <c r="E25" s="71">
        <v>92.535966385777584</v>
      </c>
      <c r="F25" s="34">
        <v>2696.2999999999997</v>
      </c>
      <c r="G25" s="34">
        <v>3085.8</v>
      </c>
      <c r="H25" s="71">
        <v>87.377665435219384</v>
      </c>
      <c r="I25" s="34"/>
      <c r="J25" s="34"/>
    </row>
    <row r="26" spans="1:10" x14ac:dyDescent="0.25">
      <c r="A26" s="270"/>
      <c r="B26" s="64">
        <v>2016</v>
      </c>
      <c r="C26" s="488">
        <v>632.69999999999993</v>
      </c>
      <c r="D26" s="488">
        <v>675.7</v>
      </c>
      <c r="E26" s="71">
        <v>93.630791574656044</v>
      </c>
      <c r="F26" s="242">
        <v>2823.8999999999996</v>
      </c>
      <c r="G26" s="242">
        <v>3154.3</v>
      </c>
      <c r="H26" s="71">
        <v>89.525409758107955</v>
      </c>
      <c r="I26" s="34"/>
      <c r="J26" s="34"/>
    </row>
    <row r="27" spans="1:10" x14ac:dyDescent="0.25">
      <c r="A27" s="270"/>
      <c r="B27" s="64">
        <v>2017</v>
      </c>
      <c r="C27" s="34">
        <v>636.67628999999977</v>
      </c>
      <c r="D27" s="34">
        <v>713.69495499999982</v>
      </c>
      <c r="E27" s="71">
        <v>89.208461617891075</v>
      </c>
      <c r="F27" s="242">
        <v>2878.8</v>
      </c>
      <c r="G27" s="242">
        <v>3268.1000000000004</v>
      </c>
      <c r="H27" s="71">
        <v>88.087879807839414</v>
      </c>
    </row>
    <row r="28" spans="1:10" x14ac:dyDescent="0.25">
      <c r="A28" s="270"/>
      <c r="B28" s="64">
        <v>2018</v>
      </c>
      <c r="C28" s="34">
        <v>626.90000000000009</v>
      </c>
      <c r="D28" s="34">
        <v>705.8</v>
      </c>
      <c r="E28" s="71">
        <f>+C28*100/D28</f>
        <v>88.8211958061774</v>
      </c>
      <c r="F28" s="242">
        <v>2964.1000000000004</v>
      </c>
      <c r="G28" s="242">
        <v>3358.3</v>
      </c>
      <c r="H28" s="71">
        <f>+F28*100/G28</f>
        <v>88.261918232439044</v>
      </c>
    </row>
    <row r="29" spans="1:10" x14ac:dyDescent="0.25">
      <c r="A29" s="270"/>
      <c r="B29" s="64">
        <v>2019</v>
      </c>
      <c r="C29" s="34">
        <v>655.29999999999995</v>
      </c>
      <c r="D29" s="34">
        <v>726.6</v>
      </c>
      <c r="E29" s="71">
        <f>+C29*100/D29</f>
        <v>90.187173135150005</v>
      </c>
      <c r="F29" s="242">
        <v>3132.3999999999996</v>
      </c>
      <c r="G29" s="242">
        <v>3435.4000000000005</v>
      </c>
      <c r="H29" s="71">
        <f>+F29*100/G29</f>
        <v>91.180066367817403</v>
      </c>
    </row>
    <row r="30" spans="1:10" x14ac:dyDescent="0.25">
      <c r="A30" s="270"/>
      <c r="B30" s="64">
        <v>2020</v>
      </c>
      <c r="C30" s="34">
        <v>675.1</v>
      </c>
      <c r="D30" s="34">
        <v>716</v>
      </c>
      <c r="E30" s="71">
        <f t="shared" ref="E30:E33" si="0">+C30*100/D30</f>
        <v>94.287709497206706</v>
      </c>
      <c r="F30" s="242">
        <v>3191.6</v>
      </c>
      <c r="G30" s="242">
        <v>3428</v>
      </c>
      <c r="H30" s="71">
        <f t="shared" ref="H30:H33" si="1">+F30*100/G30</f>
        <v>93.103850641773633</v>
      </c>
    </row>
    <row r="31" spans="1:10" x14ac:dyDescent="0.25">
      <c r="A31" s="270"/>
      <c r="B31" s="64">
        <v>2021</v>
      </c>
      <c r="C31" s="34">
        <v>689.4</v>
      </c>
      <c r="D31" s="34">
        <v>717.6</v>
      </c>
      <c r="E31" s="71">
        <f t="shared" si="0"/>
        <v>96.070234113712374</v>
      </c>
      <c r="F31" s="242">
        <v>3362.5</v>
      </c>
      <c r="G31" s="487">
        <v>3558.4</v>
      </c>
      <c r="H31" s="71">
        <f t="shared" si="1"/>
        <v>94.494716726618705</v>
      </c>
      <c r="J31" s="411" t="s">
        <v>189</v>
      </c>
    </row>
    <row r="32" spans="1:10" x14ac:dyDescent="0.25">
      <c r="A32" s="270"/>
      <c r="B32" s="64">
        <v>2022</v>
      </c>
      <c r="C32" s="34">
        <v>712.59999999999991</v>
      </c>
      <c r="D32" s="34">
        <v>747.3</v>
      </c>
      <c r="E32" s="71">
        <f t="shared" si="0"/>
        <v>95.356617155091655</v>
      </c>
      <c r="F32" s="242">
        <v>3485.8</v>
      </c>
      <c r="G32" s="242">
        <v>3711.5</v>
      </c>
      <c r="H32" s="71">
        <f t="shared" si="1"/>
        <v>93.918900713997033</v>
      </c>
      <c r="J32" s="411"/>
    </row>
    <row r="33" spans="1:10" x14ac:dyDescent="0.25">
      <c r="A33" s="270"/>
      <c r="B33" s="64">
        <v>2023</v>
      </c>
      <c r="C33" s="487">
        <v>760.3</v>
      </c>
      <c r="D33" s="34">
        <v>769.90000000000009</v>
      </c>
      <c r="E33" s="71">
        <f t="shared" si="0"/>
        <v>98.753084816209892</v>
      </c>
      <c r="F33" s="242">
        <v>3648.6000000000004</v>
      </c>
      <c r="G33" s="242">
        <v>3830.8999999999996</v>
      </c>
      <c r="H33" s="71">
        <f t="shared" si="1"/>
        <v>95.241327103291681</v>
      </c>
      <c r="J33" s="411"/>
    </row>
    <row r="34" spans="1:10" x14ac:dyDescent="0.25">
      <c r="A34" s="270"/>
      <c r="B34" s="135"/>
      <c r="C34" s="120"/>
      <c r="D34" s="120"/>
      <c r="E34" s="136"/>
      <c r="F34" s="120"/>
      <c r="G34" s="120"/>
      <c r="H34" s="137"/>
    </row>
    <row r="35" spans="1:10" x14ac:dyDescent="0.25">
      <c r="A35" s="270"/>
      <c r="B35" s="133"/>
      <c r="C35" s="124"/>
      <c r="D35" s="124"/>
      <c r="E35" s="138"/>
      <c r="F35" s="124"/>
      <c r="G35" s="124"/>
      <c r="H35" s="139"/>
    </row>
    <row r="36" spans="1:10" s="45" customFormat="1" ht="21" customHeight="1" x14ac:dyDescent="0.25">
      <c r="A36" s="270"/>
      <c r="B36" s="509" t="s">
        <v>558</v>
      </c>
      <c r="C36" s="509"/>
      <c r="D36" s="509"/>
      <c r="E36" s="509"/>
      <c r="F36" s="509"/>
      <c r="G36" s="509"/>
      <c r="H36" s="509"/>
    </row>
    <row r="37" spans="1:10" x14ac:dyDescent="0.25">
      <c r="A37" s="270"/>
      <c r="B37" s="21" t="s">
        <v>81</v>
      </c>
      <c r="C37" s="39"/>
      <c r="D37" s="39"/>
      <c r="E37" s="9"/>
      <c r="F37" s="34"/>
      <c r="G37" s="34"/>
      <c r="H37" s="9"/>
    </row>
    <row r="38" spans="1:10" x14ac:dyDescent="0.25">
      <c r="A38" s="270"/>
      <c r="B38" s="12"/>
      <c r="C38" s="40"/>
      <c r="D38" s="40"/>
      <c r="E38" s="11"/>
      <c r="F38" s="38"/>
      <c r="G38" s="38"/>
      <c r="H38" s="22"/>
    </row>
    <row r="39" spans="1:10" x14ac:dyDescent="0.25">
      <c r="A39" s="270"/>
      <c r="B39" s="58" t="s">
        <v>68</v>
      </c>
      <c r="C39" s="38"/>
      <c r="D39" s="38"/>
      <c r="E39" s="11"/>
      <c r="F39" s="38"/>
      <c r="G39" s="38"/>
      <c r="H39" s="22"/>
    </row>
    <row r="40" spans="1:10" x14ac:dyDescent="0.25">
      <c r="A40" s="270"/>
      <c r="B40" s="58" t="s">
        <v>409</v>
      </c>
      <c r="C40" s="38"/>
      <c r="D40" s="38"/>
      <c r="E40" s="11"/>
      <c r="F40" s="38"/>
      <c r="G40" s="38"/>
      <c r="H40" s="22"/>
    </row>
    <row r="41" spans="1:10" x14ac:dyDescent="0.25">
      <c r="A41" s="270"/>
      <c r="C41" s="31"/>
      <c r="D41" s="31"/>
      <c r="E41" s="9"/>
    </row>
    <row r="42" spans="1:10" x14ac:dyDescent="0.25">
      <c r="A42" s="270"/>
      <c r="B42" s="12"/>
      <c r="C42" s="19"/>
      <c r="D42" s="31"/>
      <c r="E42" s="9"/>
    </row>
    <row r="44" spans="1:10" ht="12.45" customHeight="1" x14ac:dyDescent="0.25">
      <c r="B44" s="12"/>
      <c r="C44" s="19"/>
      <c r="D44" s="31"/>
      <c r="E44" s="9"/>
    </row>
    <row r="45" spans="1:10" x14ac:dyDescent="0.25">
      <c r="B45" s="8"/>
      <c r="C45" s="19"/>
      <c r="D45" s="31"/>
      <c r="E45" s="9"/>
    </row>
    <row r="46" spans="1:10" x14ac:dyDescent="0.25">
      <c r="B46" s="10"/>
      <c r="C46" s="31"/>
      <c r="D46" s="31"/>
      <c r="E46" s="9"/>
    </row>
    <row r="47" spans="1:10" x14ac:dyDescent="0.25">
      <c r="B47" s="18"/>
      <c r="E47" s="9"/>
    </row>
    <row r="48" spans="1:10" x14ac:dyDescent="0.25">
      <c r="E48" s="9"/>
    </row>
    <row r="49" spans="5:5" x14ac:dyDescent="0.25">
      <c r="E49" s="9"/>
    </row>
    <row r="50" spans="5:5" x14ac:dyDescent="0.25">
      <c r="E50" s="9"/>
    </row>
    <row r="51" spans="5:5" x14ac:dyDescent="0.25">
      <c r="E51" s="9"/>
    </row>
    <row r="52" spans="5:5" x14ac:dyDescent="0.25">
      <c r="E52" s="9"/>
    </row>
    <row r="53" spans="5:5" x14ac:dyDescent="0.25">
      <c r="E53" s="9"/>
    </row>
    <row r="54" spans="5:5" x14ac:dyDescent="0.25">
      <c r="E54" s="9"/>
    </row>
    <row r="55" spans="5:5" x14ac:dyDescent="0.25">
      <c r="E55" s="9"/>
    </row>
    <row r="56" spans="5:5" x14ac:dyDescent="0.25">
      <c r="E56" s="9"/>
    </row>
    <row r="57" spans="5:5" x14ac:dyDescent="0.25">
      <c r="E57" s="9"/>
    </row>
    <row r="58" spans="5:5" x14ac:dyDescent="0.25">
      <c r="E58" s="9"/>
    </row>
    <row r="59" spans="5:5" x14ac:dyDescent="0.25">
      <c r="E59" s="9"/>
    </row>
    <row r="60" spans="5:5" x14ac:dyDescent="0.25">
      <c r="E60" s="9"/>
    </row>
    <row r="61" spans="5:5" x14ac:dyDescent="0.25">
      <c r="E61" s="9"/>
    </row>
    <row r="62" spans="5:5" x14ac:dyDescent="0.25">
      <c r="E62" s="9"/>
    </row>
    <row r="63" spans="5:5" x14ac:dyDescent="0.25">
      <c r="E63" s="9"/>
    </row>
    <row r="64" spans="5:5" x14ac:dyDescent="0.25">
      <c r="E64" s="9"/>
    </row>
    <row r="65" spans="5:8" x14ac:dyDescent="0.25">
      <c r="E65" s="9"/>
    </row>
    <row r="66" spans="5:8" x14ac:dyDescent="0.25">
      <c r="E66" s="9"/>
    </row>
    <row r="67" spans="5:8" x14ac:dyDescent="0.25">
      <c r="E67" s="2"/>
      <c r="H67" s="2"/>
    </row>
    <row r="68" spans="5:8" x14ac:dyDescent="0.25">
      <c r="E68" s="2"/>
      <c r="H68" s="2"/>
    </row>
    <row r="69" spans="5:8" x14ac:dyDescent="0.25">
      <c r="E69" s="2"/>
      <c r="H69" s="2"/>
    </row>
    <row r="70" spans="5:8" x14ac:dyDescent="0.25">
      <c r="E70" s="2"/>
      <c r="H70" s="2"/>
    </row>
    <row r="71" spans="5:8" x14ac:dyDescent="0.25">
      <c r="E71" s="2"/>
      <c r="H71" s="2"/>
    </row>
    <row r="72" spans="5:8" x14ac:dyDescent="0.25">
      <c r="E72" s="2"/>
      <c r="H72" s="2"/>
    </row>
    <row r="73" spans="5:8" x14ac:dyDescent="0.25">
      <c r="E73" s="2"/>
      <c r="H73" s="2"/>
    </row>
    <row r="74" spans="5:8" x14ac:dyDescent="0.25">
      <c r="E74" s="2"/>
      <c r="H74" s="2"/>
    </row>
    <row r="75" spans="5:8" x14ac:dyDescent="0.25">
      <c r="E75" s="2"/>
      <c r="H75" s="2"/>
    </row>
    <row r="76" spans="5:8" x14ac:dyDescent="0.25">
      <c r="E76" s="2"/>
      <c r="H76" s="2"/>
    </row>
    <row r="77" spans="5:8" x14ac:dyDescent="0.25">
      <c r="E77" s="2"/>
      <c r="H77" s="2"/>
    </row>
    <row r="78" spans="5:8" x14ac:dyDescent="0.25">
      <c r="E78" s="2"/>
      <c r="H78" s="2"/>
    </row>
    <row r="79" spans="5:8" x14ac:dyDescent="0.25">
      <c r="E79" s="2"/>
      <c r="H79" s="2"/>
    </row>
    <row r="80" spans="5:8" x14ac:dyDescent="0.25">
      <c r="E80" s="2"/>
      <c r="H80" s="2"/>
    </row>
    <row r="81" spans="5:8" x14ac:dyDescent="0.25">
      <c r="E81" s="2"/>
      <c r="H81" s="2"/>
    </row>
    <row r="82" spans="5:8" x14ac:dyDescent="0.25">
      <c r="E82" s="2"/>
      <c r="H82" s="2"/>
    </row>
    <row r="83" spans="5:8" x14ac:dyDescent="0.25">
      <c r="E83" s="2"/>
      <c r="H83" s="2"/>
    </row>
    <row r="84" spans="5:8" x14ac:dyDescent="0.25">
      <c r="E84" s="2"/>
      <c r="H84" s="2"/>
    </row>
    <row r="85" spans="5:8" x14ac:dyDescent="0.25">
      <c r="E85" s="2"/>
      <c r="H85" s="2"/>
    </row>
    <row r="86" spans="5:8" x14ac:dyDescent="0.25">
      <c r="E86" s="2"/>
      <c r="H86" s="2"/>
    </row>
    <row r="87" spans="5:8" x14ac:dyDescent="0.25">
      <c r="E87" s="2"/>
      <c r="H87" s="2"/>
    </row>
    <row r="88" spans="5:8" x14ac:dyDescent="0.25">
      <c r="E88" s="2"/>
      <c r="H88" s="2"/>
    </row>
    <row r="89" spans="5:8" x14ac:dyDescent="0.25">
      <c r="E89" s="2"/>
      <c r="H89" s="2"/>
    </row>
    <row r="90" spans="5:8" x14ac:dyDescent="0.25">
      <c r="E90" s="2"/>
      <c r="H90" s="2"/>
    </row>
    <row r="91" spans="5:8" x14ac:dyDescent="0.25">
      <c r="E91" s="2"/>
      <c r="H91" s="2"/>
    </row>
    <row r="92" spans="5:8" x14ac:dyDescent="0.25">
      <c r="E92" s="2"/>
      <c r="H92" s="2"/>
    </row>
    <row r="93" spans="5:8" x14ac:dyDescent="0.25">
      <c r="E93" s="9"/>
    </row>
    <row r="94" spans="5:8" x14ac:dyDescent="0.25">
      <c r="E94" s="9"/>
    </row>
    <row r="95" spans="5:8" x14ac:dyDescent="0.25">
      <c r="E95" s="9"/>
    </row>
    <row r="96" spans="5:8" x14ac:dyDescent="0.25">
      <c r="E96" s="9"/>
    </row>
    <row r="97" spans="5:5" x14ac:dyDescent="0.25">
      <c r="E97" s="9"/>
    </row>
    <row r="98" spans="5:5" x14ac:dyDescent="0.25">
      <c r="E98" s="9"/>
    </row>
    <row r="99" spans="5:5" x14ac:dyDescent="0.25">
      <c r="E99" s="9"/>
    </row>
    <row r="100" spans="5:5" x14ac:dyDescent="0.25">
      <c r="E100" s="9"/>
    </row>
    <row r="101" spans="5:5" x14ac:dyDescent="0.25">
      <c r="E101" s="9"/>
    </row>
    <row r="102" spans="5:5" x14ac:dyDescent="0.25">
      <c r="E102" s="9"/>
    </row>
    <row r="103" spans="5:5" x14ac:dyDescent="0.25">
      <c r="E103" s="9"/>
    </row>
    <row r="104" spans="5:5" x14ac:dyDescent="0.25">
      <c r="E104" s="9"/>
    </row>
    <row r="105" spans="5:5" x14ac:dyDescent="0.25">
      <c r="E105" s="9"/>
    </row>
    <row r="106" spans="5:5" x14ac:dyDescent="0.25">
      <c r="E106" s="9"/>
    </row>
    <row r="107" spans="5:5" x14ac:dyDescent="0.25">
      <c r="E107" s="9"/>
    </row>
    <row r="108" spans="5:5" x14ac:dyDescent="0.25">
      <c r="E108" s="9"/>
    </row>
    <row r="109" spans="5:5" x14ac:dyDescent="0.25">
      <c r="E109" s="9"/>
    </row>
    <row r="110" spans="5:5" x14ac:dyDescent="0.25">
      <c r="E110" s="9"/>
    </row>
    <row r="111" spans="5:5" x14ac:dyDescent="0.25">
      <c r="E111" s="9"/>
    </row>
    <row r="112" spans="5:5" x14ac:dyDescent="0.25">
      <c r="E112" s="9"/>
    </row>
    <row r="113" spans="5:5" x14ac:dyDescent="0.25">
      <c r="E113" s="9"/>
    </row>
    <row r="114" spans="5:5" x14ac:dyDescent="0.25">
      <c r="E114" s="9"/>
    </row>
    <row r="115" spans="5:5" x14ac:dyDescent="0.25">
      <c r="E115" s="9"/>
    </row>
    <row r="116" spans="5:5" x14ac:dyDescent="0.25">
      <c r="E116" s="9"/>
    </row>
    <row r="117" spans="5:5" x14ac:dyDescent="0.25">
      <c r="E117" s="9"/>
    </row>
    <row r="118" spans="5:5" x14ac:dyDescent="0.25">
      <c r="E118" s="9"/>
    </row>
    <row r="119" spans="5:5" x14ac:dyDescent="0.25">
      <c r="E119" s="9"/>
    </row>
    <row r="120" spans="5:5" x14ac:dyDescent="0.25">
      <c r="E120" s="9"/>
    </row>
    <row r="121" spans="5:5" x14ac:dyDescent="0.25">
      <c r="E121" s="9"/>
    </row>
    <row r="122" spans="5:5" x14ac:dyDescent="0.25">
      <c r="E122" s="9"/>
    </row>
    <row r="123" spans="5:5" x14ac:dyDescent="0.25">
      <c r="E123" s="9"/>
    </row>
    <row r="124" spans="5:5" x14ac:dyDescent="0.25">
      <c r="E124" s="9"/>
    </row>
    <row r="125" spans="5:5" x14ac:dyDescent="0.25">
      <c r="E125" s="9"/>
    </row>
    <row r="126" spans="5:5" x14ac:dyDescent="0.25">
      <c r="E126" s="9"/>
    </row>
    <row r="127" spans="5:5" x14ac:dyDescent="0.25">
      <c r="E127" s="9"/>
    </row>
    <row r="128" spans="5:5" x14ac:dyDescent="0.25">
      <c r="E128" s="9"/>
    </row>
    <row r="129" spans="5:5" x14ac:dyDescent="0.25">
      <c r="E129" s="9"/>
    </row>
    <row r="130" spans="5:5" x14ac:dyDescent="0.25">
      <c r="E130" s="9"/>
    </row>
    <row r="131" spans="5:5" x14ac:dyDescent="0.25">
      <c r="E131" s="9"/>
    </row>
    <row r="132" spans="5:5" x14ac:dyDescent="0.25">
      <c r="E132" s="9"/>
    </row>
    <row r="133" spans="5:5" x14ac:dyDescent="0.25">
      <c r="E133" s="9"/>
    </row>
    <row r="134" spans="5:5" x14ac:dyDescent="0.25">
      <c r="E134" s="9"/>
    </row>
    <row r="135" spans="5:5" x14ac:dyDescent="0.25">
      <c r="E135" s="9"/>
    </row>
    <row r="136" spans="5:5" x14ac:dyDescent="0.25">
      <c r="E136" s="9"/>
    </row>
    <row r="137" spans="5:5" x14ac:dyDescent="0.25">
      <c r="E137" s="9"/>
    </row>
    <row r="138" spans="5:5" x14ac:dyDescent="0.25">
      <c r="E138" s="9"/>
    </row>
    <row r="139" spans="5:5" x14ac:dyDescent="0.25">
      <c r="E139" s="9"/>
    </row>
    <row r="140" spans="5:5" x14ac:dyDescent="0.25">
      <c r="E140" s="9"/>
    </row>
    <row r="141" spans="5:5" x14ac:dyDescent="0.25">
      <c r="E141" s="9"/>
    </row>
    <row r="142" spans="5:5" x14ac:dyDescent="0.25">
      <c r="E142" s="9"/>
    </row>
    <row r="143" spans="5:5" x14ac:dyDescent="0.25">
      <c r="E143" s="9"/>
    </row>
    <row r="144" spans="5:5" x14ac:dyDescent="0.25">
      <c r="E144" s="9"/>
    </row>
    <row r="145" spans="5:5" x14ac:dyDescent="0.25">
      <c r="E145" s="9"/>
    </row>
    <row r="146" spans="5:5" x14ac:dyDescent="0.25">
      <c r="E146" s="9"/>
    </row>
    <row r="147" spans="5:5" x14ac:dyDescent="0.25">
      <c r="E147" s="9"/>
    </row>
    <row r="148" spans="5:5" x14ac:dyDescent="0.25">
      <c r="E148" s="9"/>
    </row>
    <row r="149" spans="5:5" x14ac:dyDescent="0.25">
      <c r="E149" s="9"/>
    </row>
    <row r="150" spans="5:5" x14ac:dyDescent="0.25">
      <c r="E150" s="9"/>
    </row>
    <row r="151" spans="5:5" x14ac:dyDescent="0.25">
      <c r="E151" s="9"/>
    </row>
    <row r="152" spans="5:5" x14ac:dyDescent="0.25">
      <c r="E152" s="9"/>
    </row>
    <row r="153" spans="5:5" x14ac:dyDescent="0.25">
      <c r="E153" s="9"/>
    </row>
    <row r="154" spans="5:5" x14ac:dyDescent="0.25">
      <c r="E154" s="9"/>
    </row>
    <row r="155" spans="5:5" x14ac:dyDescent="0.25">
      <c r="E155" s="9"/>
    </row>
    <row r="156" spans="5:5" x14ac:dyDescent="0.25">
      <c r="E156" s="9"/>
    </row>
    <row r="157" spans="5:5" x14ac:dyDescent="0.25">
      <c r="E157" s="9"/>
    </row>
    <row r="158" spans="5:5" x14ac:dyDescent="0.25">
      <c r="E158" s="9"/>
    </row>
    <row r="159" spans="5:5" x14ac:dyDescent="0.25">
      <c r="E159" s="9"/>
    </row>
    <row r="160" spans="5:5" x14ac:dyDescent="0.25">
      <c r="E160" s="9"/>
    </row>
    <row r="161" spans="5:5" x14ac:dyDescent="0.25">
      <c r="E161" s="9"/>
    </row>
    <row r="162" spans="5:5" x14ac:dyDescent="0.25">
      <c r="E162" s="9"/>
    </row>
    <row r="163" spans="5:5" x14ac:dyDescent="0.25">
      <c r="E163" s="9"/>
    </row>
    <row r="164" spans="5:5" x14ac:dyDescent="0.25">
      <c r="E164" s="9"/>
    </row>
    <row r="165" spans="5:5" x14ac:dyDescent="0.25">
      <c r="E165" s="9"/>
    </row>
    <row r="166" spans="5:5" x14ac:dyDescent="0.25">
      <c r="E166" s="9"/>
    </row>
    <row r="167" spans="5:5" x14ac:dyDescent="0.25">
      <c r="E167" s="9"/>
    </row>
    <row r="168" spans="5:5" x14ac:dyDescent="0.25">
      <c r="E168" s="9"/>
    </row>
    <row r="169" spans="5:5" x14ac:dyDescent="0.25">
      <c r="E169" s="9"/>
    </row>
    <row r="170" spans="5:5" x14ac:dyDescent="0.25">
      <c r="E170" s="9"/>
    </row>
    <row r="171" spans="5:5" x14ac:dyDescent="0.25">
      <c r="E171" s="9"/>
    </row>
    <row r="172" spans="5:5" x14ac:dyDescent="0.25">
      <c r="E172" s="9"/>
    </row>
    <row r="173" spans="5:5" x14ac:dyDescent="0.25">
      <c r="E173" s="9"/>
    </row>
    <row r="174" spans="5:5" x14ac:dyDescent="0.25">
      <c r="E174" s="9"/>
    </row>
    <row r="175" spans="5:5" x14ac:dyDescent="0.25">
      <c r="E175" s="9"/>
    </row>
    <row r="176" spans="5:5" x14ac:dyDescent="0.25">
      <c r="E176" s="9"/>
    </row>
    <row r="177" spans="5:5" x14ac:dyDescent="0.25">
      <c r="E177" s="9"/>
    </row>
    <row r="178" spans="5:5" x14ac:dyDescent="0.25">
      <c r="E178" s="9"/>
    </row>
    <row r="179" spans="5:5" x14ac:dyDescent="0.25">
      <c r="E179" s="9"/>
    </row>
    <row r="180" spans="5:5" x14ac:dyDescent="0.25">
      <c r="E180" s="9"/>
    </row>
    <row r="181" spans="5:5" x14ac:dyDescent="0.25">
      <c r="E181" s="9"/>
    </row>
    <row r="182" spans="5:5" x14ac:dyDescent="0.25">
      <c r="E182" s="9"/>
    </row>
    <row r="183" spans="5:5" x14ac:dyDescent="0.25">
      <c r="E183" s="9"/>
    </row>
    <row r="184" spans="5:5" x14ac:dyDescent="0.25">
      <c r="E184" s="9"/>
    </row>
    <row r="185" spans="5:5" x14ac:dyDescent="0.25">
      <c r="E185" s="9"/>
    </row>
    <row r="186" spans="5:5" x14ac:dyDescent="0.25">
      <c r="E186" s="9"/>
    </row>
    <row r="187" spans="5:5" x14ac:dyDescent="0.25">
      <c r="E187" s="9"/>
    </row>
    <row r="188" spans="5:5" x14ac:dyDescent="0.25">
      <c r="E188" s="9"/>
    </row>
    <row r="189" spans="5:5" x14ac:dyDescent="0.25">
      <c r="E189" s="9"/>
    </row>
    <row r="190" spans="5:5" x14ac:dyDescent="0.25">
      <c r="E190" s="9"/>
    </row>
    <row r="191" spans="5:5" x14ac:dyDescent="0.25">
      <c r="E191" s="9"/>
    </row>
    <row r="192" spans="5:5" x14ac:dyDescent="0.25">
      <c r="E192" s="9"/>
    </row>
    <row r="193" spans="5:5" x14ac:dyDescent="0.25">
      <c r="E193" s="9"/>
    </row>
    <row r="194" spans="5:5" x14ac:dyDescent="0.25">
      <c r="E194" s="9"/>
    </row>
    <row r="195" spans="5:5" x14ac:dyDescent="0.25">
      <c r="E195" s="9"/>
    </row>
    <row r="196" spans="5:5" x14ac:dyDescent="0.25">
      <c r="E196" s="9"/>
    </row>
    <row r="197" spans="5:5" x14ac:dyDescent="0.25">
      <c r="E197" s="9"/>
    </row>
    <row r="198" spans="5:5" x14ac:dyDescent="0.25">
      <c r="E198" s="9"/>
    </row>
    <row r="199" spans="5:5" x14ac:dyDescent="0.25">
      <c r="E199" s="9"/>
    </row>
    <row r="200" spans="5:5" x14ac:dyDescent="0.25">
      <c r="E200" s="9"/>
    </row>
    <row r="201" spans="5:5" x14ac:dyDescent="0.25">
      <c r="E201" s="9"/>
    </row>
    <row r="202" spans="5:5" x14ac:dyDescent="0.25">
      <c r="E202" s="9"/>
    </row>
    <row r="203" spans="5:5" x14ac:dyDescent="0.25">
      <c r="E203" s="9"/>
    </row>
    <row r="204" spans="5:5" x14ac:dyDescent="0.25">
      <c r="E204" s="9"/>
    </row>
    <row r="205" spans="5:5" x14ac:dyDescent="0.25">
      <c r="E205" s="9"/>
    </row>
    <row r="206" spans="5:5" x14ac:dyDescent="0.25">
      <c r="E206" s="9"/>
    </row>
    <row r="207" spans="5:5" x14ac:dyDescent="0.25">
      <c r="E207" s="9"/>
    </row>
    <row r="208" spans="5:5" x14ac:dyDescent="0.25">
      <c r="E208" s="9"/>
    </row>
    <row r="209" spans="5:5" x14ac:dyDescent="0.25">
      <c r="E209" s="9"/>
    </row>
    <row r="210" spans="5:5" x14ac:dyDescent="0.25">
      <c r="E210" s="9"/>
    </row>
    <row r="211" spans="5:5" x14ac:dyDescent="0.25">
      <c r="E211" s="9"/>
    </row>
    <row r="212" spans="5:5" x14ac:dyDescent="0.25">
      <c r="E212" s="9"/>
    </row>
    <row r="213" spans="5:5" x14ac:dyDescent="0.25">
      <c r="E213" s="9"/>
    </row>
    <row r="214" spans="5:5" x14ac:dyDescent="0.25">
      <c r="E214" s="9"/>
    </row>
    <row r="215" spans="5:5" x14ac:dyDescent="0.25">
      <c r="E215" s="9"/>
    </row>
    <row r="216" spans="5:5" x14ac:dyDescent="0.25">
      <c r="E216" s="9"/>
    </row>
    <row r="217" spans="5:5" x14ac:dyDescent="0.25">
      <c r="E217" s="9"/>
    </row>
    <row r="218" spans="5:5" x14ac:dyDescent="0.25">
      <c r="E218" s="9"/>
    </row>
    <row r="219" spans="5:5" x14ac:dyDescent="0.25">
      <c r="E219" s="9"/>
    </row>
    <row r="220" spans="5:5" x14ac:dyDescent="0.25">
      <c r="E220" s="9"/>
    </row>
    <row r="221" spans="5:5" x14ac:dyDescent="0.25">
      <c r="E221" s="9"/>
    </row>
    <row r="222" spans="5:5" x14ac:dyDescent="0.25">
      <c r="E222" s="9"/>
    </row>
    <row r="223" spans="5:5" x14ac:dyDescent="0.25">
      <c r="E223" s="9"/>
    </row>
    <row r="224" spans="5:5" x14ac:dyDescent="0.25">
      <c r="E224" s="9"/>
    </row>
    <row r="225" spans="5:5" x14ac:dyDescent="0.25">
      <c r="E225" s="9"/>
    </row>
    <row r="226" spans="5:5" x14ac:dyDescent="0.25">
      <c r="E226" s="9"/>
    </row>
    <row r="227" spans="5:5" x14ac:dyDescent="0.25">
      <c r="E227" s="9"/>
    </row>
    <row r="228" spans="5:5" x14ac:dyDescent="0.25">
      <c r="E228" s="9"/>
    </row>
    <row r="229" spans="5:5" x14ac:dyDescent="0.25">
      <c r="E229" s="9"/>
    </row>
    <row r="230" spans="5:5" x14ac:dyDescent="0.25">
      <c r="E230" s="9"/>
    </row>
    <row r="231" spans="5:5" x14ac:dyDescent="0.25">
      <c r="E231" s="9"/>
    </row>
    <row r="232" spans="5:5" x14ac:dyDescent="0.25">
      <c r="E232" s="9"/>
    </row>
    <row r="233" spans="5:5" x14ac:dyDescent="0.25">
      <c r="E233" s="9"/>
    </row>
    <row r="234" spans="5:5" x14ac:dyDescent="0.25">
      <c r="E234" s="9"/>
    </row>
    <row r="235" spans="5:5" x14ac:dyDescent="0.25">
      <c r="E235" s="9"/>
    </row>
    <row r="236" spans="5:5" x14ac:dyDescent="0.25">
      <c r="E236" s="9"/>
    </row>
    <row r="237" spans="5:5" x14ac:dyDescent="0.25">
      <c r="E237" s="9"/>
    </row>
    <row r="238" spans="5:5" x14ac:dyDescent="0.25">
      <c r="E238" s="9"/>
    </row>
    <row r="239" spans="5:5" x14ac:dyDescent="0.25">
      <c r="E239" s="9"/>
    </row>
    <row r="240" spans="5:5" x14ac:dyDescent="0.25">
      <c r="E240" s="9"/>
    </row>
    <row r="241" spans="5:5" x14ac:dyDescent="0.25">
      <c r="E241" s="9"/>
    </row>
    <row r="242" spans="5:5" x14ac:dyDescent="0.25">
      <c r="E242" s="9"/>
    </row>
    <row r="243" spans="5:5" x14ac:dyDescent="0.25">
      <c r="E243" s="9"/>
    </row>
    <row r="244" spans="5:5" x14ac:dyDescent="0.25">
      <c r="E244" s="9"/>
    </row>
    <row r="245" spans="5:5" x14ac:dyDescent="0.25">
      <c r="E245" s="9"/>
    </row>
    <row r="246" spans="5:5" x14ac:dyDescent="0.25">
      <c r="E246" s="9"/>
    </row>
    <row r="247" spans="5:5" x14ac:dyDescent="0.25">
      <c r="E247" s="9"/>
    </row>
    <row r="248" spans="5:5" x14ac:dyDescent="0.25">
      <c r="E248" s="9"/>
    </row>
    <row r="249" spans="5:5" x14ac:dyDescent="0.25">
      <c r="E249" s="9"/>
    </row>
    <row r="250" spans="5:5" x14ac:dyDescent="0.25">
      <c r="E250" s="9"/>
    </row>
    <row r="251" spans="5:5" x14ac:dyDescent="0.25">
      <c r="E251" s="9"/>
    </row>
    <row r="252" spans="5:5" x14ac:dyDescent="0.25">
      <c r="E252" s="9"/>
    </row>
    <row r="253" spans="5:5" x14ac:dyDescent="0.25">
      <c r="E253" s="9"/>
    </row>
    <row r="254" spans="5:5" x14ac:dyDescent="0.25">
      <c r="E254" s="9"/>
    </row>
    <row r="255" spans="5:5" x14ac:dyDescent="0.25">
      <c r="E255" s="9"/>
    </row>
    <row r="256" spans="5:5" x14ac:dyDescent="0.25">
      <c r="E256" s="9"/>
    </row>
    <row r="257" spans="5:5" x14ac:dyDescent="0.25">
      <c r="E257" s="9"/>
    </row>
    <row r="258" spans="5:5" x14ac:dyDescent="0.25">
      <c r="E258" s="9"/>
    </row>
    <row r="259" spans="5:5" x14ac:dyDescent="0.25">
      <c r="E259" s="9"/>
    </row>
    <row r="260" spans="5:5" x14ac:dyDescent="0.25">
      <c r="E260" s="9"/>
    </row>
    <row r="261" spans="5:5" x14ac:dyDescent="0.25">
      <c r="E261" s="9"/>
    </row>
    <row r="262" spans="5:5" x14ac:dyDescent="0.25">
      <c r="E262" s="9"/>
    </row>
    <row r="263" spans="5:5" x14ac:dyDescent="0.25">
      <c r="E263" s="9"/>
    </row>
    <row r="264" spans="5:5" x14ac:dyDescent="0.25">
      <c r="E264" s="9"/>
    </row>
    <row r="265" spans="5:5" x14ac:dyDescent="0.25">
      <c r="E265" s="9"/>
    </row>
    <row r="266" spans="5:5" x14ac:dyDescent="0.25">
      <c r="E266" s="9"/>
    </row>
    <row r="267" spans="5:5" x14ac:dyDescent="0.25">
      <c r="E267" s="9"/>
    </row>
    <row r="268" spans="5:5" x14ac:dyDescent="0.25">
      <c r="E268" s="9"/>
    </row>
    <row r="269" spans="5:5" x14ac:dyDescent="0.25">
      <c r="E269" s="9"/>
    </row>
    <row r="270" spans="5:5" x14ac:dyDescent="0.25">
      <c r="E270" s="9"/>
    </row>
    <row r="271" spans="5:5" x14ac:dyDescent="0.25">
      <c r="E271" s="9"/>
    </row>
    <row r="272" spans="5:5" x14ac:dyDescent="0.25">
      <c r="E272" s="9"/>
    </row>
    <row r="273" spans="5:5" x14ac:dyDescent="0.25">
      <c r="E273" s="9"/>
    </row>
    <row r="274" spans="5:5" x14ac:dyDescent="0.25">
      <c r="E274" s="9"/>
    </row>
    <row r="275" spans="5:5" x14ac:dyDescent="0.25">
      <c r="E275" s="9"/>
    </row>
    <row r="276" spans="5:5" x14ac:dyDescent="0.25">
      <c r="E276" s="9"/>
    </row>
    <row r="277" spans="5:5" x14ac:dyDescent="0.25">
      <c r="E277" s="9"/>
    </row>
    <row r="278" spans="5:5" x14ac:dyDescent="0.25">
      <c r="E278" s="9"/>
    </row>
    <row r="279" spans="5:5" x14ac:dyDescent="0.25">
      <c r="E279" s="9"/>
    </row>
    <row r="280" spans="5:5" x14ac:dyDescent="0.25">
      <c r="E280" s="9"/>
    </row>
    <row r="281" spans="5:5" x14ac:dyDescent="0.25">
      <c r="E281" s="9"/>
    </row>
    <row r="282" spans="5:5" x14ac:dyDescent="0.25">
      <c r="E282" s="9"/>
    </row>
    <row r="283" spans="5:5" x14ac:dyDescent="0.25">
      <c r="E283" s="9"/>
    </row>
    <row r="284" spans="5:5" x14ac:dyDescent="0.25">
      <c r="E284" s="9"/>
    </row>
    <row r="285" spans="5:5" x14ac:dyDescent="0.25">
      <c r="E285" s="9"/>
    </row>
    <row r="286" spans="5:5" x14ac:dyDescent="0.25">
      <c r="E286" s="9"/>
    </row>
    <row r="287" spans="5:5" x14ac:dyDescent="0.25">
      <c r="E287" s="9"/>
    </row>
    <row r="288" spans="5:5" x14ac:dyDescent="0.25">
      <c r="E288" s="9"/>
    </row>
    <row r="289" spans="5:5" x14ac:dyDescent="0.25">
      <c r="E289" s="9"/>
    </row>
    <row r="290" spans="5:5" x14ac:dyDescent="0.25">
      <c r="E290" s="9"/>
    </row>
    <row r="291" spans="5:5" x14ac:dyDescent="0.25">
      <c r="E291" s="9"/>
    </row>
    <row r="292" spans="5:5" x14ac:dyDescent="0.25">
      <c r="E292" s="9"/>
    </row>
    <row r="293" spans="5:5" x14ac:dyDescent="0.25">
      <c r="E293" s="9"/>
    </row>
    <row r="294" spans="5:5" x14ac:dyDescent="0.25">
      <c r="E294" s="9"/>
    </row>
    <row r="295" spans="5:5" x14ac:dyDescent="0.25">
      <c r="E295" s="9"/>
    </row>
    <row r="296" spans="5:5" x14ac:dyDescent="0.25">
      <c r="E296" s="9"/>
    </row>
    <row r="297" spans="5:5" x14ac:dyDescent="0.25">
      <c r="E297" s="9"/>
    </row>
    <row r="298" spans="5:5" x14ac:dyDescent="0.25">
      <c r="E298" s="9"/>
    </row>
    <row r="299" spans="5:5" x14ac:dyDescent="0.25">
      <c r="E299" s="9"/>
    </row>
    <row r="300" spans="5:5" x14ac:dyDescent="0.25">
      <c r="E300" s="9"/>
    </row>
    <row r="301" spans="5:5" x14ac:dyDescent="0.25">
      <c r="E301" s="9"/>
    </row>
    <row r="302" spans="5:5" x14ac:dyDescent="0.25">
      <c r="E302" s="9"/>
    </row>
    <row r="303" spans="5:5" x14ac:dyDescent="0.25">
      <c r="E303" s="9"/>
    </row>
    <row r="304" spans="5:5" x14ac:dyDescent="0.25">
      <c r="E304" s="9"/>
    </row>
    <row r="305" spans="5:5" x14ac:dyDescent="0.25">
      <c r="E305" s="9"/>
    </row>
    <row r="306" spans="5:5" x14ac:dyDescent="0.25">
      <c r="E306" s="9"/>
    </row>
    <row r="307" spans="5:5" x14ac:dyDescent="0.25">
      <c r="E307" s="9"/>
    </row>
    <row r="308" spans="5:5" x14ac:dyDescent="0.25">
      <c r="E308" s="9"/>
    </row>
    <row r="309" spans="5:5" x14ac:dyDescent="0.25">
      <c r="E309" s="9"/>
    </row>
    <row r="310" spans="5:5" x14ac:dyDescent="0.25">
      <c r="E310" s="9"/>
    </row>
    <row r="311" spans="5:5" x14ac:dyDescent="0.25">
      <c r="E311" s="9"/>
    </row>
    <row r="312" spans="5:5" x14ac:dyDescent="0.25">
      <c r="E312" s="9"/>
    </row>
    <row r="313" spans="5:5" x14ac:dyDescent="0.25">
      <c r="E313" s="9"/>
    </row>
    <row r="314" spans="5:5" x14ac:dyDescent="0.25">
      <c r="E314" s="9"/>
    </row>
    <row r="315" spans="5:5" x14ac:dyDescent="0.25">
      <c r="E315" s="9"/>
    </row>
    <row r="316" spans="5:5" x14ac:dyDescent="0.25">
      <c r="E316" s="9"/>
    </row>
    <row r="317" spans="5:5" x14ac:dyDescent="0.25">
      <c r="E317" s="9"/>
    </row>
    <row r="318" spans="5:5" x14ac:dyDescent="0.25">
      <c r="E318" s="9"/>
    </row>
    <row r="319" spans="5:5" x14ac:dyDescent="0.25">
      <c r="E319" s="9"/>
    </row>
    <row r="320" spans="5:5" x14ac:dyDescent="0.25">
      <c r="E320" s="9"/>
    </row>
    <row r="321" spans="5:5" x14ac:dyDescent="0.25">
      <c r="E321" s="9"/>
    </row>
    <row r="322" spans="5:5" x14ac:dyDescent="0.25">
      <c r="E322" s="9"/>
    </row>
    <row r="323" spans="5:5" x14ac:dyDescent="0.25">
      <c r="E323" s="9"/>
    </row>
    <row r="324" spans="5:5" x14ac:dyDescent="0.25">
      <c r="E324" s="9"/>
    </row>
    <row r="325" spans="5:5" x14ac:dyDescent="0.25">
      <c r="E325" s="9"/>
    </row>
    <row r="326" spans="5:5" x14ac:dyDescent="0.25">
      <c r="E326" s="9"/>
    </row>
    <row r="327" spans="5:5" x14ac:dyDescent="0.25">
      <c r="E327" s="9"/>
    </row>
    <row r="328" spans="5:5" x14ac:dyDescent="0.25">
      <c r="E328" s="9"/>
    </row>
    <row r="329" spans="5:5" x14ac:dyDescent="0.25">
      <c r="E329" s="9"/>
    </row>
    <row r="330" spans="5:5" x14ac:dyDescent="0.25">
      <c r="E330" s="9"/>
    </row>
    <row r="331" spans="5:5" x14ac:dyDescent="0.25">
      <c r="E331" s="9"/>
    </row>
    <row r="332" spans="5:5" x14ac:dyDescent="0.25">
      <c r="E332" s="9"/>
    </row>
    <row r="333" spans="5:5" x14ac:dyDescent="0.25">
      <c r="E333" s="9"/>
    </row>
    <row r="334" spans="5:5" x14ac:dyDescent="0.25">
      <c r="E334" s="9"/>
    </row>
    <row r="335" spans="5:5" x14ac:dyDescent="0.25">
      <c r="E335" s="9"/>
    </row>
    <row r="336" spans="5:5" x14ac:dyDescent="0.25">
      <c r="E336" s="9"/>
    </row>
    <row r="337" spans="5:5" x14ac:dyDescent="0.25">
      <c r="E337" s="9"/>
    </row>
    <row r="338" spans="5:5" x14ac:dyDescent="0.25">
      <c r="E338" s="9"/>
    </row>
    <row r="339" spans="5:5" x14ac:dyDescent="0.25">
      <c r="E339" s="9"/>
    </row>
    <row r="340" spans="5:5" x14ac:dyDescent="0.25">
      <c r="E340" s="9"/>
    </row>
    <row r="341" spans="5:5" x14ac:dyDescent="0.25">
      <c r="E341" s="9"/>
    </row>
    <row r="342" spans="5:5" x14ac:dyDescent="0.25">
      <c r="E342" s="9"/>
    </row>
    <row r="343" spans="5:5" x14ac:dyDescent="0.25">
      <c r="E343" s="9"/>
    </row>
    <row r="344" spans="5:5" x14ac:dyDescent="0.25">
      <c r="E344" s="9"/>
    </row>
    <row r="345" spans="5:5" x14ac:dyDescent="0.25">
      <c r="E345" s="9"/>
    </row>
    <row r="346" spans="5:5" x14ac:dyDescent="0.25">
      <c r="E346" s="9"/>
    </row>
    <row r="347" spans="5:5" x14ac:dyDescent="0.25">
      <c r="E347" s="9"/>
    </row>
    <row r="348" spans="5:5" x14ac:dyDescent="0.25">
      <c r="E348" s="9"/>
    </row>
    <row r="349" spans="5:5" x14ac:dyDescent="0.25">
      <c r="E349" s="9"/>
    </row>
    <row r="350" spans="5:5" x14ac:dyDescent="0.25">
      <c r="E350" s="9"/>
    </row>
    <row r="351" spans="5:5" x14ac:dyDescent="0.25">
      <c r="E351" s="9"/>
    </row>
    <row r="352" spans="5:5" x14ac:dyDescent="0.25">
      <c r="E352" s="9"/>
    </row>
    <row r="353" spans="5:5" x14ac:dyDescent="0.25">
      <c r="E353" s="9"/>
    </row>
    <row r="354" spans="5:5" x14ac:dyDescent="0.25">
      <c r="E354" s="9"/>
    </row>
    <row r="355" spans="5:5" x14ac:dyDescent="0.25">
      <c r="E355" s="9"/>
    </row>
    <row r="356" spans="5:5" x14ac:dyDescent="0.25">
      <c r="E356" s="9"/>
    </row>
    <row r="357" spans="5:5" x14ac:dyDescent="0.25">
      <c r="E357" s="9"/>
    </row>
    <row r="358" spans="5:5" x14ac:dyDescent="0.25">
      <c r="E358" s="9"/>
    </row>
    <row r="359" spans="5:5" x14ac:dyDescent="0.25">
      <c r="E359" s="9"/>
    </row>
    <row r="360" spans="5:5" x14ac:dyDescent="0.25">
      <c r="E360" s="9"/>
    </row>
    <row r="361" spans="5:5" x14ac:dyDescent="0.25">
      <c r="E361" s="9"/>
    </row>
    <row r="362" spans="5:5" x14ac:dyDescent="0.25">
      <c r="E362" s="9"/>
    </row>
    <row r="363" spans="5:5" x14ac:dyDescent="0.25">
      <c r="E363" s="9"/>
    </row>
    <row r="364" spans="5:5" x14ac:dyDescent="0.25">
      <c r="E364" s="9"/>
    </row>
    <row r="365" spans="5:5" x14ac:dyDescent="0.25">
      <c r="E365" s="9"/>
    </row>
    <row r="366" spans="5:5" x14ac:dyDescent="0.25">
      <c r="E366" s="9"/>
    </row>
    <row r="367" spans="5:5" x14ac:dyDescent="0.25">
      <c r="E367" s="9"/>
    </row>
    <row r="368" spans="5:5" x14ac:dyDescent="0.25">
      <c r="E368" s="9"/>
    </row>
    <row r="369" spans="5:5" x14ac:dyDescent="0.25">
      <c r="E369" s="9"/>
    </row>
    <row r="370" spans="5:5" x14ac:dyDescent="0.25">
      <c r="E370" s="9"/>
    </row>
    <row r="371" spans="5:5" x14ac:dyDescent="0.25">
      <c r="E371" s="9"/>
    </row>
    <row r="372" spans="5:5" x14ac:dyDescent="0.25">
      <c r="E372" s="9"/>
    </row>
    <row r="373" spans="5:5" x14ac:dyDescent="0.25">
      <c r="E373" s="9"/>
    </row>
    <row r="374" spans="5:5" x14ac:dyDescent="0.25">
      <c r="E374" s="9"/>
    </row>
    <row r="375" spans="5:5" x14ac:dyDescent="0.25">
      <c r="E375" s="9"/>
    </row>
    <row r="376" spans="5:5" x14ac:dyDescent="0.25">
      <c r="E376" s="9"/>
    </row>
    <row r="377" spans="5:5" x14ac:dyDescent="0.25">
      <c r="E377" s="9"/>
    </row>
    <row r="378" spans="5:5" x14ac:dyDescent="0.25">
      <c r="E378" s="9"/>
    </row>
    <row r="379" spans="5:5" x14ac:dyDescent="0.25">
      <c r="E379" s="9"/>
    </row>
    <row r="380" spans="5:5" x14ac:dyDescent="0.25">
      <c r="E380" s="9"/>
    </row>
    <row r="381" spans="5:5" x14ac:dyDescent="0.25">
      <c r="E381" s="9"/>
    </row>
    <row r="382" spans="5:5" x14ac:dyDescent="0.25">
      <c r="E382" s="9"/>
    </row>
    <row r="383" spans="5:5" x14ac:dyDescent="0.25">
      <c r="E383" s="9"/>
    </row>
    <row r="384" spans="5:5" x14ac:dyDescent="0.25">
      <c r="E384" s="9"/>
    </row>
    <row r="385" spans="5:5" x14ac:dyDescent="0.25">
      <c r="E385" s="9"/>
    </row>
    <row r="386" spans="5:5" x14ac:dyDescent="0.25">
      <c r="E386" s="9"/>
    </row>
    <row r="387" spans="5:5" x14ac:dyDescent="0.25">
      <c r="E387" s="9"/>
    </row>
    <row r="388" spans="5:5" x14ac:dyDescent="0.25">
      <c r="E388" s="9"/>
    </row>
    <row r="389" spans="5:5" x14ac:dyDescent="0.25">
      <c r="E389" s="9"/>
    </row>
    <row r="390" spans="5:5" x14ac:dyDescent="0.25">
      <c r="E390" s="9"/>
    </row>
    <row r="391" spans="5:5" x14ac:dyDescent="0.25">
      <c r="E391" s="9"/>
    </row>
    <row r="392" spans="5:5" x14ac:dyDescent="0.25">
      <c r="E392" s="9"/>
    </row>
    <row r="393" spans="5:5" x14ac:dyDescent="0.25">
      <c r="E393" s="9"/>
    </row>
    <row r="394" spans="5:5" x14ac:dyDescent="0.25">
      <c r="E394" s="9"/>
    </row>
    <row r="395" spans="5:5" x14ac:dyDescent="0.25">
      <c r="E395" s="9"/>
    </row>
    <row r="396" spans="5:5" x14ac:dyDescent="0.25">
      <c r="E396" s="9"/>
    </row>
    <row r="397" spans="5:5" x14ac:dyDescent="0.25">
      <c r="E397" s="9"/>
    </row>
    <row r="398" spans="5:5" x14ac:dyDescent="0.25">
      <c r="E398" s="9"/>
    </row>
    <row r="399" spans="5:5" x14ac:dyDescent="0.25">
      <c r="E399" s="9"/>
    </row>
    <row r="400" spans="5:5" x14ac:dyDescent="0.25">
      <c r="E400" s="9"/>
    </row>
    <row r="401" spans="5:5" x14ac:dyDescent="0.25">
      <c r="E401" s="9"/>
    </row>
    <row r="402" spans="5:5" x14ac:dyDescent="0.25">
      <c r="E402" s="9"/>
    </row>
    <row r="403" spans="5:5" x14ac:dyDescent="0.25">
      <c r="E403" s="9"/>
    </row>
    <row r="404" spans="5:5" x14ac:dyDescent="0.25">
      <c r="E404" s="9"/>
    </row>
    <row r="405" spans="5:5" x14ac:dyDescent="0.25">
      <c r="E405" s="9"/>
    </row>
    <row r="406" spans="5:5" x14ac:dyDescent="0.25">
      <c r="E406" s="9"/>
    </row>
    <row r="407" spans="5:5" x14ac:dyDescent="0.25">
      <c r="E407" s="9"/>
    </row>
    <row r="408" spans="5:5" x14ac:dyDescent="0.25">
      <c r="E408" s="9"/>
    </row>
    <row r="409" spans="5:5" x14ac:dyDescent="0.25">
      <c r="E409" s="9"/>
    </row>
    <row r="410" spans="5:5" x14ac:dyDescent="0.25">
      <c r="E410" s="9"/>
    </row>
    <row r="411" spans="5:5" x14ac:dyDescent="0.25">
      <c r="E411" s="9"/>
    </row>
    <row r="412" spans="5:5" x14ac:dyDescent="0.25">
      <c r="E412" s="9"/>
    </row>
    <row r="413" spans="5:5" x14ac:dyDescent="0.25">
      <c r="E413" s="9"/>
    </row>
    <row r="414" spans="5:5" x14ac:dyDescent="0.25">
      <c r="E414" s="9"/>
    </row>
    <row r="415" spans="5:5" x14ac:dyDescent="0.25">
      <c r="E415" s="9"/>
    </row>
    <row r="416" spans="5:5" x14ac:dyDescent="0.25">
      <c r="E416" s="9"/>
    </row>
    <row r="417" spans="5:5" x14ac:dyDescent="0.25">
      <c r="E417" s="9"/>
    </row>
    <row r="418" spans="5:5" x14ac:dyDescent="0.25">
      <c r="E418" s="9"/>
    </row>
    <row r="419" spans="5:5" x14ac:dyDescent="0.25">
      <c r="E419" s="9"/>
    </row>
    <row r="420" spans="5:5" x14ac:dyDescent="0.25">
      <c r="E420" s="9"/>
    </row>
    <row r="421" spans="5:5" x14ac:dyDescent="0.25">
      <c r="E421" s="9"/>
    </row>
    <row r="422" spans="5:5" x14ac:dyDescent="0.25">
      <c r="E422" s="9"/>
    </row>
    <row r="423" spans="5:5" x14ac:dyDescent="0.25">
      <c r="E423" s="9"/>
    </row>
    <row r="424" spans="5:5" x14ac:dyDescent="0.25">
      <c r="E424" s="9"/>
    </row>
    <row r="425" spans="5:5" x14ac:dyDescent="0.25">
      <c r="E425" s="9"/>
    </row>
    <row r="426" spans="5:5" x14ac:dyDescent="0.25">
      <c r="E426" s="9"/>
    </row>
    <row r="427" spans="5:5" x14ac:dyDescent="0.25">
      <c r="E427" s="9"/>
    </row>
    <row r="428" spans="5:5" x14ac:dyDescent="0.25">
      <c r="E428" s="9"/>
    </row>
    <row r="429" spans="5:5" x14ac:dyDescent="0.25">
      <c r="E429" s="9"/>
    </row>
    <row r="430" spans="5:5" x14ac:dyDescent="0.25">
      <c r="E430" s="9"/>
    </row>
    <row r="431" spans="5:5" x14ac:dyDescent="0.25">
      <c r="E431" s="9"/>
    </row>
    <row r="432" spans="5:5" x14ac:dyDescent="0.25">
      <c r="E432" s="9"/>
    </row>
    <row r="433" spans="5:5" x14ac:dyDescent="0.25">
      <c r="E433" s="9"/>
    </row>
    <row r="434" spans="5:5" x14ac:dyDescent="0.25">
      <c r="E434" s="9"/>
    </row>
    <row r="435" spans="5:5" x14ac:dyDescent="0.25">
      <c r="E435" s="9"/>
    </row>
    <row r="436" spans="5:5" x14ac:dyDescent="0.25">
      <c r="E436" s="9"/>
    </row>
    <row r="437" spans="5:5" x14ac:dyDescent="0.25">
      <c r="E437" s="9"/>
    </row>
    <row r="438" spans="5:5" x14ac:dyDescent="0.25">
      <c r="E438" s="9"/>
    </row>
    <row r="439" spans="5:5" x14ac:dyDescent="0.25">
      <c r="E439" s="9"/>
    </row>
    <row r="440" spans="5:5" x14ac:dyDescent="0.25">
      <c r="E440" s="9"/>
    </row>
    <row r="441" spans="5:5" x14ac:dyDescent="0.25">
      <c r="E441" s="9"/>
    </row>
    <row r="442" spans="5:5" x14ac:dyDescent="0.25">
      <c r="E442" s="9"/>
    </row>
    <row r="443" spans="5:5" x14ac:dyDescent="0.25">
      <c r="E443" s="9"/>
    </row>
    <row r="444" spans="5:5" x14ac:dyDescent="0.25">
      <c r="E444" s="9"/>
    </row>
    <row r="445" spans="5:5" x14ac:dyDescent="0.25">
      <c r="E445" s="9"/>
    </row>
    <row r="446" spans="5:5" x14ac:dyDescent="0.25">
      <c r="E446" s="9"/>
    </row>
    <row r="447" spans="5:5" x14ac:dyDescent="0.25">
      <c r="E447" s="9"/>
    </row>
    <row r="448" spans="5:5" x14ac:dyDescent="0.25">
      <c r="E448" s="9"/>
    </row>
    <row r="449" spans="5:5" x14ac:dyDescent="0.25">
      <c r="E449" s="9"/>
    </row>
    <row r="450" spans="5:5" x14ac:dyDescent="0.25">
      <c r="E450" s="9"/>
    </row>
    <row r="451" spans="5:5" x14ac:dyDescent="0.25">
      <c r="E451" s="9"/>
    </row>
    <row r="452" spans="5:5" x14ac:dyDescent="0.25">
      <c r="E452" s="9"/>
    </row>
    <row r="453" spans="5:5" x14ac:dyDescent="0.25">
      <c r="E453" s="9"/>
    </row>
    <row r="454" spans="5:5" x14ac:dyDescent="0.25">
      <c r="E454" s="9"/>
    </row>
    <row r="455" spans="5:5" x14ac:dyDescent="0.25">
      <c r="E455" s="9"/>
    </row>
    <row r="456" spans="5:5" x14ac:dyDescent="0.25">
      <c r="E456" s="9"/>
    </row>
    <row r="457" spans="5:5" x14ac:dyDescent="0.25">
      <c r="E457" s="9"/>
    </row>
    <row r="458" spans="5:5" x14ac:dyDescent="0.25">
      <c r="E458" s="9"/>
    </row>
    <row r="459" spans="5:5" x14ac:dyDescent="0.25">
      <c r="E459" s="9"/>
    </row>
    <row r="460" spans="5:5" x14ac:dyDescent="0.25">
      <c r="E460" s="9"/>
    </row>
    <row r="461" spans="5:5" x14ac:dyDescent="0.25">
      <c r="E461" s="9"/>
    </row>
    <row r="462" spans="5:5" x14ac:dyDescent="0.25">
      <c r="E462" s="9"/>
    </row>
    <row r="463" spans="5:5" x14ac:dyDescent="0.25">
      <c r="E463" s="9"/>
    </row>
    <row r="464" spans="5:5" x14ac:dyDescent="0.25">
      <c r="E464" s="9"/>
    </row>
    <row r="465" spans="5:5" x14ac:dyDescent="0.25">
      <c r="E465" s="9"/>
    </row>
    <row r="466" spans="5:5" x14ac:dyDescent="0.25">
      <c r="E466" s="9"/>
    </row>
    <row r="467" spans="5:5" x14ac:dyDescent="0.25">
      <c r="E467" s="9"/>
    </row>
    <row r="468" spans="5:5" x14ac:dyDescent="0.25">
      <c r="E468" s="9"/>
    </row>
    <row r="469" spans="5:5" x14ac:dyDescent="0.25">
      <c r="E469" s="9"/>
    </row>
    <row r="470" spans="5:5" x14ac:dyDescent="0.25">
      <c r="E470" s="9"/>
    </row>
    <row r="471" spans="5:5" x14ac:dyDescent="0.25">
      <c r="E471" s="9"/>
    </row>
    <row r="472" spans="5:5" x14ac:dyDescent="0.25">
      <c r="E472" s="9"/>
    </row>
    <row r="473" spans="5:5" x14ac:dyDescent="0.25">
      <c r="E473" s="9"/>
    </row>
    <row r="474" spans="5:5" x14ac:dyDescent="0.25">
      <c r="E474" s="9"/>
    </row>
    <row r="475" spans="5:5" x14ac:dyDescent="0.25">
      <c r="E475" s="9"/>
    </row>
    <row r="476" spans="5:5" x14ac:dyDescent="0.25">
      <c r="E476" s="9"/>
    </row>
    <row r="477" spans="5:5" x14ac:dyDescent="0.25">
      <c r="E477" s="9"/>
    </row>
    <row r="478" spans="5:5" x14ac:dyDescent="0.25">
      <c r="E478" s="9"/>
    </row>
    <row r="479" spans="5:5" x14ac:dyDescent="0.25">
      <c r="E479" s="9"/>
    </row>
    <row r="480" spans="5:5" x14ac:dyDescent="0.25">
      <c r="E480" s="9"/>
    </row>
    <row r="481" spans="5:5" x14ac:dyDescent="0.25">
      <c r="E481" s="9"/>
    </row>
    <row r="482" spans="5:5" x14ac:dyDescent="0.25">
      <c r="E482" s="9"/>
    </row>
    <row r="483" spans="5:5" x14ac:dyDescent="0.25">
      <c r="E483" s="9"/>
    </row>
    <row r="484" spans="5:5" x14ac:dyDescent="0.25">
      <c r="E484" s="9"/>
    </row>
    <row r="485" spans="5:5" x14ac:dyDescent="0.25">
      <c r="E485" s="9"/>
    </row>
    <row r="486" spans="5:5" x14ac:dyDescent="0.25">
      <c r="E486" s="9"/>
    </row>
    <row r="487" spans="5:5" x14ac:dyDescent="0.25">
      <c r="E487" s="9"/>
    </row>
    <row r="488" spans="5:5" x14ac:dyDescent="0.25">
      <c r="E488" s="9"/>
    </row>
    <row r="489" spans="5:5" x14ac:dyDescent="0.25">
      <c r="E489" s="9"/>
    </row>
    <row r="490" spans="5:5" x14ac:dyDescent="0.25">
      <c r="E490" s="9"/>
    </row>
    <row r="491" spans="5:5" x14ac:dyDescent="0.25">
      <c r="E491" s="9"/>
    </row>
    <row r="492" spans="5:5" x14ac:dyDescent="0.25">
      <c r="E492" s="9"/>
    </row>
    <row r="493" spans="5:5" x14ac:dyDescent="0.25">
      <c r="E493" s="9"/>
    </row>
    <row r="494" spans="5:5" x14ac:dyDescent="0.25">
      <c r="E494" s="9"/>
    </row>
    <row r="495" spans="5:5" x14ac:dyDescent="0.25">
      <c r="E495" s="9"/>
    </row>
    <row r="496" spans="5:5" x14ac:dyDescent="0.25">
      <c r="E496" s="9"/>
    </row>
    <row r="497" spans="5:5" x14ac:dyDescent="0.25">
      <c r="E497" s="9"/>
    </row>
    <row r="498" spans="5:5" x14ac:dyDescent="0.25">
      <c r="E498" s="9"/>
    </row>
    <row r="499" spans="5:5" x14ac:dyDescent="0.25">
      <c r="E499" s="9"/>
    </row>
    <row r="500" spans="5:5" x14ac:dyDescent="0.25">
      <c r="E500" s="9"/>
    </row>
    <row r="501" spans="5:5" x14ac:dyDescent="0.25">
      <c r="E501" s="9"/>
    </row>
    <row r="502" spans="5:5" x14ac:dyDescent="0.25">
      <c r="E502" s="9"/>
    </row>
    <row r="503" spans="5:5" x14ac:dyDescent="0.25">
      <c r="E503" s="9"/>
    </row>
    <row r="504" spans="5:5" x14ac:dyDescent="0.25">
      <c r="E504" s="9"/>
    </row>
    <row r="505" spans="5:5" x14ac:dyDescent="0.25">
      <c r="E505" s="9"/>
    </row>
    <row r="506" spans="5:5" x14ac:dyDescent="0.25">
      <c r="E506" s="9"/>
    </row>
    <row r="507" spans="5:5" x14ac:dyDescent="0.25">
      <c r="E507" s="9"/>
    </row>
    <row r="508" spans="5:5" x14ac:dyDescent="0.25">
      <c r="E508" s="9"/>
    </row>
    <row r="509" spans="5:5" x14ac:dyDescent="0.25">
      <c r="E509" s="9"/>
    </row>
    <row r="510" spans="5:5" x14ac:dyDescent="0.25">
      <c r="E510" s="9"/>
    </row>
    <row r="511" spans="5:5" x14ac:dyDescent="0.25">
      <c r="E511" s="9"/>
    </row>
    <row r="512" spans="5:5" x14ac:dyDescent="0.25">
      <c r="E512" s="9"/>
    </row>
    <row r="513" spans="5:5" x14ac:dyDescent="0.25">
      <c r="E513" s="9"/>
    </row>
    <row r="514" spans="5:5" x14ac:dyDescent="0.25">
      <c r="E514" s="9"/>
    </row>
    <row r="515" spans="5:5" x14ac:dyDescent="0.25">
      <c r="E515" s="9"/>
    </row>
    <row r="516" spans="5:5" x14ac:dyDescent="0.25">
      <c r="E516" s="9"/>
    </row>
    <row r="517" spans="5:5" x14ac:dyDescent="0.25">
      <c r="E517" s="9"/>
    </row>
    <row r="518" spans="5:5" x14ac:dyDescent="0.25">
      <c r="E518" s="9"/>
    </row>
    <row r="519" spans="5:5" x14ac:dyDescent="0.25">
      <c r="E519" s="9"/>
    </row>
    <row r="520" spans="5:5" x14ac:dyDescent="0.25">
      <c r="E520" s="9"/>
    </row>
    <row r="521" spans="5:5" x14ac:dyDescent="0.25">
      <c r="E521" s="9"/>
    </row>
    <row r="522" spans="5:5" x14ac:dyDescent="0.25">
      <c r="E522" s="9"/>
    </row>
    <row r="523" spans="5:5" x14ac:dyDescent="0.25">
      <c r="E523" s="9"/>
    </row>
    <row r="524" spans="5:5" x14ac:dyDescent="0.25">
      <c r="E524" s="9"/>
    </row>
    <row r="525" spans="5:5" x14ac:dyDescent="0.25">
      <c r="E525" s="9"/>
    </row>
    <row r="526" spans="5:5" x14ac:dyDescent="0.25">
      <c r="E526" s="9"/>
    </row>
    <row r="527" spans="5:5" x14ac:dyDescent="0.25">
      <c r="E527" s="9"/>
    </row>
    <row r="528" spans="5:5" x14ac:dyDescent="0.25">
      <c r="E528" s="9"/>
    </row>
    <row r="529" spans="5:5" x14ac:dyDescent="0.25">
      <c r="E529" s="9"/>
    </row>
    <row r="530" spans="5:5" x14ac:dyDescent="0.25">
      <c r="E530" s="9"/>
    </row>
    <row r="531" spans="5:5" x14ac:dyDescent="0.25">
      <c r="E531" s="9"/>
    </row>
    <row r="532" spans="5:5" x14ac:dyDescent="0.25">
      <c r="E532" s="9"/>
    </row>
    <row r="533" spans="5:5" x14ac:dyDescent="0.25">
      <c r="E533" s="9"/>
    </row>
    <row r="534" spans="5:5" x14ac:dyDescent="0.25">
      <c r="E534" s="9"/>
    </row>
    <row r="535" spans="5:5" x14ac:dyDescent="0.25">
      <c r="E535" s="9"/>
    </row>
    <row r="536" spans="5:5" x14ac:dyDescent="0.25">
      <c r="E536" s="9"/>
    </row>
    <row r="537" spans="5:5" x14ac:dyDescent="0.25">
      <c r="E537" s="9"/>
    </row>
    <row r="538" spans="5:5" x14ac:dyDescent="0.25">
      <c r="E538" s="9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3" max="8" man="1"/>
      </rowBreaks>
      <pageMargins left="0.64" right="0.55000000000000004" top="1" bottom="1" header="0" footer="0"/>
      <pageSetup paperSize="9" orientation="portrait" r:id="rId1"/>
      <headerFooter alignWithMargins="0"/>
    </customSheetView>
  </customSheetViews>
  <mergeCells count="2">
    <mergeCell ref="B5:H5"/>
    <mergeCell ref="B36:H36"/>
  </mergeCells>
  <phoneticPr fontId="3" type="noConversion"/>
  <hyperlinks>
    <hyperlink ref="H2" location="INDICE!B27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L523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10" ht="40.200000000000003" customHeight="1" x14ac:dyDescent="0.25">
      <c r="J1" s="378"/>
    </row>
    <row r="2" spans="1:10" s="28" customFormat="1" ht="12.75" customHeight="1" x14ac:dyDescent="0.25">
      <c r="A2" s="284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10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10" ht="33.75" customHeight="1" x14ac:dyDescent="0.3">
      <c r="B5" s="515" t="s">
        <v>581</v>
      </c>
      <c r="C5" s="516"/>
      <c r="D5" s="516"/>
      <c r="E5" s="516"/>
      <c r="F5" s="516"/>
      <c r="G5" s="516"/>
      <c r="H5" s="516"/>
    </row>
    <row r="6" spans="1:10" s="45" customFormat="1" x14ac:dyDescent="0.25">
      <c r="A6" s="284"/>
      <c r="B6" s="43"/>
      <c r="C6" s="44"/>
      <c r="D6" s="44"/>
      <c r="E6" s="44"/>
      <c r="F6" s="44"/>
      <c r="G6" s="44"/>
      <c r="H6" s="44"/>
    </row>
    <row r="7" spans="1:10" ht="12.75" customHeight="1" x14ac:dyDescent="0.25">
      <c r="A7" s="288"/>
      <c r="B7" s="6" t="s">
        <v>62</v>
      </c>
      <c r="C7" s="31"/>
      <c r="D7" s="31"/>
    </row>
    <row r="8" spans="1:10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10" s="48" customFormat="1" ht="15.6" x14ac:dyDescent="0.25">
      <c r="A9" s="268"/>
      <c r="B9" s="62"/>
      <c r="C9" s="66" t="s">
        <v>8</v>
      </c>
      <c r="D9" s="66" t="s">
        <v>9</v>
      </c>
      <c r="E9" s="486" t="s">
        <v>154</v>
      </c>
      <c r="F9" s="66" t="s">
        <v>8</v>
      </c>
      <c r="G9" s="66" t="s">
        <v>9</v>
      </c>
      <c r="H9" s="486" t="s">
        <v>154</v>
      </c>
    </row>
    <row r="10" spans="1:10" s="48" customFormat="1" x14ac:dyDescent="0.25">
      <c r="A10" s="268"/>
      <c r="B10" s="101"/>
      <c r="C10" s="34"/>
      <c r="D10" s="34"/>
      <c r="E10" s="490"/>
      <c r="F10" s="34"/>
      <c r="G10" s="34"/>
      <c r="H10" s="490"/>
    </row>
    <row r="11" spans="1:10" s="48" customFormat="1" x14ac:dyDescent="0.25">
      <c r="A11" s="268"/>
      <c r="B11" s="64">
        <v>2000</v>
      </c>
      <c r="C11" s="34">
        <v>364.37356500000067</v>
      </c>
      <c r="D11" s="34">
        <v>279.90225249999963</v>
      </c>
      <c r="E11" s="71">
        <f>+C11*100/D11</f>
        <v>130.17886127943939</v>
      </c>
      <c r="F11" s="34">
        <v>2180.375</v>
      </c>
      <c r="G11" s="34">
        <v>1546.325</v>
      </c>
      <c r="H11" s="71">
        <f>+F11*100/G11</f>
        <v>141.00366999175463</v>
      </c>
    </row>
    <row r="12" spans="1:10" s="48" customFormat="1" x14ac:dyDescent="0.25">
      <c r="A12" s="268"/>
      <c r="B12" s="64">
        <v>2001</v>
      </c>
      <c r="C12" s="34">
        <v>391.04667499999942</v>
      </c>
      <c r="D12" s="34">
        <v>284.34421250000008</v>
      </c>
      <c r="E12" s="71">
        <f t="shared" ref="E12:E34" si="0">+C12*100/D12</f>
        <v>137.52580773909696</v>
      </c>
      <c r="F12" s="34">
        <v>2280.0250000000001</v>
      </c>
      <c r="G12" s="34">
        <v>1547</v>
      </c>
      <c r="H12" s="71">
        <f t="shared" ref="H12:H34" si="1">+F12*100/G12</f>
        <v>147.38364576599869</v>
      </c>
    </row>
    <row r="13" spans="1:10" s="48" customFormat="1" x14ac:dyDescent="0.25">
      <c r="A13" s="268"/>
      <c r="B13" s="64">
        <v>2002</v>
      </c>
      <c r="C13" s="34">
        <v>393.0177524999998</v>
      </c>
      <c r="D13" s="34">
        <v>283.12615499999993</v>
      </c>
      <c r="E13" s="71">
        <f t="shared" si="0"/>
        <v>138.81365093239086</v>
      </c>
      <c r="F13" s="34">
        <v>2376.65</v>
      </c>
      <c r="G13" s="34">
        <v>1584.6</v>
      </c>
      <c r="H13" s="71">
        <f t="shared" si="1"/>
        <v>149.98422314779756</v>
      </c>
    </row>
    <row r="14" spans="1:10" s="48" customFormat="1" x14ac:dyDescent="0.25">
      <c r="A14" s="268"/>
      <c r="B14" s="64">
        <v>2003</v>
      </c>
      <c r="C14" s="34">
        <v>402.33868000000109</v>
      </c>
      <c r="D14" s="34">
        <v>288.3506175000004</v>
      </c>
      <c r="E14" s="71">
        <f t="shared" si="0"/>
        <v>139.53106238796266</v>
      </c>
      <c r="F14" s="34">
        <v>2548.75</v>
      </c>
      <c r="G14" s="34">
        <v>1576.0250000000001</v>
      </c>
      <c r="H14" s="71">
        <f t="shared" si="1"/>
        <v>161.7201503783252</v>
      </c>
    </row>
    <row r="15" spans="1:10" s="48" customFormat="1" x14ac:dyDescent="0.25">
      <c r="A15" s="268"/>
      <c r="B15" s="64">
        <v>2004</v>
      </c>
      <c r="C15" s="34">
        <v>442.60000500000024</v>
      </c>
      <c r="D15" s="34">
        <v>288.71145249999927</v>
      </c>
      <c r="E15" s="71">
        <f t="shared" si="0"/>
        <v>153.30185247847118</v>
      </c>
      <c r="F15" s="34">
        <v>2673.8249999999998</v>
      </c>
      <c r="G15" s="34">
        <v>1562.7</v>
      </c>
      <c r="H15" s="71">
        <f t="shared" si="1"/>
        <v>171.10289882894989</v>
      </c>
    </row>
    <row r="16" spans="1:10" s="48" customFormat="1" x14ac:dyDescent="0.25">
      <c r="A16" s="268"/>
      <c r="B16" s="64">
        <v>2005</v>
      </c>
      <c r="C16" s="34">
        <v>475.03649000000001</v>
      </c>
      <c r="D16" s="34">
        <v>305.13423499999993</v>
      </c>
      <c r="E16" s="71">
        <f t="shared" si="0"/>
        <v>155.68115128084534</v>
      </c>
      <c r="F16" s="34">
        <v>2929.2250000000004</v>
      </c>
      <c r="G16" s="34">
        <v>1731.575</v>
      </c>
      <c r="H16" s="71">
        <f t="shared" si="1"/>
        <v>169.16535524017155</v>
      </c>
    </row>
    <row r="17" spans="1:12" s="48" customFormat="1" x14ac:dyDescent="0.25">
      <c r="A17" s="268"/>
      <c r="B17" s="64">
        <v>2006</v>
      </c>
      <c r="C17" s="34">
        <v>496.43911500000002</v>
      </c>
      <c r="D17" s="34">
        <v>326.17804749999999</v>
      </c>
      <c r="E17" s="71">
        <f t="shared" si="0"/>
        <v>152.19881252125037</v>
      </c>
      <c r="F17" s="34">
        <v>3132.5</v>
      </c>
      <c r="G17" s="34">
        <v>1802.875</v>
      </c>
      <c r="H17" s="71">
        <f t="shared" si="1"/>
        <v>173.75026000138666</v>
      </c>
    </row>
    <row r="18" spans="1:12" s="48" customFormat="1" x14ac:dyDescent="0.25">
      <c r="A18" s="268"/>
      <c r="B18" s="64">
        <v>2007</v>
      </c>
      <c r="C18" s="34">
        <v>453.68615999999997</v>
      </c>
      <c r="D18" s="34">
        <v>308.93050749999986</v>
      </c>
      <c r="E18" s="71">
        <f t="shared" si="0"/>
        <v>146.8570273850342</v>
      </c>
      <c r="F18" s="34">
        <v>3232.5749999999998</v>
      </c>
      <c r="G18" s="34">
        <v>1792.5</v>
      </c>
      <c r="H18" s="71">
        <f t="shared" si="1"/>
        <v>180.33891213389123</v>
      </c>
    </row>
    <row r="19" spans="1:12" s="48" customFormat="1" x14ac:dyDescent="0.25">
      <c r="A19" s="268"/>
      <c r="B19" s="64">
        <v>2008</v>
      </c>
      <c r="C19" s="34">
        <v>456.40947749999958</v>
      </c>
      <c r="D19" s="34">
        <v>286.03377250000017</v>
      </c>
      <c r="E19" s="71">
        <f t="shared" si="0"/>
        <v>159.56489106544203</v>
      </c>
      <c r="F19" s="34">
        <v>3333.45</v>
      </c>
      <c r="G19" s="34">
        <v>1796.2750000000001</v>
      </c>
      <c r="H19" s="71">
        <f t="shared" si="1"/>
        <v>185.57570527898011</v>
      </c>
    </row>
    <row r="20" spans="1:12" s="48" customFormat="1" x14ac:dyDescent="0.25">
      <c r="A20" s="268"/>
      <c r="B20" s="64">
        <v>2009</v>
      </c>
      <c r="C20" s="34">
        <v>445.41252250000042</v>
      </c>
      <c r="D20" s="34">
        <v>282.11399750000015</v>
      </c>
      <c r="E20" s="71">
        <f t="shared" si="0"/>
        <v>157.88387901596417</v>
      </c>
      <c r="F20" s="34">
        <v>3232.4</v>
      </c>
      <c r="G20" s="34">
        <v>1738.7249999999999</v>
      </c>
      <c r="H20" s="71">
        <f t="shared" si="1"/>
        <v>185.90633941537621</v>
      </c>
    </row>
    <row r="21" spans="1:12" s="48" customFormat="1" x14ac:dyDescent="0.25">
      <c r="A21" s="268"/>
      <c r="B21" s="64">
        <v>2010</v>
      </c>
      <c r="C21" s="34">
        <v>426.80995250000007</v>
      </c>
      <c r="D21" s="34">
        <v>310.79374750000034</v>
      </c>
      <c r="E21" s="71">
        <f t="shared" si="0"/>
        <v>137.32900225092192</v>
      </c>
      <c r="F21" s="34">
        <v>3152.65</v>
      </c>
      <c r="G21" s="34">
        <v>1753.1</v>
      </c>
      <c r="H21" s="71">
        <f t="shared" si="1"/>
        <v>179.83286749187155</v>
      </c>
    </row>
    <row r="22" spans="1:12" s="48" customFormat="1" x14ac:dyDescent="0.25">
      <c r="A22" s="268"/>
      <c r="B22" s="64">
        <v>2011</v>
      </c>
      <c r="C22" s="34">
        <v>506.6</v>
      </c>
      <c r="D22" s="34">
        <v>368.4</v>
      </c>
      <c r="E22" s="71">
        <f t="shared" si="0"/>
        <v>137.51357220412595</v>
      </c>
      <c r="F22" s="34">
        <v>3680</v>
      </c>
      <c r="G22" s="34">
        <v>2230.8000000000002</v>
      </c>
      <c r="H22" s="71">
        <f t="shared" si="1"/>
        <v>164.9632418863188</v>
      </c>
    </row>
    <row r="23" spans="1:12" s="48" customFormat="1" x14ac:dyDescent="0.25">
      <c r="A23" s="268"/>
      <c r="B23" s="64">
        <v>2012</v>
      </c>
      <c r="C23" s="34">
        <v>505.6</v>
      </c>
      <c r="D23" s="34">
        <v>342.5</v>
      </c>
      <c r="E23" s="71">
        <f t="shared" si="0"/>
        <v>147.62043795620437</v>
      </c>
      <c r="F23" s="34">
        <v>3573</v>
      </c>
      <c r="G23" s="34">
        <v>2170.65</v>
      </c>
      <c r="H23" s="71">
        <f t="shared" si="1"/>
        <v>164.6050722133923</v>
      </c>
    </row>
    <row r="24" spans="1:12" s="48" customFormat="1" x14ac:dyDescent="0.25">
      <c r="A24" s="268"/>
      <c r="B24" s="64">
        <v>2013</v>
      </c>
      <c r="C24" s="34">
        <v>472.4</v>
      </c>
      <c r="D24" s="34">
        <v>349.3</v>
      </c>
      <c r="E24" s="71">
        <f t="shared" si="0"/>
        <v>135.24191239622101</v>
      </c>
      <c r="F24" s="34">
        <v>3444.1</v>
      </c>
      <c r="G24" s="34">
        <v>2222.6</v>
      </c>
      <c r="H24" s="71">
        <f t="shared" si="1"/>
        <v>154.95815711329075</v>
      </c>
    </row>
    <row r="25" spans="1:12" s="36" customFormat="1" x14ac:dyDescent="0.25">
      <c r="A25" s="268"/>
      <c r="B25" s="64">
        <v>2014</v>
      </c>
      <c r="C25" s="34">
        <v>465.6</v>
      </c>
      <c r="D25" s="34">
        <v>353.3</v>
      </c>
      <c r="E25" s="71">
        <f t="shared" si="0"/>
        <v>131.78601754882536</v>
      </c>
      <c r="F25" s="34">
        <v>3517.8</v>
      </c>
      <c r="G25" s="34">
        <v>2267.4</v>
      </c>
      <c r="H25" s="71">
        <f t="shared" si="1"/>
        <v>155.14686424980152</v>
      </c>
      <c r="I25" s="182"/>
      <c r="J25" s="34"/>
      <c r="K25" s="34"/>
      <c r="L25" s="182"/>
    </row>
    <row r="26" spans="1:12" s="36" customFormat="1" x14ac:dyDescent="0.25">
      <c r="A26" s="270"/>
      <c r="B26" s="64">
        <v>2015</v>
      </c>
      <c r="C26" s="34">
        <v>494.69118999999989</v>
      </c>
      <c r="D26" s="34">
        <v>374.20000000000005</v>
      </c>
      <c r="E26" s="71">
        <f t="shared" si="0"/>
        <v>132.19967664350611</v>
      </c>
      <c r="F26" s="34">
        <v>3615.8999999999996</v>
      </c>
      <c r="G26" s="34">
        <v>2344.3000000000002</v>
      </c>
      <c r="H26" s="71">
        <f t="shared" si="1"/>
        <v>154.24220449601157</v>
      </c>
      <c r="I26" s="182"/>
      <c r="J26" s="34"/>
      <c r="K26" s="34"/>
      <c r="L26" s="182"/>
    </row>
    <row r="27" spans="1:12" s="36" customFormat="1" x14ac:dyDescent="0.25">
      <c r="A27" s="270"/>
      <c r="B27" s="64">
        <v>2016</v>
      </c>
      <c r="C27" s="34">
        <v>494.7</v>
      </c>
      <c r="D27" s="34">
        <v>343.4</v>
      </c>
      <c r="E27" s="71">
        <f t="shared" si="0"/>
        <v>144.05940594059408</v>
      </c>
      <c r="F27" s="34">
        <v>3679.8</v>
      </c>
      <c r="G27" s="34">
        <v>2325.5</v>
      </c>
      <c r="H27" s="71">
        <f t="shared" si="1"/>
        <v>158.23693829284025</v>
      </c>
      <c r="I27" s="182"/>
      <c r="J27" s="34"/>
      <c r="K27" s="34"/>
      <c r="L27" s="182"/>
    </row>
    <row r="28" spans="1:12" s="36" customFormat="1" x14ac:dyDescent="0.25">
      <c r="A28" s="270"/>
      <c r="B28" s="64">
        <v>2017</v>
      </c>
      <c r="C28" s="34">
        <v>520.9</v>
      </c>
      <c r="D28" s="34">
        <v>344.4</v>
      </c>
      <c r="E28" s="71">
        <f t="shared" si="0"/>
        <v>151.24854819976773</v>
      </c>
      <c r="F28" s="34">
        <v>3778.8</v>
      </c>
      <c r="G28" s="34">
        <v>2345.6000000000004</v>
      </c>
      <c r="H28" s="71">
        <f t="shared" si="1"/>
        <v>161.10163710777624</v>
      </c>
      <c r="I28" s="182"/>
      <c r="J28" s="34"/>
      <c r="K28" s="34"/>
      <c r="L28" s="182"/>
    </row>
    <row r="29" spans="1:12" s="36" customFormat="1" x14ac:dyDescent="0.25">
      <c r="A29" s="270"/>
      <c r="B29" s="64">
        <v>2018</v>
      </c>
      <c r="C29" s="34">
        <v>560.5</v>
      </c>
      <c r="D29" s="34">
        <v>375.6</v>
      </c>
      <c r="E29" s="71">
        <f t="shared" si="0"/>
        <v>149.22790202342918</v>
      </c>
      <c r="F29" s="34">
        <v>3922.1</v>
      </c>
      <c r="G29" s="34">
        <v>2412.9</v>
      </c>
      <c r="H29" s="71">
        <f t="shared" si="1"/>
        <v>162.5471424427038</v>
      </c>
      <c r="I29" s="182"/>
      <c r="J29" s="34"/>
      <c r="K29" s="34"/>
      <c r="L29" s="182"/>
    </row>
    <row r="30" spans="1:12" s="36" customFormat="1" x14ac:dyDescent="0.25">
      <c r="A30" s="270"/>
      <c r="B30" s="64">
        <v>2019</v>
      </c>
      <c r="C30" s="34">
        <v>577.59999999999991</v>
      </c>
      <c r="D30" s="34">
        <v>391.9</v>
      </c>
      <c r="E30" s="71">
        <f t="shared" si="0"/>
        <v>147.38453687165091</v>
      </c>
      <c r="F30" s="34">
        <v>3987.1</v>
      </c>
      <c r="G30" s="34">
        <v>2412.9</v>
      </c>
      <c r="H30" s="71">
        <f t="shared" si="1"/>
        <v>165.24099631149238</v>
      </c>
      <c r="I30" s="182"/>
      <c r="J30" s="34"/>
      <c r="K30" s="34"/>
      <c r="L30" s="182"/>
    </row>
    <row r="31" spans="1:12" s="36" customFormat="1" x14ac:dyDescent="0.25">
      <c r="A31" s="270"/>
      <c r="B31" s="64">
        <v>2020</v>
      </c>
      <c r="C31" s="34">
        <v>557.6</v>
      </c>
      <c r="D31" s="34">
        <v>372.79999999999995</v>
      </c>
      <c r="E31" s="71">
        <f t="shared" si="0"/>
        <v>149.57081545064381</v>
      </c>
      <c r="F31" s="34">
        <v>3783</v>
      </c>
      <c r="G31" s="34">
        <v>2338</v>
      </c>
      <c r="H31" s="71">
        <f t="shared" si="1"/>
        <v>161.8049615055603</v>
      </c>
      <c r="I31" s="182"/>
      <c r="J31" s="34"/>
      <c r="K31" s="34"/>
      <c r="L31" s="182"/>
    </row>
    <row r="32" spans="1:12" s="36" customFormat="1" x14ac:dyDescent="0.25">
      <c r="A32" s="270"/>
      <c r="B32" s="64">
        <v>2021</v>
      </c>
      <c r="C32" s="34">
        <v>583.79999999999995</v>
      </c>
      <c r="D32" s="34">
        <v>383.7</v>
      </c>
      <c r="E32" s="71">
        <f t="shared" si="0"/>
        <v>152.15011727912429</v>
      </c>
      <c r="F32" s="34">
        <v>3885.5</v>
      </c>
      <c r="G32" s="34">
        <v>2329.6999999999998</v>
      </c>
      <c r="H32" s="71">
        <f t="shared" si="1"/>
        <v>166.7811306176761</v>
      </c>
      <c r="I32" s="182"/>
      <c r="J32" s="411" t="s">
        <v>189</v>
      </c>
      <c r="K32" s="34"/>
      <c r="L32" s="182"/>
    </row>
    <row r="33" spans="1:12" s="36" customFormat="1" x14ac:dyDescent="0.25">
      <c r="A33" s="270"/>
      <c r="B33" s="64">
        <v>2022</v>
      </c>
      <c r="C33" s="34">
        <v>570.20000000000005</v>
      </c>
      <c r="D33" s="34">
        <v>386</v>
      </c>
      <c r="E33" s="71">
        <f t="shared" si="0"/>
        <v>147.72020725388603</v>
      </c>
      <c r="F33" s="34">
        <v>4023.8999999999996</v>
      </c>
      <c r="G33" s="34">
        <v>2427.4</v>
      </c>
      <c r="H33" s="71">
        <f t="shared" si="1"/>
        <v>165.76995962758505</v>
      </c>
      <c r="I33" s="182"/>
      <c r="J33" s="411"/>
      <c r="K33" s="34"/>
      <c r="L33" s="182"/>
    </row>
    <row r="34" spans="1:12" s="36" customFormat="1" x14ac:dyDescent="0.25">
      <c r="A34" s="270"/>
      <c r="B34" s="64">
        <v>2023</v>
      </c>
      <c r="C34" s="34">
        <v>585.6</v>
      </c>
      <c r="D34" s="34">
        <v>377.40000000000003</v>
      </c>
      <c r="E34" s="71">
        <f t="shared" si="0"/>
        <v>155.16693163751987</v>
      </c>
      <c r="F34" s="34">
        <v>4129.3</v>
      </c>
      <c r="G34" s="34">
        <v>2505.5</v>
      </c>
      <c r="H34" s="71">
        <f t="shared" si="1"/>
        <v>164.80941927758931</v>
      </c>
      <c r="I34" s="182"/>
      <c r="J34" s="411"/>
      <c r="K34" s="34"/>
      <c r="L34" s="182"/>
    </row>
    <row r="35" spans="1:12" s="36" customFormat="1" x14ac:dyDescent="0.25">
      <c r="A35" s="270"/>
      <c r="B35" s="135"/>
      <c r="C35" s="120"/>
      <c r="D35" s="120"/>
      <c r="E35" s="121"/>
      <c r="F35" s="120"/>
      <c r="G35" s="120"/>
      <c r="H35" s="122"/>
    </row>
    <row r="36" spans="1:12" x14ac:dyDescent="0.25">
      <c r="A36" s="270"/>
      <c r="B36" s="133"/>
      <c r="C36" s="133"/>
      <c r="D36" s="133"/>
      <c r="E36" s="125"/>
      <c r="F36" s="124"/>
      <c r="G36" s="124"/>
      <c r="H36" s="126"/>
    </row>
    <row r="37" spans="1:12" s="36" customFormat="1" ht="27.75" customHeight="1" x14ac:dyDescent="0.25">
      <c r="A37" s="270"/>
      <c r="B37" s="523" t="s">
        <v>583</v>
      </c>
      <c r="C37" s="517"/>
      <c r="D37" s="517"/>
      <c r="E37" s="517"/>
      <c r="F37" s="517"/>
      <c r="G37" s="517"/>
      <c r="H37" s="517"/>
    </row>
    <row r="38" spans="1:12" s="45" customFormat="1" ht="21" customHeight="1" x14ac:dyDescent="0.25">
      <c r="A38" s="270"/>
      <c r="B38" s="509" t="s">
        <v>580</v>
      </c>
      <c r="C38" s="509"/>
      <c r="D38" s="509"/>
      <c r="E38" s="509"/>
      <c r="F38" s="509"/>
      <c r="G38" s="509"/>
      <c r="H38" s="509"/>
    </row>
    <row r="39" spans="1:12" x14ac:dyDescent="0.25">
      <c r="A39" s="270"/>
      <c r="B39" s="21" t="s">
        <v>153</v>
      </c>
      <c r="C39" s="39"/>
      <c r="D39" s="39"/>
      <c r="E39" s="9"/>
      <c r="F39" s="34"/>
      <c r="G39" s="34"/>
      <c r="H39" s="9"/>
    </row>
    <row r="40" spans="1:12" x14ac:dyDescent="0.25">
      <c r="A40" s="270"/>
      <c r="B40" s="12"/>
      <c r="C40" s="40"/>
      <c r="D40" s="40"/>
      <c r="E40" s="11"/>
      <c r="F40" s="38"/>
      <c r="G40" s="38"/>
      <c r="H40" s="22"/>
    </row>
    <row r="41" spans="1:12" x14ac:dyDescent="0.25">
      <c r="A41" s="270"/>
      <c r="B41" s="58" t="s">
        <v>68</v>
      </c>
      <c r="C41" s="38"/>
      <c r="D41" s="38"/>
      <c r="E41" s="11"/>
      <c r="F41" s="38"/>
      <c r="G41" s="38"/>
      <c r="H41" s="22"/>
    </row>
    <row r="42" spans="1:12" x14ac:dyDescent="0.25">
      <c r="A42" s="270"/>
      <c r="B42" s="58" t="s">
        <v>409</v>
      </c>
      <c r="C42" s="38"/>
      <c r="D42" s="38"/>
      <c r="E42" s="11"/>
      <c r="F42" s="38"/>
      <c r="G42" s="38"/>
      <c r="H42" s="22"/>
    </row>
    <row r="43" spans="1:12" x14ac:dyDescent="0.25">
      <c r="A43" s="270"/>
      <c r="B43" s="58"/>
      <c r="C43" s="38"/>
      <c r="D43" s="38"/>
      <c r="E43" s="11"/>
      <c r="F43" s="38"/>
      <c r="G43" s="38"/>
      <c r="H43" s="22"/>
    </row>
    <row r="44" spans="1:12" x14ac:dyDescent="0.25">
      <c r="A44" s="270"/>
      <c r="B44" s="12"/>
      <c r="C44" s="19"/>
      <c r="D44" s="31"/>
      <c r="E44" s="53"/>
    </row>
    <row r="45" spans="1:12" x14ac:dyDescent="0.25">
      <c r="A45" s="270"/>
      <c r="B45" s="8"/>
      <c r="C45" s="19"/>
      <c r="D45" s="31"/>
      <c r="E45" s="53"/>
    </row>
    <row r="46" spans="1:12" x14ac:dyDescent="0.25">
      <c r="A46" s="270"/>
      <c r="B46" s="10"/>
      <c r="C46" s="31"/>
      <c r="D46" s="31"/>
      <c r="E46" s="53"/>
    </row>
    <row r="47" spans="1:12" x14ac:dyDescent="0.25">
      <c r="A47" s="270"/>
      <c r="B47" s="18"/>
      <c r="E47" s="53"/>
    </row>
    <row r="48" spans="1:12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5" x14ac:dyDescent="0.25">
      <c r="A65" s="270"/>
      <c r="E65" s="53"/>
    </row>
    <row r="66" spans="1:5" x14ac:dyDescent="0.25">
      <c r="A66" s="270"/>
      <c r="E66" s="53"/>
    </row>
    <row r="67" spans="1:5" x14ac:dyDescent="0.25">
      <c r="A67" s="270"/>
      <c r="E67" s="53"/>
    </row>
    <row r="68" spans="1:5" x14ac:dyDescent="0.25">
      <c r="A68" s="270"/>
      <c r="E68" s="53"/>
    </row>
    <row r="69" spans="1:5" x14ac:dyDescent="0.25">
      <c r="E69" s="53"/>
    </row>
    <row r="70" spans="1:5" x14ac:dyDescent="0.25">
      <c r="E70" s="53"/>
    </row>
    <row r="71" spans="1:5" x14ac:dyDescent="0.25">
      <c r="E71" s="53"/>
    </row>
    <row r="72" spans="1:5" x14ac:dyDescent="0.25">
      <c r="E72" s="53"/>
    </row>
    <row r="73" spans="1:5" x14ac:dyDescent="0.25">
      <c r="E73" s="53"/>
    </row>
    <row r="74" spans="1:5" x14ac:dyDescent="0.25">
      <c r="E74" s="53"/>
    </row>
    <row r="75" spans="1:5" x14ac:dyDescent="0.25">
      <c r="E75" s="53"/>
    </row>
    <row r="76" spans="1:5" x14ac:dyDescent="0.25">
      <c r="E76" s="53"/>
    </row>
    <row r="77" spans="1:5" x14ac:dyDescent="0.25">
      <c r="E77" s="53"/>
    </row>
    <row r="78" spans="1:5" x14ac:dyDescent="0.25">
      <c r="E78" s="53"/>
    </row>
    <row r="79" spans="1:5" x14ac:dyDescent="0.25">
      <c r="E79" s="53"/>
    </row>
    <row r="80" spans="1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3" max="8" man="1"/>
      </rowBreaks>
      <pageMargins left="0.66" right="0.61" top="1" bottom="1" header="0" footer="0"/>
      <pageSetup paperSize="9" orientation="portrait" r:id="rId1"/>
      <headerFooter alignWithMargins="0"/>
    </customSheetView>
  </customSheetViews>
  <mergeCells count="5">
    <mergeCell ref="B5:H5"/>
    <mergeCell ref="F8:H8"/>
    <mergeCell ref="C8:E8"/>
    <mergeCell ref="B37:H37"/>
    <mergeCell ref="B38:H38"/>
  </mergeCells>
  <phoneticPr fontId="3" type="noConversion"/>
  <hyperlinks>
    <hyperlink ref="H2" location="INDICE!B28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3"/>
  <sheetViews>
    <sheetView zoomScaleNormal="100" workbookViewId="0"/>
  </sheetViews>
  <sheetFormatPr baseColWidth="10" defaultColWidth="11.44140625" defaultRowHeight="13.2" x14ac:dyDescent="0.25"/>
  <cols>
    <col min="1" max="1" width="2.33203125" style="45" customWidth="1"/>
    <col min="2" max="2" width="19.44140625" style="351" customWidth="1"/>
    <col min="3" max="4" width="10.109375" style="45" customWidth="1"/>
    <col min="5" max="5" width="11.44140625" style="45"/>
    <col min="6" max="7" width="10.109375" style="45" customWidth="1"/>
    <col min="8" max="16384" width="11.44140625" style="45"/>
  </cols>
  <sheetData>
    <row r="1" spans="1:10" ht="39.9" customHeight="1" x14ac:dyDescent="0.25"/>
    <row r="2" spans="1:10" s="28" customFormat="1" ht="12.75" customHeight="1" x14ac:dyDescent="0.25">
      <c r="A2" s="45"/>
      <c r="B2" s="29"/>
      <c r="H2" s="353" t="s">
        <v>13</v>
      </c>
    </row>
    <row r="3" spans="1:10" s="3" customFormat="1" ht="18" thickBot="1" x14ac:dyDescent="0.35">
      <c r="A3" s="45"/>
      <c r="B3" s="104" t="s">
        <v>22</v>
      </c>
      <c r="C3" s="105"/>
      <c r="D3" s="105"/>
      <c r="E3" s="106"/>
      <c r="F3" s="118"/>
      <c r="G3" s="118"/>
      <c r="H3" s="354"/>
    </row>
    <row r="4" spans="1:10" ht="13.5" customHeight="1" thickTop="1" x14ac:dyDescent="0.4">
      <c r="B4" s="109"/>
      <c r="C4" s="109"/>
      <c r="D4" s="109"/>
      <c r="E4" s="110"/>
      <c r="F4" s="112"/>
      <c r="G4" s="112"/>
      <c r="H4" s="112"/>
    </row>
    <row r="5" spans="1:10" ht="18" x14ac:dyDescent="0.3">
      <c r="B5" s="13" t="s">
        <v>508</v>
      </c>
      <c r="C5" s="14"/>
      <c r="D5" s="14"/>
      <c r="E5" s="15"/>
      <c r="F5" s="14"/>
      <c r="G5" s="15"/>
    </row>
    <row r="6" spans="1:10" x14ac:dyDescent="0.25">
      <c r="B6" s="4"/>
    </row>
    <row r="7" spans="1:10" ht="12.75" customHeight="1" x14ac:dyDescent="0.25">
      <c r="A7" s="352"/>
      <c r="B7" s="4" t="s">
        <v>61</v>
      </c>
    </row>
    <row r="8" spans="1:10" s="356" customFormat="1" x14ac:dyDescent="0.25">
      <c r="A8" s="268"/>
      <c r="B8" s="355"/>
      <c r="C8" s="506" t="s">
        <v>12</v>
      </c>
      <c r="D8" s="507"/>
      <c r="E8" s="508"/>
      <c r="F8" s="506" t="s">
        <v>10</v>
      </c>
      <c r="G8" s="507"/>
      <c r="H8" s="508"/>
      <c r="J8" s="174"/>
    </row>
    <row r="9" spans="1:10" s="356" customFormat="1" ht="15.6" x14ac:dyDescent="0.25">
      <c r="A9" s="268"/>
      <c r="B9" s="62"/>
      <c r="C9" s="66" t="s">
        <v>8</v>
      </c>
      <c r="D9" s="66" t="s">
        <v>9</v>
      </c>
      <c r="E9" s="152" t="s">
        <v>154</v>
      </c>
      <c r="F9" s="66" t="s">
        <v>8</v>
      </c>
      <c r="G9" s="66" t="s">
        <v>9</v>
      </c>
      <c r="H9" s="152" t="s">
        <v>154</v>
      </c>
    </row>
    <row r="10" spans="1:10" s="356" customFormat="1" x14ac:dyDescent="0.25">
      <c r="A10" s="268"/>
      <c r="B10" s="101"/>
      <c r="C10" s="462"/>
      <c r="D10" s="462"/>
      <c r="E10" s="459"/>
      <c r="F10" s="462"/>
      <c r="G10" s="462"/>
      <c r="H10" s="459"/>
    </row>
    <row r="11" spans="1:10" s="356" customFormat="1" x14ac:dyDescent="0.25">
      <c r="A11" s="268"/>
      <c r="B11" s="64">
        <v>2000</v>
      </c>
      <c r="C11" s="462">
        <v>45.404217830612453</v>
      </c>
      <c r="D11" s="462">
        <v>69.87701970561443</v>
      </c>
      <c r="E11" s="464">
        <v>-24.472801875001977</v>
      </c>
      <c r="F11" s="462">
        <v>41.381772261154296</v>
      </c>
      <c r="G11" s="462">
        <v>66.494438167672484</v>
      </c>
      <c r="H11" s="464">
        <v>-25.112665906518188</v>
      </c>
    </row>
    <row r="12" spans="1:10" s="356" customFormat="1" x14ac:dyDescent="0.25">
      <c r="A12" s="268"/>
      <c r="B12" s="64">
        <v>2001</v>
      </c>
      <c r="C12" s="462">
        <v>45.162660775546186</v>
      </c>
      <c r="D12" s="462">
        <v>69.958294879732705</v>
      </c>
      <c r="E12" s="464">
        <v>-24.795634104186519</v>
      </c>
      <c r="F12" s="462">
        <v>40.434819897084047</v>
      </c>
      <c r="G12" s="462">
        <v>66.227406742725293</v>
      </c>
      <c r="H12" s="464">
        <v>-25.792586845641246</v>
      </c>
    </row>
    <row r="13" spans="1:10" s="356" customFormat="1" x14ac:dyDescent="0.25">
      <c r="A13" s="268"/>
      <c r="B13" s="64">
        <v>2002</v>
      </c>
      <c r="C13" s="462">
        <v>46.987677568207921</v>
      </c>
      <c r="D13" s="462">
        <v>70.389896035282248</v>
      </c>
      <c r="E13" s="464">
        <v>-23.402218467074327</v>
      </c>
      <c r="F13" s="462">
        <v>42.196305506816991</v>
      </c>
      <c r="G13" s="462">
        <v>66.984705943405316</v>
      </c>
      <c r="H13" s="464">
        <v>-24.788400436588326</v>
      </c>
    </row>
    <row r="14" spans="1:10" s="356" customFormat="1" x14ac:dyDescent="0.25">
      <c r="A14" s="268"/>
      <c r="B14" s="64">
        <v>2003</v>
      </c>
      <c r="C14" s="462">
        <v>47.729321784936438</v>
      </c>
      <c r="D14" s="462">
        <v>70.690131353638478</v>
      </c>
      <c r="E14" s="464">
        <v>-22.960809568702039</v>
      </c>
      <c r="F14" s="462">
        <v>43.839086512478694</v>
      </c>
      <c r="G14" s="462">
        <v>67.712207470075583</v>
      </c>
      <c r="H14" s="464">
        <v>-23.873120957596889</v>
      </c>
    </row>
    <row r="15" spans="1:10" s="356" customFormat="1" x14ac:dyDescent="0.25">
      <c r="A15" s="268"/>
      <c r="B15" s="64">
        <v>2004</v>
      </c>
      <c r="C15" s="462">
        <v>49.736507178936485</v>
      </c>
      <c r="D15" s="462">
        <v>71.315399829239027</v>
      </c>
      <c r="E15" s="464">
        <v>-21.578892650302542</v>
      </c>
      <c r="F15" s="462">
        <v>45.186571848035506</v>
      </c>
      <c r="G15" s="462">
        <v>68.07523951933166</v>
      </c>
      <c r="H15" s="464">
        <v>-22.888667671296155</v>
      </c>
    </row>
    <row r="16" spans="1:10" s="356" customFormat="1" x14ac:dyDescent="0.25">
      <c r="A16" s="268"/>
      <c r="B16" s="64">
        <v>2005</v>
      </c>
      <c r="C16" s="462">
        <v>53.068443888519717</v>
      </c>
      <c r="D16" s="462">
        <v>72.466439930919748</v>
      </c>
      <c r="E16" s="464">
        <v>-19.397996042400031</v>
      </c>
      <c r="F16" s="462">
        <v>46.411024807159947</v>
      </c>
      <c r="G16" s="462">
        <v>68.781245701742336</v>
      </c>
      <c r="H16" s="464">
        <v>-22.370220894582388</v>
      </c>
    </row>
    <row r="17" spans="1:10" x14ac:dyDescent="0.25">
      <c r="A17" s="268"/>
      <c r="B17" s="72">
        <v>2006</v>
      </c>
      <c r="C17" s="462">
        <v>55.75</v>
      </c>
      <c r="D17" s="462">
        <v>73.55</v>
      </c>
      <c r="E17" s="464">
        <v>-17.799999999999997</v>
      </c>
      <c r="F17" s="462">
        <v>48.45</v>
      </c>
      <c r="G17" s="462">
        <v>69.22</v>
      </c>
      <c r="H17" s="464">
        <v>-20.769999999999996</v>
      </c>
      <c r="J17" s="357"/>
    </row>
    <row r="18" spans="1:10" x14ac:dyDescent="0.25">
      <c r="A18" s="268"/>
      <c r="B18" s="72">
        <v>2007</v>
      </c>
      <c r="C18" s="462">
        <v>56.59</v>
      </c>
      <c r="D18" s="462">
        <v>74.02</v>
      </c>
      <c r="E18" s="464">
        <v>-17.429999999999993</v>
      </c>
      <c r="F18" s="462">
        <v>49.51</v>
      </c>
      <c r="G18" s="462">
        <v>69.400000000000006</v>
      </c>
      <c r="H18" s="464">
        <v>-19.890000000000008</v>
      </c>
      <c r="J18" s="357"/>
    </row>
    <row r="19" spans="1:10" x14ac:dyDescent="0.25">
      <c r="A19" s="268"/>
      <c r="B19" s="72">
        <v>2008</v>
      </c>
      <c r="C19" s="462">
        <v>57.71</v>
      </c>
      <c r="D19" s="462">
        <v>74</v>
      </c>
      <c r="E19" s="464">
        <v>-16.29</v>
      </c>
      <c r="F19" s="462">
        <v>50.93</v>
      </c>
      <c r="G19" s="462">
        <v>69.540000000000006</v>
      </c>
      <c r="H19" s="464">
        <v>-18.610000000000007</v>
      </c>
      <c r="J19" s="357"/>
    </row>
    <row r="20" spans="1:10" x14ac:dyDescent="0.25">
      <c r="A20" s="268"/>
      <c r="B20" s="72">
        <v>2009</v>
      </c>
      <c r="C20" s="462">
        <v>58.68</v>
      </c>
      <c r="D20" s="462">
        <v>73.489999999999995</v>
      </c>
      <c r="E20" s="464">
        <v>-14.809999999999995</v>
      </c>
      <c r="F20" s="462">
        <v>52.01</v>
      </c>
      <c r="G20" s="462">
        <v>68.64</v>
      </c>
      <c r="H20" s="464">
        <v>-16.630000000000003</v>
      </c>
      <c r="J20" s="357"/>
    </row>
    <row r="21" spans="1:10" x14ac:dyDescent="0.25">
      <c r="A21" s="268"/>
      <c r="B21" s="72">
        <v>2010</v>
      </c>
      <c r="C21" s="462">
        <v>59.82</v>
      </c>
      <c r="D21" s="462">
        <v>72.92</v>
      </c>
      <c r="E21" s="464">
        <v>-13.100000000000001</v>
      </c>
      <c r="F21" s="462">
        <v>52.7</v>
      </c>
      <c r="G21" s="462">
        <v>68.150000000000006</v>
      </c>
      <c r="H21" s="464">
        <v>-15.450000000000003</v>
      </c>
      <c r="J21" s="357"/>
    </row>
    <row r="22" spans="1:10" x14ac:dyDescent="0.25">
      <c r="A22" s="268"/>
      <c r="B22" s="72">
        <v>2011</v>
      </c>
      <c r="C22" s="462">
        <v>59.08</v>
      </c>
      <c r="D22" s="462">
        <v>71.989999999999995</v>
      </c>
      <c r="E22" s="464">
        <v>-12.909999999999997</v>
      </c>
      <c r="F22" s="462">
        <v>53.39</v>
      </c>
      <c r="G22" s="462">
        <v>67.56</v>
      </c>
      <c r="H22" s="464">
        <v>-14.170000000000002</v>
      </c>
      <c r="J22" s="357"/>
    </row>
    <row r="23" spans="1:10" x14ac:dyDescent="0.25">
      <c r="A23" s="268"/>
      <c r="B23" s="72">
        <v>2012</v>
      </c>
      <c r="C23" s="462">
        <v>59.95</v>
      </c>
      <c r="D23" s="462">
        <v>71.25</v>
      </c>
      <c r="E23" s="464">
        <v>-11.299999999999997</v>
      </c>
      <c r="F23" s="462">
        <v>53.98</v>
      </c>
      <c r="G23" s="462">
        <v>67.099999999999994</v>
      </c>
      <c r="H23" s="464">
        <v>-13.119999999999997</v>
      </c>
      <c r="J23" s="357"/>
    </row>
    <row r="24" spans="1:10" x14ac:dyDescent="0.25">
      <c r="A24" s="268"/>
      <c r="B24" s="72">
        <v>2013</v>
      </c>
      <c r="C24" s="462">
        <v>59.29</v>
      </c>
      <c r="D24" s="462">
        <v>70.180000000000007</v>
      </c>
      <c r="E24" s="464">
        <v>-10.890000000000008</v>
      </c>
      <c r="F24" s="462">
        <v>53.94</v>
      </c>
      <c r="G24" s="462">
        <v>66.39</v>
      </c>
      <c r="H24" s="464">
        <v>-12.450000000000003</v>
      </c>
      <c r="J24" s="357"/>
    </row>
    <row r="25" spans="1:10" x14ac:dyDescent="0.25">
      <c r="A25" s="268"/>
      <c r="B25" s="64">
        <v>2014</v>
      </c>
      <c r="C25" s="463">
        <v>58.58</v>
      </c>
      <c r="D25" s="463">
        <v>69.709999999999994</v>
      </c>
      <c r="E25" s="464">
        <v>-11.129999999999995</v>
      </c>
      <c r="F25" s="463">
        <v>53.67</v>
      </c>
      <c r="G25" s="463">
        <v>65.83</v>
      </c>
      <c r="H25" s="464">
        <v>-12.159999999999997</v>
      </c>
      <c r="J25" s="357"/>
    </row>
    <row r="26" spans="1:10" x14ac:dyDescent="0.25">
      <c r="A26" s="270"/>
      <c r="B26" s="64">
        <v>2015</v>
      </c>
      <c r="C26" s="463">
        <v>59.24</v>
      </c>
      <c r="D26" s="463">
        <v>70.489999999999995</v>
      </c>
      <c r="E26" s="464">
        <v>-11.249999999999993</v>
      </c>
      <c r="F26" s="463">
        <v>53.7</v>
      </c>
      <c r="G26" s="463">
        <v>65.69</v>
      </c>
      <c r="H26" s="464">
        <v>-11.989999999999995</v>
      </c>
      <c r="J26" s="358"/>
    </row>
    <row r="27" spans="1:10" x14ac:dyDescent="0.25">
      <c r="A27" s="270"/>
      <c r="B27" s="64">
        <v>2016</v>
      </c>
      <c r="C27" s="463">
        <v>58.85</v>
      </c>
      <c r="D27" s="463">
        <v>68.97</v>
      </c>
      <c r="E27" s="464">
        <v>-10.119999999999997</v>
      </c>
      <c r="F27" s="463">
        <v>53.64</v>
      </c>
      <c r="G27" s="463">
        <v>65.13</v>
      </c>
      <c r="H27" s="464">
        <v>-11.489999999999995</v>
      </c>
    </row>
    <row r="28" spans="1:10" x14ac:dyDescent="0.25">
      <c r="A28" s="270"/>
      <c r="B28" s="64">
        <v>2017</v>
      </c>
      <c r="C28" s="463">
        <v>58.05</v>
      </c>
      <c r="D28" s="463">
        <v>68.22</v>
      </c>
      <c r="E28" s="464">
        <v>-10.170000000000002</v>
      </c>
      <c r="F28" s="463">
        <v>53.24</v>
      </c>
      <c r="G28" s="463">
        <v>64.73</v>
      </c>
      <c r="H28" s="464">
        <v>-11.490000000000002</v>
      </c>
    </row>
    <row r="29" spans="1:10" x14ac:dyDescent="0.25">
      <c r="A29" s="270"/>
      <c r="B29" s="64">
        <v>2018</v>
      </c>
      <c r="C29" s="463">
        <v>57.93</v>
      </c>
      <c r="D29" s="463">
        <v>68.41</v>
      </c>
      <c r="E29" s="464">
        <v>-10.479999999999997</v>
      </c>
      <c r="F29" s="463">
        <v>53.06</v>
      </c>
      <c r="G29" s="463">
        <v>64.55</v>
      </c>
      <c r="H29" s="464">
        <v>-11.489999999999995</v>
      </c>
    </row>
    <row r="30" spans="1:10" x14ac:dyDescent="0.25">
      <c r="A30" s="270"/>
      <c r="B30" s="64">
        <v>2019</v>
      </c>
      <c r="C30" s="463">
        <v>58.36</v>
      </c>
      <c r="D30" s="463">
        <v>67.8</v>
      </c>
      <c r="E30" s="464">
        <v>-9.4399999999999977</v>
      </c>
      <c r="F30" s="463">
        <v>53.3</v>
      </c>
      <c r="G30" s="463">
        <v>64.28</v>
      </c>
      <c r="H30" s="464">
        <v>-10.980000000000004</v>
      </c>
    </row>
    <row r="31" spans="1:10" x14ac:dyDescent="0.25">
      <c r="A31" s="270"/>
      <c r="B31" s="64">
        <v>2020</v>
      </c>
      <c r="C31" s="463">
        <v>58.13</v>
      </c>
      <c r="D31" s="463">
        <v>66.599999999999994</v>
      </c>
      <c r="E31" s="464">
        <v>-8.4699999999999918</v>
      </c>
      <c r="F31" s="463">
        <v>52.24</v>
      </c>
      <c r="G31" s="463">
        <v>62.93</v>
      </c>
      <c r="H31" s="464">
        <v>-10.689999999999998</v>
      </c>
    </row>
    <row r="32" spans="1:10" x14ac:dyDescent="0.25">
      <c r="A32" s="270"/>
      <c r="B32" s="64">
        <v>2021</v>
      </c>
      <c r="C32" s="24">
        <v>59.32</v>
      </c>
      <c r="D32" s="24">
        <v>67.8</v>
      </c>
      <c r="E32" s="68">
        <v>-8.4799999999999969</v>
      </c>
      <c r="F32" s="24">
        <v>53.34</v>
      </c>
      <c r="G32" s="24">
        <v>63.71</v>
      </c>
      <c r="H32" s="68">
        <v>-10.369999999999997</v>
      </c>
    </row>
    <row r="33" spans="1:8" x14ac:dyDescent="0.25">
      <c r="A33" s="270"/>
      <c r="B33" s="64">
        <v>2022</v>
      </c>
      <c r="C33" s="24">
        <v>58.84</v>
      </c>
      <c r="D33" s="24">
        <v>68.27</v>
      </c>
      <c r="E33" s="68">
        <v>-9.4299999999999926</v>
      </c>
      <c r="F33" s="24">
        <v>53.42</v>
      </c>
      <c r="G33" s="24">
        <v>63.93</v>
      </c>
      <c r="H33" s="68">
        <v>-10.509999999999998</v>
      </c>
    </row>
    <row r="34" spans="1:8" x14ac:dyDescent="0.25">
      <c r="A34" s="270"/>
      <c r="B34" s="64">
        <v>2023</v>
      </c>
      <c r="C34" s="24">
        <v>59.22</v>
      </c>
      <c r="D34" s="24">
        <v>67.72</v>
      </c>
      <c r="E34" s="68">
        <v>-8.5</v>
      </c>
      <c r="F34" s="24">
        <v>54.04</v>
      </c>
      <c r="G34" s="24">
        <v>63.95</v>
      </c>
      <c r="H34" s="68">
        <v>-9.9100000000000037</v>
      </c>
    </row>
    <row r="35" spans="1:8" x14ac:dyDescent="0.25">
      <c r="A35" s="270"/>
      <c r="B35" s="119"/>
      <c r="C35" s="156" t="s">
        <v>189</v>
      </c>
      <c r="D35" s="127"/>
      <c r="E35" s="121"/>
      <c r="F35" s="127"/>
      <c r="G35" s="127"/>
      <c r="H35" s="122"/>
    </row>
    <row r="36" spans="1:8" x14ac:dyDescent="0.25">
      <c r="A36" s="270"/>
      <c r="B36" s="123"/>
      <c r="C36" s="128"/>
      <c r="D36" s="128"/>
      <c r="E36" s="125"/>
      <c r="F36" s="128"/>
      <c r="G36" s="128"/>
      <c r="H36" s="126"/>
    </row>
    <row r="37" spans="1:8" x14ac:dyDescent="0.25">
      <c r="B37" s="20" t="s">
        <v>66</v>
      </c>
      <c r="E37" s="53"/>
    </row>
    <row r="38" spans="1:8" x14ac:dyDescent="0.25">
      <c r="B38" s="20" t="s">
        <v>67</v>
      </c>
      <c r="C38" s="19"/>
      <c r="E38" s="53"/>
    </row>
    <row r="39" spans="1:8" ht="21" customHeight="1" x14ac:dyDescent="0.25">
      <c r="A39" s="270"/>
      <c r="B39" s="509" t="s">
        <v>509</v>
      </c>
      <c r="C39" s="509"/>
      <c r="D39" s="509"/>
      <c r="E39" s="509"/>
      <c r="F39" s="509"/>
      <c r="G39" s="509"/>
      <c r="H39" s="509"/>
    </row>
    <row r="40" spans="1:8" x14ac:dyDescent="0.25">
      <c r="A40" s="270"/>
      <c r="B40" s="20" t="s">
        <v>507</v>
      </c>
      <c r="E40" s="53"/>
    </row>
    <row r="42" spans="1:8" x14ac:dyDescent="0.25">
      <c r="B42" s="58" t="s">
        <v>68</v>
      </c>
      <c r="E42" s="53"/>
    </row>
    <row r="43" spans="1:8" x14ac:dyDescent="0.25">
      <c r="B43" s="58" t="s">
        <v>409</v>
      </c>
      <c r="E43" s="53"/>
    </row>
    <row r="44" spans="1:8" x14ac:dyDescent="0.25">
      <c r="A44" s="270"/>
      <c r="E44" s="53"/>
    </row>
    <row r="45" spans="1:8" x14ac:dyDescent="0.25">
      <c r="A45" s="270"/>
      <c r="E45" s="53"/>
    </row>
    <row r="46" spans="1:8" x14ac:dyDescent="0.25">
      <c r="A46" s="270"/>
      <c r="E46" s="53"/>
    </row>
    <row r="47" spans="1:8" x14ac:dyDescent="0.25">
      <c r="A47" s="270"/>
      <c r="E47" s="53"/>
    </row>
    <row r="48" spans="1:8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5" x14ac:dyDescent="0.25">
      <c r="A65" s="270"/>
      <c r="E65" s="53"/>
    </row>
    <row r="66" spans="1:5" x14ac:dyDescent="0.25">
      <c r="A66" s="270"/>
      <c r="E66" s="53"/>
    </row>
    <row r="67" spans="1:5" x14ac:dyDescent="0.25">
      <c r="A67" s="270"/>
      <c r="E67" s="53"/>
    </row>
    <row r="68" spans="1:5" x14ac:dyDescent="0.25">
      <c r="A68" s="270"/>
      <c r="E68" s="53"/>
    </row>
    <row r="69" spans="1:5" x14ac:dyDescent="0.25">
      <c r="A69" s="270"/>
      <c r="E69" s="53"/>
    </row>
    <row r="70" spans="1:5" x14ac:dyDescent="0.25">
      <c r="A70" s="270"/>
      <c r="E70" s="53"/>
    </row>
    <row r="71" spans="1:5" x14ac:dyDescent="0.25">
      <c r="A71" s="270"/>
      <c r="E71" s="53"/>
    </row>
    <row r="72" spans="1:5" x14ac:dyDescent="0.25">
      <c r="A72" s="270"/>
      <c r="E72" s="53"/>
    </row>
    <row r="73" spans="1:5" x14ac:dyDescent="0.25">
      <c r="A73" s="270"/>
      <c r="E73" s="53"/>
    </row>
    <row r="74" spans="1:5" x14ac:dyDescent="0.25">
      <c r="A74" s="270"/>
      <c r="E74" s="53"/>
    </row>
    <row r="75" spans="1:5" x14ac:dyDescent="0.25">
      <c r="A75" s="270"/>
      <c r="E75" s="53"/>
    </row>
    <row r="76" spans="1:5" x14ac:dyDescent="0.25">
      <c r="A76" s="270"/>
      <c r="E76" s="53"/>
    </row>
    <row r="77" spans="1:5" x14ac:dyDescent="0.25">
      <c r="A77" s="270"/>
      <c r="E77" s="53"/>
    </row>
    <row r="78" spans="1:5" x14ac:dyDescent="0.25">
      <c r="A78" s="270"/>
      <c r="E78" s="53"/>
    </row>
    <row r="79" spans="1:5" x14ac:dyDescent="0.25">
      <c r="A79" s="270"/>
      <c r="E79" s="53"/>
    </row>
    <row r="80" spans="1:5" x14ac:dyDescent="0.25">
      <c r="A80" s="270"/>
      <c r="E80" s="53"/>
    </row>
    <row r="81" spans="1:5" x14ac:dyDescent="0.25">
      <c r="A81" s="270"/>
      <c r="E81" s="53"/>
    </row>
    <row r="82" spans="1:5" x14ac:dyDescent="0.25">
      <c r="A82" s="270"/>
      <c r="E82" s="53"/>
    </row>
    <row r="83" spans="1:5" x14ac:dyDescent="0.25">
      <c r="A83" s="270"/>
      <c r="E83" s="53"/>
    </row>
    <row r="84" spans="1:5" x14ac:dyDescent="0.25">
      <c r="A84" s="270"/>
      <c r="E84" s="53"/>
    </row>
    <row r="85" spans="1:5" x14ac:dyDescent="0.25">
      <c r="A85" s="270"/>
      <c r="E85" s="53"/>
    </row>
    <row r="86" spans="1:5" x14ac:dyDescent="0.25">
      <c r="A86" s="270"/>
      <c r="E86" s="53"/>
    </row>
    <row r="87" spans="1:5" x14ac:dyDescent="0.25">
      <c r="A87" s="270"/>
      <c r="E87" s="53"/>
    </row>
    <row r="88" spans="1:5" x14ac:dyDescent="0.25">
      <c r="A88" s="270"/>
      <c r="E88" s="53"/>
    </row>
    <row r="89" spans="1:5" x14ac:dyDescent="0.25">
      <c r="E89" s="53"/>
    </row>
    <row r="90" spans="1:5" x14ac:dyDescent="0.25">
      <c r="E90" s="53"/>
    </row>
    <row r="91" spans="1:5" x14ac:dyDescent="0.25">
      <c r="E91" s="53"/>
    </row>
    <row r="92" spans="1:5" x14ac:dyDescent="0.25">
      <c r="E92" s="53"/>
    </row>
    <row r="93" spans="1:5" x14ac:dyDescent="0.25">
      <c r="E93" s="53"/>
    </row>
    <row r="94" spans="1:5" x14ac:dyDescent="0.25">
      <c r="E94" s="53"/>
    </row>
    <row r="95" spans="1:5" x14ac:dyDescent="0.25">
      <c r="E95" s="53"/>
    </row>
    <row r="96" spans="1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</sheetData>
  <mergeCells count="3">
    <mergeCell ref="C8:E8"/>
    <mergeCell ref="F8:H8"/>
    <mergeCell ref="B39:H39"/>
  </mergeCells>
  <hyperlinks>
    <hyperlink ref="H2" location="INDICE!B8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L534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10" ht="40.200000000000003" customHeight="1" x14ac:dyDescent="0.25">
      <c r="J1" s="378"/>
    </row>
    <row r="2" spans="1:10" s="28" customFormat="1" ht="12.75" customHeight="1" x14ac:dyDescent="0.25">
      <c r="A2" s="284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10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10" ht="34.5" customHeight="1" x14ac:dyDescent="0.3">
      <c r="B5" s="515" t="s">
        <v>584</v>
      </c>
      <c r="C5" s="516"/>
      <c r="D5" s="516"/>
      <c r="E5" s="516"/>
      <c r="F5" s="516"/>
      <c r="G5" s="516"/>
      <c r="H5" s="516"/>
    </row>
    <row r="6" spans="1:10" s="45" customFormat="1" x14ac:dyDescent="0.25">
      <c r="A6" s="284"/>
      <c r="B6" s="43"/>
      <c r="C6" s="44"/>
      <c r="D6" s="44"/>
      <c r="E6" s="44"/>
      <c r="F6" s="44"/>
      <c r="G6" s="44"/>
      <c r="H6" s="44"/>
    </row>
    <row r="7" spans="1:10" ht="12.75" customHeight="1" x14ac:dyDescent="0.25">
      <c r="A7" s="288"/>
      <c r="B7" s="6" t="s">
        <v>62</v>
      </c>
      <c r="C7" s="31"/>
      <c r="D7" s="31"/>
    </row>
    <row r="8" spans="1:10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10" s="48" customFormat="1" ht="15.6" x14ac:dyDescent="0.25">
      <c r="A9" s="268"/>
      <c r="B9" s="62"/>
      <c r="C9" s="66" t="s">
        <v>8</v>
      </c>
      <c r="D9" s="66" t="s">
        <v>9</v>
      </c>
      <c r="E9" s="486" t="s">
        <v>154</v>
      </c>
      <c r="F9" s="66" t="s">
        <v>8</v>
      </c>
      <c r="G9" s="66" t="s">
        <v>9</v>
      </c>
      <c r="H9" s="486" t="s">
        <v>154</v>
      </c>
    </row>
    <row r="10" spans="1:10" s="48" customFormat="1" x14ac:dyDescent="0.25">
      <c r="A10" s="268"/>
      <c r="B10" s="64">
        <v>2000</v>
      </c>
      <c r="C10" s="34">
        <v>184.21001000000001</v>
      </c>
      <c r="D10" s="34">
        <v>596.27724000000103</v>
      </c>
      <c r="E10" s="71">
        <v>30.893349207828173</v>
      </c>
      <c r="F10" s="34">
        <v>1663.625</v>
      </c>
      <c r="G10" s="34">
        <v>5610.05</v>
      </c>
      <c r="H10" s="71">
        <v>29.6543702819048</v>
      </c>
    </row>
    <row r="11" spans="1:10" s="48" customFormat="1" x14ac:dyDescent="0.25">
      <c r="A11" s="268"/>
      <c r="B11" s="64">
        <v>2001</v>
      </c>
      <c r="C11" s="34">
        <v>183.49154000000001</v>
      </c>
      <c r="D11" s="34">
        <v>606.42944999999793</v>
      </c>
      <c r="E11" s="71">
        <v>30.257689497104842</v>
      </c>
      <c r="F11" s="34">
        <v>1705.125</v>
      </c>
      <c r="G11" s="34">
        <v>5803.2249999999995</v>
      </c>
      <c r="H11" s="71">
        <v>29.382369286043534</v>
      </c>
    </row>
    <row r="12" spans="1:10" s="48" customFormat="1" x14ac:dyDescent="0.25">
      <c r="A12" s="268"/>
      <c r="B12" s="64">
        <v>2002</v>
      </c>
      <c r="C12" s="34">
        <v>220.37450250000026</v>
      </c>
      <c r="D12" s="34">
        <v>647.34978249999835</v>
      </c>
      <c r="E12" s="71">
        <v>34.042569945561205</v>
      </c>
      <c r="F12" s="34">
        <v>1787.875</v>
      </c>
      <c r="G12" s="34">
        <v>5922.1</v>
      </c>
      <c r="H12" s="71">
        <v>30.189881967545293</v>
      </c>
    </row>
    <row r="13" spans="1:10" s="48" customFormat="1" x14ac:dyDescent="0.25">
      <c r="A13" s="268"/>
      <c r="B13" s="64">
        <v>2003</v>
      </c>
      <c r="C13" s="34">
        <v>249.764375</v>
      </c>
      <c r="D13" s="34">
        <v>689.57191250000255</v>
      </c>
      <c r="E13" s="71">
        <v>36.220207127418178</v>
      </c>
      <c r="F13" s="34">
        <v>1880.825</v>
      </c>
      <c r="G13" s="34">
        <v>6109.9</v>
      </c>
      <c r="H13" s="71">
        <v>30.783237041522778</v>
      </c>
    </row>
    <row r="14" spans="1:10" s="48" customFormat="1" x14ac:dyDescent="0.25">
      <c r="A14" s="268"/>
      <c r="B14" s="64">
        <v>2004</v>
      </c>
      <c r="C14" s="34">
        <v>260.12403</v>
      </c>
      <c r="D14" s="34">
        <v>713.41431499999896</v>
      </c>
      <c r="E14" s="71">
        <v>36.461846157376364</v>
      </c>
      <c r="F14" s="34">
        <v>1966.925</v>
      </c>
      <c r="G14" s="34">
        <v>6276.5750000000007</v>
      </c>
      <c r="H14" s="71">
        <v>31.337552725809854</v>
      </c>
    </row>
    <row r="15" spans="1:10" s="48" customFormat="1" x14ac:dyDescent="0.25">
      <c r="A15" s="268"/>
      <c r="B15" s="64">
        <v>2005</v>
      </c>
      <c r="C15" s="34">
        <v>281.12003499999997</v>
      </c>
      <c r="D15" s="34">
        <v>717.24853500000199</v>
      </c>
      <c r="E15" s="71">
        <v>39.194229236034509</v>
      </c>
      <c r="F15" s="34">
        <v>2061.0250000000001</v>
      </c>
      <c r="G15" s="34">
        <v>6417.2750000000005</v>
      </c>
      <c r="H15" s="71">
        <v>32.116825287992171</v>
      </c>
    </row>
    <row r="16" spans="1:10" s="48" customFormat="1" x14ac:dyDescent="0.25">
      <c r="A16" s="268"/>
      <c r="B16" s="64">
        <v>2006</v>
      </c>
      <c r="C16" s="34">
        <v>301.14906500000001</v>
      </c>
      <c r="D16" s="34">
        <v>726.06970499999784</v>
      </c>
      <c r="E16" s="71">
        <v>41.476605197293132</v>
      </c>
      <c r="F16" s="34">
        <v>2161.6999999999998</v>
      </c>
      <c r="G16" s="34">
        <v>6540.125</v>
      </c>
      <c r="H16" s="71">
        <v>33.052885074826555</v>
      </c>
    </row>
    <row r="17" spans="1:12" s="48" customFormat="1" x14ac:dyDescent="0.25">
      <c r="A17" s="268"/>
      <c r="B17" s="64">
        <v>2007</v>
      </c>
      <c r="C17" s="34">
        <v>306.45956500000023</v>
      </c>
      <c r="D17" s="34">
        <v>697.2294574999994</v>
      </c>
      <c r="E17" s="71">
        <v>43.940914957693963</v>
      </c>
      <c r="F17" s="34">
        <v>2246.3000000000002</v>
      </c>
      <c r="G17" s="34">
        <v>6635.25</v>
      </c>
      <c r="H17" s="71">
        <v>33.854037150069708</v>
      </c>
    </row>
    <row r="18" spans="1:12" s="48" customFormat="1" x14ac:dyDescent="0.25">
      <c r="A18" s="268"/>
      <c r="B18" s="64">
        <v>2008</v>
      </c>
      <c r="C18" s="34">
        <v>305.89719250000036</v>
      </c>
      <c r="D18" s="34">
        <v>681.77773750000063</v>
      </c>
      <c r="E18" s="71">
        <v>44.867583036913118</v>
      </c>
      <c r="F18" s="34">
        <v>2214.6</v>
      </c>
      <c r="G18" s="34">
        <v>6341.15</v>
      </c>
      <c r="H18" s="71">
        <v>34.924264526150623</v>
      </c>
    </row>
    <row r="19" spans="1:12" s="48" customFormat="1" x14ac:dyDescent="0.25">
      <c r="A19" s="268"/>
      <c r="B19" s="64">
        <v>2009</v>
      </c>
      <c r="C19" s="34">
        <v>292.69705499999992</v>
      </c>
      <c r="D19" s="34">
        <v>617.96633499999962</v>
      </c>
      <c r="E19" s="71">
        <v>47.364563152133542</v>
      </c>
      <c r="F19" s="34">
        <v>2037.325</v>
      </c>
      <c r="G19" s="34">
        <v>5469.3</v>
      </c>
      <c r="H19" s="71">
        <v>37.250196551661091</v>
      </c>
    </row>
    <row r="20" spans="1:12" s="48" customFormat="1" x14ac:dyDescent="0.25">
      <c r="A20" s="268"/>
      <c r="B20" s="64">
        <v>2010</v>
      </c>
      <c r="C20" s="34">
        <v>283.37329250000028</v>
      </c>
      <c r="D20" s="34">
        <v>531.57608500000049</v>
      </c>
      <c r="E20" s="71">
        <v>53.30813414978968</v>
      </c>
      <c r="F20" s="34">
        <v>1971.6499999999999</v>
      </c>
      <c r="G20" s="34">
        <v>5114.2</v>
      </c>
      <c r="H20" s="71">
        <v>38.552461773102344</v>
      </c>
    </row>
    <row r="21" spans="1:12" s="48" customFormat="1" x14ac:dyDescent="0.25">
      <c r="A21" s="268"/>
      <c r="B21" s="64">
        <v>2011</v>
      </c>
      <c r="C21" s="34">
        <v>260.5</v>
      </c>
      <c r="D21" s="34">
        <v>471.69999999999993</v>
      </c>
      <c r="E21" s="71">
        <v>55.833576835631902</v>
      </c>
      <c r="F21" s="34">
        <v>1942.4</v>
      </c>
      <c r="G21" s="34">
        <v>4708.5</v>
      </c>
      <c r="H21" s="71">
        <v>41.54086552611723</v>
      </c>
    </row>
    <row r="22" spans="1:12" s="48" customFormat="1" x14ac:dyDescent="0.25">
      <c r="A22" s="268"/>
      <c r="B22" s="64">
        <v>2012</v>
      </c>
      <c r="C22" s="34">
        <v>235.7</v>
      </c>
      <c r="D22" s="34">
        <v>404.20000000000005</v>
      </c>
      <c r="E22" s="71">
        <v>59.956258430243672</v>
      </c>
      <c r="F22" s="34">
        <v>1845.3000000000002</v>
      </c>
      <c r="G22" s="34">
        <v>4285.7000000000007</v>
      </c>
      <c r="H22" s="71">
        <v>43.417069414201492</v>
      </c>
    </row>
    <row r="23" spans="1:12" s="48" customFormat="1" x14ac:dyDescent="0.25">
      <c r="A23" s="268"/>
      <c r="B23" s="64">
        <v>2013</v>
      </c>
      <c r="C23" s="34">
        <v>221</v>
      </c>
      <c r="D23" s="34">
        <v>385.3</v>
      </c>
      <c r="E23" s="71">
        <v>59.294757898985424</v>
      </c>
      <c r="F23" s="34">
        <v>1775.4</v>
      </c>
      <c r="G23" s="34">
        <v>4103.1000000000004</v>
      </c>
      <c r="H23" s="71">
        <v>43.828289067325507</v>
      </c>
    </row>
    <row r="24" spans="1:12" s="36" customFormat="1" x14ac:dyDescent="0.25">
      <c r="A24" s="268"/>
      <c r="B24" s="64">
        <v>2014</v>
      </c>
      <c r="C24" s="34">
        <v>227.79999999999998</v>
      </c>
      <c r="D24" s="34">
        <v>374.79999999999995</v>
      </c>
      <c r="E24" s="71">
        <f t="shared" ref="E24:E31" si="0">+C24*100/D24</f>
        <v>60.779082177161158</v>
      </c>
      <c r="F24" s="34">
        <v>1770.6</v>
      </c>
      <c r="G24" s="34">
        <v>4130.5999999999995</v>
      </c>
      <c r="H24" s="71">
        <f t="shared" ref="H24:H33" si="1">+F24*100/G24</f>
        <v>42.865443277005767</v>
      </c>
      <c r="I24" s="182"/>
      <c r="J24" s="178"/>
      <c r="K24" s="34"/>
      <c r="L24" s="182"/>
    </row>
    <row r="25" spans="1:12" s="36" customFormat="1" x14ac:dyDescent="0.25">
      <c r="A25" s="270"/>
      <c r="B25" s="64">
        <v>2015</v>
      </c>
      <c r="C25" s="34">
        <v>237.8</v>
      </c>
      <c r="D25" s="34">
        <v>415.9</v>
      </c>
      <c r="E25" s="71">
        <f t="shared" si="0"/>
        <v>57.177206059148837</v>
      </c>
      <c r="F25" s="34">
        <v>1793.3</v>
      </c>
      <c r="G25" s="34">
        <v>4330.2</v>
      </c>
      <c r="H25" s="71">
        <f t="shared" si="1"/>
        <v>41.413791510784726</v>
      </c>
      <c r="I25" s="182"/>
      <c r="J25" s="178"/>
      <c r="K25" s="34"/>
      <c r="L25" s="182"/>
    </row>
    <row r="26" spans="1:12" s="36" customFormat="1" x14ac:dyDescent="0.25">
      <c r="A26" s="270"/>
      <c r="B26" s="64">
        <v>2016</v>
      </c>
      <c r="C26" s="34">
        <v>238.49999999999997</v>
      </c>
      <c r="D26" s="34">
        <v>449.80000000000007</v>
      </c>
      <c r="E26" s="71">
        <f t="shared" si="0"/>
        <v>53.023566029346362</v>
      </c>
      <c r="F26" s="34">
        <v>1837.1</v>
      </c>
      <c r="G26" s="34">
        <v>4521</v>
      </c>
      <c r="H26" s="71">
        <f t="shared" si="1"/>
        <v>40.634815306348152</v>
      </c>
      <c r="I26" s="182"/>
      <c r="J26" s="178"/>
      <c r="K26" s="34"/>
      <c r="L26" s="182"/>
    </row>
    <row r="27" spans="1:12" s="36" customFormat="1" x14ac:dyDescent="0.25">
      <c r="A27" s="270"/>
      <c r="B27" s="64">
        <v>2017</v>
      </c>
      <c r="C27" s="34">
        <v>245.2</v>
      </c>
      <c r="D27" s="34">
        <v>446.20000000000005</v>
      </c>
      <c r="E27" s="71">
        <f t="shared" si="0"/>
        <v>54.952935903182421</v>
      </c>
      <c r="F27" s="34">
        <v>1900.7</v>
      </c>
      <c r="G27" s="34">
        <v>4652.3999999999996</v>
      </c>
      <c r="H27" s="71">
        <f t="shared" si="1"/>
        <v>40.854182787378562</v>
      </c>
      <c r="I27" s="182"/>
      <c r="J27" s="178"/>
      <c r="K27" s="34"/>
      <c r="L27" s="182"/>
    </row>
    <row r="28" spans="1:12" s="36" customFormat="1" x14ac:dyDescent="0.25">
      <c r="A28" s="270"/>
      <c r="B28" s="64">
        <v>2018</v>
      </c>
      <c r="C28" s="34">
        <v>252.4</v>
      </c>
      <c r="D28" s="34">
        <v>469.8</v>
      </c>
      <c r="E28" s="71">
        <f t="shared" si="0"/>
        <v>53.724989357173264</v>
      </c>
      <c r="F28" s="34">
        <v>1909.6000000000001</v>
      </c>
      <c r="G28" s="34">
        <v>4760.8</v>
      </c>
      <c r="H28" s="71">
        <f t="shared" si="1"/>
        <v>40.110905730129389</v>
      </c>
      <c r="I28" s="182"/>
      <c r="J28" s="178"/>
      <c r="K28" s="34"/>
      <c r="L28" s="182"/>
    </row>
    <row r="29" spans="1:12" s="36" customFormat="1" x14ac:dyDescent="0.25">
      <c r="A29" s="270"/>
      <c r="B29" s="64">
        <v>2019</v>
      </c>
      <c r="C29" s="34">
        <v>267.89999999999998</v>
      </c>
      <c r="D29" s="34">
        <v>479.50000000000006</v>
      </c>
      <c r="E29" s="71">
        <f t="shared" si="0"/>
        <v>55.87069864442126</v>
      </c>
      <c r="F29" s="34">
        <v>1914.2</v>
      </c>
      <c r="G29" s="34">
        <v>4849.4000000000005</v>
      </c>
      <c r="H29" s="71">
        <f t="shared" si="1"/>
        <v>39.472924485503356</v>
      </c>
      <c r="I29" s="182"/>
      <c r="J29" s="178"/>
      <c r="K29" s="34"/>
      <c r="L29" s="182"/>
    </row>
    <row r="30" spans="1:12" s="36" customFormat="1" x14ac:dyDescent="0.25">
      <c r="A30" s="270"/>
      <c r="B30" s="64">
        <v>2020</v>
      </c>
      <c r="C30" s="34">
        <v>250.5</v>
      </c>
      <c r="D30" s="34">
        <v>473.7</v>
      </c>
      <c r="E30" s="71">
        <f t="shared" si="0"/>
        <v>52.881570614312857</v>
      </c>
      <c r="F30" s="34">
        <v>1798.2</v>
      </c>
      <c r="G30" s="34">
        <v>4663.5999999999995</v>
      </c>
      <c r="H30" s="71">
        <f t="shared" si="1"/>
        <v>38.558195385539072</v>
      </c>
      <c r="I30" s="182"/>
      <c r="J30" s="178"/>
      <c r="K30" s="34"/>
      <c r="L30" s="182"/>
    </row>
    <row r="31" spans="1:12" s="36" customFormat="1" x14ac:dyDescent="0.25">
      <c r="A31" s="270"/>
      <c r="B31" s="64">
        <v>2021</v>
      </c>
      <c r="C31" s="34">
        <v>263.60000000000002</v>
      </c>
      <c r="D31" s="34">
        <v>508.4</v>
      </c>
      <c r="E31" s="71">
        <f t="shared" si="0"/>
        <v>51.848937844217161</v>
      </c>
      <c r="F31" s="34">
        <v>1852.3000000000002</v>
      </c>
      <c r="G31" s="34">
        <v>4845</v>
      </c>
      <c r="H31" s="71">
        <f t="shared" si="1"/>
        <v>38.231166150670802</v>
      </c>
      <c r="I31" s="182"/>
      <c r="J31" s="411" t="s">
        <v>189</v>
      </c>
      <c r="K31" s="34"/>
      <c r="L31" s="182"/>
    </row>
    <row r="32" spans="1:12" s="36" customFormat="1" x14ac:dyDescent="0.25">
      <c r="A32" s="270"/>
      <c r="B32" s="64">
        <v>2022</v>
      </c>
      <c r="C32" s="34">
        <v>262.89999999999998</v>
      </c>
      <c r="D32" s="34">
        <v>539.40000000000009</v>
      </c>
      <c r="E32" s="71">
        <f t="shared" ref="E32:E33" si="2">+C32*100/D32</f>
        <v>48.739340007415635</v>
      </c>
      <c r="F32" s="34">
        <v>1923.2</v>
      </c>
      <c r="G32" s="34">
        <v>4975.7</v>
      </c>
      <c r="H32" s="71">
        <f t="shared" si="1"/>
        <v>38.651847981188581</v>
      </c>
      <c r="I32" s="182"/>
      <c r="J32" s="411"/>
      <c r="K32" s="34"/>
      <c r="L32" s="182"/>
    </row>
    <row r="33" spans="1:12" s="36" customFormat="1" x14ac:dyDescent="0.25">
      <c r="A33" s="270"/>
      <c r="B33" s="64">
        <v>2023</v>
      </c>
      <c r="C33" s="34">
        <v>270.10000000000002</v>
      </c>
      <c r="D33" s="34">
        <v>565</v>
      </c>
      <c r="E33" s="71">
        <f t="shared" si="2"/>
        <v>47.80530973451328</v>
      </c>
      <c r="F33" s="34">
        <v>2027.6</v>
      </c>
      <c r="G33" s="34">
        <v>5040.4000000000005</v>
      </c>
      <c r="H33" s="71">
        <f t="shared" si="1"/>
        <v>40.226966113800486</v>
      </c>
      <c r="I33" s="182"/>
      <c r="J33" s="411"/>
      <c r="K33" s="34"/>
      <c r="L33" s="182"/>
    </row>
    <row r="34" spans="1:12" s="36" customFormat="1" x14ac:dyDescent="0.25">
      <c r="A34" s="270"/>
      <c r="B34" s="135"/>
      <c r="C34" s="120"/>
      <c r="D34" s="120"/>
      <c r="E34" s="121"/>
      <c r="F34" s="120"/>
      <c r="G34" s="120"/>
      <c r="H34" s="122"/>
    </row>
    <row r="35" spans="1:12" s="36" customFormat="1" x14ac:dyDescent="0.25">
      <c r="A35" s="270"/>
      <c r="B35" s="133"/>
      <c r="C35" s="133"/>
      <c r="D35" s="133"/>
      <c r="E35" s="125"/>
      <c r="F35" s="124"/>
      <c r="G35" s="124"/>
      <c r="H35" s="126"/>
    </row>
    <row r="36" spans="1:12" s="36" customFormat="1" ht="27.75" customHeight="1" x14ac:dyDescent="0.25">
      <c r="A36" s="270"/>
      <c r="B36" s="523" t="s">
        <v>582</v>
      </c>
      <c r="C36" s="517"/>
      <c r="D36" s="517"/>
      <c r="E36" s="517"/>
      <c r="F36" s="517"/>
      <c r="G36" s="517"/>
      <c r="H36" s="517"/>
    </row>
    <row r="37" spans="1:12" s="45" customFormat="1" ht="21" customHeight="1" x14ac:dyDescent="0.25">
      <c r="A37" s="270"/>
      <c r="B37" s="509" t="s">
        <v>580</v>
      </c>
      <c r="C37" s="509"/>
      <c r="D37" s="509"/>
      <c r="E37" s="509"/>
      <c r="F37" s="509"/>
      <c r="G37" s="509"/>
      <c r="H37" s="509"/>
    </row>
    <row r="38" spans="1:12" x14ac:dyDescent="0.25">
      <c r="A38" s="270"/>
      <c r="B38" s="21" t="s">
        <v>153</v>
      </c>
      <c r="C38" s="39"/>
      <c r="D38" s="39"/>
      <c r="E38" s="9"/>
      <c r="F38" s="34"/>
      <c r="G38" s="34"/>
      <c r="H38" s="9"/>
    </row>
    <row r="39" spans="1:12" x14ac:dyDescent="0.25">
      <c r="A39" s="270"/>
      <c r="B39" s="12"/>
      <c r="C39" s="40"/>
      <c r="D39" s="40"/>
      <c r="E39" s="11"/>
      <c r="F39" s="38"/>
      <c r="G39" s="38"/>
      <c r="H39" s="22"/>
    </row>
    <row r="40" spans="1:12" x14ac:dyDescent="0.25">
      <c r="A40" s="270"/>
      <c r="B40" s="58" t="s">
        <v>68</v>
      </c>
      <c r="C40" s="38"/>
      <c r="D40" s="38"/>
      <c r="E40" s="11"/>
      <c r="F40" s="38"/>
      <c r="G40" s="38"/>
      <c r="H40" s="22"/>
    </row>
    <row r="41" spans="1:12" x14ac:dyDescent="0.25">
      <c r="A41" s="270"/>
      <c r="B41" s="58" t="s">
        <v>409</v>
      </c>
      <c r="C41" s="38"/>
      <c r="D41" s="38"/>
      <c r="E41" s="11"/>
      <c r="F41" s="38"/>
      <c r="G41" s="38"/>
      <c r="H41" s="22"/>
    </row>
    <row r="42" spans="1:12" x14ac:dyDescent="0.25">
      <c r="A42" s="270"/>
      <c r="C42" s="31"/>
      <c r="D42" s="31"/>
      <c r="E42" s="53"/>
    </row>
    <row r="43" spans="1:12" x14ac:dyDescent="0.25">
      <c r="A43" s="270"/>
      <c r="B43" s="12"/>
      <c r="C43" s="19"/>
      <c r="D43" s="31"/>
      <c r="E43" s="53"/>
    </row>
    <row r="44" spans="1:12" x14ac:dyDescent="0.25">
      <c r="A44" s="270"/>
      <c r="B44" s="8"/>
      <c r="C44" s="19"/>
      <c r="D44" s="31"/>
      <c r="E44" s="53"/>
    </row>
    <row r="45" spans="1:12" x14ac:dyDescent="0.25">
      <c r="A45" s="270"/>
      <c r="B45" s="10"/>
      <c r="C45" s="31"/>
      <c r="D45" s="31"/>
      <c r="E45" s="53"/>
    </row>
    <row r="46" spans="1:12" x14ac:dyDescent="0.25">
      <c r="A46" s="270"/>
      <c r="B46" s="18"/>
      <c r="E46" s="53"/>
    </row>
    <row r="47" spans="1:12" x14ac:dyDescent="0.25">
      <c r="A47" s="270"/>
      <c r="E47" s="53"/>
    </row>
    <row r="48" spans="1:12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5" x14ac:dyDescent="0.25">
      <c r="A65" s="270"/>
      <c r="E65" s="53"/>
    </row>
    <row r="66" spans="1:5" x14ac:dyDescent="0.25">
      <c r="A66" s="270"/>
      <c r="E66" s="53"/>
    </row>
    <row r="67" spans="1:5" x14ac:dyDescent="0.25">
      <c r="E67" s="53"/>
    </row>
    <row r="68" spans="1:5" x14ac:dyDescent="0.25">
      <c r="E68" s="53"/>
    </row>
    <row r="69" spans="1:5" x14ac:dyDescent="0.25">
      <c r="E69" s="53"/>
    </row>
    <row r="70" spans="1:5" x14ac:dyDescent="0.25">
      <c r="E70" s="53"/>
    </row>
    <row r="71" spans="1:5" x14ac:dyDescent="0.25">
      <c r="E71" s="53"/>
    </row>
    <row r="72" spans="1:5" x14ac:dyDescent="0.25">
      <c r="E72" s="53"/>
    </row>
    <row r="73" spans="1:5" x14ac:dyDescent="0.25">
      <c r="E73" s="53"/>
    </row>
    <row r="74" spans="1:5" x14ac:dyDescent="0.25">
      <c r="E74" s="53"/>
    </row>
    <row r="75" spans="1:5" x14ac:dyDescent="0.25">
      <c r="E75" s="53"/>
    </row>
    <row r="76" spans="1:5" x14ac:dyDescent="0.25">
      <c r="E76" s="53"/>
    </row>
    <row r="77" spans="1:5" x14ac:dyDescent="0.25">
      <c r="E77" s="53"/>
    </row>
    <row r="78" spans="1:5" x14ac:dyDescent="0.25">
      <c r="E78" s="53"/>
    </row>
    <row r="79" spans="1:5" x14ac:dyDescent="0.25">
      <c r="E79" s="53"/>
    </row>
    <row r="80" spans="1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</sheetData>
  <customSheetViews>
    <customSheetView guid="{97120515-E437-441C-B909-AA53A430CF38}" showPageBreaks="1" showRuler="0">
      <pane ySplit="11" topLeftCell="A12" activePane="bottomLeft" state="frozen"/>
      <selection pane="bottomLeft"/>
      <rowBreaks count="1" manualBreakCount="1">
        <brk id="43" max="16383" man="1"/>
      </rowBreaks>
      <pageMargins left="0.44" right="0.27" top="1" bottom="1" header="0" footer="0"/>
      <pageSetup paperSize="9" orientation="portrait" r:id="rId1"/>
      <headerFooter alignWithMargins="0"/>
    </customSheetView>
  </customSheetViews>
  <mergeCells count="5">
    <mergeCell ref="B5:H5"/>
    <mergeCell ref="C8:E8"/>
    <mergeCell ref="F8:H8"/>
    <mergeCell ref="B36:H36"/>
    <mergeCell ref="B37:H37"/>
  </mergeCells>
  <phoneticPr fontId="3" type="noConversion"/>
  <hyperlinks>
    <hyperlink ref="H2" location="INDICE!B29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K1250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" customWidth="1"/>
    <col min="3" max="4" width="10.33203125" style="1" customWidth="1"/>
    <col min="5" max="5" width="11.44140625" style="5"/>
    <col min="6" max="7" width="10.33203125" style="1" customWidth="1"/>
    <col min="8" max="8" width="11.44140625" style="5"/>
    <col min="9" max="16384" width="11.44140625" style="1"/>
  </cols>
  <sheetData>
    <row r="1" spans="1:10" ht="40.200000000000003" customHeight="1" x14ac:dyDescent="0.25">
      <c r="H1" s="380"/>
    </row>
    <row r="2" spans="1:10" s="28" customFormat="1" ht="12.75" customHeight="1" x14ac:dyDescent="0.25">
      <c r="A2" s="284"/>
      <c r="E2" s="41"/>
      <c r="H2" s="362" t="s">
        <v>13</v>
      </c>
      <c r="J2" s="413"/>
    </row>
    <row r="3" spans="1:10" s="3" customFormat="1" ht="18" thickBot="1" x14ac:dyDescent="0.35">
      <c r="A3" s="284"/>
      <c r="B3" s="104" t="s">
        <v>22</v>
      </c>
      <c r="C3" s="105"/>
      <c r="D3" s="105"/>
      <c r="E3" s="105"/>
      <c r="F3" s="142"/>
      <c r="G3" s="142"/>
      <c r="H3" s="117"/>
      <c r="J3" s="414"/>
    </row>
    <row r="4" spans="1:10" ht="13.5" customHeight="1" thickTop="1" x14ac:dyDescent="0.4">
      <c r="B4" s="109"/>
      <c r="C4" s="109"/>
      <c r="D4" s="109"/>
      <c r="E4" s="109"/>
      <c r="F4" s="143"/>
      <c r="G4" s="143"/>
      <c r="H4" s="143"/>
    </row>
    <row r="5" spans="1:10" s="197" customFormat="1" ht="31.5" customHeight="1" x14ac:dyDescent="0.3">
      <c r="A5" s="284"/>
      <c r="B5" s="515" t="s">
        <v>468</v>
      </c>
      <c r="C5" s="524"/>
      <c r="D5" s="524"/>
      <c r="E5" s="524"/>
      <c r="F5" s="524"/>
      <c r="G5" s="524"/>
      <c r="H5" s="524"/>
    </row>
    <row r="6" spans="1:10" s="197" customFormat="1" ht="12.75" customHeight="1" x14ac:dyDescent="0.25">
      <c r="A6" s="284"/>
      <c r="B6" s="43"/>
      <c r="C6" s="44"/>
      <c r="D6" s="44"/>
      <c r="E6" s="44"/>
      <c r="F6" s="44"/>
      <c r="G6" s="44"/>
      <c r="H6" s="44"/>
    </row>
    <row r="7" spans="1:10" s="197" customFormat="1" ht="12.75" customHeight="1" x14ac:dyDescent="0.25">
      <c r="A7" s="288"/>
      <c r="B7" s="6" t="s">
        <v>62</v>
      </c>
      <c r="C7" s="1"/>
      <c r="D7" s="1"/>
      <c r="E7" s="5"/>
      <c r="F7" s="1"/>
      <c r="G7" s="1"/>
      <c r="H7" s="5"/>
    </row>
    <row r="8" spans="1:10" s="197" customFormat="1" ht="12.75" customHeight="1" x14ac:dyDescent="0.25">
      <c r="A8" s="268"/>
      <c r="B8" s="89"/>
      <c r="C8" s="506" t="s">
        <v>12</v>
      </c>
      <c r="D8" s="507"/>
      <c r="E8" s="508"/>
      <c r="F8" s="506" t="s">
        <v>10</v>
      </c>
      <c r="G8" s="507"/>
      <c r="H8" s="508"/>
    </row>
    <row r="9" spans="1:10" s="197" customFormat="1" ht="12.75" customHeight="1" x14ac:dyDescent="0.25">
      <c r="A9" s="268"/>
      <c r="B9" s="62"/>
      <c r="C9" s="66" t="s">
        <v>8</v>
      </c>
      <c r="D9" s="66" t="s">
        <v>9</v>
      </c>
      <c r="E9" s="81" t="s">
        <v>70</v>
      </c>
      <c r="F9" s="66" t="s">
        <v>8</v>
      </c>
      <c r="G9" s="66" t="s">
        <v>9</v>
      </c>
      <c r="H9" s="81" t="s">
        <v>70</v>
      </c>
    </row>
    <row r="10" spans="1:10" s="197" customFormat="1" ht="12.75" customHeight="1" x14ac:dyDescent="0.25">
      <c r="A10" s="268"/>
      <c r="B10" s="160"/>
      <c r="C10" s="158"/>
      <c r="D10" s="158"/>
      <c r="E10" s="67"/>
      <c r="F10" s="158"/>
      <c r="G10" s="158"/>
      <c r="H10" s="67"/>
    </row>
    <row r="11" spans="1:10" s="197" customFormat="1" ht="12.75" customHeight="1" x14ac:dyDescent="0.25">
      <c r="A11" s="268"/>
      <c r="B11" s="160" t="s">
        <v>23</v>
      </c>
      <c r="C11" s="159">
        <v>716.51706999999965</v>
      </c>
      <c r="D11" s="159">
        <v>749.7401475000006</v>
      </c>
      <c r="E11" s="71">
        <f>+C11*100/D11</f>
        <v>95.568721028107817</v>
      </c>
      <c r="F11" s="159">
        <v>3512.9500000000007</v>
      </c>
      <c r="G11" s="159">
        <v>3704.1500000000005</v>
      </c>
      <c r="H11" s="71">
        <f>+F11*100/G11</f>
        <v>94.838221994249693</v>
      </c>
    </row>
    <row r="12" spans="1:10" s="197" customFormat="1" ht="12.75" customHeight="1" x14ac:dyDescent="0.25">
      <c r="A12" s="270"/>
      <c r="B12" s="64" t="s">
        <v>96</v>
      </c>
      <c r="C12" s="159">
        <v>0.77804000000000018</v>
      </c>
      <c r="D12" s="159">
        <v>2.7008274999999999</v>
      </c>
      <c r="E12" s="71">
        <f t="shared" ref="E12:E18" si="0">+C12*100/D12</f>
        <v>28.807467341027895</v>
      </c>
      <c r="F12" s="159">
        <v>10.125</v>
      </c>
      <c r="G12" s="159">
        <v>11.175000000000001</v>
      </c>
      <c r="H12" s="71">
        <f t="shared" ref="H12:H18" si="1">+F12*100/G12</f>
        <v>90.604026845637577</v>
      </c>
    </row>
    <row r="13" spans="1:10" s="197" customFormat="1" ht="12.75" customHeight="1" x14ac:dyDescent="0.25">
      <c r="A13" s="270"/>
      <c r="B13" s="64" t="s">
        <v>97</v>
      </c>
      <c r="C13" s="159">
        <v>25.928932500000002</v>
      </c>
      <c r="D13" s="159">
        <v>30.796442499999998</v>
      </c>
      <c r="E13" s="71">
        <f t="shared" si="0"/>
        <v>84.19457052547547</v>
      </c>
      <c r="F13" s="159">
        <v>127.67500000000001</v>
      </c>
      <c r="G13" s="159">
        <v>145.75</v>
      </c>
      <c r="H13" s="71">
        <f t="shared" si="1"/>
        <v>87.598627787307052</v>
      </c>
    </row>
    <row r="14" spans="1:10" s="197" customFormat="1" ht="12.75" customHeight="1" x14ac:dyDescent="0.25">
      <c r="A14" s="270"/>
      <c r="B14" s="64" t="s">
        <v>98</v>
      </c>
      <c r="C14" s="159">
        <v>168.83886750000005</v>
      </c>
      <c r="D14" s="159">
        <v>147.25652500000001</v>
      </c>
      <c r="E14" s="71">
        <f t="shared" si="0"/>
        <v>114.65628942418684</v>
      </c>
      <c r="F14" s="159">
        <v>809.05</v>
      </c>
      <c r="G14" s="159">
        <v>667.32500000000005</v>
      </c>
      <c r="H14" s="71">
        <f t="shared" si="1"/>
        <v>121.23777769452664</v>
      </c>
    </row>
    <row r="15" spans="1:10" s="197" customFormat="1" ht="12.75" customHeight="1" x14ac:dyDescent="0.25">
      <c r="A15" s="270"/>
      <c r="B15" s="64" t="s">
        <v>99</v>
      </c>
      <c r="C15" s="159">
        <v>196.51505499999999</v>
      </c>
      <c r="D15" s="159">
        <v>193.08536250000014</v>
      </c>
      <c r="E15" s="71">
        <f t="shared" si="0"/>
        <v>101.77625712047428</v>
      </c>
      <c r="F15" s="159">
        <v>998.34999999999991</v>
      </c>
      <c r="G15" s="159">
        <v>964.30000000000007</v>
      </c>
      <c r="H15" s="71">
        <f t="shared" si="1"/>
        <v>103.53105879912889</v>
      </c>
    </row>
    <row r="16" spans="1:10" s="197" customFormat="1" ht="12.75" customHeight="1" x14ac:dyDescent="0.25">
      <c r="A16" s="270"/>
      <c r="B16" s="64" t="s">
        <v>100</v>
      </c>
      <c r="C16" s="159">
        <v>206.13442000000006</v>
      </c>
      <c r="D16" s="159">
        <v>219.49860500000003</v>
      </c>
      <c r="E16" s="71">
        <f t="shared" si="0"/>
        <v>93.911494335009579</v>
      </c>
      <c r="F16" s="159">
        <v>970.32500000000005</v>
      </c>
      <c r="G16" s="159">
        <v>1105.9000000000001</v>
      </c>
      <c r="H16" s="71">
        <f t="shared" si="1"/>
        <v>87.740754136902069</v>
      </c>
    </row>
    <row r="17" spans="1:8" s="197" customFormat="1" ht="12.75" customHeight="1" x14ac:dyDescent="0.25">
      <c r="A17" s="270"/>
      <c r="B17" s="64" t="s">
        <v>101</v>
      </c>
      <c r="C17" s="159">
        <v>104.58458249999997</v>
      </c>
      <c r="D17" s="159">
        <v>132.70724000000004</v>
      </c>
      <c r="E17" s="71">
        <f t="shared" si="0"/>
        <v>78.808497938771026</v>
      </c>
      <c r="F17" s="159">
        <v>549.125</v>
      </c>
      <c r="G17" s="159">
        <v>713.09999999999991</v>
      </c>
      <c r="H17" s="71">
        <f t="shared" si="1"/>
        <v>77.005328845884179</v>
      </c>
    </row>
    <row r="18" spans="1:8" s="197" customFormat="1" ht="12.75" customHeight="1" x14ac:dyDescent="0.25">
      <c r="A18" s="270"/>
      <c r="B18" s="64" t="s">
        <v>135</v>
      </c>
      <c r="C18" s="159">
        <v>13.7371725</v>
      </c>
      <c r="D18" s="159">
        <v>23.695145</v>
      </c>
      <c r="E18" s="71">
        <f t="shared" si="0"/>
        <v>57.974629401930223</v>
      </c>
      <c r="F18" s="159">
        <v>48.3</v>
      </c>
      <c r="G18" s="159">
        <v>96.6</v>
      </c>
      <c r="H18" s="71">
        <f t="shared" si="1"/>
        <v>50</v>
      </c>
    </row>
    <row r="19" spans="1:8" s="197" customFormat="1" ht="12.75" customHeight="1" x14ac:dyDescent="0.25">
      <c r="A19" s="270"/>
      <c r="B19" s="135"/>
      <c r="C19" s="159"/>
      <c r="D19" s="156"/>
      <c r="E19" s="136"/>
      <c r="F19" s="156"/>
      <c r="G19" s="1"/>
      <c r="H19" s="137"/>
    </row>
    <row r="20" spans="1:8" s="197" customFormat="1" ht="12.75" customHeight="1" x14ac:dyDescent="0.25">
      <c r="A20" s="270"/>
      <c r="B20" s="148"/>
      <c r="C20" s="157"/>
      <c r="D20" s="157"/>
      <c r="E20" s="138"/>
      <c r="F20" s="157"/>
      <c r="G20" s="157"/>
      <c r="H20" s="139"/>
    </row>
    <row r="21" spans="1:8" s="197" customFormat="1" ht="12.75" customHeight="1" x14ac:dyDescent="0.25">
      <c r="A21" s="270"/>
      <c r="B21" s="21" t="s">
        <v>75</v>
      </c>
      <c r="C21" s="155"/>
      <c r="D21" s="155"/>
      <c r="E21" s="9"/>
      <c r="F21" s="155"/>
      <c r="G21" s="155"/>
      <c r="H21" s="9"/>
    </row>
    <row r="22" spans="1:8" s="197" customFormat="1" ht="12.75" customHeight="1" x14ac:dyDescent="0.25">
      <c r="A22" s="270"/>
      <c r="B22" s="12"/>
      <c r="C22" s="159"/>
      <c r="D22" s="159"/>
      <c r="E22" s="11"/>
      <c r="F22" s="159"/>
      <c r="G22" s="159"/>
      <c r="H22" s="22"/>
    </row>
    <row r="23" spans="1:8" s="197" customFormat="1" ht="12.75" customHeight="1" x14ac:dyDescent="0.25">
      <c r="A23" s="270"/>
      <c r="B23" s="58" t="s">
        <v>68</v>
      </c>
      <c r="C23" s="159"/>
      <c r="D23" s="159"/>
      <c r="E23" s="11"/>
      <c r="F23" s="159"/>
      <c r="G23" s="159"/>
      <c r="H23" s="11"/>
    </row>
    <row r="24" spans="1:8" s="197" customFormat="1" ht="12.75" customHeight="1" x14ac:dyDescent="0.25">
      <c r="A24" s="270"/>
      <c r="B24" s="58" t="s">
        <v>409</v>
      </c>
      <c r="C24" s="1"/>
      <c r="D24" s="1"/>
      <c r="E24" s="9"/>
      <c r="F24" s="1"/>
      <c r="G24" s="1"/>
      <c r="H24" s="5"/>
    </row>
    <row r="25" spans="1:8" s="197" customFormat="1" ht="12.75" customHeight="1" x14ac:dyDescent="0.25">
      <c r="A25" s="270"/>
      <c r="B25" s="58"/>
      <c r="C25" s="1"/>
      <c r="D25" s="1"/>
      <c r="E25" s="9"/>
      <c r="F25" s="1"/>
      <c r="G25" s="1"/>
      <c r="H25" s="5"/>
    </row>
    <row r="26" spans="1:8" s="197" customFormat="1" ht="12.75" customHeight="1" x14ac:dyDescent="0.25">
      <c r="A26" s="270"/>
      <c r="B26" s="195"/>
      <c r="C26" s="195"/>
      <c r="D26" s="195"/>
      <c r="E26" s="195"/>
      <c r="F26" s="198"/>
      <c r="G26" s="198"/>
      <c r="H26" s="198"/>
    </row>
    <row r="27" spans="1:8" s="197" customFormat="1" ht="12.75" customHeight="1" x14ac:dyDescent="0.25">
      <c r="A27" s="270"/>
      <c r="B27" s="195"/>
      <c r="C27" s="195"/>
      <c r="D27" s="195"/>
      <c r="E27" s="195"/>
      <c r="F27" s="198"/>
      <c r="G27" s="198"/>
      <c r="H27" s="198"/>
    </row>
    <row r="28" spans="1:8" s="197" customFormat="1" ht="12.75" customHeight="1" x14ac:dyDescent="0.25">
      <c r="A28" s="270"/>
      <c r="B28" s="195"/>
      <c r="C28" s="195"/>
      <c r="D28" s="195"/>
      <c r="E28" s="195"/>
      <c r="F28" s="198"/>
      <c r="G28" s="198"/>
      <c r="H28" s="198"/>
    </row>
    <row r="29" spans="1:8" s="197" customFormat="1" ht="12.75" customHeight="1" x14ac:dyDescent="0.25">
      <c r="A29" s="270"/>
      <c r="B29" s="195"/>
      <c r="C29" s="195"/>
      <c r="D29" s="195"/>
      <c r="E29" s="195"/>
      <c r="F29" s="198"/>
      <c r="G29" s="198"/>
      <c r="H29" s="198"/>
    </row>
    <row r="30" spans="1:8" s="197" customFormat="1" ht="12.75" customHeight="1" x14ac:dyDescent="0.25">
      <c r="A30" s="270"/>
      <c r="B30" s="195"/>
      <c r="C30" s="195"/>
      <c r="D30" s="195"/>
      <c r="E30" s="195"/>
      <c r="F30" s="198"/>
      <c r="G30" s="198"/>
      <c r="H30" s="198"/>
    </row>
    <row r="31" spans="1:8" s="197" customFormat="1" ht="12.75" customHeight="1" x14ac:dyDescent="0.25">
      <c r="A31" s="270"/>
      <c r="B31" s="195"/>
      <c r="C31" s="195"/>
      <c r="D31" s="195"/>
      <c r="E31" s="195"/>
      <c r="F31" s="198"/>
      <c r="G31" s="198"/>
      <c r="H31" s="198"/>
    </row>
    <row r="32" spans="1:8" s="197" customFormat="1" ht="12.75" customHeight="1" x14ac:dyDescent="0.25">
      <c r="A32" s="270"/>
      <c r="B32" s="195"/>
      <c r="C32" s="195"/>
      <c r="D32" s="195"/>
      <c r="E32" s="195"/>
      <c r="F32" s="198"/>
      <c r="G32" s="198"/>
      <c r="H32" s="198"/>
    </row>
    <row r="33" spans="1:8" s="197" customFormat="1" ht="12.75" customHeight="1" x14ac:dyDescent="0.25">
      <c r="A33" s="270"/>
      <c r="B33" s="195"/>
      <c r="C33" s="195"/>
      <c r="D33" s="195"/>
      <c r="E33" s="195"/>
      <c r="F33" s="198"/>
      <c r="G33" s="198"/>
      <c r="H33" s="198"/>
    </row>
    <row r="34" spans="1:8" s="197" customFormat="1" ht="12.75" customHeight="1" x14ac:dyDescent="0.25">
      <c r="A34" s="270"/>
      <c r="B34" s="195"/>
      <c r="C34" s="195"/>
      <c r="D34" s="195"/>
      <c r="E34" s="195"/>
      <c r="F34" s="198"/>
      <c r="G34" s="198"/>
      <c r="H34" s="198"/>
    </row>
    <row r="35" spans="1:8" s="197" customFormat="1" ht="12.75" customHeight="1" x14ac:dyDescent="0.25">
      <c r="A35" s="270"/>
      <c r="B35" s="195"/>
      <c r="C35" s="195"/>
      <c r="D35" s="195"/>
      <c r="E35" s="195"/>
      <c r="F35" s="198"/>
      <c r="G35" s="198"/>
      <c r="H35" s="198"/>
    </row>
    <row r="36" spans="1:8" s="197" customFormat="1" ht="12.75" customHeight="1" x14ac:dyDescent="0.25">
      <c r="A36" s="270"/>
      <c r="B36" s="195"/>
      <c r="C36" s="195"/>
      <c r="D36" s="195"/>
      <c r="E36" s="195"/>
      <c r="F36" s="198"/>
      <c r="G36" s="198"/>
      <c r="H36" s="198"/>
    </row>
    <row r="37" spans="1:8" s="197" customFormat="1" ht="12.75" customHeight="1" x14ac:dyDescent="0.25">
      <c r="A37" s="270"/>
      <c r="B37" s="195"/>
      <c r="C37" s="195"/>
      <c r="D37" s="195"/>
      <c r="E37" s="195"/>
      <c r="F37" s="198"/>
      <c r="G37" s="198"/>
      <c r="H37" s="198"/>
    </row>
    <row r="38" spans="1:8" s="197" customFormat="1" ht="12.75" customHeight="1" x14ac:dyDescent="0.25">
      <c r="A38" s="270"/>
      <c r="B38" s="195"/>
      <c r="C38" s="195"/>
      <c r="D38" s="195"/>
      <c r="E38" s="195"/>
      <c r="F38" s="198"/>
      <c r="G38" s="198"/>
      <c r="H38" s="198"/>
    </row>
    <row r="39" spans="1:8" s="197" customFormat="1" ht="12.75" customHeight="1" x14ac:dyDescent="0.25">
      <c r="A39" s="270"/>
      <c r="B39" s="195"/>
      <c r="C39" s="195"/>
      <c r="D39" s="195"/>
      <c r="E39" s="195"/>
      <c r="F39" s="198"/>
      <c r="G39" s="198"/>
      <c r="H39" s="198"/>
    </row>
    <row r="40" spans="1:8" s="197" customFormat="1" ht="12.75" customHeight="1" x14ac:dyDescent="0.25">
      <c r="A40" s="270"/>
      <c r="B40" s="195"/>
      <c r="C40" s="195"/>
      <c r="D40" s="195"/>
      <c r="E40" s="195"/>
      <c r="F40" s="198"/>
      <c r="G40" s="198"/>
      <c r="H40" s="198"/>
    </row>
    <row r="41" spans="1:8" s="197" customFormat="1" ht="12.75" customHeight="1" x14ac:dyDescent="0.25">
      <c r="A41" s="270"/>
      <c r="B41" s="195"/>
      <c r="C41" s="195"/>
      <c r="D41" s="195"/>
      <c r="E41" s="195"/>
      <c r="F41" s="198"/>
      <c r="G41" s="198"/>
      <c r="H41" s="198"/>
    </row>
    <row r="42" spans="1:8" s="197" customFormat="1" ht="12.75" customHeight="1" x14ac:dyDescent="0.25">
      <c r="A42" s="270"/>
      <c r="B42" s="195"/>
      <c r="C42" s="195"/>
      <c r="D42" s="195"/>
      <c r="E42" s="195"/>
      <c r="F42" s="198"/>
      <c r="G42" s="198"/>
      <c r="H42" s="198"/>
    </row>
    <row r="43" spans="1:8" s="197" customFormat="1" ht="12.75" customHeight="1" x14ac:dyDescent="0.25">
      <c r="A43" s="270"/>
      <c r="B43" s="195"/>
      <c r="C43" s="195"/>
      <c r="D43" s="195"/>
      <c r="E43" s="195"/>
      <c r="F43" s="198"/>
      <c r="G43" s="198"/>
      <c r="H43" s="198"/>
    </row>
    <row r="44" spans="1:8" s="197" customFormat="1" ht="12.75" customHeight="1" x14ac:dyDescent="0.25">
      <c r="A44" s="270"/>
      <c r="B44" s="195"/>
      <c r="C44" s="195"/>
      <c r="D44" s="195"/>
      <c r="E44" s="195"/>
      <c r="F44" s="198"/>
      <c r="G44" s="198"/>
      <c r="H44" s="198"/>
    </row>
    <row r="45" spans="1:8" s="197" customFormat="1" ht="12.75" customHeight="1" x14ac:dyDescent="0.25">
      <c r="A45" s="270"/>
      <c r="B45" s="195"/>
      <c r="C45" s="195"/>
      <c r="D45" s="195"/>
      <c r="E45" s="195"/>
      <c r="F45" s="198"/>
      <c r="G45" s="198"/>
      <c r="H45" s="198"/>
    </row>
    <row r="46" spans="1:8" s="197" customFormat="1" ht="12.75" customHeight="1" x14ac:dyDescent="0.25">
      <c r="A46" s="270"/>
      <c r="B46" s="195"/>
      <c r="C46" s="195"/>
      <c r="D46" s="195"/>
      <c r="E46" s="195"/>
      <c r="F46" s="198"/>
      <c r="G46" s="198"/>
      <c r="H46" s="198"/>
    </row>
    <row r="47" spans="1:8" s="197" customFormat="1" ht="12.75" customHeight="1" x14ac:dyDescent="0.25">
      <c r="A47" s="270"/>
      <c r="B47" s="195"/>
      <c r="C47" s="195"/>
      <c r="D47" s="195"/>
      <c r="E47" s="195"/>
      <c r="F47" s="198"/>
      <c r="G47" s="198"/>
      <c r="H47" s="198"/>
    </row>
    <row r="48" spans="1:8" s="197" customFormat="1" ht="12.75" customHeight="1" x14ac:dyDescent="0.25">
      <c r="A48" s="270"/>
      <c r="B48" s="195"/>
      <c r="C48" s="195"/>
      <c r="D48" s="195"/>
      <c r="E48" s="195"/>
      <c r="F48" s="198"/>
      <c r="G48" s="198"/>
      <c r="H48" s="198"/>
    </row>
    <row r="49" spans="1:8" s="197" customFormat="1" ht="12.75" customHeight="1" x14ac:dyDescent="0.25">
      <c r="A49" s="270"/>
      <c r="B49" s="195"/>
      <c r="C49" s="195"/>
      <c r="D49" s="195"/>
      <c r="E49" s="195"/>
      <c r="F49" s="198"/>
      <c r="G49" s="198"/>
      <c r="H49" s="198"/>
    </row>
    <row r="50" spans="1:8" s="197" customFormat="1" ht="12.75" customHeight="1" x14ac:dyDescent="0.25">
      <c r="A50" s="270"/>
      <c r="B50" s="195"/>
      <c r="C50" s="195"/>
      <c r="D50" s="195"/>
      <c r="E50" s="195"/>
      <c r="F50" s="198"/>
      <c r="G50" s="198"/>
      <c r="H50" s="198"/>
    </row>
    <row r="51" spans="1:8" s="197" customFormat="1" ht="12.75" customHeight="1" x14ac:dyDescent="0.25">
      <c r="A51" s="270"/>
      <c r="B51" s="195"/>
      <c r="C51" s="195"/>
      <c r="D51" s="195"/>
      <c r="E51" s="195"/>
      <c r="F51" s="198"/>
      <c r="G51" s="198"/>
      <c r="H51" s="198"/>
    </row>
    <row r="52" spans="1:8" s="197" customFormat="1" ht="12.75" customHeight="1" x14ac:dyDescent="0.25">
      <c r="A52" s="270"/>
      <c r="B52" s="195"/>
      <c r="C52" s="195"/>
      <c r="D52" s="195"/>
      <c r="E52" s="195"/>
      <c r="F52" s="198"/>
      <c r="G52" s="198"/>
      <c r="H52" s="198"/>
    </row>
    <row r="53" spans="1:8" s="197" customFormat="1" ht="12.75" customHeight="1" x14ac:dyDescent="0.25">
      <c r="A53" s="270"/>
      <c r="B53" s="195"/>
      <c r="C53" s="195"/>
      <c r="D53" s="195"/>
      <c r="E53" s="195"/>
      <c r="F53" s="198"/>
      <c r="G53" s="198"/>
      <c r="H53" s="198"/>
    </row>
    <row r="54" spans="1:8" s="197" customFormat="1" ht="12.75" customHeight="1" x14ac:dyDescent="0.25">
      <c r="A54" s="270"/>
      <c r="B54" s="195"/>
      <c r="C54" s="195"/>
      <c r="D54" s="195"/>
      <c r="E54" s="195"/>
      <c r="F54" s="198"/>
      <c r="G54" s="198"/>
      <c r="H54" s="362" t="s">
        <v>13</v>
      </c>
    </row>
    <row r="55" spans="1:8" s="197" customFormat="1" ht="12.75" customHeight="1" x14ac:dyDescent="0.25">
      <c r="A55" s="270"/>
      <c r="B55" s="195"/>
      <c r="C55" s="195"/>
      <c r="D55" s="195"/>
      <c r="E55" s="195"/>
      <c r="F55" s="198"/>
      <c r="G55" s="198"/>
      <c r="H55" s="255"/>
    </row>
    <row r="56" spans="1:8" s="197" customFormat="1" ht="31.5" customHeight="1" x14ac:dyDescent="0.3">
      <c r="A56" s="284"/>
      <c r="B56" s="515" t="s">
        <v>418</v>
      </c>
      <c r="C56" s="524"/>
      <c r="D56" s="524"/>
      <c r="E56" s="524"/>
      <c r="F56" s="524"/>
      <c r="G56" s="524"/>
      <c r="H56" s="524"/>
    </row>
    <row r="57" spans="1:8" s="197" customFormat="1" ht="12.75" customHeight="1" x14ac:dyDescent="0.25">
      <c r="A57" s="284"/>
      <c r="B57" s="43"/>
      <c r="C57" s="44"/>
      <c r="D57" s="44"/>
      <c r="E57" s="44"/>
      <c r="F57" s="44"/>
      <c r="G57" s="44"/>
      <c r="H57" s="44"/>
    </row>
    <row r="58" spans="1:8" s="197" customFormat="1" ht="12.75" customHeight="1" x14ac:dyDescent="0.25">
      <c r="A58" s="288"/>
      <c r="B58" s="6" t="s">
        <v>62</v>
      </c>
      <c r="C58" s="1"/>
      <c r="D58" s="1"/>
      <c r="E58" s="5"/>
      <c r="F58" s="1"/>
      <c r="G58" s="1"/>
      <c r="H58" s="5"/>
    </row>
    <row r="59" spans="1:8" s="197" customFormat="1" ht="12.75" customHeight="1" x14ac:dyDescent="0.25">
      <c r="A59" s="268"/>
      <c r="B59" s="89"/>
      <c r="C59" s="506" t="s">
        <v>12</v>
      </c>
      <c r="D59" s="507"/>
      <c r="E59" s="508"/>
      <c r="F59" s="506" t="s">
        <v>10</v>
      </c>
      <c r="G59" s="507"/>
      <c r="H59" s="508"/>
    </row>
    <row r="60" spans="1:8" s="197" customFormat="1" ht="12.75" customHeight="1" x14ac:dyDescent="0.25">
      <c r="A60" s="268"/>
      <c r="B60" s="62"/>
      <c r="C60" s="66" t="s">
        <v>8</v>
      </c>
      <c r="D60" s="66" t="s">
        <v>9</v>
      </c>
      <c r="E60" s="81" t="s">
        <v>70</v>
      </c>
      <c r="F60" s="66" t="s">
        <v>8</v>
      </c>
      <c r="G60" s="66" t="s">
        <v>9</v>
      </c>
      <c r="H60" s="81" t="s">
        <v>70</v>
      </c>
    </row>
    <row r="61" spans="1:8" s="197" customFormat="1" ht="12.75" customHeight="1" x14ac:dyDescent="0.25">
      <c r="A61" s="268"/>
      <c r="B61" s="160"/>
      <c r="C61" s="158"/>
      <c r="D61" s="158"/>
      <c r="E61" s="67"/>
      <c r="F61" s="158"/>
      <c r="G61" s="158"/>
      <c r="H61" s="67"/>
    </row>
    <row r="62" spans="1:8" s="197" customFormat="1" ht="12.75" customHeight="1" x14ac:dyDescent="0.25">
      <c r="A62" s="268"/>
      <c r="B62" s="160" t="s">
        <v>23</v>
      </c>
      <c r="C62" s="159">
        <v>698.29764250000028</v>
      </c>
      <c r="D62" s="159">
        <v>722.37453249999953</v>
      </c>
      <c r="E62" s="71">
        <f>+C62*100/D62</f>
        <v>96.666979673733266</v>
      </c>
      <c r="F62" s="159">
        <v>3397.9249999999997</v>
      </c>
      <c r="G62" s="159">
        <v>3561.6000000000004</v>
      </c>
      <c r="H62" s="71">
        <f>+F62*100/G62</f>
        <v>95.404453054806822</v>
      </c>
    </row>
    <row r="63" spans="1:8" s="197" customFormat="1" ht="12.75" customHeight="1" x14ac:dyDescent="0.25">
      <c r="A63" s="270"/>
      <c r="B63" s="64" t="s">
        <v>96</v>
      </c>
      <c r="C63" s="159">
        <v>0.22190750000000001</v>
      </c>
      <c r="D63" s="159">
        <v>1.20441</v>
      </c>
      <c r="E63" s="71">
        <f t="shared" ref="E63:E69" si="2">+C63*100/D63</f>
        <v>18.424581330277896</v>
      </c>
      <c r="F63" s="159">
        <v>5.625</v>
      </c>
      <c r="G63" s="159">
        <v>8.6750000000000007</v>
      </c>
      <c r="H63" s="71">
        <f t="shared" ref="H63:H69" si="3">+F63*100/G63</f>
        <v>64.841498559077806</v>
      </c>
    </row>
    <row r="64" spans="1:8" s="197" customFormat="1" ht="12.75" customHeight="1" x14ac:dyDescent="0.25">
      <c r="A64" s="270"/>
      <c r="B64" s="64" t="s">
        <v>97</v>
      </c>
      <c r="C64" s="159">
        <v>23.805882500000003</v>
      </c>
      <c r="D64" s="159">
        <v>21.572367500000002</v>
      </c>
      <c r="E64" s="71">
        <f t="shared" si="2"/>
        <v>110.35359239082126</v>
      </c>
      <c r="F64" s="159">
        <v>120.625</v>
      </c>
      <c r="G64" s="159">
        <v>105.9</v>
      </c>
      <c r="H64" s="71">
        <f t="shared" si="3"/>
        <v>113.90462700661</v>
      </c>
    </row>
    <row r="65" spans="1:8" s="197" customFormat="1" ht="12.75" customHeight="1" x14ac:dyDescent="0.25">
      <c r="A65" s="270"/>
      <c r="B65" s="64" t="s">
        <v>98</v>
      </c>
      <c r="C65" s="159">
        <v>149.79673499999996</v>
      </c>
      <c r="D65" s="159">
        <v>148.51912750000002</v>
      </c>
      <c r="E65" s="71">
        <f t="shared" si="2"/>
        <v>100.8602309490405</v>
      </c>
      <c r="F65" s="159">
        <v>738.75</v>
      </c>
      <c r="G65" s="159">
        <v>643.375</v>
      </c>
      <c r="H65" s="71">
        <f t="shared" si="3"/>
        <v>114.82416941907907</v>
      </c>
    </row>
    <row r="66" spans="1:8" s="197" customFormat="1" ht="12.75" customHeight="1" x14ac:dyDescent="0.25">
      <c r="A66" s="270"/>
      <c r="B66" s="64" t="s">
        <v>99</v>
      </c>
      <c r="C66" s="159">
        <v>204.15623500000009</v>
      </c>
      <c r="D66" s="159">
        <v>178.09450250000003</v>
      </c>
      <c r="E66" s="71">
        <f t="shared" si="2"/>
        <v>114.63365355704904</v>
      </c>
      <c r="F66" s="159">
        <v>1030.2249999999999</v>
      </c>
      <c r="G66" s="159">
        <v>967.7</v>
      </c>
      <c r="H66" s="71">
        <f t="shared" si="3"/>
        <v>106.46119665185489</v>
      </c>
    </row>
    <row r="67" spans="1:8" s="197" customFormat="1" ht="12.75" customHeight="1" x14ac:dyDescent="0.25">
      <c r="A67" s="270"/>
      <c r="B67" s="64" t="s">
        <v>100</v>
      </c>
      <c r="C67" s="159">
        <v>200.23718</v>
      </c>
      <c r="D67" s="159">
        <v>227.99589250000008</v>
      </c>
      <c r="E67" s="71">
        <f t="shared" si="2"/>
        <v>87.824906757914476</v>
      </c>
      <c r="F67" s="159">
        <v>907.75</v>
      </c>
      <c r="G67" s="159">
        <v>1059.3499999999999</v>
      </c>
      <c r="H67" s="71">
        <f t="shared" si="3"/>
        <v>85.689337801482054</v>
      </c>
    </row>
    <row r="68" spans="1:8" s="197" customFormat="1" ht="12.75" customHeight="1" x14ac:dyDescent="0.25">
      <c r="A68" s="270"/>
      <c r="B68" s="64" t="s">
        <v>101</v>
      </c>
      <c r="C68" s="159">
        <v>108.28441500000002</v>
      </c>
      <c r="D68" s="159">
        <v>130.19807750000001</v>
      </c>
      <c r="E68" s="71">
        <f t="shared" si="2"/>
        <v>83.168981508194705</v>
      </c>
      <c r="F68" s="159">
        <v>550.95000000000005</v>
      </c>
      <c r="G68" s="159">
        <v>687.02499999999998</v>
      </c>
      <c r="H68" s="71">
        <f t="shared" si="3"/>
        <v>80.193588297369104</v>
      </c>
    </row>
    <row r="69" spans="1:8" s="197" customFormat="1" ht="12.75" customHeight="1" x14ac:dyDescent="0.25">
      <c r="A69" s="270"/>
      <c r="B69" s="64" t="s">
        <v>135</v>
      </c>
      <c r="C69" s="159">
        <v>11.795287499999997</v>
      </c>
      <c r="D69" s="159">
        <v>14.790154999999999</v>
      </c>
      <c r="E69" s="71">
        <f t="shared" si="2"/>
        <v>79.750939053715115</v>
      </c>
      <c r="F69" s="159">
        <v>44</v>
      </c>
      <c r="G69" s="159">
        <v>89.574999999999989</v>
      </c>
      <c r="H69" s="71">
        <f t="shared" si="3"/>
        <v>49.120848451018709</v>
      </c>
    </row>
    <row r="70" spans="1:8" s="197" customFormat="1" ht="12.75" customHeight="1" x14ac:dyDescent="0.25">
      <c r="A70" s="270"/>
      <c r="B70" s="135"/>
      <c r="C70" s="159"/>
      <c r="D70" s="156"/>
      <c r="E70" s="136"/>
      <c r="F70" s="156"/>
      <c r="G70" s="1"/>
      <c r="H70" s="137"/>
    </row>
    <row r="71" spans="1:8" s="197" customFormat="1" ht="12.75" customHeight="1" x14ac:dyDescent="0.25">
      <c r="A71" s="270"/>
      <c r="B71" s="148"/>
      <c r="C71" s="157"/>
      <c r="D71" s="157"/>
      <c r="E71" s="138"/>
      <c r="F71" s="157"/>
      <c r="G71" s="157"/>
      <c r="H71" s="139"/>
    </row>
    <row r="72" spans="1:8" s="197" customFormat="1" ht="12.75" customHeight="1" x14ac:dyDescent="0.25">
      <c r="A72" s="270"/>
      <c r="B72" s="21" t="s">
        <v>75</v>
      </c>
      <c r="C72" s="155"/>
      <c r="D72" s="155"/>
      <c r="E72" s="9"/>
      <c r="F72" s="155"/>
      <c r="G72" s="155"/>
      <c r="H72" s="9"/>
    </row>
    <row r="73" spans="1:8" s="197" customFormat="1" ht="12.75" customHeight="1" x14ac:dyDescent="0.25">
      <c r="A73" s="270"/>
      <c r="B73" s="12"/>
      <c r="C73" s="159"/>
      <c r="D73" s="159"/>
      <c r="E73" s="11"/>
      <c r="F73" s="159"/>
      <c r="G73" s="159"/>
      <c r="H73" s="22"/>
    </row>
    <row r="74" spans="1:8" s="197" customFormat="1" ht="12.75" customHeight="1" x14ac:dyDescent="0.25">
      <c r="A74" s="270"/>
      <c r="B74" s="58" t="s">
        <v>68</v>
      </c>
      <c r="C74" s="159"/>
      <c r="D74" s="159"/>
      <c r="E74" s="11"/>
      <c r="F74" s="159"/>
      <c r="G74" s="159"/>
      <c r="H74" s="22"/>
    </row>
    <row r="75" spans="1:8" s="197" customFormat="1" ht="12.75" customHeight="1" x14ac:dyDescent="0.25">
      <c r="A75" s="270"/>
      <c r="B75" s="58" t="s">
        <v>409</v>
      </c>
      <c r="C75" s="1"/>
      <c r="D75" s="1"/>
      <c r="E75" s="9"/>
      <c r="F75" s="1"/>
      <c r="G75" s="1"/>
      <c r="H75" s="5"/>
    </row>
    <row r="76" spans="1:8" s="197" customFormat="1" ht="12.75" customHeight="1" x14ac:dyDescent="0.25">
      <c r="A76" s="270"/>
      <c r="B76" s="58"/>
      <c r="C76" s="1"/>
      <c r="D76" s="1"/>
      <c r="E76" s="9"/>
      <c r="F76" s="1"/>
      <c r="G76" s="1"/>
      <c r="H76" s="5"/>
    </row>
    <row r="77" spans="1:8" s="197" customFormat="1" ht="12.75" customHeight="1" x14ac:dyDescent="0.25">
      <c r="A77" s="270"/>
      <c r="B77" s="195"/>
      <c r="C77" s="195"/>
      <c r="D77" s="195"/>
      <c r="E77" s="195"/>
      <c r="F77" s="198"/>
      <c r="G77" s="198"/>
      <c r="H77" s="198"/>
    </row>
    <row r="78" spans="1:8" s="197" customFormat="1" ht="12.75" customHeight="1" x14ac:dyDescent="0.25">
      <c r="A78" s="270"/>
      <c r="B78" s="195"/>
      <c r="C78" s="195"/>
      <c r="D78" s="195"/>
      <c r="E78" s="195"/>
      <c r="F78" s="198"/>
      <c r="G78" s="198"/>
      <c r="H78" s="198"/>
    </row>
    <row r="79" spans="1:8" s="197" customFormat="1" ht="12.75" customHeight="1" x14ac:dyDescent="0.25">
      <c r="A79" s="270"/>
      <c r="B79" s="195"/>
      <c r="C79" s="195"/>
      <c r="D79" s="195"/>
      <c r="E79" s="195"/>
      <c r="F79" s="198"/>
      <c r="G79" s="198"/>
      <c r="H79" s="198"/>
    </row>
    <row r="80" spans="1:8" s="197" customFormat="1" ht="12.75" customHeight="1" x14ac:dyDescent="0.25">
      <c r="A80" s="270"/>
      <c r="B80" s="195"/>
      <c r="C80" s="195"/>
      <c r="D80" s="195"/>
      <c r="E80" s="195"/>
      <c r="F80" s="198"/>
      <c r="G80" s="198"/>
      <c r="H80" s="198"/>
    </row>
    <row r="81" spans="1:8" s="197" customFormat="1" ht="12.75" customHeight="1" x14ac:dyDescent="0.25">
      <c r="A81" s="270"/>
      <c r="B81" s="195"/>
      <c r="C81" s="195"/>
      <c r="D81" s="195"/>
      <c r="E81" s="195"/>
      <c r="F81" s="198"/>
      <c r="G81" s="198"/>
      <c r="H81" s="198"/>
    </row>
    <row r="82" spans="1:8" s="197" customFormat="1" ht="12.75" customHeight="1" x14ac:dyDescent="0.25">
      <c r="A82" s="270"/>
      <c r="B82" s="195"/>
      <c r="C82" s="195"/>
      <c r="D82" s="195"/>
      <c r="E82" s="195"/>
      <c r="F82" s="198"/>
      <c r="G82" s="198"/>
      <c r="H82" s="198"/>
    </row>
    <row r="83" spans="1:8" s="197" customFormat="1" ht="12.75" customHeight="1" x14ac:dyDescent="0.25">
      <c r="A83" s="270"/>
      <c r="B83" s="195"/>
      <c r="C83" s="195"/>
      <c r="D83" s="195"/>
      <c r="E83" s="195"/>
      <c r="F83" s="198"/>
      <c r="G83" s="198"/>
      <c r="H83" s="198"/>
    </row>
    <row r="84" spans="1:8" s="197" customFormat="1" ht="12.75" customHeight="1" x14ac:dyDescent="0.25">
      <c r="A84" s="270"/>
      <c r="B84" s="195"/>
      <c r="C84" s="195"/>
      <c r="D84" s="195"/>
      <c r="E84" s="195"/>
      <c r="F84" s="198"/>
      <c r="G84" s="198"/>
      <c r="H84" s="198"/>
    </row>
    <row r="85" spans="1:8" s="197" customFormat="1" ht="12.75" customHeight="1" x14ac:dyDescent="0.25">
      <c r="A85" s="270"/>
      <c r="B85" s="195"/>
      <c r="C85" s="195"/>
      <c r="D85" s="195"/>
      <c r="E85" s="195"/>
      <c r="F85" s="198"/>
      <c r="G85" s="198"/>
      <c r="H85" s="198"/>
    </row>
    <row r="86" spans="1:8" s="197" customFormat="1" ht="12.75" customHeight="1" x14ac:dyDescent="0.25">
      <c r="A86" s="270"/>
      <c r="B86" s="195"/>
      <c r="C86" s="195"/>
      <c r="D86" s="195"/>
      <c r="E86" s="195"/>
      <c r="F86" s="198"/>
      <c r="G86" s="198"/>
      <c r="H86" s="198"/>
    </row>
    <row r="87" spans="1:8" s="197" customFormat="1" ht="12.75" customHeight="1" x14ac:dyDescent="0.25">
      <c r="A87" s="270"/>
      <c r="B87" s="195"/>
      <c r="C87" s="195"/>
      <c r="D87" s="195"/>
      <c r="E87" s="195"/>
      <c r="F87" s="198"/>
      <c r="G87" s="198"/>
      <c r="H87" s="198"/>
    </row>
    <row r="88" spans="1:8" s="197" customFormat="1" ht="12.75" customHeight="1" x14ac:dyDescent="0.25">
      <c r="A88" s="270"/>
      <c r="B88" s="195"/>
      <c r="C88" s="195"/>
      <c r="D88" s="195"/>
      <c r="E88" s="195"/>
      <c r="F88" s="198"/>
      <c r="G88" s="198"/>
      <c r="H88" s="198"/>
    </row>
    <row r="89" spans="1:8" s="197" customFormat="1" ht="12.75" customHeight="1" x14ac:dyDescent="0.25">
      <c r="A89" s="270"/>
      <c r="B89" s="195"/>
      <c r="C89" s="195"/>
      <c r="D89" s="195"/>
      <c r="E89" s="195"/>
      <c r="F89" s="198"/>
      <c r="G89" s="198"/>
      <c r="H89" s="198"/>
    </row>
    <row r="90" spans="1:8" s="197" customFormat="1" ht="12.75" customHeight="1" x14ac:dyDescent="0.25">
      <c r="A90" s="270"/>
      <c r="B90" s="195"/>
      <c r="C90" s="195"/>
      <c r="D90" s="195"/>
      <c r="E90" s="195"/>
      <c r="F90" s="198"/>
      <c r="G90" s="198"/>
      <c r="H90" s="198"/>
    </row>
    <row r="91" spans="1:8" s="197" customFormat="1" ht="12.75" customHeight="1" x14ac:dyDescent="0.25">
      <c r="A91" s="270"/>
      <c r="B91" s="195"/>
      <c r="C91" s="195"/>
      <c r="D91" s="195"/>
      <c r="E91" s="195"/>
      <c r="F91" s="198"/>
      <c r="G91" s="198"/>
      <c r="H91" s="198"/>
    </row>
    <row r="92" spans="1:8" s="197" customFormat="1" ht="12.75" customHeight="1" x14ac:dyDescent="0.25">
      <c r="A92" s="270"/>
      <c r="B92" s="195"/>
      <c r="C92" s="195"/>
      <c r="D92" s="195"/>
      <c r="E92" s="195"/>
      <c r="F92" s="198"/>
      <c r="G92" s="198"/>
      <c r="H92" s="198"/>
    </row>
    <row r="93" spans="1:8" s="197" customFormat="1" ht="12.75" customHeight="1" x14ac:dyDescent="0.25">
      <c r="A93" s="270"/>
      <c r="B93" s="195"/>
      <c r="C93" s="195"/>
      <c r="D93" s="195"/>
      <c r="E93" s="195"/>
      <c r="F93" s="198"/>
      <c r="G93" s="198"/>
      <c r="H93" s="198"/>
    </row>
    <row r="94" spans="1:8" s="197" customFormat="1" ht="12.75" customHeight="1" x14ac:dyDescent="0.25">
      <c r="A94" s="270"/>
      <c r="B94" s="195"/>
      <c r="C94" s="195"/>
      <c r="D94" s="195"/>
      <c r="E94" s="195"/>
      <c r="F94" s="198"/>
      <c r="G94" s="198"/>
      <c r="H94" s="198"/>
    </row>
    <row r="95" spans="1:8" s="197" customFormat="1" ht="12.75" customHeight="1" x14ac:dyDescent="0.25">
      <c r="A95" s="270"/>
      <c r="B95" s="195"/>
      <c r="C95" s="195"/>
      <c r="D95" s="195"/>
      <c r="E95" s="195"/>
      <c r="F95" s="198"/>
      <c r="G95" s="198"/>
      <c r="H95" s="198"/>
    </row>
    <row r="96" spans="1:8" s="197" customFormat="1" ht="12.75" customHeight="1" x14ac:dyDescent="0.25">
      <c r="A96" s="270"/>
      <c r="B96" s="195"/>
      <c r="C96" s="195"/>
      <c r="D96" s="195"/>
      <c r="E96" s="195"/>
      <c r="F96" s="198"/>
      <c r="G96" s="198"/>
      <c r="H96" s="198"/>
    </row>
    <row r="97" spans="1:8" s="197" customFormat="1" ht="12.75" customHeight="1" x14ac:dyDescent="0.25">
      <c r="A97" s="270"/>
      <c r="B97" s="195"/>
      <c r="C97" s="195"/>
      <c r="D97" s="195"/>
      <c r="E97" s="195"/>
      <c r="F97" s="198"/>
      <c r="G97" s="198"/>
      <c r="H97" s="198"/>
    </row>
    <row r="98" spans="1:8" s="197" customFormat="1" ht="12.75" customHeight="1" x14ac:dyDescent="0.25">
      <c r="A98" s="270"/>
      <c r="B98" s="195"/>
      <c r="C98" s="195"/>
      <c r="D98" s="195"/>
      <c r="E98" s="195"/>
      <c r="F98" s="198"/>
      <c r="G98" s="198"/>
      <c r="H98" s="198"/>
    </row>
    <row r="99" spans="1:8" s="197" customFormat="1" ht="12.75" customHeight="1" x14ac:dyDescent="0.25">
      <c r="A99" s="270"/>
      <c r="B99" s="195"/>
      <c r="C99" s="195"/>
      <c r="D99" s="195"/>
      <c r="E99" s="195"/>
      <c r="F99" s="198"/>
      <c r="G99" s="198"/>
      <c r="H99" s="198"/>
    </row>
    <row r="100" spans="1:8" s="197" customFormat="1" ht="12.75" customHeight="1" x14ac:dyDescent="0.25">
      <c r="A100" s="270"/>
      <c r="B100" s="195"/>
      <c r="C100" s="195"/>
      <c r="D100" s="195"/>
      <c r="E100" s="195"/>
      <c r="F100" s="198"/>
      <c r="G100" s="198"/>
      <c r="H100" s="198"/>
    </row>
    <row r="101" spans="1:8" s="197" customFormat="1" ht="12.75" customHeight="1" x14ac:dyDescent="0.25">
      <c r="A101" s="270"/>
      <c r="B101" s="195"/>
      <c r="C101" s="195"/>
      <c r="D101" s="195"/>
      <c r="E101" s="195"/>
      <c r="F101" s="198"/>
      <c r="G101" s="198"/>
      <c r="H101" s="198"/>
    </row>
    <row r="102" spans="1:8" s="197" customFormat="1" ht="12.75" customHeight="1" x14ac:dyDescent="0.25">
      <c r="A102" s="270"/>
      <c r="B102" s="195"/>
      <c r="C102" s="195"/>
      <c r="D102" s="195"/>
      <c r="E102" s="195"/>
      <c r="F102" s="198"/>
      <c r="G102" s="198"/>
      <c r="H102" s="198"/>
    </row>
    <row r="103" spans="1:8" s="197" customFormat="1" ht="12.75" customHeight="1" x14ac:dyDescent="0.25">
      <c r="A103" s="270"/>
      <c r="B103" s="195"/>
      <c r="C103" s="195"/>
      <c r="D103" s="195"/>
      <c r="E103" s="195"/>
      <c r="F103" s="198"/>
      <c r="G103" s="198"/>
      <c r="H103" s="198"/>
    </row>
    <row r="104" spans="1:8" s="197" customFormat="1" ht="12.75" customHeight="1" x14ac:dyDescent="0.25">
      <c r="A104" s="270"/>
      <c r="B104" s="195"/>
      <c r="C104" s="195"/>
      <c r="D104" s="195"/>
      <c r="E104" s="195"/>
      <c r="F104" s="198"/>
      <c r="G104" s="198"/>
      <c r="H104" s="198"/>
    </row>
    <row r="105" spans="1:8" s="197" customFormat="1" ht="12.75" customHeight="1" x14ac:dyDescent="0.25">
      <c r="A105" s="270"/>
      <c r="B105" s="195"/>
      <c r="C105" s="195"/>
      <c r="D105" s="195"/>
      <c r="E105" s="195"/>
      <c r="F105" s="198"/>
      <c r="G105" s="198"/>
      <c r="H105" s="362" t="s">
        <v>13</v>
      </c>
    </row>
    <row r="106" spans="1:8" s="197" customFormat="1" ht="12.75" customHeight="1" x14ac:dyDescent="0.25">
      <c r="A106" s="270"/>
      <c r="B106" s="195"/>
      <c r="C106" s="195"/>
      <c r="D106" s="195"/>
      <c r="E106" s="195"/>
      <c r="F106" s="198"/>
      <c r="G106" s="198"/>
      <c r="H106" s="255"/>
    </row>
    <row r="107" spans="1:8" s="197" customFormat="1" ht="31.5" customHeight="1" x14ac:dyDescent="0.3">
      <c r="A107" s="284"/>
      <c r="B107" s="515" t="s">
        <v>417</v>
      </c>
      <c r="C107" s="524"/>
      <c r="D107" s="524"/>
      <c r="E107" s="524"/>
      <c r="F107" s="524"/>
      <c r="G107" s="524"/>
      <c r="H107" s="524"/>
    </row>
    <row r="108" spans="1:8" s="197" customFormat="1" ht="12.75" customHeight="1" x14ac:dyDescent="0.25">
      <c r="A108" s="284"/>
      <c r="B108" s="43"/>
      <c r="C108" s="44"/>
      <c r="D108" s="44"/>
      <c r="E108" s="44"/>
      <c r="F108" s="44"/>
      <c r="G108" s="44"/>
      <c r="H108" s="44"/>
    </row>
    <row r="109" spans="1:8" s="197" customFormat="1" ht="12.75" customHeight="1" x14ac:dyDescent="0.25">
      <c r="A109" s="288"/>
      <c r="B109" s="6" t="s">
        <v>62</v>
      </c>
      <c r="C109" s="1"/>
      <c r="D109" s="1"/>
      <c r="E109" s="5"/>
      <c r="F109" s="1"/>
      <c r="G109" s="1"/>
      <c r="H109" s="5"/>
    </row>
    <row r="110" spans="1:8" s="197" customFormat="1" ht="12.75" customHeight="1" x14ac:dyDescent="0.25">
      <c r="A110" s="268"/>
      <c r="B110" s="89"/>
      <c r="C110" s="506" t="s">
        <v>12</v>
      </c>
      <c r="D110" s="507"/>
      <c r="E110" s="508"/>
      <c r="F110" s="506" t="s">
        <v>10</v>
      </c>
      <c r="G110" s="507"/>
      <c r="H110" s="508"/>
    </row>
    <row r="111" spans="1:8" s="197" customFormat="1" ht="12.75" customHeight="1" x14ac:dyDescent="0.25">
      <c r="A111" s="268"/>
      <c r="B111" s="62"/>
      <c r="C111" s="66" t="s">
        <v>8</v>
      </c>
      <c r="D111" s="66" t="s">
        <v>9</v>
      </c>
      <c r="E111" s="81" t="s">
        <v>70</v>
      </c>
      <c r="F111" s="66" t="s">
        <v>8</v>
      </c>
      <c r="G111" s="66" t="s">
        <v>9</v>
      </c>
      <c r="H111" s="81" t="s">
        <v>70</v>
      </c>
    </row>
    <row r="112" spans="1:8" s="197" customFormat="1" ht="12.75" customHeight="1" x14ac:dyDescent="0.25">
      <c r="A112" s="268"/>
      <c r="B112" s="160"/>
      <c r="C112" s="158"/>
      <c r="D112" s="158"/>
      <c r="E112" s="67"/>
      <c r="F112" s="158"/>
      <c r="G112" s="158"/>
      <c r="H112" s="67"/>
    </row>
    <row r="113" spans="1:8" s="197" customFormat="1" ht="12.75" customHeight="1" x14ac:dyDescent="0.25">
      <c r="A113" s="268"/>
      <c r="B113" s="160" t="s">
        <v>23</v>
      </c>
      <c r="C113" s="159">
        <v>675.15986749999956</v>
      </c>
      <c r="D113" s="159">
        <v>715.94499500000029</v>
      </c>
      <c r="E113" s="71">
        <f>+C113*100/D113</f>
        <v>94.303315508197556</v>
      </c>
      <c r="F113" s="159">
        <v>3191.4500000000003</v>
      </c>
      <c r="G113" s="159">
        <v>3428</v>
      </c>
      <c r="H113" s="71">
        <f>+F113*100/G113</f>
        <v>93.09947491248542</v>
      </c>
    </row>
    <row r="114" spans="1:8" s="197" customFormat="1" ht="12.75" customHeight="1" x14ac:dyDescent="0.25">
      <c r="A114" s="270"/>
      <c r="B114" s="64" t="s">
        <v>96</v>
      </c>
      <c r="C114" s="159">
        <v>1.2308849999999998</v>
      </c>
      <c r="D114" s="159">
        <v>1.233905</v>
      </c>
      <c r="E114" s="71">
        <f t="shared" ref="E114:E120" si="4">+C114*100/D114</f>
        <v>99.755248580725407</v>
      </c>
      <c r="F114" s="159">
        <v>4.9249999999999998</v>
      </c>
      <c r="G114" s="159">
        <v>7.0250000000000004</v>
      </c>
      <c r="H114" s="71">
        <f t="shared" ref="H114:H120" si="5">+F114*100/G114</f>
        <v>70.106761565836294</v>
      </c>
    </row>
    <row r="115" spans="1:8" s="197" customFormat="1" ht="12.75" customHeight="1" x14ac:dyDescent="0.25">
      <c r="A115" s="270"/>
      <c r="B115" s="64" t="s">
        <v>97</v>
      </c>
      <c r="C115" s="159">
        <v>19.7952975</v>
      </c>
      <c r="D115" s="159">
        <v>19.401634999999999</v>
      </c>
      <c r="E115" s="71">
        <f t="shared" si="4"/>
        <v>102.029017142112</v>
      </c>
      <c r="F115" s="159">
        <v>92.1</v>
      </c>
      <c r="G115" s="159">
        <v>93.199999999999989</v>
      </c>
      <c r="H115" s="71">
        <f t="shared" si="5"/>
        <v>98.819742489270396</v>
      </c>
    </row>
    <row r="116" spans="1:8" s="197" customFormat="1" ht="12.75" customHeight="1" x14ac:dyDescent="0.25">
      <c r="A116" s="270"/>
      <c r="B116" s="64" t="s">
        <v>98</v>
      </c>
      <c r="C116" s="159">
        <v>148.64839750000013</v>
      </c>
      <c r="D116" s="159">
        <v>140.32947500000006</v>
      </c>
      <c r="E116" s="71">
        <f t="shared" si="4"/>
        <v>105.92813626645442</v>
      </c>
      <c r="F116" s="159">
        <v>679.57499999999993</v>
      </c>
      <c r="G116" s="159">
        <v>619.07500000000005</v>
      </c>
      <c r="H116" s="71">
        <f t="shared" si="5"/>
        <v>109.77264467148568</v>
      </c>
    </row>
    <row r="117" spans="1:8" s="197" customFormat="1" ht="12.75" customHeight="1" x14ac:dyDescent="0.25">
      <c r="A117" s="270"/>
      <c r="B117" s="64" t="s">
        <v>99</v>
      </c>
      <c r="C117" s="159">
        <v>201.40835749999988</v>
      </c>
      <c r="D117" s="159">
        <v>196.23214500000006</v>
      </c>
      <c r="E117" s="71">
        <f t="shared" si="4"/>
        <v>102.63780049899562</v>
      </c>
      <c r="F117" s="159">
        <v>1010.2249999999999</v>
      </c>
      <c r="G117" s="159">
        <v>961.84999999999991</v>
      </c>
      <c r="H117" s="71">
        <f t="shared" si="5"/>
        <v>105.02937048396319</v>
      </c>
    </row>
    <row r="118" spans="1:8" s="197" customFormat="1" ht="12.75" customHeight="1" x14ac:dyDescent="0.25">
      <c r="A118" s="270"/>
      <c r="B118" s="64" t="s">
        <v>100</v>
      </c>
      <c r="C118" s="159">
        <v>186.87918000000002</v>
      </c>
      <c r="D118" s="159">
        <v>226.9937149999999</v>
      </c>
      <c r="E118" s="71">
        <f t="shared" si="4"/>
        <v>82.327909387270964</v>
      </c>
      <c r="F118" s="159">
        <v>846.3</v>
      </c>
      <c r="G118" s="159">
        <v>1027.3000000000002</v>
      </c>
      <c r="H118" s="71">
        <f t="shared" si="5"/>
        <v>82.38099873454685</v>
      </c>
    </row>
    <row r="119" spans="1:8" s="197" customFormat="1" ht="12.75" customHeight="1" x14ac:dyDescent="0.25">
      <c r="A119" s="270"/>
      <c r="B119" s="64" t="s">
        <v>101</v>
      </c>
      <c r="C119" s="159">
        <v>110.54289999999999</v>
      </c>
      <c r="D119" s="159">
        <v>117.64221750000006</v>
      </c>
      <c r="E119" s="71">
        <f t="shared" si="4"/>
        <v>93.965331790859807</v>
      </c>
      <c r="F119" s="159">
        <v>519.65</v>
      </c>
      <c r="G119" s="159">
        <v>636.35</v>
      </c>
      <c r="H119" s="71">
        <f t="shared" si="5"/>
        <v>81.661035593619857</v>
      </c>
    </row>
    <row r="120" spans="1:8" s="197" customFormat="1" ht="12.75" customHeight="1" x14ac:dyDescent="0.25">
      <c r="A120" s="270"/>
      <c r="B120" s="64" t="s">
        <v>135</v>
      </c>
      <c r="C120" s="159">
        <v>6.6548499999999997</v>
      </c>
      <c r="D120" s="159">
        <v>14.111902499999998</v>
      </c>
      <c r="E120" s="71">
        <f t="shared" si="4"/>
        <v>47.157709600105314</v>
      </c>
      <c r="F120" s="159">
        <v>38.675000000000004</v>
      </c>
      <c r="G120" s="159">
        <v>83.2</v>
      </c>
      <c r="H120" s="71">
        <f t="shared" si="5"/>
        <v>46.484375000000007</v>
      </c>
    </row>
    <row r="121" spans="1:8" s="197" customFormat="1" ht="12.75" customHeight="1" x14ac:dyDescent="0.25">
      <c r="A121" s="270"/>
      <c r="B121" s="135"/>
      <c r="C121" s="159"/>
      <c r="D121" s="156"/>
      <c r="E121" s="136"/>
      <c r="F121" s="156"/>
      <c r="G121" s="1"/>
      <c r="H121" s="137"/>
    </row>
    <row r="122" spans="1:8" s="197" customFormat="1" ht="12.75" customHeight="1" x14ac:dyDescent="0.25">
      <c r="A122" s="270"/>
      <c r="B122" s="148"/>
      <c r="C122" s="157"/>
      <c r="D122" s="157"/>
      <c r="E122" s="138"/>
      <c r="F122" s="157"/>
      <c r="G122" s="157"/>
      <c r="H122" s="139"/>
    </row>
    <row r="123" spans="1:8" s="197" customFormat="1" ht="12.75" customHeight="1" x14ac:dyDescent="0.25">
      <c r="A123" s="270"/>
      <c r="B123" s="21" t="s">
        <v>75</v>
      </c>
      <c r="C123" s="155"/>
      <c r="D123" s="155"/>
      <c r="E123" s="9"/>
      <c r="F123" s="155"/>
      <c r="G123" s="155"/>
      <c r="H123" s="9"/>
    </row>
    <row r="124" spans="1:8" s="197" customFormat="1" ht="12.75" customHeight="1" x14ac:dyDescent="0.25">
      <c r="A124" s="270"/>
      <c r="B124" s="12"/>
      <c r="C124" s="159"/>
      <c r="D124" s="159"/>
      <c r="E124" s="11"/>
      <c r="F124" s="159"/>
      <c r="G124" s="159"/>
      <c r="H124" s="22"/>
    </row>
    <row r="125" spans="1:8" s="197" customFormat="1" ht="12.75" customHeight="1" x14ac:dyDescent="0.25">
      <c r="A125" s="270"/>
      <c r="B125" s="58" t="s">
        <v>68</v>
      </c>
      <c r="C125" s="159"/>
      <c r="D125" s="159"/>
      <c r="E125" s="11"/>
      <c r="F125" s="159"/>
      <c r="G125" s="159"/>
      <c r="H125" s="22"/>
    </row>
    <row r="126" spans="1:8" s="197" customFormat="1" ht="12.75" customHeight="1" x14ac:dyDescent="0.25">
      <c r="A126" s="270"/>
      <c r="B126" s="58" t="s">
        <v>409</v>
      </c>
      <c r="C126" s="1"/>
      <c r="D126" s="1"/>
      <c r="E126" s="9"/>
      <c r="F126" s="1"/>
      <c r="G126" s="1"/>
      <c r="H126" s="5"/>
    </row>
    <row r="127" spans="1:8" s="197" customFormat="1" ht="12.75" customHeight="1" x14ac:dyDescent="0.25">
      <c r="A127" s="270"/>
      <c r="B127" s="58"/>
      <c r="C127" s="1"/>
      <c r="D127" s="1"/>
      <c r="E127" s="9"/>
      <c r="F127" s="1"/>
      <c r="G127" s="1"/>
      <c r="H127" s="5"/>
    </row>
    <row r="128" spans="1:8" s="197" customFormat="1" ht="12.75" customHeight="1" x14ac:dyDescent="0.25">
      <c r="A128" s="270"/>
      <c r="B128" s="195"/>
      <c r="C128" s="195"/>
      <c r="D128" s="195"/>
      <c r="E128" s="195"/>
      <c r="F128" s="198"/>
      <c r="G128" s="198"/>
      <c r="H128" s="198"/>
    </row>
    <row r="129" spans="1:8" s="197" customFormat="1" ht="12.75" customHeight="1" x14ac:dyDescent="0.25">
      <c r="A129" s="270"/>
      <c r="B129" s="195"/>
      <c r="C129" s="195"/>
      <c r="D129" s="195"/>
      <c r="E129" s="195"/>
      <c r="F129" s="198"/>
      <c r="G129" s="198"/>
      <c r="H129" s="198"/>
    </row>
    <row r="130" spans="1:8" s="197" customFormat="1" ht="12.75" customHeight="1" x14ac:dyDescent="0.25">
      <c r="A130" s="270"/>
      <c r="B130" s="195"/>
      <c r="C130" s="195"/>
      <c r="D130" s="195"/>
      <c r="E130" s="195"/>
      <c r="F130" s="198"/>
      <c r="G130" s="198"/>
      <c r="H130" s="198"/>
    </row>
    <row r="131" spans="1:8" s="197" customFormat="1" ht="12.75" customHeight="1" x14ac:dyDescent="0.25">
      <c r="A131" s="270"/>
      <c r="B131" s="195"/>
      <c r="C131" s="195"/>
      <c r="D131" s="195"/>
      <c r="E131" s="195"/>
      <c r="F131" s="198"/>
      <c r="G131" s="198"/>
      <c r="H131" s="198"/>
    </row>
    <row r="132" spans="1:8" s="197" customFormat="1" ht="12.75" customHeight="1" x14ac:dyDescent="0.25">
      <c r="A132" s="270"/>
      <c r="B132" s="195"/>
      <c r="C132" s="195"/>
      <c r="D132" s="195"/>
      <c r="E132" s="195"/>
      <c r="F132" s="198"/>
      <c r="G132" s="198"/>
      <c r="H132" s="198"/>
    </row>
    <row r="133" spans="1:8" s="197" customFormat="1" ht="12.75" customHeight="1" x14ac:dyDescent="0.25">
      <c r="A133" s="270"/>
      <c r="B133" s="195"/>
      <c r="C133" s="195"/>
      <c r="D133" s="195"/>
      <c r="E133" s="195"/>
      <c r="F133" s="198"/>
      <c r="G133" s="198"/>
      <c r="H133" s="198"/>
    </row>
    <row r="134" spans="1:8" s="197" customFormat="1" ht="12.75" customHeight="1" x14ac:dyDescent="0.25">
      <c r="A134" s="270"/>
      <c r="B134" s="195"/>
      <c r="C134" s="195"/>
      <c r="D134" s="195"/>
      <c r="E134" s="195"/>
      <c r="F134" s="198"/>
      <c r="G134" s="198"/>
      <c r="H134" s="198"/>
    </row>
    <row r="135" spans="1:8" s="197" customFormat="1" ht="12.75" customHeight="1" x14ac:dyDescent="0.25">
      <c r="A135" s="270"/>
      <c r="B135" s="195"/>
      <c r="C135" s="195"/>
      <c r="D135" s="195"/>
      <c r="E135" s="195"/>
      <c r="F135" s="198"/>
      <c r="G135" s="198"/>
      <c r="H135" s="198"/>
    </row>
    <row r="136" spans="1:8" s="197" customFormat="1" ht="12.75" customHeight="1" x14ac:dyDescent="0.25">
      <c r="A136" s="270"/>
      <c r="B136" s="195"/>
      <c r="C136" s="195"/>
      <c r="D136" s="195"/>
      <c r="E136" s="195"/>
      <c r="F136" s="198"/>
      <c r="G136" s="198"/>
      <c r="H136" s="198"/>
    </row>
    <row r="137" spans="1:8" s="197" customFormat="1" ht="12.75" customHeight="1" x14ac:dyDescent="0.25">
      <c r="A137" s="270"/>
      <c r="B137" s="195"/>
      <c r="C137" s="195"/>
      <c r="D137" s="195"/>
      <c r="E137" s="195"/>
      <c r="F137" s="198"/>
      <c r="G137" s="198"/>
      <c r="H137" s="198"/>
    </row>
    <row r="138" spans="1:8" s="197" customFormat="1" ht="12.75" customHeight="1" x14ac:dyDescent="0.25">
      <c r="A138" s="270"/>
      <c r="B138" s="195"/>
      <c r="C138" s="195"/>
      <c r="D138" s="195"/>
      <c r="E138" s="195"/>
      <c r="F138" s="198"/>
      <c r="G138" s="198"/>
      <c r="H138" s="198"/>
    </row>
    <row r="139" spans="1:8" s="197" customFormat="1" ht="12.75" customHeight="1" x14ac:dyDescent="0.25">
      <c r="A139" s="270"/>
      <c r="B139" s="195"/>
      <c r="C139" s="195"/>
      <c r="D139" s="195"/>
      <c r="E139" s="195"/>
      <c r="F139" s="198"/>
      <c r="G139" s="198"/>
      <c r="H139" s="198"/>
    </row>
    <row r="140" spans="1:8" s="197" customFormat="1" ht="12.75" customHeight="1" x14ac:dyDescent="0.25">
      <c r="A140" s="270"/>
      <c r="B140" s="195"/>
      <c r="C140" s="195"/>
      <c r="D140" s="195"/>
      <c r="E140" s="195"/>
      <c r="F140" s="198"/>
      <c r="G140" s="198"/>
      <c r="H140" s="198"/>
    </row>
    <row r="141" spans="1:8" s="197" customFormat="1" ht="12.75" customHeight="1" x14ac:dyDescent="0.25">
      <c r="A141" s="270"/>
      <c r="B141" s="195"/>
      <c r="C141" s="195"/>
      <c r="D141" s="195"/>
      <c r="E141" s="195"/>
      <c r="F141" s="198"/>
      <c r="G141" s="198"/>
      <c r="H141" s="198"/>
    </row>
    <row r="142" spans="1:8" s="197" customFormat="1" ht="12.75" customHeight="1" x14ac:dyDescent="0.25">
      <c r="A142" s="270"/>
      <c r="B142" s="195"/>
      <c r="C142" s="195"/>
      <c r="D142" s="195"/>
      <c r="E142" s="195"/>
      <c r="F142" s="198"/>
      <c r="G142" s="198"/>
      <c r="H142" s="198"/>
    </row>
    <row r="143" spans="1:8" s="197" customFormat="1" ht="12.75" customHeight="1" x14ac:dyDescent="0.25">
      <c r="A143" s="270"/>
      <c r="B143" s="195"/>
      <c r="C143" s="195"/>
      <c r="D143" s="195"/>
      <c r="E143" s="195"/>
      <c r="F143" s="198"/>
      <c r="G143" s="198"/>
      <c r="H143" s="198"/>
    </row>
    <row r="144" spans="1:8" s="197" customFormat="1" ht="12.75" customHeight="1" x14ac:dyDescent="0.25">
      <c r="A144" s="270"/>
      <c r="B144" s="195"/>
      <c r="C144" s="195"/>
      <c r="D144" s="195"/>
      <c r="E144" s="195"/>
      <c r="F144" s="198"/>
      <c r="G144" s="198"/>
      <c r="H144" s="198"/>
    </row>
    <row r="145" spans="1:8" s="197" customFormat="1" ht="12.75" customHeight="1" x14ac:dyDescent="0.25">
      <c r="A145" s="270"/>
      <c r="B145" s="195"/>
      <c r="C145" s="195"/>
      <c r="D145" s="195"/>
      <c r="E145" s="195"/>
      <c r="F145" s="198"/>
      <c r="G145" s="198"/>
      <c r="H145" s="198"/>
    </row>
    <row r="146" spans="1:8" s="197" customFormat="1" ht="12.75" customHeight="1" x14ac:dyDescent="0.25">
      <c r="A146" s="270"/>
      <c r="B146" s="195"/>
      <c r="C146" s="195"/>
      <c r="D146" s="195"/>
      <c r="E146" s="195"/>
      <c r="F146" s="198"/>
      <c r="G146" s="198"/>
      <c r="H146" s="198"/>
    </row>
    <row r="147" spans="1:8" s="197" customFormat="1" ht="12.75" customHeight="1" x14ac:dyDescent="0.25">
      <c r="A147" s="270"/>
      <c r="B147" s="195"/>
      <c r="C147" s="195"/>
      <c r="D147" s="195"/>
      <c r="E147" s="195"/>
      <c r="F147" s="198"/>
      <c r="G147" s="198"/>
      <c r="H147" s="198"/>
    </row>
    <row r="148" spans="1:8" s="197" customFormat="1" ht="12.75" customHeight="1" x14ac:dyDescent="0.25">
      <c r="A148" s="270"/>
      <c r="B148" s="195"/>
      <c r="C148" s="195"/>
      <c r="D148" s="195"/>
      <c r="E148" s="195"/>
      <c r="F148" s="198"/>
      <c r="G148" s="198"/>
      <c r="H148" s="198"/>
    </row>
    <row r="149" spans="1:8" s="197" customFormat="1" ht="12.75" customHeight="1" x14ac:dyDescent="0.25">
      <c r="A149" s="270"/>
      <c r="B149" s="195"/>
      <c r="C149" s="195"/>
      <c r="D149" s="195"/>
      <c r="E149" s="195"/>
      <c r="F149" s="198"/>
      <c r="G149" s="198"/>
      <c r="H149" s="198"/>
    </row>
    <row r="150" spans="1:8" s="197" customFormat="1" ht="12.75" customHeight="1" x14ac:dyDescent="0.25">
      <c r="A150" s="270"/>
      <c r="B150" s="195"/>
      <c r="C150" s="195"/>
      <c r="D150" s="195"/>
      <c r="E150" s="195"/>
      <c r="F150" s="198"/>
      <c r="G150" s="198"/>
      <c r="H150" s="198"/>
    </row>
    <row r="151" spans="1:8" s="197" customFormat="1" ht="12.75" customHeight="1" x14ac:dyDescent="0.25">
      <c r="A151" s="270"/>
      <c r="B151" s="195"/>
      <c r="C151" s="195"/>
      <c r="D151" s="195"/>
      <c r="E151" s="195"/>
      <c r="F151" s="198"/>
      <c r="G151" s="198"/>
      <c r="H151" s="198"/>
    </row>
    <row r="152" spans="1:8" s="197" customFormat="1" ht="12.75" customHeight="1" x14ac:dyDescent="0.25">
      <c r="A152" s="270"/>
      <c r="B152" s="195"/>
      <c r="C152" s="195"/>
      <c r="D152" s="195"/>
      <c r="E152" s="195"/>
      <c r="F152" s="198"/>
      <c r="G152" s="198"/>
      <c r="H152" s="198"/>
    </row>
    <row r="153" spans="1:8" s="197" customFormat="1" ht="12.75" customHeight="1" x14ac:dyDescent="0.25">
      <c r="A153" s="270"/>
      <c r="B153" s="195"/>
      <c r="C153" s="195"/>
      <c r="D153" s="195"/>
      <c r="E153" s="195"/>
      <c r="F153" s="198"/>
      <c r="G153" s="198"/>
      <c r="H153" s="198"/>
    </row>
    <row r="154" spans="1:8" s="197" customFormat="1" ht="12.75" customHeight="1" x14ac:dyDescent="0.25">
      <c r="A154" s="270"/>
      <c r="B154" s="195"/>
      <c r="C154" s="195"/>
      <c r="D154" s="195"/>
      <c r="E154" s="195"/>
      <c r="F154" s="198"/>
      <c r="G154" s="198"/>
      <c r="H154" s="198"/>
    </row>
    <row r="155" spans="1:8" s="197" customFormat="1" ht="12.75" customHeight="1" x14ac:dyDescent="0.25">
      <c r="A155" s="270"/>
      <c r="B155" s="195"/>
      <c r="C155" s="195"/>
      <c r="D155" s="195"/>
      <c r="E155" s="195"/>
      <c r="F155" s="198"/>
      <c r="G155" s="198"/>
      <c r="H155" s="198"/>
    </row>
    <row r="156" spans="1:8" s="197" customFormat="1" ht="12.75" customHeight="1" x14ac:dyDescent="0.25">
      <c r="A156" s="270"/>
      <c r="B156" s="195"/>
      <c r="C156" s="195"/>
      <c r="D156" s="195"/>
      <c r="E156" s="195"/>
      <c r="F156" s="198"/>
      <c r="G156" s="198"/>
      <c r="H156" s="362" t="s">
        <v>13</v>
      </c>
    </row>
    <row r="157" spans="1:8" s="197" customFormat="1" ht="12.75" customHeight="1" x14ac:dyDescent="0.25">
      <c r="A157" s="270"/>
      <c r="B157" s="195"/>
      <c r="C157" s="195"/>
      <c r="D157" s="195"/>
      <c r="E157" s="195"/>
      <c r="F157" s="198"/>
      <c r="G157" s="198"/>
      <c r="H157" s="255"/>
    </row>
    <row r="158" spans="1:8" s="197" customFormat="1" ht="31.5" customHeight="1" x14ac:dyDescent="0.3">
      <c r="A158" s="284"/>
      <c r="B158" s="515" t="s">
        <v>350</v>
      </c>
      <c r="C158" s="524"/>
      <c r="D158" s="524"/>
      <c r="E158" s="524"/>
      <c r="F158" s="524"/>
      <c r="G158" s="524"/>
      <c r="H158" s="524"/>
    </row>
    <row r="159" spans="1:8" s="197" customFormat="1" ht="12.75" customHeight="1" x14ac:dyDescent="0.25">
      <c r="A159" s="284"/>
      <c r="B159" s="43"/>
      <c r="C159" s="44"/>
      <c r="D159" s="44"/>
      <c r="E159" s="44"/>
      <c r="F159" s="44"/>
      <c r="G159" s="44"/>
      <c r="H159" s="44"/>
    </row>
    <row r="160" spans="1:8" s="197" customFormat="1" ht="12.75" customHeight="1" x14ac:dyDescent="0.25">
      <c r="A160" s="288"/>
      <c r="B160" s="6" t="s">
        <v>62</v>
      </c>
      <c r="C160" s="1"/>
      <c r="D160" s="1"/>
      <c r="E160" s="5"/>
      <c r="F160" s="1"/>
      <c r="G160" s="1"/>
      <c r="H160" s="5"/>
    </row>
    <row r="161" spans="1:8" s="197" customFormat="1" ht="12.75" customHeight="1" x14ac:dyDescent="0.25">
      <c r="A161" s="268"/>
      <c r="B161" s="89"/>
      <c r="C161" s="506" t="s">
        <v>12</v>
      </c>
      <c r="D161" s="507"/>
      <c r="E161" s="508"/>
      <c r="F161" s="506" t="s">
        <v>10</v>
      </c>
      <c r="G161" s="507"/>
      <c r="H161" s="508"/>
    </row>
    <row r="162" spans="1:8" s="197" customFormat="1" ht="12.75" customHeight="1" x14ac:dyDescent="0.25">
      <c r="A162" s="268"/>
      <c r="B162" s="62"/>
      <c r="C162" s="66" t="s">
        <v>8</v>
      </c>
      <c r="D162" s="66" t="s">
        <v>9</v>
      </c>
      <c r="E162" s="81" t="s">
        <v>70</v>
      </c>
      <c r="F162" s="66" t="s">
        <v>8</v>
      </c>
      <c r="G162" s="66" t="s">
        <v>9</v>
      </c>
      <c r="H162" s="81" t="s">
        <v>70</v>
      </c>
    </row>
    <row r="163" spans="1:8" s="197" customFormat="1" ht="12.75" customHeight="1" x14ac:dyDescent="0.25">
      <c r="A163" s="268"/>
      <c r="B163" s="160"/>
      <c r="C163" s="158"/>
      <c r="D163" s="158"/>
      <c r="E163" s="67"/>
      <c r="F163" s="158"/>
      <c r="G163" s="158"/>
      <c r="H163" s="67"/>
    </row>
    <row r="164" spans="1:8" s="197" customFormat="1" ht="12.75" customHeight="1" x14ac:dyDescent="0.25">
      <c r="A164" s="268"/>
      <c r="B164" s="160" t="s">
        <v>23</v>
      </c>
      <c r="C164" s="159">
        <v>655.32654250000121</v>
      </c>
      <c r="D164" s="159">
        <v>726.62104000000068</v>
      </c>
      <c r="E164" s="71">
        <f>+C164*100/D164</f>
        <v>90.188214547159362</v>
      </c>
      <c r="F164" s="24">
        <v>3132.4250000000002</v>
      </c>
      <c r="G164" s="24">
        <v>3435.45</v>
      </c>
      <c r="H164" s="71">
        <f>+F164*100/G164</f>
        <v>91.179467027609192</v>
      </c>
    </row>
    <row r="165" spans="1:8" s="197" customFormat="1" ht="12.75" customHeight="1" x14ac:dyDescent="0.25">
      <c r="A165" s="270"/>
      <c r="B165" s="64" t="s">
        <v>96</v>
      </c>
      <c r="C165" s="159">
        <v>2.35561</v>
      </c>
      <c r="D165" s="159">
        <v>0.8871675</v>
      </c>
      <c r="E165" s="71">
        <f t="shared" ref="E165:E171" si="6">+C165*100/D165</f>
        <v>265.52032169798827</v>
      </c>
      <c r="F165" s="24">
        <v>9.5500000000000007</v>
      </c>
      <c r="G165" s="24">
        <v>8.4</v>
      </c>
      <c r="H165" s="71">
        <f t="shared" ref="H165:H171" si="7">+F165*100/G165</f>
        <v>113.6904761904762</v>
      </c>
    </row>
    <row r="166" spans="1:8" s="197" customFormat="1" ht="12.75" customHeight="1" x14ac:dyDescent="0.25">
      <c r="A166" s="270"/>
      <c r="B166" s="64" t="s">
        <v>97</v>
      </c>
      <c r="C166" s="159">
        <v>17.745952500000001</v>
      </c>
      <c r="D166" s="159">
        <v>16.069670000000002</v>
      </c>
      <c r="E166" s="71">
        <f t="shared" si="6"/>
        <v>110.43134364302439</v>
      </c>
      <c r="F166" s="24">
        <v>98.5</v>
      </c>
      <c r="G166" s="24">
        <v>97</v>
      </c>
      <c r="H166" s="71">
        <f t="shared" si="7"/>
        <v>101.54639175257732</v>
      </c>
    </row>
    <row r="167" spans="1:8" s="197" customFormat="1" ht="12.75" customHeight="1" x14ac:dyDescent="0.25">
      <c r="A167" s="270"/>
      <c r="B167" s="64" t="s">
        <v>98</v>
      </c>
      <c r="C167" s="159">
        <v>148.19282250000001</v>
      </c>
      <c r="D167" s="159">
        <v>146.44620249999994</v>
      </c>
      <c r="E167" s="71">
        <f t="shared" si="6"/>
        <v>101.19267005233547</v>
      </c>
      <c r="F167" s="24">
        <v>701.67499999999995</v>
      </c>
      <c r="G167" s="24">
        <v>639.32500000000005</v>
      </c>
      <c r="H167" s="71">
        <f t="shared" si="7"/>
        <v>109.75247331169592</v>
      </c>
    </row>
    <row r="168" spans="1:8" s="197" customFormat="1" ht="12.75" customHeight="1" x14ac:dyDescent="0.25">
      <c r="A168" s="270"/>
      <c r="B168" s="64" t="s">
        <v>99</v>
      </c>
      <c r="C168" s="159">
        <v>206.31027249999991</v>
      </c>
      <c r="D168" s="159">
        <v>215.5570924999999</v>
      </c>
      <c r="E168" s="71">
        <f t="shared" si="6"/>
        <v>95.710268730777216</v>
      </c>
      <c r="F168" s="24">
        <v>1006.5999999999999</v>
      </c>
      <c r="G168" s="24">
        <v>1011.5749999999999</v>
      </c>
      <c r="H168" s="71">
        <f t="shared" si="7"/>
        <v>99.508192669846522</v>
      </c>
    </row>
    <row r="169" spans="1:8" s="197" customFormat="1" ht="12.75" customHeight="1" x14ac:dyDescent="0.25">
      <c r="A169" s="270"/>
      <c r="B169" s="64" t="s">
        <v>100</v>
      </c>
      <c r="C169" s="159">
        <v>185.36233500000017</v>
      </c>
      <c r="D169" s="159">
        <v>217.65486250000006</v>
      </c>
      <c r="E169" s="71">
        <f t="shared" si="6"/>
        <v>85.16342473166668</v>
      </c>
      <c r="F169" s="24">
        <v>822.875</v>
      </c>
      <c r="G169" s="24">
        <v>998.27499999999998</v>
      </c>
      <c r="H169" s="71">
        <f t="shared" si="7"/>
        <v>82.429691217349927</v>
      </c>
    </row>
    <row r="170" spans="1:8" s="197" customFormat="1" ht="12.75" customHeight="1" x14ac:dyDescent="0.25">
      <c r="A170" s="270"/>
      <c r="B170" s="64" t="s">
        <v>101</v>
      </c>
      <c r="C170" s="159">
        <v>89.449979999999982</v>
      </c>
      <c r="D170" s="159">
        <v>119.34080499999997</v>
      </c>
      <c r="E170" s="71">
        <f t="shared" si="6"/>
        <v>74.95339083727481</v>
      </c>
      <c r="F170" s="24">
        <v>463.22500000000002</v>
      </c>
      <c r="G170" s="24">
        <v>610.02499999999998</v>
      </c>
      <c r="H170" s="71">
        <f t="shared" si="7"/>
        <v>75.935412483094964</v>
      </c>
    </row>
    <row r="171" spans="1:8" s="197" customFormat="1" ht="12.75" customHeight="1" x14ac:dyDescent="0.25">
      <c r="A171" s="270"/>
      <c r="B171" s="64" t="s">
        <v>135</v>
      </c>
      <c r="C171" s="159">
        <v>5.9095699999999995</v>
      </c>
      <c r="D171" s="159">
        <v>10.665240000000004</v>
      </c>
      <c r="E171" s="71">
        <f t="shared" si="6"/>
        <v>55.409629787984123</v>
      </c>
      <c r="F171" s="24">
        <v>30</v>
      </c>
      <c r="G171" s="24">
        <v>70.849999999999994</v>
      </c>
      <c r="H171" s="71">
        <f t="shared" si="7"/>
        <v>42.342978122794641</v>
      </c>
    </row>
    <row r="172" spans="1:8" s="197" customFormat="1" ht="12.75" customHeight="1" x14ac:dyDescent="0.25">
      <c r="A172" s="270"/>
      <c r="B172" s="135"/>
      <c r="C172" s="159"/>
      <c r="D172" s="156"/>
      <c r="E172" s="136"/>
      <c r="F172" s="156"/>
      <c r="G172" s="1"/>
      <c r="H172" s="137"/>
    </row>
    <row r="173" spans="1:8" s="197" customFormat="1" ht="12.75" customHeight="1" x14ac:dyDescent="0.25">
      <c r="A173" s="270"/>
      <c r="B173" s="148"/>
      <c r="C173" s="157"/>
      <c r="D173" s="157"/>
      <c r="E173" s="138"/>
      <c r="F173" s="157"/>
      <c r="G173" s="157"/>
      <c r="H173" s="139"/>
    </row>
    <row r="174" spans="1:8" s="197" customFormat="1" ht="12.75" customHeight="1" x14ac:dyDescent="0.25">
      <c r="A174" s="270"/>
      <c r="B174" s="21" t="s">
        <v>75</v>
      </c>
      <c r="C174" s="155"/>
      <c r="D174" s="155"/>
      <c r="E174" s="9"/>
      <c r="F174" s="155"/>
      <c r="G174" s="155"/>
      <c r="H174" s="9"/>
    </row>
    <row r="175" spans="1:8" s="197" customFormat="1" ht="12.75" customHeight="1" x14ac:dyDescent="0.25">
      <c r="A175" s="270"/>
      <c r="B175" s="12"/>
      <c r="C175" s="159"/>
      <c r="D175" s="159"/>
      <c r="E175" s="11"/>
      <c r="F175" s="159"/>
      <c r="G175" s="159"/>
      <c r="H175" s="22"/>
    </row>
    <row r="176" spans="1:8" s="197" customFormat="1" ht="12.75" customHeight="1" x14ac:dyDescent="0.25">
      <c r="A176" s="270"/>
      <c r="B176" s="58" t="s">
        <v>68</v>
      </c>
      <c r="C176" s="159"/>
      <c r="D176" s="159"/>
      <c r="E176" s="11"/>
      <c r="F176" s="159"/>
      <c r="G176" s="159"/>
      <c r="H176" s="22"/>
    </row>
    <row r="177" spans="1:8" s="197" customFormat="1" ht="12.75" customHeight="1" x14ac:dyDescent="0.25">
      <c r="A177" s="270"/>
      <c r="B177" s="58" t="s">
        <v>409</v>
      </c>
      <c r="C177" s="1"/>
      <c r="D177" s="1"/>
      <c r="E177" s="9"/>
      <c r="F177" s="1"/>
      <c r="G177" s="1"/>
      <c r="H177" s="5"/>
    </row>
    <row r="178" spans="1:8" s="197" customFormat="1" ht="12.75" customHeight="1" x14ac:dyDescent="0.25">
      <c r="A178" s="270"/>
      <c r="B178" s="58"/>
      <c r="C178" s="1"/>
      <c r="D178" s="1"/>
      <c r="E178" s="9"/>
      <c r="F178" s="1"/>
      <c r="G178" s="1"/>
      <c r="H178" s="5"/>
    </row>
    <row r="179" spans="1:8" s="197" customFormat="1" ht="12.75" customHeight="1" x14ac:dyDescent="0.25">
      <c r="A179" s="270"/>
      <c r="B179" s="195"/>
      <c r="C179" s="195"/>
      <c r="D179" s="195"/>
      <c r="E179" s="195"/>
      <c r="F179" s="198"/>
      <c r="G179" s="198"/>
      <c r="H179" s="198"/>
    </row>
    <row r="180" spans="1:8" s="197" customFormat="1" ht="12.75" customHeight="1" x14ac:dyDescent="0.25">
      <c r="A180" s="270"/>
      <c r="B180" s="195"/>
      <c r="C180" s="195"/>
      <c r="D180" s="195"/>
      <c r="E180" s="195"/>
      <c r="F180" s="198"/>
      <c r="G180" s="198"/>
      <c r="H180" s="198"/>
    </row>
    <row r="181" spans="1:8" s="197" customFormat="1" ht="12.75" customHeight="1" x14ac:dyDescent="0.25">
      <c r="A181" s="270"/>
      <c r="B181" s="195"/>
      <c r="C181" s="195"/>
      <c r="D181" s="195"/>
      <c r="E181" s="195"/>
      <c r="F181" s="198"/>
      <c r="G181" s="198"/>
      <c r="H181" s="198"/>
    </row>
    <row r="182" spans="1:8" s="197" customFormat="1" ht="12.75" customHeight="1" x14ac:dyDescent="0.25">
      <c r="A182" s="270"/>
      <c r="B182" s="195"/>
      <c r="C182" s="195"/>
      <c r="D182" s="195"/>
      <c r="E182" s="195"/>
      <c r="F182" s="198"/>
      <c r="G182" s="198"/>
      <c r="H182" s="198"/>
    </row>
    <row r="183" spans="1:8" s="197" customFormat="1" ht="12.75" customHeight="1" x14ac:dyDescent="0.25">
      <c r="A183" s="270"/>
      <c r="B183" s="195"/>
      <c r="C183" s="195"/>
      <c r="D183" s="195"/>
      <c r="E183" s="195"/>
      <c r="F183" s="198"/>
      <c r="G183" s="198"/>
      <c r="H183" s="198"/>
    </row>
    <row r="184" spans="1:8" s="197" customFormat="1" ht="12.75" customHeight="1" x14ac:dyDescent="0.25">
      <c r="A184" s="270"/>
      <c r="B184" s="195"/>
      <c r="C184" s="195"/>
      <c r="D184" s="195"/>
      <c r="E184" s="195"/>
      <c r="F184" s="198"/>
      <c r="G184" s="198"/>
      <c r="H184" s="198"/>
    </row>
    <row r="185" spans="1:8" s="197" customFormat="1" ht="12.75" customHeight="1" x14ac:dyDescent="0.25">
      <c r="A185" s="270"/>
      <c r="B185" s="195"/>
      <c r="C185" s="195"/>
      <c r="D185" s="195"/>
      <c r="E185" s="195"/>
      <c r="F185" s="198"/>
      <c r="G185" s="198"/>
      <c r="H185" s="198"/>
    </row>
    <row r="186" spans="1:8" s="197" customFormat="1" ht="12.75" customHeight="1" x14ac:dyDescent="0.25">
      <c r="A186" s="270"/>
      <c r="B186" s="195"/>
      <c r="C186" s="195"/>
      <c r="D186" s="195"/>
      <c r="E186" s="195"/>
      <c r="F186" s="198"/>
      <c r="G186" s="198"/>
      <c r="H186" s="198"/>
    </row>
    <row r="187" spans="1:8" s="197" customFormat="1" ht="12.75" customHeight="1" x14ac:dyDescent="0.25">
      <c r="A187" s="270"/>
      <c r="B187" s="195"/>
      <c r="C187" s="195"/>
      <c r="D187" s="195"/>
      <c r="E187" s="195"/>
      <c r="F187" s="198"/>
      <c r="G187" s="198"/>
      <c r="H187" s="198"/>
    </row>
    <row r="188" spans="1:8" s="197" customFormat="1" ht="12.75" customHeight="1" x14ac:dyDescent="0.25">
      <c r="A188" s="270"/>
      <c r="B188" s="195"/>
      <c r="C188" s="195"/>
      <c r="D188" s="195"/>
      <c r="E188" s="195"/>
      <c r="F188" s="198"/>
      <c r="G188" s="198"/>
      <c r="H188" s="198"/>
    </row>
    <row r="189" spans="1:8" s="197" customFormat="1" ht="12.75" customHeight="1" x14ac:dyDescent="0.25">
      <c r="A189" s="270"/>
      <c r="B189" s="195"/>
      <c r="C189" s="195"/>
      <c r="D189" s="195"/>
      <c r="E189" s="195"/>
      <c r="F189" s="198"/>
      <c r="G189" s="198"/>
      <c r="H189" s="198"/>
    </row>
    <row r="190" spans="1:8" s="197" customFormat="1" ht="12.75" customHeight="1" x14ac:dyDescent="0.25">
      <c r="A190" s="270"/>
      <c r="B190" s="195"/>
      <c r="C190" s="195"/>
      <c r="D190" s="195"/>
      <c r="E190" s="195"/>
      <c r="F190" s="198"/>
      <c r="G190" s="198"/>
      <c r="H190" s="198"/>
    </row>
    <row r="191" spans="1:8" s="197" customFormat="1" ht="12.75" customHeight="1" x14ac:dyDescent="0.25">
      <c r="A191" s="270"/>
      <c r="B191" s="195"/>
      <c r="C191" s="195"/>
      <c r="D191" s="195"/>
      <c r="E191" s="195"/>
      <c r="F191" s="198"/>
      <c r="G191" s="198"/>
      <c r="H191" s="198"/>
    </row>
    <row r="192" spans="1:8" s="197" customFormat="1" ht="12.75" customHeight="1" x14ac:dyDescent="0.25">
      <c r="A192" s="270"/>
      <c r="B192" s="195"/>
      <c r="C192" s="195"/>
      <c r="D192" s="195"/>
      <c r="E192" s="195"/>
      <c r="F192" s="198"/>
      <c r="G192" s="198"/>
      <c r="H192" s="198"/>
    </row>
    <row r="193" spans="1:8" s="197" customFormat="1" ht="12.75" customHeight="1" x14ac:dyDescent="0.25">
      <c r="A193" s="270"/>
      <c r="B193" s="195"/>
      <c r="C193" s="195"/>
      <c r="D193" s="195"/>
      <c r="E193" s="195"/>
      <c r="F193" s="198"/>
      <c r="G193" s="198"/>
      <c r="H193" s="198"/>
    </row>
    <row r="194" spans="1:8" s="197" customFormat="1" ht="12.75" customHeight="1" x14ac:dyDescent="0.25">
      <c r="A194" s="270"/>
      <c r="B194" s="195"/>
      <c r="C194" s="195"/>
      <c r="D194" s="195"/>
      <c r="E194" s="195"/>
      <c r="F194" s="198"/>
      <c r="G194" s="198"/>
      <c r="H194" s="198"/>
    </row>
    <row r="195" spans="1:8" s="197" customFormat="1" ht="12.75" customHeight="1" x14ac:dyDescent="0.25">
      <c r="A195" s="270"/>
      <c r="B195" s="195"/>
      <c r="C195" s="195"/>
      <c r="D195" s="195"/>
      <c r="E195" s="195"/>
      <c r="F195" s="198"/>
      <c r="G195" s="198"/>
      <c r="H195" s="198"/>
    </row>
    <row r="196" spans="1:8" s="197" customFormat="1" ht="12.75" customHeight="1" x14ac:dyDescent="0.25">
      <c r="A196" s="270"/>
      <c r="B196" s="195"/>
      <c r="C196" s="195"/>
      <c r="D196" s="195"/>
      <c r="E196" s="195"/>
      <c r="F196" s="198"/>
      <c r="G196" s="198"/>
      <c r="H196" s="198"/>
    </row>
    <row r="197" spans="1:8" s="197" customFormat="1" ht="12.75" customHeight="1" x14ac:dyDescent="0.25">
      <c r="A197" s="270"/>
      <c r="B197" s="195"/>
      <c r="C197" s="195"/>
      <c r="D197" s="195"/>
      <c r="E197" s="195"/>
      <c r="F197" s="198"/>
      <c r="G197" s="198"/>
      <c r="H197" s="198"/>
    </row>
    <row r="198" spans="1:8" s="197" customFormat="1" ht="12.75" customHeight="1" x14ac:dyDescent="0.25">
      <c r="A198" s="270"/>
      <c r="B198" s="195"/>
      <c r="C198" s="195"/>
      <c r="D198" s="195"/>
      <c r="E198" s="195"/>
      <c r="F198" s="198"/>
      <c r="G198" s="198"/>
      <c r="H198" s="198"/>
    </row>
    <row r="199" spans="1:8" s="197" customFormat="1" ht="12.75" customHeight="1" x14ac:dyDescent="0.25">
      <c r="A199" s="270"/>
      <c r="B199" s="195"/>
      <c r="C199" s="195"/>
      <c r="D199" s="195"/>
      <c r="E199" s="195"/>
      <c r="F199" s="198"/>
      <c r="G199" s="198"/>
      <c r="H199" s="198"/>
    </row>
    <row r="200" spans="1:8" s="197" customFormat="1" ht="12.75" customHeight="1" x14ac:dyDescent="0.25">
      <c r="A200" s="270"/>
      <c r="B200" s="195"/>
      <c r="C200" s="195"/>
      <c r="D200" s="195"/>
      <c r="E200" s="195"/>
      <c r="F200" s="198"/>
      <c r="G200" s="198"/>
      <c r="H200" s="198"/>
    </row>
    <row r="201" spans="1:8" s="197" customFormat="1" ht="12.75" customHeight="1" x14ac:dyDescent="0.25">
      <c r="A201" s="270"/>
      <c r="B201" s="195"/>
      <c r="C201" s="195"/>
      <c r="D201" s="195"/>
      <c r="E201" s="195"/>
      <c r="F201" s="198"/>
      <c r="G201" s="198"/>
      <c r="H201" s="198"/>
    </row>
    <row r="202" spans="1:8" s="197" customFormat="1" ht="12.75" customHeight="1" x14ac:dyDescent="0.25">
      <c r="A202" s="270"/>
      <c r="B202" s="195"/>
      <c r="C202" s="195"/>
      <c r="D202" s="195"/>
      <c r="E202" s="195"/>
      <c r="F202" s="198"/>
      <c r="G202" s="198"/>
      <c r="H202" s="198"/>
    </row>
    <row r="203" spans="1:8" s="197" customFormat="1" ht="12.75" customHeight="1" x14ac:dyDescent="0.25">
      <c r="A203" s="270"/>
      <c r="B203" s="195"/>
      <c r="C203" s="195"/>
      <c r="D203" s="195"/>
      <c r="E203" s="195"/>
      <c r="F203" s="198"/>
      <c r="G203" s="198"/>
      <c r="H203" s="198"/>
    </row>
    <row r="204" spans="1:8" s="197" customFormat="1" ht="12.75" customHeight="1" x14ac:dyDescent="0.25">
      <c r="A204" s="270"/>
      <c r="B204" s="195"/>
      <c r="C204" s="195"/>
      <c r="D204" s="195"/>
      <c r="E204" s="195"/>
      <c r="F204" s="198"/>
      <c r="G204" s="198"/>
      <c r="H204" s="198"/>
    </row>
    <row r="205" spans="1:8" s="197" customFormat="1" ht="12.75" customHeight="1" x14ac:dyDescent="0.25">
      <c r="A205" s="270"/>
      <c r="B205" s="195"/>
      <c r="C205" s="195"/>
      <c r="D205" s="195"/>
      <c r="E205" s="195"/>
      <c r="F205" s="198"/>
      <c r="G205" s="198"/>
      <c r="H205" s="198"/>
    </row>
    <row r="206" spans="1:8" s="197" customFormat="1" ht="12.75" customHeight="1" x14ac:dyDescent="0.25">
      <c r="A206" s="270"/>
      <c r="B206" s="195"/>
      <c r="C206" s="195"/>
      <c r="D206" s="195"/>
      <c r="E206" s="195"/>
      <c r="F206" s="198"/>
      <c r="G206" s="198"/>
      <c r="H206" s="198"/>
    </row>
    <row r="207" spans="1:8" s="197" customFormat="1" ht="12.75" customHeight="1" x14ac:dyDescent="0.25">
      <c r="A207" s="270"/>
      <c r="B207" s="195"/>
      <c r="C207" s="195"/>
      <c r="D207" s="195"/>
      <c r="E207" s="195"/>
      <c r="F207" s="198"/>
      <c r="G207" s="198"/>
      <c r="H207" s="362" t="s">
        <v>13</v>
      </c>
    </row>
    <row r="208" spans="1:8" s="197" customFormat="1" ht="12.75" customHeight="1" x14ac:dyDescent="0.25">
      <c r="A208" s="270"/>
      <c r="B208" s="195"/>
      <c r="C208" s="195"/>
      <c r="D208" s="195"/>
      <c r="E208" s="195"/>
      <c r="F208" s="198"/>
      <c r="G208" s="198"/>
      <c r="H208" s="255"/>
    </row>
    <row r="209" spans="1:8" s="197" customFormat="1" ht="31.5" customHeight="1" x14ac:dyDescent="0.3">
      <c r="A209" s="270"/>
      <c r="B209" s="515" t="s">
        <v>342</v>
      </c>
      <c r="C209" s="524"/>
      <c r="D209" s="524"/>
      <c r="E209" s="524"/>
      <c r="F209" s="524"/>
      <c r="G209" s="524"/>
      <c r="H209" s="524"/>
    </row>
    <row r="210" spans="1:8" s="197" customFormat="1" ht="12.75" customHeight="1" x14ac:dyDescent="0.25">
      <c r="A210" s="270"/>
      <c r="B210" s="43"/>
      <c r="C210" s="44"/>
      <c r="D210" s="44"/>
      <c r="E210" s="44"/>
      <c r="F210" s="44"/>
      <c r="G210" s="44"/>
      <c r="H210" s="44"/>
    </row>
    <row r="211" spans="1:8" s="197" customFormat="1" ht="12.75" customHeight="1" x14ac:dyDescent="0.25">
      <c r="A211" s="270"/>
      <c r="B211" s="6" t="s">
        <v>62</v>
      </c>
      <c r="C211" s="1"/>
      <c r="D211" s="1"/>
      <c r="E211" s="5"/>
      <c r="F211" s="1"/>
      <c r="G211" s="1"/>
      <c r="H211" s="5"/>
    </row>
    <row r="212" spans="1:8" s="197" customFormat="1" ht="12.75" customHeight="1" x14ac:dyDescent="0.25">
      <c r="A212" s="270"/>
      <c r="B212" s="89"/>
      <c r="C212" s="506" t="s">
        <v>12</v>
      </c>
      <c r="D212" s="507"/>
      <c r="E212" s="508"/>
      <c r="F212" s="506" t="s">
        <v>10</v>
      </c>
      <c r="G212" s="507"/>
      <c r="H212" s="508"/>
    </row>
    <row r="213" spans="1:8" s="197" customFormat="1" ht="12.75" customHeight="1" x14ac:dyDescent="0.25">
      <c r="A213" s="270"/>
      <c r="B213" s="62"/>
      <c r="C213" s="66" t="s">
        <v>8</v>
      </c>
      <c r="D213" s="66" t="s">
        <v>9</v>
      </c>
      <c r="E213" s="81" t="s">
        <v>70</v>
      </c>
      <c r="F213" s="66" t="s">
        <v>8</v>
      </c>
      <c r="G213" s="66" t="s">
        <v>9</v>
      </c>
      <c r="H213" s="81" t="s">
        <v>70</v>
      </c>
    </row>
    <row r="214" spans="1:8" s="197" customFormat="1" ht="12.75" customHeight="1" x14ac:dyDescent="0.25">
      <c r="A214" s="270"/>
      <c r="B214" s="160"/>
      <c r="C214" s="158"/>
      <c r="D214" s="158"/>
      <c r="E214" s="67"/>
      <c r="F214" s="158"/>
      <c r="G214" s="158"/>
      <c r="H214" s="67"/>
    </row>
    <row r="215" spans="1:8" s="197" customFormat="1" ht="12.75" customHeight="1" x14ac:dyDescent="0.25">
      <c r="A215" s="270"/>
      <c r="B215" s="160" t="s">
        <v>23</v>
      </c>
      <c r="C215" s="159">
        <v>626.86555000000158</v>
      </c>
      <c r="D215" s="159">
        <v>705.76155750000112</v>
      </c>
      <c r="E215" s="71">
        <f>+C215*100/D215</f>
        <v>88.821152602945588</v>
      </c>
      <c r="F215" s="24">
        <v>2964.0249999999996</v>
      </c>
      <c r="G215" s="24">
        <v>3358.3</v>
      </c>
      <c r="H215" s="71">
        <f>+F215*100/G215</f>
        <v>88.259684959652176</v>
      </c>
    </row>
    <row r="216" spans="1:8" s="197" customFormat="1" ht="12.75" customHeight="1" x14ac:dyDescent="0.25">
      <c r="A216" s="270"/>
      <c r="B216" s="64" t="s">
        <v>96</v>
      </c>
      <c r="C216" s="159">
        <v>0.60939749999999993</v>
      </c>
      <c r="D216" s="159">
        <v>1.38565</v>
      </c>
      <c r="E216" s="71">
        <f t="shared" ref="E216:E222" si="8">+C216*100/D216</f>
        <v>43.979179446469153</v>
      </c>
      <c r="F216" s="24">
        <v>6.125</v>
      </c>
      <c r="G216" s="24">
        <v>8.1750000000000007</v>
      </c>
      <c r="H216" s="71">
        <f t="shared" ref="H216:H222" si="9">+F216*100/G216</f>
        <v>74.923547400611611</v>
      </c>
    </row>
    <row r="217" spans="1:8" s="197" customFormat="1" ht="12.75" customHeight="1" x14ac:dyDescent="0.25">
      <c r="A217" s="270"/>
      <c r="B217" s="64" t="s">
        <v>97</v>
      </c>
      <c r="C217" s="159">
        <v>20.775919999999999</v>
      </c>
      <c r="D217" s="159">
        <v>18.290994999999999</v>
      </c>
      <c r="E217" s="71">
        <f t="shared" si="8"/>
        <v>113.5855102469822</v>
      </c>
      <c r="F217" s="24">
        <v>103.375</v>
      </c>
      <c r="G217" s="24">
        <v>99.55</v>
      </c>
      <c r="H217" s="71">
        <f t="shared" si="9"/>
        <v>103.8422903063787</v>
      </c>
    </row>
    <row r="218" spans="1:8" s="197" customFormat="1" ht="12.75" customHeight="1" x14ac:dyDescent="0.25">
      <c r="A218" s="270"/>
      <c r="B218" s="64" t="s">
        <v>98</v>
      </c>
      <c r="C218" s="159">
        <v>133.48058</v>
      </c>
      <c r="D218" s="159">
        <v>135.13115250000004</v>
      </c>
      <c r="E218" s="71">
        <f t="shared" si="8"/>
        <v>98.778540351751957</v>
      </c>
      <c r="F218" s="24">
        <v>650.22500000000002</v>
      </c>
      <c r="G218" s="24">
        <v>596.84999999999991</v>
      </c>
      <c r="H218" s="71">
        <f t="shared" si="9"/>
        <v>108.94278294378825</v>
      </c>
    </row>
    <row r="219" spans="1:8" s="197" customFormat="1" ht="12.75" customHeight="1" x14ac:dyDescent="0.25">
      <c r="A219" s="270"/>
      <c r="B219" s="64" t="s">
        <v>99</v>
      </c>
      <c r="C219" s="159">
        <v>212.27680499999974</v>
      </c>
      <c r="D219" s="159">
        <v>223.01813999999979</v>
      </c>
      <c r="E219" s="71">
        <f t="shared" si="8"/>
        <v>95.183649634957916</v>
      </c>
      <c r="F219" s="24">
        <v>987.17499999999995</v>
      </c>
      <c r="G219" s="24">
        <v>1040.9000000000001</v>
      </c>
      <c r="H219" s="71">
        <f t="shared" si="9"/>
        <v>94.838601210490907</v>
      </c>
    </row>
    <row r="220" spans="1:8" s="197" customFormat="1" ht="12.75" customHeight="1" x14ac:dyDescent="0.25">
      <c r="A220" s="270"/>
      <c r="B220" s="64" t="s">
        <v>100</v>
      </c>
      <c r="C220" s="159">
        <v>167.68258500000007</v>
      </c>
      <c r="D220" s="159">
        <v>206.18911249999994</v>
      </c>
      <c r="E220" s="71">
        <f t="shared" si="8"/>
        <v>81.32465529672433</v>
      </c>
      <c r="F220" s="24">
        <v>768.02500000000009</v>
      </c>
      <c r="G220" s="24">
        <v>971.80000000000018</v>
      </c>
      <c r="H220" s="71">
        <f t="shared" si="9"/>
        <v>79.031179254990732</v>
      </c>
    </row>
    <row r="221" spans="1:8" s="197" customFormat="1" ht="12.75" customHeight="1" x14ac:dyDescent="0.25">
      <c r="A221" s="270"/>
      <c r="B221" s="64" t="s">
        <v>101</v>
      </c>
      <c r="C221" s="159">
        <v>84.747404999999986</v>
      </c>
      <c r="D221" s="159">
        <v>109.14980499999999</v>
      </c>
      <c r="E221" s="71">
        <f t="shared" si="8"/>
        <v>77.643203302103927</v>
      </c>
      <c r="F221" s="24">
        <v>421.02500000000003</v>
      </c>
      <c r="G221" s="24">
        <v>571.79999999999995</v>
      </c>
      <c r="H221" s="71">
        <f t="shared" si="9"/>
        <v>73.631514515564888</v>
      </c>
    </row>
    <row r="222" spans="1:8" s="197" customFormat="1" ht="12.75" customHeight="1" x14ac:dyDescent="0.25">
      <c r="A222" s="270"/>
      <c r="B222" s="64" t="s">
        <v>135</v>
      </c>
      <c r="C222" s="159">
        <v>7.2928574999999993</v>
      </c>
      <c r="D222" s="159">
        <v>12.596702499999999</v>
      </c>
      <c r="E222" s="71">
        <f t="shared" si="8"/>
        <v>57.894972910569251</v>
      </c>
      <c r="F222" s="24">
        <v>28.075000000000003</v>
      </c>
      <c r="G222" s="24">
        <v>69.224999999999994</v>
      </c>
      <c r="H222" s="71">
        <f t="shared" si="9"/>
        <v>40.556157457565917</v>
      </c>
    </row>
    <row r="223" spans="1:8" s="197" customFormat="1" ht="12.75" customHeight="1" x14ac:dyDescent="0.25">
      <c r="A223" s="270"/>
      <c r="B223" s="135"/>
      <c r="C223" s="159"/>
      <c r="D223" s="156"/>
      <c r="E223" s="136"/>
      <c r="F223" s="156"/>
      <c r="G223" s="1"/>
      <c r="H223" s="137"/>
    </row>
    <row r="224" spans="1:8" s="197" customFormat="1" ht="12.75" customHeight="1" x14ac:dyDescent="0.25">
      <c r="A224" s="270"/>
      <c r="B224" s="148"/>
      <c r="C224" s="157"/>
      <c r="D224" s="157"/>
      <c r="E224" s="138"/>
      <c r="F224" s="157"/>
      <c r="G224" s="157"/>
      <c r="H224" s="139"/>
    </row>
    <row r="225" spans="1:8" s="197" customFormat="1" ht="12.75" customHeight="1" x14ac:dyDescent="0.25">
      <c r="A225" s="270"/>
      <c r="B225" s="21" t="s">
        <v>75</v>
      </c>
      <c r="C225" s="155"/>
      <c r="D225" s="155"/>
      <c r="E225" s="9"/>
      <c r="F225" s="155"/>
      <c r="G225" s="155"/>
      <c r="H225" s="9"/>
    </row>
    <row r="226" spans="1:8" s="197" customFormat="1" ht="12.75" customHeight="1" x14ac:dyDescent="0.25">
      <c r="A226" s="270"/>
      <c r="B226" s="12"/>
      <c r="C226" s="159"/>
      <c r="D226" s="159"/>
      <c r="E226" s="11"/>
      <c r="F226" s="159"/>
      <c r="G226" s="159"/>
      <c r="H226" s="22"/>
    </row>
    <row r="227" spans="1:8" s="197" customFormat="1" ht="12.75" customHeight="1" x14ac:dyDescent="0.25">
      <c r="A227" s="270"/>
      <c r="B227" s="58" t="s">
        <v>68</v>
      </c>
      <c r="C227" s="159"/>
      <c r="D227" s="159"/>
      <c r="E227" s="11"/>
      <c r="F227" s="159"/>
      <c r="G227" s="159"/>
      <c r="H227" s="22"/>
    </row>
    <row r="228" spans="1:8" s="197" customFormat="1" ht="12.75" customHeight="1" x14ac:dyDescent="0.25">
      <c r="A228" s="284"/>
      <c r="B228" s="58" t="s">
        <v>423</v>
      </c>
      <c r="C228" s="1"/>
      <c r="D228" s="1"/>
      <c r="E228" s="9"/>
      <c r="F228" s="1"/>
      <c r="G228" s="1"/>
      <c r="H228" s="5"/>
    </row>
    <row r="229" spans="1:8" s="197" customFormat="1" ht="12.75" customHeight="1" x14ac:dyDescent="0.25">
      <c r="A229" s="284"/>
      <c r="B229" s="58"/>
      <c r="C229" s="1"/>
      <c r="D229" s="1"/>
      <c r="E229" s="9"/>
      <c r="F229" s="1"/>
      <c r="G229" s="1"/>
      <c r="H229" s="5"/>
    </row>
    <row r="230" spans="1:8" s="197" customFormat="1" ht="12.75" customHeight="1" x14ac:dyDescent="0.25">
      <c r="A230" s="284"/>
      <c r="B230" s="195"/>
      <c r="C230" s="195"/>
      <c r="D230" s="195"/>
      <c r="E230" s="195"/>
      <c r="F230" s="198"/>
      <c r="G230" s="198"/>
      <c r="H230" s="198"/>
    </row>
    <row r="231" spans="1:8" s="197" customFormat="1" ht="12.75" customHeight="1" x14ac:dyDescent="0.25">
      <c r="A231" s="284"/>
      <c r="B231" s="195"/>
      <c r="C231" s="195"/>
      <c r="D231" s="195"/>
      <c r="E231" s="195"/>
      <c r="F231" s="198"/>
      <c r="G231" s="198"/>
      <c r="H231" s="198"/>
    </row>
    <row r="232" spans="1:8" s="197" customFormat="1" ht="12.75" customHeight="1" x14ac:dyDescent="0.25">
      <c r="A232" s="284"/>
      <c r="B232" s="195"/>
      <c r="C232" s="195"/>
      <c r="D232" s="195"/>
      <c r="E232" s="195"/>
      <c r="F232" s="198"/>
      <c r="G232" s="198"/>
      <c r="H232" s="198"/>
    </row>
    <row r="233" spans="1:8" s="197" customFormat="1" ht="12.75" customHeight="1" x14ac:dyDescent="0.25">
      <c r="A233" s="284"/>
      <c r="B233" s="195"/>
      <c r="C233" s="195"/>
      <c r="D233" s="195"/>
      <c r="E233" s="195"/>
      <c r="F233" s="198"/>
      <c r="G233" s="198"/>
      <c r="H233" s="198"/>
    </row>
    <row r="234" spans="1:8" s="197" customFormat="1" ht="12.75" customHeight="1" x14ac:dyDescent="0.25">
      <c r="A234" s="284"/>
      <c r="B234" s="195"/>
      <c r="C234" s="195"/>
      <c r="D234" s="195"/>
      <c r="E234" s="195"/>
      <c r="F234" s="198"/>
      <c r="G234" s="198"/>
      <c r="H234" s="198"/>
    </row>
    <row r="235" spans="1:8" s="197" customFormat="1" ht="12.75" customHeight="1" x14ac:dyDescent="0.25">
      <c r="A235" s="284"/>
      <c r="B235" s="195"/>
      <c r="C235" s="195"/>
      <c r="D235" s="195"/>
      <c r="E235" s="195"/>
      <c r="F235" s="198"/>
      <c r="G235" s="198"/>
      <c r="H235" s="198"/>
    </row>
    <row r="236" spans="1:8" s="197" customFormat="1" ht="12.75" customHeight="1" x14ac:dyDescent="0.25">
      <c r="A236" s="284"/>
      <c r="B236" s="195"/>
      <c r="C236" s="195"/>
      <c r="D236" s="195"/>
      <c r="E236" s="195"/>
      <c r="F236" s="198"/>
      <c r="G236" s="198"/>
      <c r="H236" s="198"/>
    </row>
    <row r="237" spans="1:8" s="197" customFormat="1" ht="12.75" customHeight="1" x14ac:dyDescent="0.25">
      <c r="A237" s="284"/>
      <c r="B237" s="195"/>
      <c r="C237" s="195"/>
      <c r="D237" s="195"/>
      <c r="E237" s="195"/>
      <c r="F237" s="198"/>
      <c r="G237" s="198"/>
      <c r="H237" s="198"/>
    </row>
    <row r="238" spans="1:8" s="197" customFormat="1" ht="12.75" customHeight="1" x14ac:dyDescent="0.25">
      <c r="A238" s="284"/>
      <c r="B238" s="195"/>
      <c r="C238" s="195"/>
      <c r="D238" s="195"/>
      <c r="E238" s="195"/>
      <c r="F238" s="198"/>
      <c r="G238" s="198"/>
      <c r="H238" s="198"/>
    </row>
    <row r="239" spans="1:8" s="197" customFormat="1" ht="12.75" customHeight="1" x14ac:dyDescent="0.25">
      <c r="A239" s="284"/>
      <c r="B239" s="195"/>
      <c r="C239" s="195"/>
      <c r="D239" s="195"/>
      <c r="E239" s="195"/>
      <c r="F239" s="198"/>
      <c r="G239" s="198"/>
      <c r="H239" s="198"/>
    </row>
    <row r="240" spans="1:8" s="197" customFormat="1" ht="12.75" customHeight="1" x14ac:dyDescent="0.25">
      <c r="A240" s="284"/>
      <c r="B240" s="195"/>
      <c r="C240" s="195"/>
      <c r="D240" s="195"/>
      <c r="E240" s="195"/>
      <c r="F240" s="198"/>
      <c r="G240" s="198"/>
      <c r="H240" s="198"/>
    </row>
    <row r="241" spans="1:8" s="197" customFormat="1" ht="12.75" customHeight="1" x14ac:dyDescent="0.25">
      <c r="A241" s="284"/>
      <c r="B241" s="195"/>
      <c r="C241" s="195"/>
      <c r="D241" s="195"/>
      <c r="E241" s="195"/>
      <c r="F241" s="198"/>
      <c r="G241" s="198"/>
      <c r="H241" s="198"/>
    </row>
    <row r="242" spans="1:8" s="197" customFormat="1" ht="12.75" customHeight="1" x14ac:dyDescent="0.25">
      <c r="A242" s="284"/>
      <c r="B242" s="195"/>
      <c r="C242" s="195"/>
      <c r="D242" s="195"/>
      <c r="E242" s="195"/>
      <c r="F242" s="198"/>
      <c r="G242" s="198"/>
      <c r="H242" s="198"/>
    </row>
    <row r="243" spans="1:8" s="197" customFormat="1" ht="12.75" customHeight="1" x14ac:dyDescent="0.25">
      <c r="A243" s="284"/>
      <c r="B243" s="195"/>
      <c r="C243" s="195"/>
      <c r="D243" s="195"/>
      <c r="E243" s="195"/>
      <c r="F243" s="198"/>
      <c r="G243" s="198"/>
      <c r="H243" s="198"/>
    </row>
    <row r="244" spans="1:8" s="197" customFormat="1" ht="12.75" customHeight="1" x14ac:dyDescent="0.25">
      <c r="A244" s="284"/>
      <c r="B244" s="195"/>
      <c r="C244" s="195"/>
      <c r="D244" s="195"/>
      <c r="E244" s="195"/>
      <c r="F244" s="198"/>
      <c r="G244" s="198"/>
      <c r="H244" s="198"/>
    </row>
    <row r="245" spans="1:8" s="197" customFormat="1" ht="12.75" customHeight="1" x14ac:dyDescent="0.25">
      <c r="A245" s="284"/>
      <c r="B245" s="195"/>
      <c r="C245" s="195"/>
      <c r="D245" s="195"/>
      <c r="E245" s="195"/>
      <c r="F245" s="198"/>
      <c r="G245" s="198"/>
      <c r="H245" s="198"/>
    </row>
    <row r="246" spans="1:8" s="197" customFormat="1" ht="12.75" customHeight="1" x14ac:dyDescent="0.25">
      <c r="A246" s="284"/>
      <c r="B246" s="195"/>
      <c r="C246" s="195"/>
      <c r="D246" s="195"/>
      <c r="E246" s="195"/>
      <c r="F246" s="198"/>
      <c r="G246" s="198"/>
      <c r="H246" s="198"/>
    </row>
    <row r="247" spans="1:8" s="197" customFormat="1" ht="12.75" customHeight="1" x14ac:dyDescent="0.25">
      <c r="A247" s="284"/>
      <c r="B247" s="195"/>
      <c r="C247" s="195"/>
      <c r="D247" s="195"/>
      <c r="E247" s="195"/>
      <c r="F247" s="198"/>
      <c r="G247" s="198"/>
      <c r="H247" s="198"/>
    </row>
    <row r="248" spans="1:8" s="197" customFormat="1" ht="12.75" customHeight="1" x14ac:dyDescent="0.25">
      <c r="A248" s="284"/>
      <c r="B248" s="195"/>
      <c r="C248" s="195"/>
      <c r="D248" s="195"/>
      <c r="E248" s="195"/>
      <c r="F248" s="198"/>
      <c r="G248" s="198"/>
      <c r="H248" s="198"/>
    </row>
    <row r="249" spans="1:8" s="197" customFormat="1" ht="12.75" customHeight="1" x14ac:dyDescent="0.25">
      <c r="A249" s="284"/>
      <c r="B249" s="195"/>
      <c r="C249" s="195"/>
      <c r="D249" s="195"/>
      <c r="E249" s="195"/>
      <c r="F249" s="198"/>
      <c r="G249" s="198"/>
      <c r="H249" s="198"/>
    </row>
    <row r="250" spans="1:8" s="197" customFormat="1" ht="12.75" customHeight="1" x14ac:dyDescent="0.25">
      <c r="A250" s="284"/>
      <c r="B250" s="195"/>
      <c r="C250" s="195"/>
      <c r="D250" s="195"/>
      <c r="E250" s="195"/>
      <c r="F250" s="198"/>
      <c r="G250" s="198"/>
      <c r="H250" s="198"/>
    </row>
    <row r="251" spans="1:8" s="197" customFormat="1" ht="12.75" customHeight="1" x14ac:dyDescent="0.25">
      <c r="A251" s="284"/>
      <c r="B251" s="195"/>
      <c r="C251" s="195"/>
      <c r="D251" s="195"/>
      <c r="E251" s="195"/>
      <c r="F251" s="198"/>
      <c r="G251" s="198"/>
      <c r="H251" s="198"/>
    </row>
    <row r="252" spans="1:8" s="197" customFormat="1" ht="12.75" customHeight="1" x14ac:dyDescent="0.25">
      <c r="A252" s="284"/>
      <c r="B252" s="195"/>
      <c r="C252" s="195"/>
      <c r="D252" s="195"/>
      <c r="E252" s="195"/>
      <c r="F252" s="198"/>
      <c r="G252" s="198"/>
      <c r="H252" s="198"/>
    </row>
    <row r="253" spans="1:8" s="197" customFormat="1" ht="12.75" customHeight="1" x14ac:dyDescent="0.25">
      <c r="A253" s="284"/>
      <c r="B253" s="195"/>
      <c r="C253" s="195"/>
      <c r="D253" s="195"/>
      <c r="E253" s="195"/>
      <c r="F253" s="198"/>
      <c r="G253" s="198"/>
      <c r="H253" s="198"/>
    </row>
    <row r="254" spans="1:8" s="197" customFormat="1" ht="12.75" customHeight="1" x14ac:dyDescent="0.25">
      <c r="A254" s="284"/>
      <c r="B254" s="195"/>
      <c r="C254" s="195"/>
      <c r="D254" s="195"/>
      <c r="E254" s="195"/>
      <c r="F254" s="198"/>
      <c r="G254" s="198"/>
      <c r="H254" s="198"/>
    </row>
    <row r="255" spans="1:8" s="197" customFormat="1" ht="12.75" customHeight="1" x14ac:dyDescent="0.25">
      <c r="A255" s="284"/>
      <c r="B255" s="195"/>
      <c r="C255" s="195"/>
      <c r="D255" s="195"/>
      <c r="E255" s="195"/>
      <c r="F255" s="198"/>
      <c r="G255" s="198"/>
      <c r="H255" s="198"/>
    </row>
    <row r="256" spans="1:8" s="197" customFormat="1" ht="12.75" customHeight="1" x14ac:dyDescent="0.25">
      <c r="A256" s="284"/>
      <c r="B256" s="195"/>
      <c r="C256" s="195"/>
      <c r="D256" s="195"/>
      <c r="E256" s="195"/>
      <c r="F256" s="198"/>
      <c r="G256" s="198"/>
      <c r="H256" s="198"/>
    </row>
    <row r="257" spans="1:8" s="197" customFormat="1" ht="12.75" customHeight="1" x14ac:dyDescent="0.25">
      <c r="A257" s="284"/>
      <c r="B257" s="195"/>
      <c r="C257" s="195"/>
      <c r="D257" s="195"/>
      <c r="E257" s="195"/>
      <c r="F257" s="198"/>
      <c r="G257" s="198"/>
      <c r="H257" s="198"/>
    </row>
    <row r="258" spans="1:8" s="197" customFormat="1" ht="12.75" customHeight="1" x14ac:dyDescent="0.25">
      <c r="A258" s="284"/>
      <c r="B258" s="195"/>
      <c r="C258" s="195"/>
      <c r="D258" s="195"/>
      <c r="E258" s="195"/>
      <c r="F258" s="198"/>
      <c r="G258" s="198"/>
      <c r="H258" s="362" t="s">
        <v>13</v>
      </c>
    </row>
    <row r="259" spans="1:8" s="197" customFormat="1" ht="12.75" customHeight="1" x14ac:dyDescent="0.25">
      <c r="A259" s="284"/>
      <c r="B259" s="195"/>
      <c r="C259" s="195"/>
      <c r="D259" s="195"/>
      <c r="E259" s="195"/>
      <c r="F259" s="198"/>
      <c r="G259" s="198"/>
      <c r="H259" s="255"/>
    </row>
    <row r="260" spans="1:8" s="197" customFormat="1" ht="31.5" customHeight="1" x14ac:dyDescent="0.3">
      <c r="A260" s="284"/>
      <c r="B260" s="515" t="s">
        <v>257</v>
      </c>
      <c r="C260" s="524"/>
      <c r="D260" s="524"/>
      <c r="E260" s="524"/>
      <c r="F260" s="524"/>
      <c r="G260" s="524"/>
      <c r="H260" s="524"/>
    </row>
    <row r="261" spans="1:8" s="197" customFormat="1" ht="12.75" customHeight="1" x14ac:dyDescent="0.25">
      <c r="A261" s="284"/>
      <c r="B261" s="43"/>
      <c r="C261" s="44"/>
      <c r="D261" s="44"/>
      <c r="E261" s="44"/>
      <c r="F261" s="44"/>
      <c r="G261" s="44"/>
      <c r="H261" s="44"/>
    </row>
    <row r="262" spans="1:8" s="197" customFormat="1" ht="12.75" customHeight="1" x14ac:dyDescent="0.25">
      <c r="A262" s="284"/>
      <c r="B262" s="6" t="s">
        <v>62</v>
      </c>
      <c r="C262" s="1"/>
      <c r="D262" s="1"/>
      <c r="E262" s="5"/>
      <c r="F262" s="1"/>
      <c r="G262" s="1"/>
      <c r="H262" s="5"/>
    </row>
    <row r="263" spans="1:8" s="197" customFormat="1" ht="12.75" customHeight="1" x14ac:dyDescent="0.25">
      <c r="A263" s="284"/>
      <c r="B263" s="89"/>
      <c r="C263" s="506" t="s">
        <v>12</v>
      </c>
      <c r="D263" s="507"/>
      <c r="E263" s="508"/>
      <c r="F263" s="506" t="s">
        <v>10</v>
      </c>
      <c r="G263" s="507"/>
      <c r="H263" s="508"/>
    </row>
    <row r="264" spans="1:8" s="197" customFormat="1" ht="12.75" customHeight="1" x14ac:dyDescent="0.25">
      <c r="A264" s="284"/>
      <c r="B264" s="62"/>
      <c r="C264" s="66" t="s">
        <v>8</v>
      </c>
      <c r="D264" s="66" t="s">
        <v>9</v>
      </c>
      <c r="E264" s="81" t="s">
        <v>70</v>
      </c>
      <c r="F264" s="66" t="s">
        <v>8</v>
      </c>
      <c r="G264" s="66" t="s">
        <v>9</v>
      </c>
      <c r="H264" s="81" t="s">
        <v>70</v>
      </c>
    </row>
    <row r="265" spans="1:8" s="197" customFormat="1" ht="12.75" customHeight="1" x14ac:dyDescent="0.25">
      <c r="A265" s="284"/>
      <c r="B265" s="160"/>
      <c r="C265" s="158"/>
      <c r="D265" s="158"/>
      <c r="E265" s="67"/>
      <c r="F265" s="158"/>
      <c r="G265" s="158"/>
      <c r="H265" s="67"/>
    </row>
    <row r="266" spans="1:8" s="197" customFormat="1" ht="12.75" customHeight="1" x14ac:dyDescent="0.25">
      <c r="A266" s="284"/>
      <c r="B266" s="160" t="s">
        <v>23</v>
      </c>
      <c r="C266" s="159">
        <v>636.67629000000011</v>
      </c>
      <c r="D266" s="159">
        <v>713.69495500000016</v>
      </c>
      <c r="E266" s="71">
        <v>89.208461617891075</v>
      </c>
      <c r="F266" s="24">
        <v>2879.0750000000003</v>
      </c>
      <c r="G266" s="24">
        <v>3268.2</v>
      </c>
      <c r="H266" s="71">
        <v>88.093598922954541</v>
      </c>
    </row>
    <row r="267" spans="1:8" s="197" customFormat="1" ht="12.75" customHeight="1" x14ac:dyDescent="0.25">
      <c r="A267" s="284"/>
      <c r="B267" s="64" t="s">
        <v>96</v>
      </c>
      <c r="C267" s="159">
        <v>0.37685999999999992</v>
      </c>
      <c r="D267" s="159">
        <v>1.0928624999999998</v>
      </c>
      <c r="E267" s="71">
        <v>34.483752530624848</v>
      </c>
      <c r="F267" s="24">
        <v>4.9749999999999996</v>
      </c>
      <c r="G267" s="24">
        <v>4.9249999999999998</v>
      </c>
      <c r="H267" s="71">
        <v>101.01522842639594</v>
      </c>
    </row>
    <row r="268" spans="1:8" s="197" customFormat="1" ht="12.75" customHeight="1" x14ac:dyDescent="0.25">
      <c r="A268" s="284"/>
      <c r="B268" s="64" t="s">
        <v>97</v>
      </c>
      <c r="C268" s="159">
        <v>17.6655175</v>
      </c>
      <c r="D268" s="159">
        <v>15.457975000000003</v>
      </c>
      <c r="E268" s="71">
        <v>114.28092942316181</v>
      </c>
      <c r="F268" s="24">
        <v>92.224999999999994</v>
      </c>
      <c r="G268" s="24">
        <v>78.424999999999997</v>
      </c>
      <c r="H268" s="71">
        <v>117.59642970991393</v>
      </c>
    </row>
    <row r="269" spans="1:8" s="197" customFormat="1" ht="12.75" customHeight="1" x14ac:dyDescent="0.25">
      <c r="A269" s="284"/>
      <c r="B269" s="64" t="s">
        <v>98</v>
      </c>
      <c r="C269" s="159">
        <v>132.9995725</v>
      </c>
      <c r="D269" s="159">
        <v>132.68078499999993</v>
      </c>
      <c r="E269" s="71">
        <v>100.2402665163611</v>
      </c>
      <c r="F269" s="24">
        <v>652.375</v>
      </c>
      <c r="G269" s="24">
        <v>575.04999999999995</v>
      </c>
      <c r="H269" s="71">
        <v>113.4466568124511</v>
      </c>
    </row>
    <row r="270" spans="1:8" s="197" customFormat="1" ht="12.75" customHeight="1" x14ac:dyDescent="0.25">
      <c r="A270" s="284"/>
      <c r="B270" s="64" t="s">
        <v>99</v>
      </c>
      <c r="C270" s="159">
        <v>219.12779750000004</v>
      </c>
      <c r="D270" s="159">
        <v>237.04922250000021</v>
      </c>
      <c r="E270" s="71">
        <v>92.439787479159463</v>
      </c>
      <c r="F270" s="24">
        <v>966.32500000000005</v>
      </c>
      <c r="G270" s="24">
        <v>1059.425</v>
      </c>
      <c r="H270" s="71">
        <v>91.21221417278241</v>
      </c>
    </row>
    <row r="271" spans="1:8" s="197" customFormat="1" ht="12.75" customHeight="1" x14ac:dyDescent="0.25">
      <c r="A271" s="284"/>
      <c r="B271" s="64" t="s">
        <v>100</v>
      </c>
      <c r="C271" s="159">
        <v>171.96430500000014</v>
      </c>
      <c r="D271" s="159">
        <v>218.41664000000009</v>
      </c>
      <c r="E271" s="71">
        <v>78.732236243538978</v>
      </c>
      <c r="F271" s="24">
        <v>742.77499999999998</v>
      </c>
      <c r="G271" s="24">
        <v>943.32500000000005</v>
      </c>
      <c r="H271" s="71">
        <v>78.740094877163216</v>
      </c>
    </row>
    <row r="272" spans="1:8" s="197" customFormat="1" ht="12.75" customHeight="1" x14ac:dyDescent="0.25">
      <c r="A272" s="284"/>
      <c r="B272" s="64" t="s">
        <v>101</v>
      </c>
      <c r="C272" s="159">
        <v>88.846654999999998</v>
      </c>
      <c r="D272" s="159">
        <v>97.847030000000046</v>
      </c>
      <c r="E272" s="71">
        <v>90.80158590403812</v>
      </c>
      <c r="F272" s="24">
        <v>397.6</v>
      </c>
      <c r="G272" s="24">
        <v>542.02499999999998</v>
      </c>
      <c r="H272" s="71">
        <v>73.354550066878843</v>
      </c>
    </row>
    <row r="273" spans="1:8" s="197" customFormat="1" ht="12.75" customHeight="1" x14ac:dyDescent="0.25">
      <c r="A273" s="284"/>
      <c r="B273" s="64" t="s">
        <v>135</v>
      </c>
      <c r="C273" s="159">
        <v>5.6955825000000004</v>
      </c>
      <c r="D273" s="159">
        <v>11.15044</v>
      </c>
      <c r="E273" s="71">
        <v>51.079441708129906</v>
      </c>
      <c r="F273" s="24">
        <v>22.799999999999997</v>
      </c>
      <c r="G273" s="24">
        <v>65.024999999999991</v>
      </c>
      <c r="H273" s="71">
        <v>35.063437139561707</v>
      </c>
    </row>
    <row r="274" spans="1:8" s="197" customFormat="1" ht="12.75" customHeight="1" x14ac:dyDescent="0.25">
      <c r="A274" s="284"/>
      <c r="B274" s="135"/>
      <c r="C274" s="159"/>
      <c r="D274" s="156"/>
      <c r="E274" s="136"/>
      <c r="F274" s="156"/>
      <c r="G274" s="1"/>
      <c r="H274" s="137"/>
    </row>
    <row r="275" spans="1:8" s="197" customFormat="1" ht="12.75" customHeight="1" x14ac:dyDescent="0.25">
      <c r="A275" s="284"/>
      <c r="B275" s="148"/>
      <c r="C275" s="157"/>
      <c r="D275" s="157"/>
      <c r="E275" s="138"/>
      <c r="F275" s="157"/>
      <c r="G275" s="157"/>
      <c r="H275" s="139"/>
    </row>
    <row r="276" spans="1:8" s="197" customFormat="1" ht="12.75" customHeight="1" x14ac:dyDescent="0.25">
      <c r="A276" s="284"/>
      <c r="B276" s="21" t="s">
        <v>75</v>
      </c>
      <c r="C276" s="155"/>
      <c r="D276" s="155"/>
      <c r="E276" s="9"/>
      <c r="F276" s="155"/>
      <c r="G276" s="155"/>
      <c r="H276" s="9"/>
    </row>
    <row r="277" spans="1:8" s="197" customFormat="1" ht="12.75" customHeight="1" x14ac:dyDescent="0.25">
      <c r="A277" s="284"/>
      <c r="B277" s="12"/>
      <c r="C277" s="159"/>
      <c r="D277" s="159"/>
      <c r="E277" s="11"/>
      <c r="F277" s="159"/>
      <c r="G277" s="159"/>
      <c r="H277" s="22"/>
    </row>
    <row r="278" spans="1:8" s="197" customFormat="1" ht="12.75" customHeight="1" x14ac:dyDescent="0.25">
      <c r="A278" s="284"/>
      <c r="B278" s="58" t="s">
        <v>68</v>
      </c>
      <c r="C278" s="159"/>
      <c r="D278" s="159"/>
      <c r="E278" s="11"/>
      <c r="F278" s="159"/>
      <c r="G278" s="159"/>
      <c r="H278" s="22"/>
    </row>
    <row r="279" spans="1:8" s="197" customFormat="1" ht="12.75" customHeight="1" x14ac:dyDescent="0.25">
      <c r="A279" s="284"/>
      <c r="B279" s="58" t="s">
        <v>409</v>
      </c>
      <c r="C279" s="1"/>
      <c r="D279" s="1"/>
      <c r="E279" s="9"/>
      <c r="F279" s="1"/>
      <c r="G279" s="1"/>
      <c r="H279" s="5"/>
    </row>
    <row r="280" spans="1:8" s="197" customFormat="1" ht="12.75" customHeight="1" x14ac:dyDescent="0.25">
      <c r="A280" s="284"/>
      <c r="B280" s="58"/>
      <c r="C280" s="1"/>
      <c r="D280" s="1"/>
      <c r="E280" s="9"/>
      <c r="F280" s="1"/>
      <c r="G280" s="1"/>
      <c r="H280" s="5"/>
    </row>
    <row r="281" spans="1:8" s="197" customFormat="1" ht="12.75" customHeight="1" x14ac:dyDescent="0.25">
      <c r="A281" s="284"/>
      <c r="B281" s="195"/>
      <c r="C281" s="195"/>
      <c r="D281" s="195"/>
      <c r="E281" s="195"/>
      <c r="F281" s="198"/>
      <c r="G281" s="198"/>
      <c r="H281" s="198"/>
    </row>
    <row r="282" spans="1:8" s="197" customFormat="1" ht="12.75" customHeight="1" x14ac:dyDescent="0.25">
      <c r="A282" s="284"/>
      <c r="B282" s="195"/>
      <c r="C282" s="195"/>
      <c r="D282" s="195"/>
      <c r="E282" s="195"/>
      <c r="F282" s="198"/>
      <c r="G282" s="198"/>
      <c r="H282" s="198"/>
    </row>
    <row r="283" spans="1:8" s="197" customFormat="1" ht="12.75" customHeight="1" x14ac:dyDescent="0.25">
      <c r="A283" s="284"/>
      <c r="B283" s="195"/>
      <c r="C283" s="195"/>
      <c r="D283" s="195"/>
      <c r="E283" s="195"/>
      <c r="F283" s="198"/>
      <c r="G283" s="198"/>
      <c r="H283" s="198"/>
    </row>
    <row r="284" spans="1:8" s="197" customFormat="1" ht="12.75" customHeight="1" x14ac:dyDescent="0.25">
      <c r="A284" s="284"/>
      <c r="B284" s="195"/>
      <c r="C284" s="195"/>
      <c r="D284" s="195"/>
      <c r="E284" s="195"/>
      <c r="F284" s="198"/>
      <c r="G284" s="198"/>
      <c r="H284" s="198"/>
    </row>
    <row r="285" spans="1:8" s="197" customFormat="1" ht="12.75" customHeight="1" x14ac:dyDescent="0.25">
      <c r="A285" s="284"/>
      <c r="B285" s="195"/>
      <c r="C285" s="195"/>
      <c r="D285" s="195"/>
      <c r="E285" s="195"/>
      <c r="F285" s="198"/>
      <c r="G285" s="198"/>
      <c r="H285" s="198"/>
    </row>
    <row r="286" spans="1:8" s="197" customFormat="1" ht="12.75" customHeight="1" x14ac:dyDescent="0.25">
      <c r="A286" s="284"/>
      <c r="B286" s="195"/>
      <c r="C286" s="195"/>
      <c r="D286" s="195"/>
      <c r="E286" s="195"/>
      <c r="F286" s="198"/>
      <c r="G286" s="198"/>
      <c r="H286" s="198"/>
    </row>
    <row r="287" spans="1:8" s="197" customFormat="1" ht="12.75" customHeight="1" x14ac:dyDescent="0.25">
      <c r="A287" s="284"/>
      <c r="B287" s="195"/>
      <c r="C287" s="195"/>
      <c r="D287" s="195"/>
      <c r="E287" s="195"/>
      <c r="F287" s="198"/>
      <c r="G287" s="198"/>
      <c r="H287" s="198"/>
    </row>
    <row r="288" spans="1:8" s="197" customFormat="1" ht="12.75" customHeight="1" x14ac:dyDescent="0.25">
      <c r="A288" s="284"/>
      <c r="B288" s="195"/>
      <c r="C288" s="195"/>
      <c r="D288" s="195"/>
      <c r="E288" s="195"/>
      <c r="F288" s="198"/>
      <c r="G288" s="198"/>
      <c r="H288" s="198"/>
    </row>
    <row r="289" spans="1:8" s="197" customFormat="1" ht="12.75" customHeight="1" x14ac:dyDescent="0.25">
      <c r="A289" s="284"/>
      <c r="B289" s="195"/>
      <c r="C289" s="195"/>
      <c r="D289" s="195"/>
      <c r="E289" s="195"/>
      <c r="F289" s="198"/>
      <c r="G289" s="198"/>
      <c r="H289" s="198"/>
    </row>
    <row r="290" spans="1:8" s="197" customFormat="1" ht="12.75" customHeight="1" x14ac:dyDescent="0.25">
      <c r="A290" s="284"/>
      <c r="B290" s="195"/>
      <c r="C290" s="195"/>
      <c r="D290" s="195"/>
      <c r="E290" s="195"/>
      <c r="F290" s="198"/>
      <c r="G290" s="198"/>
      <c r="H290" s="198"/>
    </row>
    <row r="291" spans="1:8" s="197" customFormat="1" ht="12.75" customHeight="1" x14ac:dyDescent="0.25">
      <c r="A291" s="284"/>
      <c r="B291" s="195"/>
      <c r="C291" s="195"/>
      <c r="D291" s="195"/>
      <c r="E291" s="195"/>
      <c r="F291" s="198"/>
      <c r="G291" s="198"/>
      <c r="H291" s="198"/>
    </row>
    <row r="292" spans="1:8" s="197" customFormat="1" ht="12.75" customHeight="1" x14ac:dyDescent="0.25">
      <c r="A292" s="284"/>
      <c r="B292" s="195"/>
      <c r="C292" s="195"/>
      <c r="D292" s="195"/>
      <c r="E292" s="195"/>
      <c r="F292" s="198"/>
      <c r="G292" s="198"/>
      <c r="H292" s="198"/>
    </row>
    <row r="293" spans="1:8" s="197" customFormat="1" ht="12.75" customHeight="1" x14ac:dyDescent="0.25">
      <c r="A293" s="284"/>
      <c r="B293" s="195"/>
      <c r="C293" s="195"/>
      <c r="D293" s="195"/>
      <c r="E293" s="195"/>
      <c r="F293" s="198"/>
      <c r="G293" s="198"/>
      <c r="H293" s="198"/>
    </row>
    <row r="294" spans="1:8" s="197" customFormat="1" ht="12.75" customHeight="1" x14ac:dyDescent="0.25">
      <c r="A294" s="284"/>
      <c r="B294" s="195"/>
      <c r="C294" s="195"/>
      <c r="D294" s="195"/>
      <c r="E294" s="195"/>
      <c r="F294" s="198"/>
      <c r="G294" s="198"/>
      <c r="H294" s="198"/>
    </row>
    <row r="295" spans="1:8" s="197" customFormat="1" ht="12.75" customHeight="1" x14ac:dyDescent="0.25">
      <c r="A295" s="284"/>
      <c r="B295" s="195"/>
      <c r="C295" s="195"/>
      <c r="D295" s="195"/>
      <c r="E295" s="195"/>
      <c r="F295" s="198"/>
      <c r="G295" s="198"/>
      <c r="H295" s="198"/>
    </row>
    <row r="296" spans="1:8" s="197" customFormat="1" ht="12.75" customHeight="1" x14ac:dyDescent="0.25">
      <c r="A296" s="284"/>
      <c r="B296" s="195"/>
      <c r="C296" s="195"/>
      <c r="D296" s="195"/>
      <c r="E296" s="195"/>
      <c r="F296" s="198"/>
      <c r="G296" s="198"/>
      <c r="H296" s="198"/>
    </row>
    <row r="297" spans="1:8" s="197" customFormat="1" ht="12.75" customHeight="1" x14ac:dyDescent="0.25">
      <c r="A297" s="284"/>
      <c r="B297" s="195"/>
      <c r="C297" s="195"/>
      <c r="D297" s="195"/>
      <c r="E297" s="195"/>
      <c r="F297" s="198"/>
      <c r="G297" s="198"/>
      <c r="H297" s="198"/>
    </row>
    <row r="298" spans="1:8" s="197" customFormat="1" ht="12.75" customHeight="1" x14ac:dyDescent="0.25">
      <c r="A298" s="284"/>
      <c r="B298" s="195"/>
      <c r="C298" s="195"/>
      <c r="D298" s="195"/>
      <c r="E298" s="195"/>
      <c r="F298" s="198"/>
      <c r="G298" s="198"/>
      <c r="H298" s="198"/>
    </row>
    <row r="299" spans="1:8" s="197" customFormat="1" ht="12.75" customHeight="1" x14ac:dyDescent="0.25">
      <c r="A299" s="284"/>
      <c r="B299" s="195"/>
      <c r="C299" s="195"/>
      <c r="D299" s="195"/>
      <c r="E299" s="195"/>
      <c r="F299" s="198"/>
      <c r="G299" s="198"/>
      <c r="H299" s="198"/>
    </row>
    <row r="300" spans="1:8" s="197" customFormat="1" ht="12.75" customHeight="1" x14ac:dyDescent="0.25">
      <c r="A300" s="284"/>
      <c r="B300" s="195"/>
      <c r="C300" s="195"/>
      <c r="D300" s="195"/>
      <c r="E300" s="195"/>
      <c r="F300" s="198"/>
      <c r="G300" s="198"/>
      <c r="H300" s="198"/>
    </row>
    <row r="301" spans="1:8" s="197" customFormat="1" ht="12.75" customHeight="1" x14ac:dyDescent="0.25">
      <c r="A301" s="284"/>
      <c r="B301" s="195"/>
      <c r="C301" s="195"/>
      <c r="D301" s="195"/>
      <c r="E301" s="195"/>
      <c r="F301" s="198"/>
      <c r="G301" s="198"/>
      <c r="H301" s="198"/>
    </row>
    <row r="302" spans="1:8" s="197" customFormat="1" ht="12.75" customHeight="1" x14ac:dyDescent="0.25">
      <c r="A302" s="284"/>
      <c r="B302" s="195"/>
      <c r="C302" s="195"/>
      <c r="D302" s="195"/>
      <c r="E302" s="195"/>
      <c r="F302" s="198"/>
      <c r="G302" s="198"/>
      <c r="H302" s="198"/>
    </row>
    <row r="303" spans="1:8" s="197" customFormat="1" ht="12.75" customHeight="1" x14ac:dyDescent="0.25">
      <c r="A303" s="284"/>
      <c r="B303" s="195"/>
      <c r="C303" s="195"/>
      <c r="D303" s="195"/>
      <c r="E303" s="195"/>
      <c r="F303" s="198"/>
      <c r="G303" s="198"/>
      <c r="H303" s="198"/>
    </row>
    <row r="304" spans="1:8" s="197" customFormat="1" ht="12.75" customHeight="1" x14ac:dyDescent="0.25">
      <c r="A304" s="284"/>
      <c r="B304" s="195"/>
      <c r="C304" s="195"/>
      <c r="D304" s="195"/>
      <c r="E304" s="195"/>
      <c r="F304" s="198"/>
      <c r="G304" s="198"/>
      <c r="H304" s="198"/>
    </row>
    <row r="305" spans="1:8" s="197" customFormat="1" ht="12.75" customHeight="1" x14ac:dyDescent="0.25">
      <c r="A305" s="284"/>
      <c r="B305" s="195"/>
      <c r="C305" s="195"/>
      <c r="D305" s="195"/>
      <c r="E305" s="195"/>
      <c r="F305" s="198"/>
      <c r="G305" s="198"/>
      <c r="H305" s="198"/>
    </row>
    <row r="306" spans="1:8" s="197" customFormat="1" ht="12.75" customHeight="1" x14ac:dyDescent="0.25">
      <c r="A306" s="284"/>
      <c r="B306" s="195"/>
      <c r="C306" s="195"/>
      <c r="D306" s="195"/>
      <c r="E306" s="195"/>
      <c r="F306" s="198"/>
      <c r="G306" s="198"/>
      <c r="H306" s="198"/>
    </row>
    <row r="307" spans="1:8" s="197" customFormat="1" ht="12.75" customHeight="1" x14ac:dyDescent="0.25">
      <c r="A307" s="284"/>
      <c r="B307" s="195"/>
      <c r="C307" s="195"/>
      <c r="D307" s="195"/>
      <c r="E307" s="195"/>
      <c r="F307" s="198"/>
      <c r="G307" s="198"/>
      <c r="H307" s="198"/>
    </row>
    <row r="308" spans="1:8" s="197" customFormat="1" ht="12.75" customHeight="1" x14ac:dyDescent="0.25">
      <c r="A308" s="284"/>
      <c r="B308" s="195"/>
      <c r="C308" s="195"/>
      <c r="D308" s="195"/>
      <c r="E308" s="195"/>
      <c r="F308" s="198"/>
      <c r="G308" s="198"/>
      <c r="H308" s="362" t="s">
        <v>13</v>
      </c>
    </row>
    <row r="309" spans="1:8" s="197" customFormat="1" ht="12.75" customHeight="1" x14ac:dyDescent="0.25">
      <c r="A309" s="284"/>
      <c r="B309" s="195"/>
      <c r="C309" s="195"/>
      <c r="D309" s="195"/>
      <c r="E309" s="195"/>
      <c r="F309" s="198"/>
      <c r="G309" s="198"/>
      <c r="H309" s="255"/>
    </row>
    <row r="310" spans="1:8" s="197" customFormat="1" ht="31.5" customHeight="1" x14ac:dyDescent="0.3">
      <c r="A310" s="284"/>
      <c r="B310" s="515" t="s">
        <v>256</v>
      </c>
      <c r="C310" s="524"/>
      <c r="D310" s="524"/>
      <c r="E310" s="524"/>
      <c r="F310" s="524"/>
      <c r="G310" s="524"/>
      <c r="H310" s="524"/>
    </row>
    <row r="311" spans="1:8" s="197" customFormat="1" ht="12.75" customHeight="1" x14ac:dyDescent="0.25">
      <c r="A311" s="284"/>
      <c r="B311" s="43"/>
      <c r="C311" s="44"/>
      <c r="D311" s="44"/>
      <c r="E311" s="44"/>
      <c r="F311" s="44"/>
      <c r="G311" s="44"/>
      <c r="H311" s="44"/>
    </row>
    <row r="312" spans="1:8" s="197" customFormat="1" ht="12.75" customHeight="1" x14ac:dyDescent="0.25">
      <c r="A312" s="284"/>
      <c r="B312" s="6" t="s">
        <v>62</v>
      </c>
      <c r="C312" s="1"/>
      <c r="D312" s="1"/>
      <c r="E312" s="5"/>
      <c r="F312" s="1"/>
      <c r="G312" s="1"/>
      <c r="H312" s="5"/>
    </row>
    <row r="313" spans="1:8" s="197" customFormat="1" ht="12.75" customHeight="1" x14ac:dyDescent="0.25">
      <c r="A313" s="284"/>
      <c r="B313" s="89"/>
      <c r="C313" s="506" t="s">
        <v>12</v>
      </c>
      <c r="D313" s="507"/>
      <c r="E313" s="508"/>
      <c r="F313" s="506" t="s">
        <v>10</v>
      </c>
      <c r="G313" s="507"/>
      <c r="H313" s="508"/>
    </row>
    <row r="314" spans="1:8" s="197" customFormat="1" ht="12.75" customHeight="1" x14ac:dyDescent="0.25">
      <c r="A314" s="284"/>
      <c r="B314" s="62"/>
      <c r="C314" s="66" t="s">
        <v>8</v>
      </c>
      <c r="D314" s="66" t="s">
        <v>9</v>
      </c>
      <c r="E314" s="81" t="s">
        <v>70</v>
      </c>
      <c r="F314" s="66" t="s">
        <v>8</v>
      </c>
      <c r="G314" s="66" t="s">
        <v>9</v>
      </c>
      <c r="H314" s="81" t="s">
        <v>70</v>
      </c>
    </row>
    <row r="315" spans="1:8" s="197" customFormat="1" ht="12.75" customHeight="1" x14ac:dyDescent="0.25">
      <c r="A315" s="284"/>
      <c r="B315" s="160"/>
      <c r="C315" s="158"/>
      <c r="D315" s="158"/>
      <c r="E315" s="67"/>
      <c r="F315" s="158"/>
      <c r="G315" s="158"/>
      <c r="H315" s="67"/>
    </row>
    <row r="316" spans="1:8" s="197" customFormat="1" ht="12.75" customHeight="1" x14ac:dyDescent="0.25">
      <c r="A316" s="284"/>
      <c r="B316" s="160" t="s">
        <v>23</v>
      </c>
      <c r="C316" s="159">
        <v>632.72149000000013</v>
      </c>
      <c r="D316" s="159">
        <v>675.76219250000008</v>
      </c>
      <c r="E316" s="71">
        <v>93.630791574655902</v>
      </c>
      <c r="F316" s="24">
        <v>2823.85</v>
      </c>
      <c r="G316" s="24">
        <v>3154.2750000000005</v>
      </c>
      <c r="H316" s="71">
        <v>89.524534163952083</v>
      </c>
    </row>
    <row r="317" spans="1:8" s="197" customFormat="1" ht="12.75" customHeight="1" x14ac:dyDescent="0.25">
      <c r="A317" s="284"/>
      <c r="B317" s="64" t="s">
        <v>96</v>
      </c>
      <c r="C317" s="159">
        <v>0.63877499999999987</v>
      </c>
      <c r="D317" s="159">
        <v>0.69006750000000006</v>
      </c>
      <c r="E317" s="71">
        <v>92.56703148605024</v>
      </c>
      <c r="F317" s="24">
        <v>3.55</v>
      </c>
      <c r="G317" s="24">
        <v>3.8499999999999996</v>
      </c>
      <c r="H317" s="71">
        <v>92.20779220779221</v>
      </c>
    </row>
    <row r="318" spans="1:8" s="197" customFormat="1" ht="12.75" customHeight="1" x14ac:dyDescent="0.25">
      <c r="A318" s="284"/>
      <c r="B318" s="64" t="s">
        <v>97</v>
      </c>
      <c r="C318" s="159">
        <v>13.572107500000001</v>
      </c>
      <c r="D318" s="159">
        <v>16.208055000000002</v>
      </c>
      <c r="E318" s="71">
        <v>83.736805557483606</v>
      </c>
      <c r="F318" s="24">
        <v>75.324999999999989</v>
      </c>
      <c r="G318" s="24">
        <v>76.925000000000011</v>
      </c>
      <c r="H318" s="71">
        <v>97.920051998700004</v>
      </c>
    </row>
    <row r="319" spans="1:8" s="197" customFormat="1" ht="12.75" customHeight="1" x14ac:dyDescent="0.25">
      <c r="A319" s="284"/>
      <c r="B319" s="64" t="s">
        <v>98</v>
      </c>
      <c r="C319" s="159">
        <v>130.52345750000001</v>
      </c>
      <c r="D319" s="159">
        <v>117.21281500000001</v>
      </c>
      <c r="E319" s="71">
        <v>111.3559618033233</v>
      </c>
      <c r="F319" s="24">
        <v>638.35</v>
      </c>
      <c r="G319" s="24">
        <v>540.875</v>
      </c>
      <c r="H319" s="71">
        <v>118.02172405823896</v>
      </c>
    </row>
    <row r="320" spans="1:8" s="197" customFormat="1" ht="12.75" customHeight="1" x14ac:dyDescent="0.25">
      <c r="A320" s="284"/>
      <c r="B320" s="64" t="s">
        <v>99</v>
      </c>
      <c r="C320" s="159">
        <v>237.61059000000017</v>
      </c>
      <c r="D320" s="159">
        <v>238.70053749999997</v>
      </c>
      <c r="E320" s="71">
        <v>99.54338288827698</v>
      </c>
      <c r="F320" s="24">
        <v>999.42499999999995</v>
      </c>
      <c r="G320" s="24">
        <v>1053.75</v>
      </c>
      <c r="H320" s="71">
        <v>94.844602609727161</v>
      </c>
    </row>
    <row r="321" spans="1:8" s="197" customFormat="1" ht="12.75" customHeight="1" x14ac:dyDescent="0.25">
      <c r="A321" s="284"/>
      <c r="B321" s="64" t="s">
        <v>100</v>
      </c>
      <c r="C321" s="159">
        <v>166.55458499999989</v>
      </c>
      <c r="D321" s="159">
        <v>205.17509000000013</v>
      </c>
      <c r="E321" s="71">
        <v>81.176806112281852</v>
      </c>
      <c r="F321" s="24">
        <v>699.3</v>
      </c>
      <c r="G321" s="24">
        <v>912.05000000000007</v>
      </c>
      <c r="H321" s="71">
        <v>76.673427991886399</v>
      </c>
    </row>
    <row r="322" spans="1:8" s="197" customFormat="1" ht="12.75" customHeight="1" x14ac:dyDescent="0.25">
      <c r="A322" s="284"/>
      <c r="B322" s="64" t="s">
        <v>101</v>
      </c>
      <c r="C322" s="159">
        <v>77.296017500000005</v>
      </c>
      <c r="D322" s="159">
        <v>87.973364999999973</v>
      </c>
      <c r="E322" s="71">
        <v>87.86297704992873</v>
      </c>
      <c r="F322" s="24">
        <v>383.75</v>
      </c>
      <c r="G322" s="24">
        <v>514.07500000000005</v>
      </c>
      <c r="H322" s="71">
        <v>74.64864076253464</v>
      </c>
    </row>
    <row r="323" spans="1:8" s="197" customFormat="1" ht="12.75" customHeight="1" x14ac:dyDescent="0.25">
      <c r="A323" s="284"/>
      <c r="B323" s="64" t="s">
        <v>135</v>
      </c>
      <c r="C323" s="159">
        <v>6.5259575000000005</v>
      </c>
      <c r="D323" s="159">
        <v>9.802262500000003</v>
      </c>
      <c r="E323" s="71">
        <v>66.576032829155494</v>
      </c>
      <c r="F323" s="24">
        <v>24.15</v>
      </c>
      <c r="G323" s="24">
        <v>52.750000000000007</v>
      </c>
      <c r="H323" s="71">
        <v>45.78199052132701</v>
      </c>
    </row>
    <row r="324" spans="1:8" s="197" customFormat="1" ht="12.75" customHeight="1" x14ac:dyDescent="0.25">
      <c r="A324" s="284"/>
      <c r="B324" s="135"/>
      <c r="C324" s="159"/>
      <c r="D324" s="156"/>
      <c r="E324" s="136"/>
      <c r="F324" s="156"/>
      <c r="G324" s="1"/>
      <c r="H324" s="137"/>
    </row>
    <row r="325" spans="1:8" s="197" customFormat="1" ht="12.75" customHeight="1" x14ac:dyDescent="0.25">
      <c r="A325" s="284"/>
      <c r="B325" s="148"/>
      <c r="C325" s="157"/>
      <c r="D325" s="157"/>
      <c r="E325" s="138"/>
      <c r="F325" s="157"/>
      <c r="G325" s="157"/>
      <c r="H325" s="139"/>
    </row>
    <row r="326" spans="1:8" s="197" customFormat="1" ht="12.75" customHeight="1" x14ac:dyDescent="0.25">
      <c r="A326" s="284"/>
      <c r="B326" s="21" t="s">
        <v>75</v>
      </c>
      <c r="C326" s="155"/>
      <c r="D326" s="155"/>
      <c r="E326" s="9"/>
      <c r="F326" s="155"/>
      <c r="G326" s="155"/>
      <c r="H326" s="9"/>
    </row>
    <row r="327" spans="1:8" s="197" customFormat="1" ht="12.75" customHeight="1" x14ac:dyDescent="0.25">
      <c r="A327" s="284"/>
      <c r="B327" s="12"/>
      <c r="C327" s="159"/>
      <c r="D327" s="159"/>
      <c r="E327" s="11"/>
      <c r="F327" s="159"/>
      <c r="G327" s="159"/>
      <c r="H327" s="22"/>
    </row>
    <row r="328" spans="1:8" s="197" customFormat="1" ht="12.75" customHeight="1" x14ac:dyDescent="0.25">
      <c r="A328" s="284"/>
      <c r="B328" s="58" t="s">
        <v>68</v>
      </c>
      <c r="C328" s="159"/>
      <c r="D328" s="159"/>
      <c r="E328" s="11"/>
      <c r="F328" s="159"/>
      <c r="G328" s="159"/>
      <c r="H328" s="22"/>
    </row>
    <row r="329" spans="1:8" s="197" customFormat="1" ht="12.75" customHeight="1" x14ac:dyDescent="0.25">
      <c r="A329" s="284"/>
      <c r="B329" s="58" t="s">
        <v>409</v>
      </c>
      <c r="C329" s="1"/>
      <c r="D329" s="1"/>
      <c r="E329" s="9"/>
      <c r="F329" s="1"/>
      <c r="G329" s="1"/>
      <c r="H329" s="5"/>
    </row>
    <row r="330" spans="1:8" s="197" customFormat="1" ht="12.75" customHeight="1" x14ac:dyDescent="0.25">
      <c r="A330" s="284"/>
      <c r="B330" s="195"/>
      <c r="C330" s="195"/>
      <c r="D330" s="195"/>
      <c r="E330" s="195"/>
      <c r="F330" s="198"/>
      <c r="G330" s="198"/>
      <c r="H330" s="198"/>
    </row>
    <row r="331" spans="1:8" s="197" customFormat="1" ht="12.75" customHeight="1" x14ac:dyDescent="0.25">
      <c r="A331" s="284"/>
      <c r="B331" s="195"/>
      <c r="C331" s="195"/>
      <c r="D331" s="195"/>
      <c r="E331" s="195"/>
      <c r="F331" s="198"/>
      <c r="G331" s="198"/>
      <c r="H331" s="198"/>
    </row>
    <row r="332" spans="1:8" s="197" customFormat="1" ht="12.75" customHeight="1" x14ac:dyDescent="0.25">
      <c r="A332" s="284"/>
      <c r="B332" s="195"/>
      <c r="C332" s="195"/>
      <c r="D332" s="195"/>
      <c r="E332" s="195"/>
      <c r="F332" s="198"/>
      <c r="G332" s="198"/>
      <c r="H332" s="198"/>
    </row>
    <row r="333" spans="1:8" s="197" customFormat="1" ht="12.75" customHeight="1" x14ac:dyDescent="0.25">
      <c r="A333" s="284"/>
      <c r="B333" s="195"/>
      <c r="C333" s="195"/>
      <c r="D333" s="195"/>
      <c r="E333" s="195"/>
      <c r="F333" s="198"/>
      <c r="G333" s="198"/>
      <c r="H333" s="198"/>
    </row>
    <row r="334" spans="1:8" s="197" customFormat="1" ht="12.75" customHeight="1" x14ac:dyDescent="0.25">
      <c r="A334" s="284"/>
      <c r="B334" s="195"/>
      <c r="C334" s="195"/>
      <c r="D334" s="195"/>
      <c r="E334" s="195"/>
      <c r="F334" s="198"/>
      <c r="G334" s="198"/>
      <c r="H334" s="198"/>
    </row>
    <row r="335" spans="1:8" s="197" customFormat="1" ht="12.75" customHeight="1" x14ac:dyDescent="0.25">
      <c r="A335" s="284"/>
      <c r="B335" s="195"/>
      <c r="C335" s="195"/>
      <c r="D335" s="195"/>
      <c r="E335" s="195"/>
      <c r="F335" s="198"/>
      <c r="G335" s="198"/>
      <c r="H335" s="198"/>
    </row>
    <row r="336" spans="1:8" s="197" customFormat="1" ht="12.75" customHeight="1" x14ac:dyDescent="0.25">
      <c r="A336" s="284"/>
      <c r="B336" s="195"/>
      <c r="C336" s="195"/>
      <c r="D336" s="195"/>
      <c r="E336" s="195"/>
      <c r="F336" s="198"/>
      <c r="G336" s="198"/>
      <c r="H336" s="198"/>
    </row>
    <row r="337" spans="1:8" s="197" customFormat="1" ht="12.75" customHeight="1" x14ac:dyDescent="0.25">
      <c r="A337" s="284"/>
      <c r="B337" s="195"/>
      <c r="C337" s="195"/>
      <c r="D337" s="195"/>
      <c r="E337" s="195"/>
      <c r="F337" s="198"/>
      <c r="G337" s="198"/>
      <c r="H337" s="198"/>
    </row>
    <row r="338" spans="1:8" s="197" customFormat="1" ht="12.75" customHeight="1" x14ac:dyDescent="0.25">
      <c r="A338" s="284"/>
      <c r="B338" s="195"/>
      <c r="C338" s="195"/>
      <c r="D338" s="195"/>
      <c r="E338" s="195"/>
      <c r="F338" s="198"/>
      <c r="G338" s="198"/>
      <c r="H338" s="198"/>
    </row>
    <row r="339" spans="1:8" s="197" customFormat="1" ht="12.75" customHeight="1" x14ac:dyDescent="0.25">
      <c r="A339" s="284"/>
      <c r="B339" s="195"/>
      <c r="C339" s="195"/>
      <c r="D339" s="195"/>
      <c r="E339" s="195"/>
      <c r="F339" s="198"/>
      <c r="G339" s="198"/>
      <c r="H339" s="198"/>
    </row>
    <row r="340" spans="1:8" s="197" customFormat="1" ht="12.75" customHeight="1" x14ac:dyDescent="0.25">
      <c r="A340" s="284"/>
      <c r="B340" s="195"/>
      <c r="C340" s="195"/>
      <c r="D340" s="195"/>
      <c r="E340" s="195"/>
      <c r="F340" s="198"/>
      <c r="G340" s="198"/>
      <c r="H340" s="198"/>
    </row>
    <row r="341" spans="1:8" s="197" customFormat="1" ht="12.75" customHeight="1" x14ac:dyDescent="0.25">
      <c r="A341" s="284"/>
      <c r="B341" s="195"/>
      <c r="C341" s="195"/>
      <c r="D341" s="195"/>
      <c r="E341" s="195"/>
      <c r="F341" s="198"/>
      <c r="G341" s="198"/>
      <c r="H341" s="198"/>
    </row>
    <row r="342" spans="1:8" s="197" customFormat="1" ht="12.75" customHeight="1" x14ac:dyDescent="0.25">
      <c r="A342" s="284"/>
      <c r="B342" s="195"/>
      <c r="C342" s="195"/>
      <c r="D342" s="195"/>
      <c r="E342" s="195"/>
      <c r="F342" s="198"/>
      <c r="G342" s="198"/>
      <c r="H342" s="198"/>
    </row>
    <row r="343" spans="1:8" s="197" customFormat="1" ht="12.75" customHeight="1" x14ac:dyDescent="0.25">
      <c r="A343" s="284"/>
      <c r="B343" s="195"/>
      <c r="C343" s="195"/>
      <c r="D343" s="195"/>
      <c r="E343" s="195"/>
      <c r="F343" s="198"/>
      <c r="G343" s="198"/>
      <c r="H343" s="198"/>
    </row>
    <row r="344" spans="1:8" s="197" customFormat="1" ht="12.75" customHeight="1" x14ac:dyDescent="0.25">
      <c r="A344" s="284"/>
      <c r="B344" s="195"/>
      <c r="C344" s="195"/>
      <c r="D344" s="195"/>
      <c r="E344" s="195"/>
      <c r="F344" s="198"/>
      <c r="G344" s="198"/>
      <c r="H344" s="198"/>
    </row>
    <row r="345" spans="1:8" s="197" customFormat="1" ht="12.75" customHeight="1" x14ac:dyDescent="0.25">
      <c r="A345" s="284"/>
      <c r="B345" s="195"/>
      <c r="C345" s="195"/>
      <c r="D345" s="195"/>
      <c r="E345" s="195"/>
      <c r="F345" s="198"/>
      <c r="G345" s="198"/>
      <c r="H345" s="198"/>
    </row>
    <row r="346" spans="1:8" s="197" customFormat="1" ht="12.75" customHeight="1" x14ac:dyDescent="0.25">
      <c r="A346" s="284"/>
      <c r="B346" s="195"/>
      <c r="C346" s="195"/>
      <c r="D346" s="195"/>
      <c r="E346" s="195"/>
      <c r="F346" s="198"/>
      <c r="G346" s="198"/>
      <c r="H346" s="198"/>
    </row>
    <row r="347" spans="1:8" s="197" customFormat="1" ht="12.75" customHeight="1" x14ac:dyDescent="0.25">
      <c r="A347" s="284"/>
      <c r="B347" s="195"/>
      <c r="C347" s="195"/>
      <c r="D347" s="195"/>
      <c r="E347" s="195"/>
      <c r="F347" s="198"/>
      <c r="G347" s="198"/>
      <c r="H347" s="198"/>
    </row>
    <row r="348" spans="1:8" s="197" customFormat="1" ht="12.75" customHeight="1" x14ac:dyDescent="0.25">
      <c r="A348" s="284"/>
      <c r="B348" s="195"/>
      <c r="C348" s="195"/>
      <c r="D348" s="195"/>
      <c r="E348" s="195"/>
      <c r="F348" s="198"/>
      <c r="G348" s="198"/>
      <c r="H348" s="198"/>
    </row>
    <row r="349" spans="1:8" s="197" customFormat="1" ht="12.75" customHeight="1" x14ac:dyDescent="0.25">
      <c r="A349" s="284"/>
      <c r="B349" s="195"/>
      <c r="C349" s="195"/>
      <c r="D349" s="195"/>
      <c r="E349" s="195"/>
      <c r="F349" s="198"/>
      <c r="G349" s="198"/>
      <c r="H349" s="198"/>
    </row>
    <row r="350" spans="1:8" s="197" customFormat="1" ht="12.75" customHeight="1" x14ac:dyDescent="0.25">
      <c r="A350" s="284"/>
      <c r="B350" s="195"/>
      <c r="C350" s="195"/>
      <c r="D350" s="195"/>
      <c r="E350" s="195"/>
      <c r="F350" s="198"/>
      <c r="G350" s="198"/>
      <c r="H350" s="198"/>
    </row>
    <row r="351" spans="1:8" s="197" customFormat="1" ht="12.75" customHeight="1" x14ac:dyDescent="0.25">
      <c r="A351" s="284"/>
      <c r="B351" s="195"/>
      <c r="C351" s="195"/>
      <c r="D351" s="195"/>
      <c r="E351" s="195"/>
      <c r="F351" s="198"/>
      <c r="G351" s="198"/>
      <c r="H351" s="198"/>
    </row>
    <row r="352" spans="1:8" s="197" customFormat="1" ht="12.75" customHeight="1" x14ac:dyDescent="0.25">
      <c r="A352" s="284"/>
      <c r="B352" s="195"/>
      <c r="C352" s="195"/>
      <c r="D352" s="195"/>
      <c r="E352" s="195"/>
      <c r="F352" s="198"/>
      <c r="G352" s="198"/>
      <c r="H352" s="198"/>
    </row>
    <row r="353" spans="1:8" s="197" customFormat="1" ht="12.75" customHeight="1" x14ac:dyDescent="0.25">
      <c r="A353" s="284"/>
      <c r="B353" s="195"/>
      <c r="C353" s="195"/>
      <c r="D353" s="195"/>
      <c r="E353" s="195"/>
      <c r="F353" s="198"/>
      <c r="G353" s="198"/>
      <c r="H353" s="198"/>
    </row>
    <row r="354" spans="1:8" s="197" customFormat="1" ht="12.75" customHeight="1" x14ac:dyDescent="0.25">
      <c r="A354" s="284"/>
      <c r="B354" s="195"/>
      <c r="C354" s="195"/>
      <c r="D354" s="195"/>
      <c r="E354" s="195"/>
      <c r="F354" s="198"/>
      <c r="G354" s="198"/>
      <c r="H354" s="198"/>
    </row>
    <row r="355" spans="1:8" s="197" customFormat="1" ht="12.75" customHeight="1" x14ac:dyDescent="0.25">
      <c r="A355" s="284"/>
      <c r="B355" s="195"/>
      <c r="C355" s="195"/>
      <c r="D355" s="195"/>
      <c r="E355" s="195"/>
      <c r="F355" s="198"/>
      <c r="G355" s="198"/>
      <c r="H355" s="198"/>
    </row>
    <row r="356" spans="1:8" s="197" customFormat="1" ht="12.75" customHeight="1" x14ac:dyDescent="0.25">
      <c r="A356" s="284"/>
      <c r="B356" s="195"/>
      <c r="C356" s="195"/>
      <c r="D356" s="195"/>
      <c r="E356" s="195"/>
      <c r="F356" s="198"/>
      <c r="G356" s="198"/>
      <c r="H356" s="198"/>
    </row>
    <row r="357" spans="1:8" s="197" customFormat="1" ht="12.75" customHeight="1" x14ac:dyDescent="0.25">
      <c r="A357" s="284"/>
      <c r="B357" s="195"/>
      <c r="C357" s="195"/>
      <c r="D357" s="195"/>
      <c r="E357" s="195"/>
      <c r="F357" s="198"/>
      <c r="G357" s="198"/>
      <c r="H357" s="198"/>
    </row>
    <row r="358" spans="1:8" s="197" customFormat="1" ht="12.75" customHeight="1" x14ac:dyDescent="0.25">
      <c r="A358" s="284"/>
      <c r="B358" s="195"/>
      <c r="C358" s="195"/>
      <c r="D358" s="195"/>
      <c r="E358" s="195"/>
      <c r="F358" s="198"/>
      <c r="G358" s="198"/>
      <c r="H358" s="362" t="s">
        <v>13</v>
      </c>
    </row>
    <row r="359" spans="1:8" s="197" customFormat="1" ht="12.75" customHeight="1" x14ac:dyDescent="0.25">
      <c r="A359" s="284"/>
      <c r="B359" s="195"/>
      <c r="C359" s="195"/>
      <c r="D359" s="195"/>
      <c r="E359" s="195"/>
      <c r="F359" s="198"/>
      <c r="G359" s="198"/>
      <c r="H359" s="255"/>
    </row>
    <row r="360" spans="1:8" s="197" customFormat="1" ht="31.5" customHeight="1" x14ac:dyDescent="0.3">
      <c r="A360" s="284"/>
      <c r="B360" s="515" t="s">
        <v>255</v>
      </c>
      <c r="C360" s="524"/>
      <c r="D360" s="524"/>
      <c r="E360" s="524"/>
      <c r="F360" s="524"/>
      <c r="G360" s="524"/>
      <c r="H360" s="524"/>
    </row>
    <row r="361" spans="1:8" s="197" customFormat="1" ht="12.75" customHeight="1" x14ac:dyDescent="0.25">
      <c r="A361" s="284"/>
      <c r="B361" s="43"/>
      <c r="C361" s="44"/>
      <c r="D361" s="44"/>
      <c r="E361" s="44"/>
      <c r="F361" s="44"/>
      <c r="G361" s="44"/>
      <c r="H361" s="44"/>
    </row>
    <row r="362" spans="1:8" s="197" customFormat="1" ht="12.75" customHeight="1" x14ac:dyDescent="0.25">
      <c r="A362" s="284"/>
      <c r="B362" s="6" t="s">
        <v>62</v>
      </c>
      <c r="C362" s="1"/>
      <c r="D362" s="1"/>
      <c r="E362" s="5"/>
      <c r="F362" s="1"/>
      <c r="G362" s="1"/>
      <c r="H362" s="5"/>
    </row>
    <row r="363" spans="1:8" s="197" customFormat="1" ht="12.75" customHeight="1" x14ac:dyDescent="0.25">
      <c r="A363" s="284"/>
      <c r="B363" s="89"/>
      <c r="C363" s="506" t="s">
        <v>12</v>
      </c>
      <c r="D363" s="507"/>
      <c r="E363" s="508"/>
      <c r="F363" s="506" t="s">
        <v>10</v>
      </c>
      <c r="G363" s="507"/>
      <c r="H363" s="508"/>
    </row>
    <row r="364" spans="1:8" s="197" customFormat="1" ht="12.75" customHeight="1" x14ac:dyDescent="0.25">
      <c r="A364" s="284"/>
      <c r="B364" s="62"/>
      <c r="C364" s="66" t="s">
        <v>8</v>
      </c>
      <c r="D364" s="66" t="s">
        <v>9</v>
      </c>
      <c r="E364" s="81" t="s">
        <v>70</v>
      </c>
      <c r="F364" s="66" t="s">
        <v>8</v>
      </c>
      <c r="G364" s="66" t="s">
        <v>9</v>
      </c>
      <c r="H364" s="81" t="s">
        <v>70</v>
      </c>
    </row>
    <row r="365" spans="1:8" s="197" customFormat="1" ht="12.75" customHeight="1" x14ac:dyDescent="0.25">
      <c r="A365" s="284"/>
      <c r="B365" s="160"/>
      <c r="C365" s="158"/>
      <c r="D365" s="158"/>
      <c r="E365" s="67"/>
      <c r="F365" s="158"/>
      <c r="G365" s="158"/>
      <c r="H365" s="67"/>
    </row>
    <row r="366" spans="1:8" s="197" customFormat="1" ht="12.75" customHeight="1" x14ac:dyDescent="0.25">
      <c r="A366" s="284"/>
      <c r="B366" s="160" t="s">
        <v>23</v>
      </c>
      <c r="C366" s="159">
        <v>619.57118999999989</v>
      </c>
      <c r="D366" s="159">
        <v>669.54635500000029</v>
      </c>
      <c r="E366" s="71">
        <v>92.53596638577767</v>
      </c>
      <c r="F366" s="24">
        <v>2696.35</v>
      </c>
      <c r="G366" s="24">
        <v>3085.7500000000005</v>
      </c>
      <c r="H366" s="71">
        <v>87.380701612249851</v>
      </c>
    </row>
    <row r="367" spans="1:8" s="197" customFormat="1" ht="12.75" customHeight="1" x14ac:dyDescent="0.25">
      <c r="A367" s="284"/>
      <c r="B367" s="64" t="s">
        <v>96</v>
      </c>
      <c r="C367" s="159">
        <v>0.55527000000000004</v>
      </c>
      <c r="D367" s="159">
        <v>0.7386474999999999</v>
      </c>
      <c r="E367" s="71">
        <v>75.173881993779176</v>
      </c>
      <c r="F367" s="24">
        <v>2.6</v>
      </c>
      <c r="G367" s="24">
        <v>5.9749999999999996</v>
      </c>
      <c r="H367" s="71">
        <v>43.51464435146444</v>
      </c>
    </row>
    <row r="368" spans="1:8" s="197" customFormat="1" ht="12.75" customHeight="1" x14ac:dyDescent="0.25">
      <c r="A368" s="284"/>
      <c r="B368" s="64" t="s">
        <v>97</v>
      </c>
      <c r="C368" s="159">
        <v>12.165147500000002</v>
      </c>
      <c r="D368" s="159">
        <v>13.395145000000001</v>
      </c>
      <c r="E368" s="71">
        <v>90.817587267625697</v>
      </c>
      <c r="F368" s="24">
        <v>69.075000000000003</v>
      </c>
      <c r="G368" s="24">
        <v>63.224999999999994</v>
      </c>
      <c r="H368" s="71">
        <v>109.25266903914591</v>
      </c>
    </row>
    <row r="369" spans="1:8" s="197" customFormat="1" ht="12.75" customHeight="1" x14ac:dyDescent="0.25">
      <c r="A369" s="284"/>
      <c r="B369" s="64" t="s">
        <v>98</v>
      </c>
      <c r="C369" s="159">
        <v>139.55794750000001</v>
      </c>
      <c r="D369" s="159">
        <v>117.96365000000006</v>
      </c>
      <c r="E369" s="71">
        <v>118.30589126396134</v>
      </c>
      <c r="F369" s="24">
        <v>643.95000000000005</v>
      </c>
      <c r="G369" s="24">
        <v>573.95000000000005</v>
      </c>
      <c r="H369" s="71">
        <v>112.19618433661469</v>
      </c>
    </row>
    <row r="370" spans="1:8" s="197" customFormat="1" ht="12.75" customHeight="1" x14ac:dyDescent="0.25">
      <c r="A370" s="284"/>
      <c r="B370" s="64" t="s">
        <v>99</v>
      </c>
      <c r="C370" s="159">
        <v>237.12095249999993</v>
      </c>
      <c r="D370" s="159">
        <v>255.37117250000011</v>
      </c>
      <c r="E370" s="71">
        <v>92.853453339569796</v>
      </c>
      <c r="F370" s="24">
        <v>943.22500000000002</v>
      </c>
      <c r="G370" s="24">
        <v>1048.8000000000002</v>
      </c>
      <c r="H370" s="71">
        <v>89.933733790999227</v>
      </c>
    </row>
    <row r="371" spans="1:8" s="197" customFormat="1" ht="12.75" customHeight="1" x14ac:dyDescent="0.25">
      <c r="A371" s="284"/>
      <c r="B371" s="64" t="s">
        <v>100</v>
      </c>
      <c r="C371" s="159">
        <v>152.77233749999999</v>
      </c>
      <c r="D371" s="159">
        <v>184.75651500000004</v>
      </c>
      <c r="E371" s="71">
        <v>82.688471093969255</v>
      </c>
      <c r="F371" s="24">
        <v>665.25</v>
      </c>
      <c r="G371" s="24">
        <v>860</v>
      </c>
      <c r="H371" s="71">
        <v>77.354651162790702</v>
      </c>
    </row>
    <row r="372" spans="1:8" s="197" customFormat="1" ht="12.75" customHeight="1" x14ac:dyDescent="0.25">
      <c r="A372" s="284"/>
      <c r="B372" s="64" t="s">
        <v>101</v>
      </c>
      <c r="C372" s="159">
        <v>71.307414999999963</v>
      </c>
      <c r="D372" s="159">
        <v>84.492785000000026</v>
      </c>
      <c r="E372" s="71">
        <v>84.394679380020364</v>
      </c>
      <c r="F372" s="24">
        <v>349.25</v>
      </c>
      <c r="G372" s="24">
        <v>484.625</v>
      </c>
      <c r="H372" s="71">
        <v>72.066030435904054</v>
      </c>
    </row>
    <row r="373" spans="1:8" s="197" customFormat="1" ht="12.75" customHeight="1" x14ac:dyDescent="0.25">
      <c r="A373" s="284"/>
      <c r="B373" s="64" t="s">
        <v>135</v>
      </c>
      <c r="C373" s="159">
        <v>6.0921199999999995</v>
      </c>
      <c r="D373" s="159">
        <v>12.828439999999999</v>
      </c>
      <c r="E373" s="71">
        <v>47.489172494862977</v>
      </c>
      <c r="F373" s="24">
        <v>23</v>
      </c>
      <c r="G373" s="24">
        <v>49.175000000000004</v>
      </c>
      <c r="H373" s="71">
        <v>46.771733604473816</v>
      </c>
    </row>
    <row r="374" spans="1:8" s="197" customFormat="1" ht="12.75" customHeight="1" x14ac:dyDescent="0.25">
      <c r="A374" s="284"/>
      <c r="B374" s="135"/>
      <c r="C374" s="159"/>
      <c r="D374" s="156"/>
      <c r="E374" s="136"/>
      <c r="F374" s="156"/>
      <c r="G374" s="1"/>
      <c r="H374" s="137"/>
    </row>
    <row r="375" spans="1:8" s="197" customFormat="1" ht="12.75" customHeight="1" x14ac:dyDescent="0.25">
      <c r="A375" s="284"/>
      <c r="B375" s="148"/>
      <c r="C375" s="157"/>
      <c r="D375" s="157"/>
      <c r="E375" s="138"/>
      <c r="F375" s="157"/>
      <c r="G375" s="157"/>
      <c r="H375" s="139"/>
    </row>
    <row r="376" spans="1:8" s="197" customFormat="1" ht="12.75" customHeight="1" x14ac:dyDescent="0.25">
      <c r="A376" s="284"/>
      <c r="B376" s="21" t="s">
        <v>75</v>
      </c>
      <c r="C376" s="155"/>
      <c r="D376" s="155"/>
      <c r="E376" s="9"/>
      <c r="F376" s="155"/>
      <c r="G376" s="155"/>
      <c r="H376" s="9"/>
    </row>
    <row r="377" spans="1:8" s="197" customFormat="1" ht="12.75" customHeight="1" x14ac:dyDescent="0.25">
      <c r="A377" s="284"/>
      <c r="B377" s="12"/>
      <c r="C377" s="159"/>
      <c r="D377" s="159"/>
      <c r="E377" s="11"/>
      <c r="F377" s="159"/>
      <c r="G377" s="159"/>
      <c r="H377" s="22"/>
    </row>
    <row r="378" spans="1:8" s="197" customFormat="1" ht="12.75" customHeight="1" x14ac:dyDescent="0.25">
      <c r="A378" s="284"/>
      <c r="B378" s="58" t="s">
        <v>68</v>
      </c>
      <c r="C378" s="159"/>
      <c r="D378" s="159"/>
      <c r="E378" s="11"/>
      <c r="F378" s="159"/>
      <c r="G378" s="159"/>
      <c r="H378" s="22"/>
    </row>
    <row r="379" spans="1:8" s="197" customFormat="1" ht="12.75" customHeight="1" x14ac:dyDescent="0.25">
      <c r="A379" s="284"/>
      <c r="B379" s="58" t="s">
        <v>409</v>
      </c>
      <c r="C379" s="1"/>
      <c r="D379" s="1"/>
      <c r="E379" s="9"/>
      <c r="F379" s="1"/>
      <c r="G379" s="1"/>
      <c r="H379" s="5"/>
    </row>
    <row r="380" spans="1:8" s="197" customFormat="1" ht="12.75" customHeight="1" x14ac:dyDescent="0.25">
      <c r="A380" s="284"/>
      <c r="B380" s="58"/>
      <c r="C380" s="1"/>
      <c r="D380" s="1"/>
      <c r="E380" s="9"/>
      <c r="F380" s="1"/>
      <c r="G380" s="1"/>
      <c r="H380" s="5"/>
    </row>
    <row r="381" spans="1:8" s="197" customFormat="1" ht="12.75" customHeight="1" x14ac:dyDescent="0.25">
      <c r="A381" s="284"/>
      <c r="B381" s="195"/>
      <c r="C381" s="195"/>
      <c r="D381" s="195"/>
      <c r="E381" s="195"/>
      <c r="F381" s="198"/>
      <c r="G381" s="198"/>
      <c r="H381" s="198"/>
    </row>
    <row r="382" spans="1:8" s="197" customFormat="1" ht="12.75" customHeight="1" x14ac:dyDescent="0.25">
      <c r="A382" s="284"/>
      <c r="B382" s="195"/>
      <c r="C382" s="195"/>
      <c r="D382" s="195"/>
      <c r="E382" s="195"/>
      <c r="F382" s="198"/>
      <c r="G382" s="198"/>
      <c r="H382" s="198"/>
    </row>
    <row r="383" spans="1:8" s="197" customFormat="1" ht="12.75" customHeight="1" x14ac:dyDescent="0.25">
      <c r="A383" s="284"/>
      <c r="B383" s="195"/>
      <c r="C383" s="195"/>
      <c r="D383" s="195"/>
      <c r="E383" s="195"/>
      <c r="F383" s="198"/>
      <c r="G383" s="198"/>
      <c r="H383" s="198"/>
    </row>
    <row r="384" spans="1:8" s="197" customFormat="1" ht="12.75" customHeight="1" x14ac:dyDescent="0.25">
      <c r="A384" s="284"/>
      <c r="B384" s="195"/>
      <c r="C384" s="195"/>
      <c r="D384" s="195"/>
      <c r="E384" s="195"/>
      <c r="F384" s="198"/>
      <c r="G384" s="198"/>
      <c r="H384" s="198"/>
    </row>
    <row r="385" spans="1:8" s="197" customFormat="1" ht="12.75" customHeight="1" x14ac:dyDescent="0.25">
      <c r="A385" s="284"/>
      <c r="B385" s="195"/>
      <c r="C385" s="195"/>
      <c r="D385" s="195"/>
      <c r="E385" s="195"/>
      <c r="F385" s="198"/>
      <c r="G385" s="198"/>
      <c r="H385" s="198"/>
    </row>
    <row r="386" spans="1:8" s="197" customFormat="1" ht="12.75" customHeight="1" x14ac:dyDescent="0.25">
      <c r="A386" s="284"/>
      <c r="B386" s="195"/>
      <c r="C386" s="195"/>
      <c r="D386" s="195"/>
      <c r="E386" s="195"/>
      <c r="F386" s="198"/>
      <c r="G386" s="198"/>
      <c r="H386" s="198"/>
    </row>
    <row r="387" spans="1:8" s="197" customFormat="1" ht="12.75" customHeight="1" x14ac:dyDescent="0.25">
      <c r="A387" s="284"/>
      <c r="B387" s="195"/>
      <c r="C387" s="195"/>
      <c r="D387" s="195"/>
      <c r="E387" s="195"/>
      <c r="F387" s="198"/>
      <c r="G387" s="198"/>
      <c r="H387" s="198"/>
    </row>
    <row r="388" spans="1:8" s="197" customFormat="1" ht="12.75" customHeight="1" x14ac:dyDescent="0.25">
      <c r="A388" s="284"/>
      <c r="B388" s="195"/>
      <c r="C388" s="195"/>
      <c r="D388" s="195"/>
      <c r="E388" s="195"/>
      <c r="F388" s="198"/>
      <c r="G388" s="198"/>
      <c r="H388" s="198"/>
    </row>
    <row r="389" spans="1:8" s="197" customFormat="1" ht="12.75" customHeight="1" x14ac:dyDescent="0.25">
      <c r="A389" s="284"/>
      <c r="B389" s="195"/>
      <c r="C389" s="195"/>
      <c r="D389" s="195"/>
      <c r="E389" s="195"/>
      <c r="F389" s="198"/>
      <c r="G389" s="198"/>
      <c r="H389" s="198"/>
    </row>
    <row r="390" spans="1:8" s="197" customFormat="1" ht="12.75" customHeight="1" x14ac:dyDescent="0.25">
      <c r="A390" s="284"/>
      <c r="B390" s="195"/>
      <c r="C390" s="195"/>
      <c r="D390" s="195"/>
      <c r="E390" s="195"/>
      <c r="F390" s="198"/>
      <c r="G390" s="198"/>
      <c r="H390" s="198"/>
    </row>
    <row r="391" spans="1:8" s="197" customFormat="1" ht="12.75" customHeight="1" x14ac:dyDescent="0.25">
      <c r="A391" s="284"/>
      <c r="B391" s="195"/>
      <c r="C391" s="195"/>
      <c r="D391" s="195"/>
      <c r="E391" s="195"/>
      <c r="F391" s="198"/>
      <c r="G391" s="198"/>
      <c r="H391" s="198"/>
    </row>
    <row r="392" spans="1:8" s="197" customFormat="1" ht="12.75" customHeight="1" x14ac:dyDescent="0.25">
      <c r="A392" s="284"/>
      <c r="B392" s="195"/>
      <c r="C392" s="195"/>
      <c r="D392" s="195"/>
      <c r="E392" s="195"/>
      <c r="F392" s="198"/>
      <c r="G392" s="198"/>
      <c r="H392" s="198"/>
    </row>
    <row r="393" spans="1:8" s="197" customFormat="1" ht="12.75" customHeight="1" x14ac:dyDescent="0.25">
      <c r="A393" s="284"/>
      <c r="B393" s="195"/>
      <c r="C393" s="195"/>
      <c r="D393" s="195"/>
      <c r="E393" s="195"/>
      <c r="F393" s="198"/>
      <c r="G393" s="198"/>
      <c r="H393" s="198"/>
    </row>
    <row r="394" spans="1:8" s="197" customFormat="1" ht="12.75" customHeight="1" x14ac:dyDescent="0.25">
      <c r="A394" s="284"/>
      <c r="B394" s="195"/>
      <c r="C394" s="195"/>
      <c r="D394" s="195"/>
      <c r="E394" s="195"/>
      <c r="F394" s="198"/>
      <c r="G394" s="198"/>
      <c r="H394" s="198"/>
    </row>
    <row r="395" spans="1:8" s="197" customFormat="1" ht="12.75" customHeight="1" x14ac:dyDescent="0.25">
      <c r="A395" s="284"/>
      <c r="B395" s="195"/>
      <c r="C395" s="195"/>
      <c r="D395" s="195"/>
      <c r="E395" s="195"/>
      <c r="F395" s="198"/>
      <c r="G395" s="198"/>
      <c r="H395" s="198"/>
    </row>
    <row r="396" spans="1:8" s="197" customFormat="1" ht="12.75" customHeight="1" x14ac:dyDescent="0.25">
      <c r="A396" s="284"/>
      <c r="B396" s="195"/>
      <c r="C396" s="195"/>
      <c r="D396" s="195"/>
      <c r="E396" s="195"/>
      <c r="F396" s="198"/>
      <c r="G396" s="198"/>
      <c r="H396" s="198"/>
    </row>
    <row r="397" spans="1:8" s="197" customFormat="1" ht="12.75" customHeight="1" x14ac:dyDescent="0.25">
      <c r="A397" s="284"/>
      <c r="B397" s="195"/>
      <c r="C397" s="195"/>
      <c r="D397" s="195"/>
      <c r="E397" s="195"/>
      <c r="F397" s="198"/>
      <c r="G397" s="198"/>
      <c r="H397" s="198"/>
    </row>
    <row r="398" spans="1:8" s="197" customFormat="1" ht="12.75" customHeight="1" x14ac:dyDescent="0.25">
      <c r="A398" s="284"/>
      <c r="B398" s="195"/>
      <c r="C398" s="195"/>
      <c r="D398" s="195"/>
      <c r="E398" s="195"/>
      <c r="F398" s="198"/>
      <c r="G398" s="198"/>
      <c r="H398" s="198"/>
    </row>
    <row r="399" spans="1:8" s="197" customFormat="1" ht="12.75" customHeight="1" x14ac:dyDescent="0.25">
      <c r="A399" s="284"/>
      <c r="B399" s="195"/>
      <c r="C399" s="195"/>
      <c r="D399" s="195"/>
      <c r="E399" s="195"/>
      <c r="F399" s="198"/>
      <c r="G399" s="198"/>
      <c r="H399" s="198"/>
    </row>
    <row r="400" spans="1:8" s="197" customFormat="1" ht="12.75" customHeight="1" x14ac:dyDescent="0.25">
      <c r="A400" s="284"/>
      <c r="B400" s="195"/>
      <c r="C400" s="195"/>
      <c r="D400" s="195"/>
      <c r="E400" s="195"/>
      <c r="F400" s="198"/>
      <c r="G400" s="198"/>
      <c r="H400" s="198"/>
    </row>
    <row r="401" spans="1:8" s="197" customFormat="1" ht="12.75" customHeight="1" x14ac:dyDescent="0.25">
      <c r="A401" s="284"/>
      <c r="B401" s="195"/>
      <c r="C401" s="195"/>
      <c r="D401" s="195"/>
      <c r="E401" s="195"/>
      <c r="F401" s="198"/>
      <c r="G401" s="198"/>
      <c r="H401" s="198"/>
    </row>
    <row r="402" spans="1:8" s="197" customFormat="1" ht="12.75" customHeight="1" x14ac:dyDescent="0.25">
      <c r="A402" s="284"/>
      <c r="B402" s="195"/>
      <c r="C402" s="195"/>
      <c r="D402" s="195"/>
      <c r="E402" s="195"/>
      <c r="F402" s="198"/>
      <c r="G402" s="198"/>
      <c r="H402" s="198"/>
    </row>
    <row r="403" spans="1:8" s="197" customFormat="1" ht="12.75" customHeight="1" x14ac:dyDescent="0.25">
      <c r="A403" s="284"/>
      <c r="B403" s="195"/>
      <c r="C403" s="195"/>
      <c r="D403" s="195"/>
      <c r="E403" s="195"/>
      <c r="F403" s="198"/>
      <c r="G403" s="198"/>
      <c r="H403" s="198"/>
    </row>
    <row r="404" spans="1:8" s="197" customFormat="1" ht="12.75" customHeight="1" x14ac:dyDescent="0.25">
      <c r="A404" s="284"/>
      <c r="B404" s="195"/>
      <c r="C404" s="195"/>
      <c r="D404" s="195"/>
      <c r="E404" s="195"/>
      <c r="F404" s="198"/>
      <c r="G404" s="198"/>
      <c r="H404" s="198"/>
    </row>
    <row r="405" spans="1:8" s="197" customFormat="1" ht="12.75" customHeight="1" x14ac:dyDescent="0.25">
      <c r="A405" s="284"/>
      <c r="B405" s="195"/>
      <c r="C405" s="195"/>
      <c r="D405" s="195"/>
      <c r="E405" s="195"/>
      <c r="F405" s="198"/>
      <c r="G405" s="198"/>
      <c r="H405" s="198"/>
    </row>
    <row r="406" spans="1:8" s="197" customFormat="1" ht="12.75" customHeight="1" x14ac:dyDescent="0.25">
      <c r="A406" s="284"/>
      <c r="B406" s="195"/>
      <c r="C406" s="195"/>
      <c r="D406" s="195"/>
      <c r="E406" s="195"/>
      <c r="F406" s="198"/>
      <c r="G406" s="198"/>
      <c r="H406" s="198"/>
    </row>
    <row r="407" spans="1:8" s="197" customFormat="1" ht="12.75" customHeight="1" x14ac:dyDescent="0.25">
      <c r="A407" s="284"/>
      <c r="B407" s="195"/>
      <c r="C407" s="195"/>
      <c r="D407" s="195"/>
      <c r="E407" s="195"/>
      <c r="F407" s="198"/>
      <c r="G407" s="198"/>
      <c r="H407" s="198"/>
    </row>
    <row r="408" spans="1:8" s="197" customFormat="1" ht="12.75" customHeight="1" x14ac:dyDescent="0.25">
      <c r="A408" s="284"/>
      <c r="B408" s="195"/>
      <c r="C408" s="195"/>
      <c r="D408" s="195"/>
      <c r="E408" s="195"/>
      <c r="F408" s="198"/>
      <c r="G408" s="198"/>
      <c r="H408" s="198"/>
    </row>
    <row r="409" spans="1:8" s="197" customFormat="1" ht="12.75" customHeight="1" x14ac:dyDescent="0.25">
      <c r="A409" s="284"/>
      <c r="B409" s="195"/>
      <c r="C409" s="195"/>
      <c r="D409" s="195"/>
      <c r="E409" s="195"/>
      <c r="F409" s="198"/>
      <c r="G409" s="198"/>
      <c r="H409" s="362" t="s">
        <v>13</v>
      </c>
    </row>
    <row r="410" spans="1:8" s="197" customFormat="1" ht="12.75" customHeight="1" x14ac:dyDescent="0.25">
      <c r="A410" s="284"/>
      <c r="B410" s="195"/>
      <c r="C410" s="195"/>
      <c r="D410" s="195"/>
      <c r="E410" s="195"/>
      <c r="F410" s="198"/>
      <c r="G410" s="198"/>
      <c r="H410" s="255"/>
    </row>
    <row r="411" spans="1:8" s="197" customFormat="1" ht="31.5" customHeight="1" x14ac:dyDescent="0.3">
      <c r="A411" s="284"/>
      <c r="B411" s="515" t="s">
        <v>239</v>
      </c>
      <c r="C411" s="524"/>
      <c r="D411" s="524"/>
      <c r="E411" s="524"/>
      <c r="F411" s="524"/>
      <c r="G411" s="524"/>
      <c r="H411" s="524"/>
    </row>
    <row r="412" spans="1:8" s="197" customFormat="1" ht="12.75" customHeight="1" x14ac:dyDescent="0.25">
      <c r="A412" s="284"/>
      <c r="B412" s="43"/>
      <c r="C412" s="44"/>
      <c r="D412" s="44"/>
      <c r="E412" s="44"/>
      <c r="F412" s="44"/>
      <c r="G412" s="44"/>
      <c r="H412" s="44"/>
    </row>
    <row r="413" spans="1:8" s="197" customFormat="1" ht="12.75" customHeight="1" x14ac:dyDescent="0.25">
      <c r="A413" s="284"/>
      <c r="B413" s="6" t="s">
        <v>62</v>
      </c>
      <c r="C413" s="1"/>
      <c r="D413" s="1"/>
      <c r="E413" s="5"/>
      <c r="F413" s="1"/>
      <c r="G413" s="1"/>
      <c r="H413" s="5"/>
    </row>
    <row r="414" spans="1:8" s="197" customFormat="1" ht="12.75" customHeight="1" x14ac:dyDescent="0.25">
      <c r="A414" s="284"/>
      <c r="B414" s="89"/>
      <c r="C414" s="506" t="s">
        <v>12</v>
      </c>
      <c r="D414" s="507"/>
      <c r="E414" s="508"/>
      <c r="F414" s="506" t="s">
        <v>10</v>
      </c>
      <c r="G414" s="507"/>
      <c r="H414" s="508"/>
    </row>
    <row r="415" spans="1:8" s="197" customFormat="1" ht="12.75" customHeight="1" x14ac:dyDescent="0.25">
      <c r="A415" s="284"/>
      <c r="B415" s="62"/>
      <c r="C415" s="66" t="s">
        <v>8</v>
      </c>
      <c r="D415" s="66" t="s">
        <v>9</v>
      </c>
      <c r="E415" s="81" t="s">
        <v>70</v>
      </c>
      <c r="F415" s="66" t="s">
        <v>8</v>
      </c>
      <c r="G415" s="66" t="s">
        <v>9</v>
      </c>
      <c r="H415" s="81" t="s">
        <v>70</v>
      </c>
    </row>
    <row r="416" spans="1:8" s="197" customFormat="1" ht="12.75" customHeight="1" x14ac:dyDescent="0.25">
      <c r="A416" s="284"/>
      <c r="B416" s="160"/>
      <c r="C416" s="158"/>
      <c r="D416" s="158"/>
      <c r="E416" s="67"/>
      <c r="F416" s="158"/>
      <c r="G416" s="158"/>
      <c r="H416" s="67"/>
    </row>
    <row r="417" spans="1:8" s="197" customFormat="1" ht="12.75" customHeight="1" x14ac:dyDescent="0.25">
      <c r="A417" s="284"/>
      <c r="B417" s="160" t="s">
        <v>23</v>
      </c>
      <c r="C417" s="159">
        <v>601.94484</v>
      </c>
      <c r="D417" s="159">
        <v>691.2781474999997</v>
      </c>
      <c r="E417" s="71">
        <v>87.077082094512505</v>
      </c>
      <c r="F417" s="24">
        <v>2613.1999999999998</v>
      </c>
      <c r="G417" s="24">
        <v>3044.6250000000005</v>
      </c>
      <c r="H417" s="71">
        <v>85.82994621669333</v>
      </c>
    </row>
    <row r="418" spans="1:8" s="197" customFormat="1" ht="12.75" customHeight="1" x14ac:dyDescent="0.25">
      <c r="A418" s="284"/>
      <c r="B418" s="64" t="s">
        <v>96</v>
      </c>
      <c r="C418" s="159">
        <v>1.4100375000000001</v>
      </c>
      <c r="D418" s="159">
        <v>0.59993999999999992</v>
      </c>
      <c r="E418" s="71">
        <v>235.02975297529755</v>
      </c>
      <c r="F418" s="24">
        <v>3.5</v>
      </c>
      <c r="G418" s="24">
        <v>5.1999999999999993</v>
      </c>
      <c r="H418" s="71">
        <v>67.307692307692321</v>
      </c>
    </row>
    <row r="419" spans="1:8" s="197" customFormat="1" ht="12.75" customHeight="1" x14ac:dyDescent="0.25">
      <c r="A419" s="284"/>
      <c r="B419" s="64" t="s">
        <v>97</v>
      </c>
      <c r="C419" s="159">
        <v>12.653855</v>
      </c>
      <c r="D419" s="159">
        <v>13.888155000000001</v>
      </c>
      <c r="E419" s="71">
        <v>91.112570388219311</v>
      </c>
      <c r="F419" s="24">
        <v>69.55</v>
      </c>
      <c r="G419" s="24">
        <v>61.024999999999999</v>
      </c>
      <c r="H419" s="71">
        <v>113.96968455551004</v>
      </c>
    </row>
    <row r="420" spans="1:8" s="197" customFormat="1" ht="12.75" customHeight="1" x14ac:dyDescent="0.25">
      <c r="A420" s="284"/>
      <c r="B420" s="64" t="s">
        <v>98</v>
      </c>
      <c r="C420" s="159">
        <v>147.82397749999996</v>
      </c>
      <c r="D420" s="159">
        <v>130.64033749999999</v>
      </c>
      <c r="E420" s="71">
        <v>113.15339529033288</v>
      </c>
      <c r="F420" s="24">
        <v>665.65000000000009</v>
      </c>
      <c r="G420" s="24">
        <v>570.17499999999995</v>
      </c>
      <c r="H420" s="71">
        <v>116.74485903450699</v>
      </c>
    </row>
    <row r="421" spans="1:8" s="197" customFormat="1" ht="12.75" customHeight="1" x14ac:dyDescent="0.25">
      <c r="A421" s="284"/>
      <c r="B421" s="64" t="s">
        <v>99</v>
      </c>
      <c r="C421" s="159">
        <v>216.63809750000016</v>
      </c>
      <c r="D421" s="159">
        <v>257.17684249999985</v>
      </c>
      <c r="E421" s="71">
        <v>84.237015819182972</v>
      </c>
      <c r="F421" s="24">
        <v>904.22499999999991</v>
      </c>
      <c r="G421" s="24">
        <v>1054.0250000000001</v>
      </c>
      <c r="H421" s="71">
        <v>85.787813382035509</v>
      </c>
    </row>
    <row r="422" spans="1:8" s="197" customFormat="1" ht="12.75" customHeight="1" x14ac:dyDescent="0.25">
      <c r="A422" s="284"/>
      <c r="B422" s="64" t="s">
        <v>100</v>
      </c>
      <c r="C422" s="159">
        <v>151.3276899999999</v>
      </c>
      <c r="D422" s="159">
        <v>191.94552999999993</v>
      </c>
      <c r="E422" s="71">
        <v>78.838871631967649</v>
      </c>
      <c r="F422" s="24">
        <v>635.9</v>
      </c>
      <c r="G422" s="24">
        <v>850.35000000000014</v>
      </c>
      <c r="H422" s="71">
        <v>74.780972540718523</v>
      </c>
    </row>
    <row r="423" spans="1:8" s="197" customFormat="1" ht="12.75" customHeight="1" x14ac:dyDescent="0.25">
      <c r="A423" s="284"/>
      <c r="B423" s="64" t="s">
        <v>101</v>
      </c>
      <c r="C423" s="159">
        <v>67.596549999999979</v>
      </c>
      <c r="D423" s="159">
        <v>87.595614999999967</v>
      </c>
      <c r="E423" s="71">
        <v>77.16887426385442</v>
      </c>
      <c r="F423" s="24">
        <v>316.75</v>
      </c>
      <c r="G423" s="24">
        <v>457.875</v>
      </c>
      <c r="H423" s="71">
        <v>69.178269178269176</v>
      </c>
    </row>
    <row r="424" spans="1:8" s="197" customFormat="1" ht="12.75" customHeight="1" x14ac:dyDescent="0.25">
      <c r="A424" s="284"/>
      <c r="B424" s="64" t="s">
        <v>135</v>
      </c>
      <c r="C424" s="159">
        <v>4.4946324999999998</v>
      </c>
      <c r="D424" s="159">
        <v>9.4317275000000009</v>
      </c>
      <c r="E424" s="71">
        <v>47.654393110912068</v>
      </c>
      <c r="F424" s="24">
        <v>17.625</v>
      </c>
      <c r="G424" s="24">
        <v>45.975000000000001</v>
      </c>
      <c r="H424" s="71">
        <v>38.336052202283845</v>
      </c>
    </row>
    <row r="425" spans="1:8" s="197" customFormat="1" ht="12.75" customHeight="1" x14ac:dyDescent="0.25">
      <c r="A425" s="284"/>
      <c r="B425" s="135"/>
      <c r="C425" s="159"/>
      <c r="D425" s="156"/>
      <c r="E425" s="136"/>
      <c r="F425" s="156"/>
      <c r="G425" s="1"/>
      <c r="H425" s="137"/>
    </row>
    <row r="426" spans="1:8" s="197" customFormat="1" ht="12.75" customHeight="1" x14ac:dyDescent="0.25">
      <c r="A426" s="284"/>
      <c r="B426" s="148"/>
      <c r="C426" s="157"/>
      <c r="D426" s="157"/>
      <c r="E426" s="138"/>
      <c r="F426" s="157"/>
      <c r="G426" s="157"/>
      <c r="H426" s="139"/>
    </row>
    <row r="427" spans="1:8" s="197" customFormat="1" ht="12.75" customHeight="1" x14ac:dyDescent="0.25">
      <c r="A427" s="284"/>
      <c r="B427" s="21" t="s">
        <v>75</v>
      </c>
      <c r="C427" s="155"/>
      <c r="D427" s="155"/>
      <c r="E427" s="9"/>
      <c r="F427" s="155"/>
      <c r="G427" s="155"/>
      <c r="H427" s="9"/>
    </row>
    <row r="428" spans="1:8" s="197" customFormat="1" ht="12.75" customHeight="1" x14ac:dyDescent="0.25">
      <c r="A428" s="284"/>
      <c r="B428" s="12"/>
      <c r="C428" s="159"/>
      <c r="D428" s="159"/>
      <c r="E428" s="11"/>
      <c r="F428" s="159"/>
      <c r="G428" s="159"/>
      <c r="H428" s="22"/>
    </row>
    <row r="429" spans="1:8" s="197" customFormat="1" ht="12.75" customHeight="1" x14ac:dyDescent="0.25">
      <c r="A429" s="284"/>
      <c r="B429" s="58" t="s">
        <v>68</v>
      </c>
      <c r="C429" s="159"/>
      <c r="D429" s="159"/>
      <c r="E429" s="11"/>
      <c r="F429" s="159"/>
      <c r="G429" s="159"/>
      <c r="H429" s="22"/>
    </row>
    <row r="430" spans="1:8" s="197" customFormat="1" ht="12.75" customHeight="1" x14ac:dyDescent="0.25">
      <c r="A430" s="284"/>
      <c r="B430" s="58" t="s">
        <v>409</v>
      </c>
      <c r="C430" s="159"/>
      <c r="D430" s="159"/>
      <c r="E430" s="11"/>
      <c r="F430" s="159"/>
      <c r="G430" s="159"/>
      <c r="H430" s="22"/>
    </row>
    <row r="431" spans="1:8" s="197" customFormat="1" ht="12.75" customHeight="1" x14ac:dyDescent="0.25">
      <c r="A431" s="284"/>
      <c r="B431" s="58"/>
      <c r="C431" s="159"/>
      <c r="D431" s="159"/>
      <c r="E431" s="11"/>
      <c r="F431" s="159"/>
      <c r="G431" s="159"/>
      <c r="H431" s="22"/>
    </row>
    <row r="432" spans="1:8" s="197" customFormat="1" ht="12.75" customHeight="1" x14ac:dyDescent="0.25">
      <c r="A432" s="284"/>
      <c r="C432" s="1"/>
      <c r="D432" s="1"/>
      <c r="E432" s="9"/>
      <c r="F432" s="1"/>
      <c r="G432" s="1"/>
      <c r="H432" s="5"/>
    </row>
    <row r="433" spans="1:8" s="197" customFormat="1" ht="12.75" customHeight="1" x14ac:dyDescent="0.25">
      <c r="A433" s="284"/>
      <c r="B433" s="195"/>
      <c r="C433" s="195"/>
      <c r="D433" s="195"/>
      <c r="E433" s="195"/>
      <c r="F433" s="198"/>
      <c r="G433" s="198"/>
      <c r="H433" s="198"/>
    </row>
    <row r="434" spans="1:8" s="197" customFormat="1" ht="12.75" customHeight="1" x14ac:dyDescent="0.25">
      <c r="A434" s="284"/>
      <c r="B434" s="195"/>
      <c r="C434" s="195"/>
      <c r="D434" s="195"/>
      <c r="E434" s="195"/>
      <c r="F434" s="198"/>
      <c r="G434" s="198"/>
      <c r="H434" s="198"/>
    </row>
    <row r="435" spans="1:8" s="197" customFormat="1" ht="12.75" customHeight="1" x14ac:dyDescent="0.25">
      <c r="A435" s="284"/>
      <c r="B435" s="195"/>
      <c r="C435" s="195"/>
      <c r="D435" s="195"/>
      <c r="E435" s="195"/>
      <c r="F435" s="198"/>
      <c r="G435" s="198"/>
      <c r="H435" s="198"/>
    </row>
    <row r="436" spans="1:8" s="197" customFormat="1" ht="12.75" customHeight="1" x14ac:dyDescent="0.25">
      <c r="A436" s="284"/>
      <c r="B436" s="195"/>
      <c r="C436" s="195"/>
      <c r="D436" s="195"/>
      <c r="E436" s="195"/>
      <c r="F436" s="198"/>
      <c r="G436" s="198"/>
      <c r="H436" s="198"/>
    </row>
    <row r="437" spans="1:8" s="197" customFormat="1" ht="12.75" customHeight="1" x14ac:dyDescent="0.25">
      <c r="A437" s="284"/>
      <c r="B437" s="195"/>
      <c r="C437" s="195"/>
      <c r="D437" s="195"/>
      <c r="E437" s="195"/>
      <c r="F437" s="198"/>
      <c r="G437" s="198"/>
      <c r="H437" s="198"/>
    </row>
    <row r="438" spans="1:8" s="197" customFormat="1" ht="12.75" customHeight="1" x14ac:dyDescent="0.25">
      <c r="A438" s="284"/>
      <c r="B438" s="195"/>
      <c r="C438" s="195"/>
      <c r="D438" s="195"/>
      <c r="E438" s="195"/>
      <c r="F438" s="198"/>
      <c r="G438" s="198"/>
      <c r="H438" s="198"/>
    </row>
    <row r="439" spans="1:8" s="197" customFormat="1" ht="12.75" customHeight="1" x14ac:dyDescent="0.25">
      <c r="A439" s="284"/>
      <c r="B439" s="195"/>
      <c r="C439" s="195"/>
      <c r="D439" s="195"/>
      <c r="E439" s="195"/>
      <c r="F439" s="198"/>
      <c r="G439" s="198"/>
      <c r="H439" s="198"/>
    </row>
    <row r="440" spans="1:8" s="197" customFormat="1" ht="12.75" customHeight="1" x14ac:dyDescent="0.25">
      <c r="A440" s="284"/>
      <c r="B440" s="195"/>
      <c r="C440" s="195"/>
      <c r="D440" s="195"/>
      <c r="E440" s="195"/>
      <c r="F440" s="198"/>
      <c r="G440" s="198"/>
      <c r="H440" s="198"/>
    </row>
    <row r="441" spans="1:8" s="197" customFormat="1" ht="12.75" customHeight="1" x14ac:dyDescent="0.25">
      <c r="A441" s="284"/>
      <c r="B441" s="195"/>
      <c r="C441" s="195"/>
      <c r="D441" s="195"/>
      <c r="E441" s="195"/>
      <c r="F441" s="198"/>
      <c r="G441" s="198"/>
      <c r="H441" s="198"/>
    </row>
    <row r="442" spans="1:8" s="197" customFormat="1" ht="12.75" customHeight="1" x14ac:dyDescent="0.25">
      <c r="A442" s="284"/>
      <c r="B442" s="195"/>
      <c r="C442" s="195"/>
      <c r="D442" s="195"/>
      <c r="E442" s="195"/>
      <c r="F442" s="198"/>
      <c r="G442" s="198"/>
      <c r="H442" s="198"/>
    </row>
    <row r="443" spans="1:8" s="197" customFormat="1" ht="12.75" customHeight="1" x14ac:dyDescent="0.25">
      <c r="A443" s="284"/>
      <c r="B443" s="195"/>
      <c r="C443" s="195"/>
      <c r="D443" s="195"/>
      <c r="E443" s="195"/>
      <c r="F443" s="198"/>
      <c r="G443" s="198"/>
      <c r="H443" s="198"/>
    </row>
    <row r="444" spans="1:8" s="197" customFormat="1" ht="12.75" customHeight="1" x14ac:dyDescent="0.25">
      <c r="A444" s="284"/>
      <c r="B444" s="195"/>
      <c r="C444" s="195"/>
      <c r="D444" s="195"/>
      <c r="E444" s="195"/>
      <c r="F444" s="198"/>
      <c r="G444" s="198"/>
      <c r="H444" s="198"/>
    </row>
    <row r="445" spans="1:8" s="197" customFormat="1" ht="12.75" customHeight="1" x14ac:dyDescent="0.25">
      <c r="A445" s="284"/>
      <c r="B445" s="195"/>
      <c r="C445" s="195"/>
      <c r="D445" s="195"/>
      <c r="E445" s="195"/>
      <c r="F445" s="198"/>
      <c r="G445" s="198"/>
      <c r="H445" s="198"/>
    </row>
    <row r="446" spans="1:8" s="197" customFormat="1" ht="12.75" customHeight="1" x14ac:dyDescent="0.25">
      <c r="A446" s="284"/>
      <c r="B446" s="195"/>
      <c r="C446" s="195"/>
      <c r="D446" s="195"/>
      <c r="E446" s="195"/>
      <c r="F446" s="198"/>
      <c r="G446" s="198"/>
      <c r="H446" s="198"/>
    </row>
    <row r="447" spans="1:8" s="197" customFormat="1" ht="12.75" customHeight="1" x14ac:dyDescent="0.25">
      <c r="A447" s="284"/>
      <c r="B447" s="195"/>
      <c r="C447" s="195"/>
      <c r="D447" s="195"/>
      <c r="E447" s="195"/>
      <c r="F447" s="198"/>
      <c r="G447" s="198"/>
      <c r="H447" s="198"/>
    </row>
    <row r="448" spans="1:8" s="197" customFormat="1" ht="12.75" customHeight="1" x14ac:dyDescent="0.25">
      <c r="A448" s="284"/>
      <c r="B448" s="195"/>
      <c r="C448" s="195"/>
      <c r="D448" s="195"/>
      <c r="E448" s="195"/>
      <c r="F448" s="198"/>
      <c r="G448" s="198"/>
      <c r="H448" s="198"/>
    </row>
    <row r="449" spans="1:8" s="197" customFormat="1" ht="12.75" customHeight="1" x14ac:dyDescent="0.25">
      <c r="A449" s="284"/>
      <c r="B449" s="195"/>
      <c r="C449" s="195"/>
      <c r="D449" s="195"/>
      <c r="E449" s="195"/>
      <c r="F449" s="198"/>
      <c r="G449" s="198"/>
      <c r="H449" s="198"/>
    </row>
    <row r="450" spans="1:8" s="197" customFormat="1" ht="12.75" customHeight="1" x14ac:dyDescent="0.25">
      <c r="A450" s="284"/>
      <c r="B450" s="195"/>
      <c r="C450" s="195"/>
      <c r="D450" s="195"/>
      <c r="E450" s="195"/>
      <c r="F450" s="198"/>
      <c r="G450" s="198"/>
      <c r="H450" s="198"/>
    </row>
    <row r="451" spans="1:8" s="197" customFormat="1" ht="12.75" customHeight="1" x14ac:dyDescent="0.25">
      <c r="A451" s="284"/>
      <c r="B451" s="195"/>
      <c r="C451" s="195"/>
      <c r="D451" s="195"/>
      <c r="E451" s="195"/>
      <c r="F451" s="198"/>
      <c r="G451" s="198"/>
      <c r="H451" s="198"/>
    </row>
    <row r="452" spans="1:8" s="197" customFormat="1" ht="12.75" customHeight="1" x14ac:dyDescent="0.25">
      <c r="A452" s="284"/>
      <c r="B452" s="195"/>
      <c r="C452" s="195"/>
      <c r="D452" s="195"/>
      <c r="E452" s="195"/>
      <c r="F452" s="198"/>
      <c r="G452" s="198"/>
      <c r="H452" s="198"/>
    </row>
    <row r="453" spans="1:8" s="197" customFormat="1" ht="12.75" customHeight="1" x14ac:dyDescent="0.25">
      <c r="A453" s="284"/>
      <c r="B453" s="195"/>
      <c r="C453" s="195"/>
      <c r="D453" s="195"/>
      <c r="E453" s="195"/>
      <c r="F453" s="198"/>
      <c r="G453" s="198"/>
      <c r="H453" s="198"/>
    </row>
    <row r="454" spans="1:8" s="197" customFormat="1" ht="12.75" customHeight="1" x14ac:dyDescent="0.25">
      <c r="A454" s="284"/>
      <c r="B454" s="195"/>
      <c r="C454" s="195"/>
      <c r="D454" s="195"/>
      <c r="E454" s="195"/>
      <c r="F454" s="198"/>
      <c r="G454" s="198"/>
      <c r="H454" s="198"/>
    </row>
    <row r="455" spans="1:8" s="197" customFormat="1" ht="12.75" customHeight="1" x14ac:dyDescent="0.25">
      <c r="A455" s="284"/>
      <c r="B455" s="195"/>
      <c r="C455" s="195"/>
      <c r="D455" s="195"/>
      <c r="E455" s="195"/>
      <c r="F455" s="198"/>
      <c r="G455" s="198"/>
      <c r="H455" s="198"/>
    </row>
    <row r="456" spans="1:8" s="197" customFormat="1" ht="12.75" customHeight="1" x14ac:dyDescent="0.25">
      <c r="A456" s="284"/>
      <c r="B456" s="195"/>
      <c r="C456" s="195"/>
      <c r="D456" s="195"/>
      <c r="E456" s="195"/>
      <c r="F456" s="198"/>
      <c r="G456" s="198"/>
      <c r="H456" s="198"/>
    </row>
    <row r="457" spans="1:8" s="197" customFormat="1" ht="12.75" customHeight="1" x14ac:dyDescent="0.25">
      <c r="A457" s="284"/>
      <c r="B457" s="195"/>
      <c r="C457" s="195"/>
      <c r="D457" s="195"/>
      <c r="E457" s="195"/>
      <c r="F457" s="198"/>
      <c r="G457" s="198"/>
      <c r="H457" s="198"/>
    </row>
    <row r="458" spans="1:8" s="197" customFormat="1" ht="12.75" customHeight="1" x14ac:dyDescent="0.25">
      <c r="A458" s="284"/>
      <c r="B458" s="195"/>
      <c r="C458" s="195"/>
      <c r="D458" s="195"/>
      <c r="E458" s="195"/>
      <c r="F458" s="198"/>
      <c r="G458" s="198"/>
      <c r="H458" s="198"/>
    </row>
    <row r="459" spans="1:8" s="197" customFormat="1" ht="12.75" customHeight="1" x14ac:dyDescent="0.25">
      <c r="A459" s="284"/>
      <c r="B459" s="195"/>
      <c r="C459" s="195"/>
      <c r="D459" s="195"/>
      <c r="E459" s="195"/>
      <c r="F459" s="198"/>
      <c r="G459" s="198"/>
      <c r="H459" s="198"/>
    </row>
    <row r="460" spans="1:8" s="197" customFormat="1" ht="12.75" customHeight="1" x14ac:dyDescent="0.25">
      <c r="A460" s="284"/>
      <c r="B460" s="195"/>
      <c r="C460" s="195"/>
      <c r="D460" s="195"/>
      <c r="E460" s="195"/>
      <c r="F460" s="198"/>
      <c r="G460" s="198"/>
      <c r="H460" s="198"/>
    </row>
    <row r="461" spans="1:8" s="197" customFormat="1" ht="12.75" customHeight="1" x14ac:dyDescent="0.25">
      <c r="A461" s="284"/>
      <c r="B461" s="195"/>
      <c r="C461" s="195"/>
      <c r="D461" s="195"/>
      <c r="E461" s="195"/>
      <c r="F461" s="198"/>
      <c r="G461" s="198"/>
      <c r="H461" s="362" t="s">
        <v>13</v>
      </c>
    </row>
    <row r="462" spans="1:8" s="197" customFormat="1" ht="12.75" customHeight="1" x14ac:dyDescent="0.25">
      <c r="A462" s="284"/>
      <c r="B462" s="195"/>
      <c r="C462" s="195"/>
      <c r="D462" s="195"/>
      <c r="E462" s="195"/>
      <c r="F462" s="198"/>
      <c r="G462" s="198"/>
      <c r="H462" s="255"/>
    </row>
    <row r="463" spans="1:8" s="197" customFormat="1" ht="31.5" customHeight="1" x14ac:dyDescent="0.3">
      <c r="A463" s="284"/>
      <c r="B463" s="525" t="s">
        <v>241</v>
      </c>
      <c r="C463" s="526"/>
      <c r="D463" s="526"/>
      <c r="E463" s="526"/>
      <c r="F463" s="526"/>
      <c r="G463" s="526"/>
      <c r="H463" s="526"/>
    </row>
    <row r="464" spans="1:8" s="197" customFormat="1" ht="12.75" customHeight="1" x14ac:dyDescent="0.25">
      <c r="A464" s="284"/>
      <c r="B464" s="43"/>
      <c r="C464" s="44"/>
      <c r="D464" s="44"/>
      <c r="E464" s="44"/>
      <c r="F464" s="44"/>
      <c r="G464" s="44"/>
      <c r="H464" s="44"/>
    </row>
    <row r="465" spans="1:8" s="197" customFormat="1" ht="12.75" customHeight="1" x14ac:dyDescent="0.25">
      <c r="A465" s="284"/>
      <c r="B465" s="6" t="s">
        <v>62</v>
      </c>
      <c r="C465" s="1"/>
      <c r="D465" s="1"/>
      <c r="E465" s="5"/>
      <c r="F465" s="1"/>
      <c r="G465" s="1"/>
      <c r="H465" s="5"/>
    </row>
    <row r="466" spans="1:8" s="197" customFormat="1" ht="12.75" customHeight="1" x14ac:dyDescent="0.25">
      <c r="A466" s="284"/>
      <c r="B466" s="89"/>
      <c r="C466" s="506" t="s">
        <v>12</v>
      </c>
      <c r="D466" s="507"/>
      <c r="E466" s="508"/>
      <c r="F466" s="506" t="s">
        <v>10</v>
      </c>
      <c r="G466" s="507"/>
      <c r="H466" s="508"/>
    </row>
    <row r="467" spans="1:8" s="197" customFormat="1" ht="12.75" customHeight="1" x14ac:dyDescent="0.25">
      <c r="A467" s="284"/>
      <c r="B467" s="62"/>
      <c r="C467" s="66" t="s">
        <v>8</v>
      </c>
      <c r="D467" s="66" t="s">
        <v>9</v>
      </c>
      <c r="E467" s="81" t="s">
        <v>70</v>
      </c>
      <c r="F467" s="66" t="s">
        <v>8</v>
      </c>
      <c r="G467" s="66" t="s">
        <v>9</v>
      </c>
      <c r="H467" s="81" t="s">
        <v>70</v>
      </c>
    </row>
    <row r="468" spans="1:8" s="197" customFormat="1" ht="12.75" customHeight="1" x14ac:dyDescent="0.25">
      <c r="A468" s="284"/>
      <c r="B468" s="160"/>
      <c r="C468" s="158"/>
      <c r="D468" s="158"/>
      <c r="E468" s="67"/>
      <c r="F468" s="158"/>
      <c r="G468" s="158"/>
      <c r="H468" s="67"/>
    </row>
    <row r="469" spans="1:8" s="197" customFormat="1" ht="12.75" customHeight="1" x14ac:dyDescent="0.25">
      <c r="A469" s="284"/>
      <c r="B469" s="160" t="s">
        <v>23</v>
      </c>
      <c r="C469" s="159">
        <v>569.75792500000034</v>
      </c>
      <c r="D469" s="159">
        <v>654.90505749999988</v>
      </c>
      <c r="E469" s="71">
        <v>86.99855322158669</v>
      </c>
      <c r="F469" s="24">
        <v>2497.25</v>
      </c>
      <c r="G469" s="24">
        <v>2922.5749999999998</v>
      </c>
      <c r="H469" s="71">
        <v>85.446908975817564</v>
      </c>
    </row>
    <row r="470" spans="1:8" s="197" customFormat="1" ht="12.75" customHeight="1" x14ac:dyDescent="0.25">
      <c r="A470" s="284"/>
      <c r="B470" s="64" t="s">
        <v>96</v>
      </c>
      <c r="C470" s="159">
        <v>0.3027725</v>
      </c>
      <c r="D470" s="159">
        <v>2.2468775000000001</v>
      </c>
      <c r="E470" s="71">
        <v>13.475256216682929</v>
      </c>
      <c r="F470" s="24">
        <v>2.375</v>
      </c>
      <c r="G470" s="24">
        <v>6.0750000000000002</v>
      </c>
      <c r="H470" s="71">
        <v>39.094650205761319</v>
      </c>
    </row>
    <row r="471" spans="1:8" s="197" customFormat="1" ht="12.75" customHeight="1" x14ac:dyDescent="0.25">
      <c r="A471" s="284"/>
      <c r="B471" s="64" t="s">
        <v>97</v>
      </c>
      <c r="C471" s="159">
        <v>13.3073225</v>
      </c>
      <c r="D471" s="159">
        <v>11.145239999999998</v>
      </c>
      <c r="E471" s="71">
        <v>119.39915605226987</v>
      </c>
      <c r="F471" s="24">
        <v>63.575000000000003</v>
      </c>
      <c r="G471" s="24">
        <v>50.800000000000004</v>
      </c>
      <c r="H471" s="71">
        <v>125.14763779527559</v>
      </c>
    </row>
    <row r="472" spans="1:8" s="197" customFormat="1" ht="12.75" customHeight="1" x14ac:dyDescent="0.25">
      <c r="A472" s="284"/>
      <c r="B472" s="64" t="s">
        <v>98</v>
      </c>
      <c r="C472" s="159">
        <v>151.90110000000013</v>
      </c>
      <c r="D472" s="159">
        <v>135.95877999999993</v>
      </c>
      <c r="E472" s="71">
        <v>111.72584808425039</v>
      </c>
      <c r="F472" s="24">
        <v>650.65000000000009</v>
      </c>
      <c r="G472" s="24">
        <v>576.52499999999998</v>
      </c>
      <c r="H472" s="71">
        <v>112.85720480464856</v>
      </c>
    </row>
    <row r="473" spans="1:8" s="197" customFormat="1" ht="12.75" customHeight="1" x14ac:dyDescent="0.25">
      <c r="A473" s="284"/>
      <c r="B473" s="64" t="s">
        <v>99</v>
      </c>
      <c r="C473" s="159">
        <v>181.05605250000002</v>
      </c>
      <c r="D473" s="159">
        <v>232.28748000000002</v>
      </c>
      <c r="E473" s="71">
        <v>77.944817559689398</v>
      </c>
      <c r="F473" s="24">
        <v>828.75</v>
      </c>
      <c r="G473" s="24">
        <v>999.4</v>
      </c>
      <c r="H473" s="71">
        <v>82.924754852911747</v>
      </c>
    </row>
    <row r="474" spans="1:8" s="197" customFormat="1" ht="12.75" customHeight="1" x14ac:dyDescent="0.25">
      <c r="A474" s="284"/>
      <c r="B474" s="64" t="s">
        <v>100</v>
      </c>
      <c r="C474" s="159">
        <v>146.19890750000019</v>
      </c>
      <c r="D474" s="159">
        <v>184.77055250000001</v>
      </c>
      <c r="E474" s="71">
        <v>79.124571270630469</v>
      </c>
      <c r="F474" s="24">
        <v>625.52500000000009</v>
      </c>
      <c r="G474" s="24">
        <v>807.82499999999993</v>
      </c>
      <c r="H474" s="71">
        <v>77.433231207254067</v>
      </c>
    </row>
    <row r="475" spans="1:8" s="197" customFormat="1" ht="12.75" customHeight="1" x14ac:dyDescent="0.25">
      <c r="A475" s="284"/>
      <c r="B475" s="64" t="s">
        <v>101</v>
      </c>
      <c r="C475" s="159">
        <v>72.477090000000004</v>
      </c>
      <c r="D475" s="159">
        <v>78.249122499999999</v>
      </c>
      <c r="E475" s="71">
        <v>92.623517918683376</v>
      </c>
      <c r="F475" s="24">
        <v>309.92500000000001</v>
      </c>
      <c r="G475" s="24">
        <v>437.70000000000005</v>
      </c>
      <c r="H475" s="71">
        <v>70.807630797349773</v>
      </c>
    </row>
    <row r="476" spans="1:8" s="197" customFormat="1" ht="12.75" customHeight="1" x14ac:dyDescent="0.25">
      <c r="A476" s="284"/>
      <c r="B476" s="64" t="s">
        <v>135</v>
      </c>
      <c r="C476" s="159">
        <v>4.5146800000000002</v>
      </c>
      <c r="D476" s="159">
        <v>10.247004999999998</v>
      </c>
      <c r="E476" s="71">
        <v>44.058532224781786</v>
      </c>
      <c r="F476" s="24">
        <v>16.450000000000003</v>
      </c>
      <c r="G476" s="24">
        <v>44.25</v>
      </c>
      <c r="H476" s="71">
        <v>37.175141242937855</v>
      </c>
    </row>
    <row r="477" spans="1:8" s="197" customFormat="1" ht="12.75" customHeight="1" x14ac:dyDescent="0.25">
      <c r="A477" s="284"/>
      <c r="B477" s="135"/>
      <c r="C477" s="159"/>
      <c r="D477" s="156"/>
      <c r="E477" s="136"/>
      <c r="F477" s="156"/>
      <c r="G477" s="1"/>
      <c r="H477" s="137"/>
    </row>
    <row r="478" spans="1:8" s="197" customFormat="1" ht="12.75" customHeight="1" x14ac:dyDescent="0.25">
      <c r="A478" s="284"/>
      <c r="B478" s="148"/>
      <c r="C478" s="157"/>
      <c r="D478" s="157"/>
      <c r="E478" s="138"/>
      <c r="F478" s="157"/>
      <c r="G478" s="157"/>
      <c r="H478" s="139"/>
    </row>
    <row r="479" spans="1:8" s="197" customFormat="1" ht="12.75" customHeight="1" x14ac:dyDescent="0.25">
      <c r="A479" s="284"/>
      <c r="B479" s="21" t="s">
        <v>75</v>
      </c>
      <c r="C479" s="155"/>
      <c r="D479" s="155"/>
      <c r="E479" s="9"/>
      <c r="F479" s="155"/>
      <c r="G479" s="155"/>
      <c r="H479" s="9"/>
    </row>
    <row r="480" spans="1:8" s="197" customFormat="1" ht="12.75" customHeight="1" x14ac:dyDescent="0.25">
      <c r="A480" s="284"/>
      <c r="B480" s="12"/>
      <c r="C480" s="159"/>
      <c r="D480" s="159"/>
      <c r="E480" s="11"/>
      <c r="F480" s="159"/>
      <c r="G480" s="159"/>
      <c r="H480" s="22"/>
    </row>
    <row r="481" spans="1:8" s="197" customFormat="1" ht="12.75" customHeight="1" x14ac:dyDescent="0.25">
      <c r="A481" s="284"/>
      <c r="B481" s="58" t="s">
        <v>68</v>
      </c>
      <c r="C481" s="159"/>
      <c r="D481" s="159"/>
      <c r="E481" s="11"/>
      <c r="F481" s="159"/>
      <c r="G481" s="159"/>
      <c r="H481" s="22"/>
    </row>
    <row r="482" spans="1:8" s="197" customFormat="1" ht="12.75" customHeight="1" x14ac:dyDescent="0.25">
      <c r="A482" s="284"/>
      <c r="B482" s="58" t="s">
        <v>409</v>
      </c>
      <c r="C482" s="159"/>
      <c r="D482" s="159"/>
      <c r="E482" s="11"/>
      <c r="F482" s="159"/>
      <c r="G482" s="159"/>
      <c r="H482" s="22"/>
    </row>
    <row r="483" spans="1:8" s="197" customFormat="1" ht="12.75" customHeight="1" x14ac:dyDescent="0.25">
      <c r="A483" s="284"/>
      <c r="C483" s="1"/>
      <c r="D483" s="1"/>
      <c r="E483" s="9"/>
      <c r="F483" s="1"/>
      <c r="G483" s="1"/>
      <c r="H483" s="5"/>
    </row>
    <row r="484" spans="1:8" s="197" customFormat="1" ht="12.75" customHeight="1" x14ac:dyDescent="0.25">
      <c r="A484" s="284"/>
      <c r="B484" s="195"/>
      <c r="C484" s="195"/>
      <c r="D484" s="195"/>
      <c r="E484" s="195"/>
      <c r="F484" s="198"/>
      <c r="G484" s="198"/>
      <c r="H484" s="198"/>
    </row>
    <row r="485" spans="1:8" s="197" customFormat="1" ht="12.75" customHeight="1" x14ac:dyDescent="0.25">
      <c r="A485" s="284"/>
      <c r="B485" s="195"/>
      <c r="C485" s="195"/>
      <c r="D485" s="195"/>
      <c r="E485" s="195"/>
      <c r="F485" s="198"/>
      <c r="G485" s="198"/>
      <c r="H485" s="198"/>
    </row>
    <row r="486" spans="1:8" s="197" customFormat="1" ht="12.75" customHeight="1" x14ac:dyDescent="0.25">
      <c r="A486" s="284"/>
      <c r="B486" s="195"/>
      <c r="C486" s="195"/>
      <c r="D486" s="195"/>
      <c r="E486" s="195"/>
      <c r="F486" s="198"/>
      <c r="G486" s="198"/>
      <c r="H486" s="198"/>
    </row>
    <row r="487" spans="1:8" s="197" customFormat="1" ht="12.75" customHeight="1" x14ac:dyDescent="0.25">
      <c r="A487" s="284"/>
      <c r="B487" s="195"/>
      <c r="C487" s="195"/>
      <c r="D487" s="195"/>
      <c r="E487" s="195"/>
      <c r="F487" s="198"/>
      <c r="G487" s="198"/>
      <c r="H487" s="198"/>
    </row>
    <row r="488" spans="1:8" s="197" customFormat="1" ht="12.75" customHeight="1" x14ac:dyDescent="0.25">
      <c r="A488" s="284"/>
      <c r="B488" s="195"/>
      <c r="C488" s="195"/>
      <c r="D488" s="195"/>
      <c r="E488" s="195"/>
      <c r="F488" s="198"/>
      <c r="G488" s="198"/>
      <c r="H488" s="198"/>
    </row>
    <row r="489" spans="1:8" s="197" customFormat="1" ht="12.75" customHeight="1" x14ac:dyDescent="0.25">
      <c r="A489" s="284"/>
      <c r="B489" s="195"/>
      <c r="C489" s="195"/>
      <c r="D489" s="195"/>
      <c r="E489" s="195"/>
      <c r="F489" s="198"/>
      <c r="G489" s="198"/>
      <c r="H489" s="198"/>
    </row>
    <row r="490" spans="1:8" s="197" customFormat="1" ht="12.75" customHeight="1" x14ac:dyDescent="0.25">
      <c r="A490" s="284"/>
      <c r="B490" s="195"/>
      <c r="C490" s="195"/>
      <c r="D490" s="195"/>
      <c r="E490" s="195"/>
      <c r="F490" s="198"/>
      <c r="G490" s="198"/>
      <c r="H490" s="198"/>
    </row>
    <row r="491" spans="1:8" s="197" customFormat="1" ht="12.75" customHeight="1" x14ac:dyDescent="0.25">
      <c r="A491" s="284"/>
      <c r="B491" s="195"/>
      <c r="C491" s="195"/>
      <c r="D491" s="195"/>
      <c r="E491" s="195"/>
      <c r="F491" s="198"/>
      <c r="G491" s="198"/>
      <c r="H491" s="198"/>
    </row>
    <row r="492" spans="1:8" s="197" customFormat="1" ht="12.75" customHeight="1" x14ac:dyDescent="0.25">
      <c r="A492" s="284"/>
      <c r="B492" s="195"/>
      <c r="C492" s="195"/>
      <c r="D492" s="195"/>
      <c r="E492" s="195"/>
      <c r="F492" s="198"/>
      <c r="G492" s="198"/>
      <c r="H492" s="198"/>
    </row>
    <row r="493" spans="1:8" s="197" customFormat="1" ht="12.75" customHeight="1" x14ac:dyDescent="0.25">
      <c r="A493" s="284"/>
      <c r="B493" s="195"/>
      <c r="C493" s="195"/>
      <c r="D493" s="195"/>
      <c r="E493" s="195"/>
      <c r="F493" s="198"/>
      <c r="G493" s="198"/>
      <c r="H493" s="198"/>
    </row>
    <row r="494" spans="1:8" s="197" customFormat="1" ht="12.75" customHeight="1" x14ac:dyDescent="0.25">
      <c r="A494" s="284"/>
      <c r="B494" s="195"/>
      <c r="C494" s="195"/>
      <c r="D494" s="195"/>
      <c r="E494" s="195"/>
      <c r="F494" s="198"/>
      <c r="G494" s="198"/>
      <c r="H494" s="198"/>
    </row>
    <row r="495" spans="1:8" s="197" customFormat="1" ht="12.75" customHeight="1" x14ac:dyDescent="0.25">
      <c r="A495" s="284"/>
      <c r="B495" s="195"/>
      <c r="C495" s="195"/>
      <c r="D495" s="195"/>
      <c r="E495" s="195"/>
      <c r="F495" s="198"/>
      <c r="G495" s="198"/>
      <c r="H495" s="198"/>
    </row>
    <row r="496" spans="1:8" s="197" customFormat="1" ht="12.75" customHeight="1" x14ac:dyDescent="0.25">
      <c r="A496" s="284"/>
      <c r="B496" s="195"/>
      <c r="C496" s="195"/>
      <c r="D496" s="195"/>
      <c r="E496" s="195"/>
      <c r="F496" s="198"/>
      <c r="G496" s="198"/>
      <c r="H496" s="198"/>
    </row>
    <row r="497" spans="1:8" s="197" customFormat="1" ht="12.75" customHeight="1" x14ac:dyDescent="0.25">
      <c r="A497" s="284"/>
      <c r="B497" s="195"/>
      <c r="C497" s="195"/>
      <c r="D497" s="195"/>
      <c r="E497" s="195"/>
      <c r="F497" s="198"/>
      <c r="G497" s="198"/>
      <c r="H497" s="198"/>
    </row>
    <row r="498" spans="1:8" s="197" customFormat="1" ht="12.75" customHeight="1" x14ac:dyDescent="0.25">
      <c r="A498" s="284"/>
      <c r="B498" s="195"/>
      <c r="C498" s="195"/>
      <c r="D498" s="195"/>
      <c r="E498" s="195"/>
      <c r="F498" s="198"/>
      <c r="G498" s="198"/>
      <c r="H498" s="198"/>
    </row>
    <row r="499" spans="1:8" s="197" customFormat="1" ht="12.75" customHeight="1" x14ac:dyDescent="0.25">
      <c r="A499" s="284"/>
      <c r="B499" s="195"/>
      <c r="C499" s="195"/>
      <c r="D499" s="195"/>
      <c r="E499" s="195"/>
      <c r="F499" s="198"/>
      <c r="G499" s="198"/>
      <c r="H499" s="198"/>
    </row>
    <row r="500" spans="1:8" s="197" customFormat="1" ht="12.75" customHeight="1" x14ac:dyDescent="0.25">
      <c r="A500" s="284"/>
      <c r="B500" s="195"/>
      <c r="C500" s="195"/>
      <c r="D500" s="195"/>
      <c r="E500" s="195"/>
      <c r="F500" s="198"/>
      <c r="G500" s="198"/>
      <c r="H500" s="198"/>
    </row>
    <row r="501" spans="1:8" s="197" customFormat="1" ht="12.75" customHeight="1" x14ac:dyDescent="0.25">
      <c r="A501" s="284"/>
      <c r="B501" s="195"/>
      <c r="C501" s="195"/>
      <c r="D501" s="195"/>
      <c r="E501" s="195"/>
      <c r="F501" s="198"/>
      <c r="G501" s="198"/>
      <c r="H501" s="198"/>
    </row>
    <row r="502" spans="1:8" s="197" customFormat="1" ht="12.75" customHeight="1" x14ac:dyDescent="0.25">
      <c r="A502" s="284"/>
      <c r="B502" s="195"/>
      <c r="C502" s="195"/>
      <c r="D502" s="195"/>
      <c r="E502" s="195"/>
      <c r="F502" s="198"/>
      <c r="G502" s="198"/>
      <c r="H502" s="198"/>
    </row>
    <row r="503" spans="1:8" s="197" customFormat="1" ht="12.75" customHeight="1" x14ac:dyDescent="0.25">
      <c r="A503" s="284"/>
      <c r="B503" s="195"/>
      <c r="C503" s="195"/>
      <c r="D503" s="195"/>
      <c r="E503" s="195"/>
      <c r="F503" s="198"/>
      <c r="G503" s="198"/>
      <c r="H503" s="198"/>
    </row>
    <row r="504" spans="1:8" s="197" customFormat="1" ht="12.75" customHeight="1" x14ac:dyDescent="0.25">
      <c r="A504" s="284"/>
      <c r="B504" s="195"/>
      <c r="C504" s="195"/>
      <c r="D504" s="195"/>
      <c r="E504" s="195"/>
      <c r="F504" s="198"/>
      <c r="G504" s="198"/>
      <c r="H504" s="198"/>
    </row>
    <row r="505" spans="1:8" s="197" customFormat="1" ht="12.75" customHeight="1" x14ac:dyDescent="0.25">
      <c r="A505" s="284"/>
      <c r="B505" s="195"/>
      <c r="C505" s="195"/>
      <c r="D505" s="195"/>
      <c r="E505" s="195"/>
      <c r="F505" s="198"/>
      <c r="G505" s="198"/>
      <c r="H505" s="198"/>
    </row>
    <row r="506" spans="1:8" s="197" customFormat="1" ht="12.75" customHeight="1" x14ac:dyDescent="0.25">
      <c r="A506" s="284"/>
      <c r="B506" s="195"/>
      <c r="C506" s="195"/>
      <c r="D506" s="195"/>
      <c r="E506" s="195"/>
      <c r="F506" s="198"/>
      <c r="G506" s="198"/>
      <c r="H506" s="198"/>
    </row>
    <row r="507" spans="1:8" s="197" customFormat="1" ht="12.75" customHeight="1" x14ac:dyDescent="0.25">
      <c r="A507" s="284"/>
      <c r="B507" s="195"/>
      <c r="C507" s="195"/>
      <c r="D507" s="195"/>
      <c r="E507" s="195"/>
      <c r="F507" s="198"/>
      <c r="G507" s="198"/>
      <c r="H507" s="198"/>
    </row>
    <row r="508" spans="1:8" s="197" customFormat="1" ht="12.75" customHeight="1" x14ac:dyDescent="0.25">
      <c r="A508" s="284"/>
      <c r="B508" s="195"/>
      <c r="C508" s="195"/>
      <c r="D508" s="195"/>
      <c r="E508" s="195"/>
      <c r="F508" s="198"/>
      <c r="G508" s="198"/>
      <c r="H508" s="198"/>
    </row>
    <row r="509" spans="1:8" s="197" customFormat="1" ht="12.75" customHeight="1" x14ac:dyDescent="0.25">
      <c r="A509" s="284"/>
      <c r="B509" s="195"/>
      <c r="C509" s="195"/>
      <c r="D509" s="195"/>
      <c r="E509" s="195"/>
      <c r="F509" s="198"/>
      <c r="G509" s="198"/>
      <c r="H509" s="198"/>
    </row>
    <row r="510" spans="1:8" s="197" customFormat="1" ht="12.75" customHeight="1" x14ac:dyDescent="0.25">
      <c r="A510" s="284"/>
      <c r="B510" s="195"/>
      <c r="C510" s="195"/>
      <c r="D510" s="195"/>
      <c r="E510" s="195"/>
      <c r="F510" s="198"/>
      <c r="G510" s="198"/>
      <c r="H510" s="198"/>
    </row>
    <row r="511" spans="1:8" s="197" customFormat="1" ht="12.75" customHeight="1" x14ac:dyDescent="0.25">
      <c r="A511" s="284"/>
      <c r="B511" s="195"/>
      <c r="C511" s="195"/>
      <c r="D511" s="195"/>
      <c r="E511" s="195"/>
      <c r="F511" s="198"/>
      <c r="G511" s="198"/>
      <c r="H511" s="198"/>
    </row>
    <row r="512" spans="1:8" s="197" customFormat="1" ht="12.75" customHeight="1" x14ac:dyDescent="0.25">
      <c r="A512" s="284"/>
      <c r="B512" s="195"/>
      <c r="C512" s="195"/>
      <c r="D512" s="195"/>
      <c r="E512" s="195"/>
      <c r="F512" s="198"/>
      <c r="G512" s="198"/>
      <c r="H512" s="362" t="s">
        <v>13</v>
      </c>
    </row>
    <row r="513" spans="1:8" s="197" customFormat="1" ht="12.75" customHeight="1" x14ac:dyDescent="0.25">
      <c r="A513" s="284"/>
      <c r="B513" s="195"/>
      <c r="C513" s="195"/>
      <c r="D513" s="195"/>
      <c r="E513" s="195"/>
      <c r="F513" s="198"/>
      <c r="G513" s="198"/>
      <c r="H513" s="198"/>
    </row>
    <row r="514" spans="1:8" s="197" customFormat="1" ht="31.5" customHeight="1" x14ac:dyDescent="0.3">
      <c r="A514" s="284"/>
      <c r="B514" s="525" t="s">
        <v>240</v>
      </c>
      <c r="C514" s="526"/>
      <c r="D514" s="526"/>
      <c r="E514" s="526"/>
      <c r="F514" s="526"/>
      <c r="G514" s="526"/>
      <c r="H514" s="526"/>
    </row>
    <row r="515" spans="1:8" s="197" customFormat="1" ht="12.75" customHeight="1" x14ac:dyDescent="0.25">
      <c r="A515" s="284"/>
      <c r="B515" s="43"/>
      <c r="C515" s="44"/>
      <c r="D515" s="44"/>
      <c r="E515" s="44"/>
      <c r="F515" s="44"/>
      <c r="G515" s="44"/>
      <c r="H515" s="44"/>
    </row>
    <row r="516" spans="1:8" s="197" customFormat="1" ht="12.75" customHeight="1" x14ac:dyDescent="0.25">
      <c r="A516" s="284"/>
      <c r="B516" s="6" t="s">
        <v>62</v>
      </c>
      <c r="C516" s="1"/>
      <c r="D516" s="1"/>
      <c r="E516" s="5"/>
      <c r="F516" s="1"/>
      <c r="G516" s="1"/>
      <c r="H516" s="5"/>
    </row>
    <row r="517" spans="1:8" s="197" customFormat="1" ht="12.75" customHeight="1" x14ac:dyDescent="0.25">
      <c r="A517" s="284"/>
      <c r="B517" s="89"/>
      <c r="C517" s="506" t="s">
        <v>12</v>
      </c>
      <c r="D517" s="507"/>
      <c r="E517" s="508"/>
      <c r="F517" s="506" t="s">
        <v>10</v>
      </c>
      <c r="G517" s="507"/>
      <c r="H517" s="508"/>
    </row>
    <row r="518" spans="1:8" s="197" customFormat="1" ht="12.75" customHeight="1" x14ac:dyDescent="0.25">
      <c r="A518" s="284"/>
      <c r="B518" s="62"/>
      <c r="C518" s="66" t="s">
        <v>8</v>
      </c>
      <c r="D518" s="66" t="s">
        <v>9</v>
      </c>
      <c r="E518" s="81" t="s">
        <v>70</v>
      </c>
      <c r="F518" s="66" t="s">
        <v>8</v>
      </c>
      <c r="G518" s="66" t="s">
        <v>9</v>
      </c>
      <c r="H518" s="81" t="s">
        <v>70</v>
      </c>
    </row>
    <row r="519" spans="1:8" s="197" customFormat="1" ht="12.75" customHeight="1" x14ac:dyDescent="0.25">
      <c r="A519" s="284"/>
      <c r="B519" s="160"/>
      <c r="C519" s="158"/>
      <c r="D519" s="158"/>
      <c r="E519" s="67"/>
      <c r="F519" s="158"/>
      <c r="G519" s="158"/>
      <c r="H519" s="67"/>
    </row>
    <row r="520" spans="1:8" s="197" customFormat="1" ht="12.75" customHeight="1" x14ac:dyDescent="0.25">
      <c r="A520" s="284"/>
      <c r="B520" s="160" t="s">
        <v>23</v>
      </c>
      <c r="C520" s="159">
        <v>589.28847000000007</v>
      </c>
      <c r="D520" s="159">
        <v>687.45979750000026</v>
      </c>
      <c r="E520" s="71">
        <v>85.719699121751162</v>
      </c>
      <c r="F520" s="24">
        <v>2516.2249999999999</v>
      </c>
      <c r="G520" s="24">
        <v>3025.1000000000004</v>
      </c>
      <c r="H520" s="71">
        <v>83.178242041585392</v>
      </c>
    </row>
    <row r="521" spans="1:8" s="197" customFormat="1" ht="12.75" customHeight="1" x14ac:dyDescent="0.25">
      <c r="A521" s="284"/>
      <c r="B521" s="64" t="s">
        <v>96</v>
      </c>
      <c r="C521" s="159">
        <v>0.36455499999999996</v>
      </c>
      <c r="D521" s="159">
        <v>0.42465749999999991</v>
      </c>
      <c r="E521" s="71">
        <v>85.846829503776576</v>
      </c>
      <c r="F521" s="24">
        <v>3.25</v>
      </c>
      <c r="G521" s="24">
        <v>3.9499999999999997</v>
      </c>
      <c r="H521" s="71">
        <v>82.278481012658233</v>
      </c>
    </row>
    <row r="522" spans="1:8" s="197" customFormat="1" ht="12.75" customHeight="1" x14ac:dyDescent="0.25">
      <c r="A522" s="284"/>
      <c r="B522" s="64" t="s">
        <v>97</v>
      </c>
      <c r="C522" s="159">
        <v>16.291824999999999</v>
      </c>
      <c r="D522" s="159">
        <v>11.8273425</v>
      </c>
      <c r="E522" s="71">
        <v>137.74713127653146</v>
      </c>
      <c r="F522" s="24">
        <v>72.725000000000009</v>
      </c>
      <c r="G522" s="24">
        <v>58.3</v>
      </c>
      <c r="H522" s="71">
        <v>124.74271012006864</v>
      </c>
    </row>
    <row r="523" spans="1:8" s="197" customFormat="1" ht="12.75" customHeight="1" x14ac:dyDescent="0.25">
      <c r="A523" s="284"/>
      <c r="B523" s="64" t="s">
        <v>98</v>
      </c>
      <c r="C523" s="159">
        <v>155.69564000000011</v>
      </c>
      <c r="D523" s="159">
        <v>156.66386500000002</v>
      </c>
      <c r="E523" s="71">
        <v>99.381972990389386</v>
      </c>
      <c r="F523" s="24">
        <v>685.82500000000005</v>
      </c>
      <c r="G523" s="24">
        <v>648.54999999999995</v>
      </c>
      <c r="H523" s="71">
        <v>105.74743658931463</v>
      </c>
    </row>
    <row r="524" spans="1:8" s="197" customFormat="1" ht="12.75" customHeight="1" x14ac:dyDescent="0.25">
      <c r="A524" s="284"/>
      <c r="B524" s="64" t="s">
        <v>99</v>
      </c>
      <c r="C524" s="159">
        <v>195.06126250000008</v>
      </c>
      <c r="D524" s="159">
        <v>230.76199000000014</v>
      </c>
      <c r="E524" s="71">
        <v>84.529199327844225</v>
      </c>
      <c r="F524" s="24">
        <v>828.125</v>
      </c>
      <c r="G524" s="24">
        <v>994.22500000000002</v>
      </c>
      <c r="H524" s="71">
        <v>83.293520078453071</v>
      </c>
    </row>
    <row r="525" spans="1:8" s="197" customFormat="1" ht="12.75" customHeight="1" x14ac:dyDescent="0.25">
      <c r="A525" s="284"/>
      <c r="B525" s="64" t="s">
        <v>100</v>
      </c>
      <c r="C525" s="159">
        <v>143.53548000000001</v>
      </c>
      <c r="D525" s="159">
        <v>175.45620750000009</v>
      </c>
      <c r="E525" s="71">
        <v>81.807011587207555</v>
      </c>
      <c r="F525" s="24">
        <v>628.27500000000009</v>
      </c>
      <c r="G525" s="24">
        <v>807.47500000000002</v>
      </c>
      <c r="H525" s="71">
        <v>77.807362457042018</v>
      </c>
    </row>
    <row r="526" spans="1:8" s="197" customFormat="1" ht="12.75" customHeight="1" x14ac:dyDescent="0.25">
      <c r="A526" s="284"/>
      <c r="B526" s="64" t="s">
        <v>101</v>
      </c>
      <c r="C526" s="159">
        <v>68.582437500000012</v>
      </c>
      <c r="D526" s="159">
        <v>95.705889999999982</v>
      </c>
      <c r="E526" s="71">
        <v>71.659578631994364</v>
      </c>
      <c r="F526" s="24">
        <v>273.45</v>
      </c>
      <c r="G526" s="24">
        <v>459.79999999999995</v>
      </c>
      <c r="H526" s="71">
        <v>59.471509351892131</v>
      </c>
    </row>
    <row r="527" spans="1:8" s="197" customFormat="1" ht="12.75" customHeight="1" x14ac:dyDescent="0.25">
      <c r="A527" s="284"/>
      <c r="B527" s="64" t="s">
        <v>135</v>
      </c>
      <c r="C527" s="159">
        <v>9.7572700000000001</v>
      </c>
      <c r="D527" s="159">
        <v>16.619845000000005</v>
      </c>
      <c r="E527" s="71">
        <v>58.708549929316412</v>
      </c>
      <c r="F527" s="24">
        <v>24.575000000000003</v>
      </c>
      <c r="G527" s="24">
        <v>52.8</v>
      </c>
      <c r="H527" s="71">
        <v>46.543560606060616</v>
      </c>
    </row>
    <row r="528" spans="1:8" s="197" customFormat="1" ht="12.75" customHeight="1" x14ac:dyDescent="0.25">
      <c r="A528" s="284"/>
      <c r="B528" s="135"/>
      <c r="C528" s="159"/>
      <c r="D528" s="156"/>
      <c r="E528" s="136"/>
      <c r="F528" s="156"/>
      <c r="G528" s="1"/>
      <c r="H528" s="137"/>
    </row>
    <row r="529" spans="1:8" s="197" customFormat="1" ht="12.75" customHeight="1" x14ac:dyDescent="0.25">
      <c r="A529" s="284"/>
      <c r="B529" s="148"/>
      <c r="C529" s="157"/>
      <c r="D529" s="157"/>
      <c r="E529" s="138"/>
      <c r="F529" s="157"/>
      <c r="G529" s="157"/>
      <c r="H529" s="139"/>
    </row>
    <row r="530" spans="1:8" s="197" customFormat="1" ht="12.75" customHeight="1" x14ac:dyDescent="0.25">
      <c r="A530" s="284"/>
      <c r="B530" s="21" t="s">
        <v>75</v>
      </c>
      <c r="C530" s="155"/>
      <c r="D530" s="155"/>
      <c r="E530" s="9"/>
      <c r="F530" s="155"/>
      <c r="G530" s="155"/>
      <c r="H530" s="9"/>
    </row>
    <row r="531" spans="1:8" s="197" customFormat="1" ht="12.75" customHeight="1" x14ac:dyDescent="0.25">
      <c r="A531" s="284"/>
      <c r="B531" s="12"/>
      <c r="C531" s="159"/>
      <c r="D531" s="159"/>
      <c r="E531" s="11"/>
      <c r="F531" s="159"/>
      <c r="G531" s="159"/>
      <c r="H531" s="22"/>
    </row>
    <row r="532" spans="1:8" s="197" customFormat="1" ht="12.75" customHeight="1" x14ac:dyDescent="0.25">
      <c r="A532" s="284"/>
      <c r="B532" s="58" t="s">
        <v>68</v>
      </c>
      <c r="C532" s="159"/>
      <c r="D532" s="159"/>
      <c r="E532" s="11"/>
      <c r="F532" s="159"/>
      <c r="G532" s="159"/>
      <c r="H532" s="22"/>
    </row>
    <row r="533" spans="1:8" s="197" customFormat="1" ht="12.75" customHeight="1" x14ac:dyDescent="0.25">
      <c r="A533" s="284"/>
      <c r="B533" s="58" t="s">
        <v>409</v>
      </c>
      <c r="C533" s="159"/>
      <c r="D533" s="159"/>
      <c r="E533" s="11"/>
      <c r="F533" s="159"/>
      <c r="G533" s="159"/>
      <c r="H533" s="22"/>
    </row>
    <row r="534" spans="1:8" s="197" customFormat="1" ht="12.75" customHeight="1" x14ac:dyDescent="0.25">
      <c r="A534" s="284"/>
      <c r="C534" s="1"/>
      <c r="D534" s="1"/>
      <c r="E534" s="9"/>
      <c r="F534" s="1"/>
      <c r="G534" s="1"/>
      <c r="H534" s="5"/>
    </row>
    <row r="535" spans="1:8" s="197" customFormat="1" ht="12.75" customHeight="1" x14ac:dyDescent="0.25">
      <c r="A535" s="284"/>
      <c r="B535" s="195"/>
      <c r="C535" s="195"/>
      <c r="D535" s="195"/>
      <c r="E535" s="195"/>
      <c r="F535" s="198"/>
      <c r="G535" s="198"/>
      <c r="H535" s="198"/>
    </row>
    <row r="536" spans="1:8" s="197" customFormat="1" ht="12.75" customHeight="1" x14ac:dyDescent="0.25">
      <c r="A536" s="284"/>
      <c r="B536" s="195"/>
      <c r="C536" s="195"/>
      <c r="D536" s="195"/>
      <c r="E536" s="195"/>
      <c r="F536" s="198"/>
      <c r="G536" s="198"/>
      <c r="H536" s="198"/>
    </row>
    <row r="537" spans="1:8" s="197" customFormat="1" ht="12.75" customHeight="1" x14ac:dyDescent="0.25">
      <c r="A537" s="284"/>
      <c r="B537" s="195"/>
      <c r="C537" s="195"/>
      <c r="D537" s="195"/>
      <c r="E537" s="195"/>
      <c r="F537" s="198"/>
      <c r="G537" s="198"/>
      <c r="H537" s="198"/>
    </row>
    <row r="538" spans="1:8" s="197" customFormat="1" ht="12.75" customHeight="1" x14ac:dyDescent="0.25">
      <c r="A538" s="284"/>
      <c r="B538" s="195"/>
      <c r="C538" s="195"/>
      <c r="D538" s="195"/>
      <c r="E538" s="195"/>
      <c r="F538" s="198"/>
      <c r="G538" s="198"/>
      <c r="H538" s="198"/>
    </row>
    <row r="539" spans="1:8" s="197" customFormat="1" ht="12.75" customHeight="1" x14ac:dyDescent="0.25">
      <c r="A539" s="284"/>
      <c r="B539" s="195"/>
      <c r="C539" s="195"/>
      <c r="D539" s="195"/>
      <c r="E539" s="195"/>
      <c r="F539" s="198"/>
      <c r="G539" s="198"/>
      <c r="H539" s="198"/>
    </row>
    <row r="540" spans="1:8" s="197" customFormat="1" ht="12.75" customHeight="1" x14ac:dyDescent="0.25">
      <c r="A540" s="284"/>
      <c r="B540" s="195"/>
      <c r="C540" s="195"/>
      <c r="D540" s="195"/>
      <c r="E540" s="195"/>
      <c r="F540" s="198"/>
      <c r="G540" s="198"/>
      <c r="H540" s="198"/>
    </row>
    <row r="541" spans="1:8" s="197" customFormat="1" ht="12.75" customHeight="1" x14ac:dyDescent="0.25">
      <c r="A541" s="284"/>
      <c r="B541" s="195"/>
      <c r="C541" s="195"/>
      <c r="D541" s="195"/>
      <c r="E541" s="195"/>
      <c r="F541" s="198"/>
      <c r="G541" s="198"/>
      <c r="H541" s="198"/>
    </row>
    <row r="542" spans="1:8" s="197" customFormat="1" ht="12.75" customHeight="1" x14ac:dyDescent="0.25">
      <c r="A542" s="284"/>
      <c r="B542" s="195"/>
      <c r="C542" s="195"/>
      <c r="D542" s="195"/>
      <c r="E542" s="195"/>
      <c r="F542" s="198"/>
      <c r="G542" s="198"/>
      <c r="H542" s="198"/>
    </row>
    <row r="543" spans="1:8" s="197" customFormat="1" ht="12.75" customHeight="1" x14ac:dyDescent="0.25">
      <c r="A543" s="284"/>
      <c r="B543" s="195"/>
      <c r="C543" s="195"/>
      <c r="D543" s="195"/>
      <c r="E543" s="195"/>
      <c r="F543" s="198"/>
      <c r="G543" s="198"/>
      <c r="H543" s="198"/>
    </row>
    <row r="544" spans="1:8" s="197" customFormat="1" ht="12.75" customHeight="1" x14ac:dyDescent="0.25">
      <c r="A544" s="284"/>
      <c r="B544" s="195"/>
      <c r="C544" s="195"/>
      <c r="D544" s="195"/>
      <c r="E544" s="195"/>
      <c r="F544" s="198"/>
      <c r="G544" s="198"/>
      <c r="H544" s="198"/>
    </row>
    <row r="545" spans="1:8" s="197" customFormat="1" ht="12.75" customHeight="1" x14ac:dyDescent="0.25">
      <c r="A545" s="284"/>
      <c r="B545" s="195"/>
      <c r="C545" s="195"/>
      <c r="D545" s="195"/>
      <c r="E545" s="195"/>
      <c r="F545" s="198"/>
      <c r="G545" s="198"/>
      <c r="H545" s="198"/>
    </row>
    <row r="546" spans="1:8" s="197" customFormat="1" ht="12.75" customHeight="1" x14ac:dyDescent="0.25">
      <c r="A546" s="284"/>
      <c r="B546" s="195"/>
      <c r="C546" s="195"/>
      <c r="D546" s="195"/>
      <c r="E546" s="195"/>
      <c r="F546" s="198"/>
      <c r="G546" s="198"/>
      <c r="H546" s="198"/>
    </row>
    <row r="547" spans="1:8" s="197" customFormat="1" ht="12.75" customHeight="1" x14ac:dyDescent="0.25">
      <c r="A547" s="284"/>
      <c r="B547" s="195"/>
      <c r="C547" s="195"/>
      <c r="D547" s="195"/>
      <c r="E547" s="195"/>
      <c r="F547" s="198"/>
      <c r="G547" s="198"/>
      <c r="H547" s="198"/>
    </row>
    <row r="548" spans="1:8" s="197" customFormat="1" ht="12.75" customHeight="1" x14ac:dyDescent="0.25">
      <c r="A548" s="284"/>
      <c r="B548" s="195"/>
      <c r="C548" s="195"/>
      <c r="D548" s="195"/>
      <c r="E548" s="195"/>
      <c r="F548" s="198"/>
      <c r="G548" s="198"/>
      <c r="H548" s="198"/>
    </row>
    <row r="549" spans="1:8" s="197" customFormat="1" ht="12.75" customHeight="1" x14ac:dyDescent="0.25">
      <c r="A549" s="284"/>
      <c r="B549" s="195"/>
      <c r="C549" s="195"/>
      <c r="D549" s="195"/>
      <c r="E549" s="195"/>
      <c r="F549" s="198"/>
      <c r="G549" s="198"/>
      <c r="H549" s="198"/>
    </row>
    <row r="550" spans="1:8" s="197" customFormat="1" ht="12.75" customHeight="1" x14ac:dyDescent="0.25">
      <c r="A550" s="284"/>
      <c r="B550" s="195"/>
      <c r="C550" s="195"/>
      <c r="D550" s="195"/>
      <c r="E550" s="195"/>
      <c r="F550" s="198"/>
      <c r="G550" s="198"/>
      <c r="H550" s="198"/>
    </row>
    <row r="551" spans="1:8" s="197" customFormat="1" ht="12.75" customHeight="1" x14ac:dyDescent="0.25">
      <c r="A551" s="284"/>
      <c r="B551" s="195"/>
      <c r="C551" s="195"/>
      <c r="D551" s="195"/>
      <c r="E551" s="195"/>
      <c r="F551" s="198"/>
      <c r="G551" s="198"/>
      <c r="H551" s="198"/>
    </row>
    <row r="552" spans="1:8" s="197" customFormat="1" ht="12.75" customHeight="1" x14ac:dyDescent="0.25">
      <c r="A552" s="284"/>
      <c r="B552" s="195"/>
      <c r="C552" s="195"/>
      <c r="D552" s="195"/>
      <c r="E552" s="195"/>
      <c r="F552" s="198"/>
      <c r="G552" s="198"/>
      <c r="H552" s="198"/>
    </row>
    <row r="553" spans="1:8" s="197" customFormat="1" ht="12.75" customHeight="1" x14ac:dyDescent="0.25">
      <c r="A553" s="284"/>
      <c r="B553" s="195"/>
      <c r="C553" s="195"/>
      <c r="D553" s="195"/>
      <c r="E553" s="195"/>
      <c r="F553" s="198"/>
      <c r="G553" s="198"/>
      <c r="H553" s="198"/>
    </row>
    <row r="554" spans="1:8" s="197" customFormat="1" ht="12.75" customHeight="1" x14ac:dyDescent="0.25">
      <c r="A554" s="284"/>
      <c r="B554" s="195"/>
      <c r="C554" s="195"/>
      <c r="D554" s="195"/>
      <c r="E554" s="195"/>
      <c r="F554" s="198"/>
      <c r="G554" s="198"/>
      <c r="H554" s="198"/>
    </row>
    <row r="555" spans="1:8" s="197" customFormat="1" ht="12.75" customHeight="1" x14ac:dyDescent="0.25">
      <c r="A555" s="284"/>
      <c r="B555" s="195"/>
      <c r="C555" s="195"/>
      <c r="D555" s="195"/>
      <c r="E555" s="195"/>
      <c r="F555" s="198"/>
      <c r="G555" s="198"/>
      <c r="H555" s="198"/>
    </row>
    <row r="556" spans="1:8" s="197" customFormat="1" ht="12.75" customHeight="1" x14ac:dyDescent="0.25">
      <c r="A556" s="284"/>
      <c r="B556" s="195"/>
      <c r="C556" s="195"/>
      <c r="D556" s="195"/>
      <c r="E556" s="195"/>
      <c r="F556" s="198"/>
      <c r="G556" s="198"/>
      <c r="H556" s="198"/>
    </row>
    <row r="557" spans="1:8" s="197" customFormat="1" ht="12.75" customHeight="1" x14ac:dyDescent="0.25">
      <c r="A557" s="284"/>
      <c r="B557" s="195"/>
      <c r="C557" s="195"/>
      <c r="D557" s="195"/>
      <c r="E557" s="195"/>
      <c r="F557" s="198"/>
      <c r="G557" s="198"/>
      <c r="H557" s="198"/>
    </row>
    <row r="558" spans="1:8" s="197" customFormat="1" ht="12.75" customHeight="1" x14ac:dyDescent="0.25">
      <c r="A558" s="284"/>
      <c r="B558" s="195"/>
      <c r="C558" s="195"/>
      <c r="D558" s="195"/>
      <c r="E558" s="195"/>
      <c r="F558" s="198"/>
      <c r="G558" s="198"/>
      <c r="H558" s="198"/>
    </row>
    <row r="559" spans="1:8" s="197" customFormat="1" ht="12.75" customHeight="1" x14ac:dyDescent="0.25">
      <c r="A559" s="284"/>
      <c r="B559" s="195"/>
      <c r="C559" s="195"/>
      <c r="D559" s="195"/>
      <c r="E559" s="195"/>
      <c r="F559" s="198"/>
      <c r="G559" s="198"/>
      <c r="H559" s="198"/>
    </row>
    <row r="560" spans="1:8" s="197" customFormat="1" ht="12.75" customHeight="1" x14ac:dyDescent="0.25">
      <c r="A560" s="284"/>
      <c r="B560" s="195"/>
      <c r="C560" s="195"/>
      <c r="D560" s="195"/>
      <c r="E560" s="195"/>
      <c r="F560" s="198"/>
      <c r="G560" s="198"/>
      <c r="H560" s="198"/>
    </row>
    <row r="561" spans="1:8" s="197" customFormat="1" ht="12.75" customHeight="1" x14ac:dyDescent="0.25">
      <c r="A561" s="284"/>
      <c r="B561" s="195"/>
      <c r="C561" s="195"/>
      <c r="D561" s="195"/>
      <c r="E561" s="195"/>
      <c r="F561" s="198"/>
      <c r="G561" s="198"/>
      <c r="H561" s="198"/>
    </row>
    <row r="562" spans="1:8" s="197" customFormat="1" ht="12.75" customHeight="1" x14ac:dyDescent="0.25">
      <c r="A562" s="284"/>
      <c r="B562" s="195"/>
      <c r="C562" s="195"/>
      <c r="D562" s="195"/>
      <c r="E562" s="195"/>
      <c r="F562" s="198"/>
      <c r="G562" s="198"/>
      <c r="H562" s="198"/>
    </row>
    <row r="563" spans="1:8" s="197" customFormat="1" ht="12.75" customHeight="1" x14ac:dyDescent="0.25">
      <c r="A563" s="284"/>
      <c r="B563" s="195"/>
      <c r="C563" s="195"/>
      <c r="D563" s="195"/>
      <c r="E563" s="195"/>
      <c r="F563" s="198"/>
      <c r="G563" s="198"/>
      <c r="H563" s="362" t="s">
        <v>13</v>
      </c>
    </row>
    <row r="564" spans="1:8" s="197" customFormat="1" ht="12.75" customHeight="1" x14ac:dyDescent="0.25">
      <c r="A564" s="284"/>
      <c r="B564" s="195"/>
      <c r="C564" s="195"/>
      <c r="D564" s="195"/>
      <c r="E564" s="195"/>
      <c r="F564" s="198"/>
      <c r="G564" s="198"/>
      <c r="H564" s="198"/>
    </row>
    <row r="565" spans="1:8" s="197" customFormat="1" ht="31.5" customHeight="1" x14ac:dyDescent="0.3">
      <c r="A565" s="284"/>
      <c r="B565" s="525" t="s">
        <v>242</v>
      </c>
      <c r="C565" s="526"/>
      <c r="D565" s="526"/>
      <c r="E565" s="526"/>
      <c r="F565" s="526"/>
      <c r="G565" s="526"/>
      <c r="H565" s="526"/>
    </row>
    <row r="566" spans="1:8" s="197" customFormat="1" ht="12.75" customHeight="1" x14ac:dyDescent="0.25">
      <c r="A566" s="284"/>
      <c r="B566" s="43"/>
      <c r="C566" s="44"/>
      <c r="D566" s="44"/>
      <c r="E566" s="44"/>
      <c r="F566" s="44"/>
      <c r="G566" s="44"/>
      <c r="H566" s="44"/>
    </row>
    <row r="567" spans="1:8" s="197" customFormat="1" ht="12.75" customHeight="1" x14ac:dyDescent="0.25">
      <c r="A567" s="284"/>
      <c r="B567" s="6" t="s">
        <v>62</v>
      </c>
      <c r="C567" s="1"/>
      <c r="D567" s="1"/>
      <c r="E567" s="5"/>
      <c r="F567" s="1"/>
      <c r="G567" s="1"/>
      <c r="H567" s="5"/>
    </row>
    <row r="568" spans="1:8" s="197" customFormat="1" ht="12.75" customHeight="1" x14ac:dyDescent="0.25">
      <c r="A568" s="284"/>
      <c r="B568" s="89"/>
      <c r="C568" s="506" t="s">
        <v>12</v>
      </c>
      <c r="D568" s="507"/>
      <c r="E568" s="508"/>
      <c r="F568" s="506" t="s">
        <v>10</v>
      </c>
      <c r="G568" s="507"/>
      <c r="H568" s="508"/>
    </row>
    <row r="569" spans="1:8" s="197" customFormat="1" ht="12.75" customHeight="1" x14ac:dyDescent="0.25">
      <c r="A569" s="284"/>
      <c r="B569" s="62"/>
      <c r="C569" s="66" t="s">
        <v>8</v>
      </c>
      <c r="D569" s="66" t="s">
        <v>9</v>
      </c>
      <c r="E569" s="81" t="s">
        <v>70</v>
      </c>
      <c r="F569" s="66" t="s">
        <v>8</v>
      </c>
      <c r="G569" s="66" t="s">
        <v>9</v>
      </c>
      <c r="H569" s="81" t="s">
        <v>70</v>
      </c>
    </row>
    <row r="570" spans="1:8" s="197" customFormat="1" ht="12.75" customHeight="1" x14ac:dyDescent="0.25">
      <c r="A570" s="284"/>
      <c r="B570" s="160"/>
      <c r="C570" s="158"/>
      <c r="D570" s="158"/>
      <c r="E570" s="67"/>
      <c r="F570" s="158"/>
      <c r="G570" s="158"/>
      <c r="H570" s="67"/>
    </row>
    <row r="571" spans="1:8" s="197" customFormat="1" ht="12.75" customHeight="1" x14ac:dyDescent="0.25">
      <c r="A571" s="284"/>
      <c r="B571" s="160" t="s">
        <v>23</v>
      </c>
      <c r="C571" s="159">
        <v>566.3064025000001</v>
      </c>
      <c r="D571" s="159">
        <v>657.98142499999983</v>
      </c>
      <c r="E571" s="71">
        <v>86.067232445049683</v>
      </c>
      <c r="F571" s="24">
        <v>2554.5750000000003</v>
      </c>
      <c r="G571" s="24">
        <v>3134.5249999999996</v>
      </c>
      <c r="H571" s="71">
        <v>81.497994113940734</v>
      </c>
    </row>
    <row r="572" spans="1:8" s="197" customFormat="1" ht="12.75" customHeight="1" x14ac:dyDescent="0.25">
      <c r="A572" s="284"/>
      <c r="B572" s="64" t="s">
        <v>96</v>
      </c>
      <c r="C572" s="159">
        <v>1.3540350000000001</v>
      </c>
      <c r="D572" s="159">
        <v>1.3515825000000001</v>
      </c>
      <c r="E572" s="71">
        <v>100.18145396229974</v>
      </c>
      <c r="F572" s="24">
        <v>5.1499999999999995</v>
      </c>
      <c r="G572" s="24">
        <v>7.9250000000000007</v>
      </c>
      <c r="H572" s="71">
        <v>64.98422712933754</v>
      </c>
    </row>
    <row r="573" spans="1:8" s="197" customFormat="1" ht="12.75" customHeight="1" x14ac:dyDescent="0.25">
      <c r="A573" s="284"/>
      <c r="B573" s="64" t="s">
        <v>97</v>
      </c>
      <c r="C573" s="159">
        <v>15.610580000000004</v>
      </c>
      <c r="D573" s="159">
        <v>11.228479999999999</v>
      </c>
      <c r="E573" s="71">
        <v>139.02665365214173</v>
      </c>
      <c r="F573" s="24">
        <v>86.825000000000003</v>
      </c>
      <c r="G573" s="24">
        <v>57.95</v>
      </c>
      <c r="H573" s="71">
        <v>149.82743744607419</v>
      </c>
    </row>
    <row r="574" spans="1:8" s="197" customFormat="1" ht="12.75" customHeight="1" x14ac:dyDescent="0.25">
      <c r="A574" s="284"/>
      <c r="B574" s="64" t="s">
        <v>98</v>
      </c>
      <c r="C574" s="159">
        <v>157.84145749999993</v>
      </c>
      <c r="D574" s="159">
        <v>165.50578249999995</v>
      </c>
      <c r="E574" s="71">
        <v>95.36914971535812</v>
      </c>
      <c r="F574" s="24">
        <v>748.5</v>
      </c>
      <c r="G574" s="24">
        <v>723.77499999999998</v>
      </c>
      <c r="H574" s="71">
        <v>103.41611688715416</v>
      </c>
    </row>
    <row r="575" spans="1:8" s="197" customFormat="1" ht="12.75" customHeight="1" x14ac:dyDescent="0.25">
      <c r="A575" s="284"/>
      <c r="B575" s="64" t="s">
        <v>99</v>
      </c>
      <c r="C575" s="159">
        <v>194.48715750000014</v>
      </c>
      <c r="D575" s="159">
        <v>196.49829749999998</v>
      </c>
      <c r="E575" s="71">
        <v>98.976510216329061</v>
      </c>
      <c r="F575" s="24">
        <v>831.2</v>
      </c>
      <c r="G575" s="24">
        <v>975.02499999999998</v>
      </c>
      <c r="H575" s="71">
        <v>85.249096177021102</v>
      </c>
    </row>
    <row r="576" spans="1:8" s="197" customFormat="1" ht="12.75" customHeight="1" x14ac:dyDescent="0.25">
      <c r="A576" s="284"/>
      <c r="B576" s="64" t="s">
        <v>100</v>
      </c>
      <c r="C576" s="159">
        <v>130.60888249999999</v>
      </c>
      <c r="D576" s="159">
        <v>176.44451750000002</v>
      </c>
      <c r="E576" s="71">
        <v>74.022635755741177</v>
      </c>
      <c r="F576" s="24">
        <v>602.67500000000007</v>
      </c>
      <c r="G576" s="24">
        <v>846.59999999999991</v>
      </c>
      <c r="H576" s="71">
        <v>71.18769194424759</v>
      </c>
    </row>
    <row r="577" spans="1:8" s="197" customFormat="1" ht="12.75" customHeight="1" x14ac:dyDescent="0.25">
      <c r="A577" s="284"/>
      <c r="B577" s="64" t="s">
        <v>101</v>
      </c>
      <c r="C577" s="159">
        <v>61.199390000000015</v>
      </c>
      <c r="D577" s="159">
        <v>95.607992499999966</v>
      </c>
      <c r="E577" s="71">
        <v>64.010746800274077</v>
      </c>
      <c r="F577" s="24">
        <v>257.2</v>
      </c>
      <c r="G577" s="24">
        <v>472.52499999999998</v>
      </c>
      <c r="H577" s="71">
        <v>54.430982487699069</v>
      </c>
    </row>
    <row r="578" spans="1:8" s="197" customFormat="1" ht="12.75" customHeight="1" x14ac:dyDescent="0.25">
      <c r="A578" s="284"/>
      <c r="B578" s="64" t="s">
        <v>135</v>
      </c>
      <c r="C578" s="159">
        <v>5.2049000000000003</v>
      </c>
      <c r="D578" s="159">
        <v>11.344772500000001</v>
      </c>
      <c r="E578" s="71">
        <v>45.879280523254209</v>
      </c>
      <c r="F578" s="24">
        <v>23.024999999999999</v>
      </c>
      <c r="G578" s="24">
        <v>50.724999999999994</v>
      </c>
      <c r="H578" s="71">
        <v>45.391818629866933</v>
      </c>
    </row>
    <row r="579" spans="1:8" s="197" customFormat="1" ht="12.75" customHeight="1" x14ac:dyDescent="0.25">
      <c r="A579" s="284"/>
      <c r="B579" s="135"/>
      <c r="C579" s="159"/>
      <c r="D579" s="156"/>
      <c r="E579" s="136"/>
      <c r="F579" s="156"/>
      <c r="G579" s="1"/>
      <c r="H579" s="137"/>
    </row>
    <row r="580" spans="1:8" s="197" customFormat="1" ht="12.75" customHeight="1" x14ac:dyDescent="0.25">
      <c r="A580" s="284"/>
      <c r="B580" s="148"/>
      <c r="C580" s="157"/>
      <c r="D580" s="157"/>
      <c r="E580" s="138"/>
      <c r="F580" s="157"/>
      <c r="G580" s="157"/>
      <c r="H580" s="139"/>
    </row>
    <row r="581" spans="1:8" s="197" customFormat="1" ht="12.75" customHeight="1" x14ac:dyDescent="0.25">
      <c r="A581" s="284"/>
      <c r="B581" s="21" t="s">
        <v>75</v>
      </c>
      <c r="C581" s="155"/>
      <c r="D581" s="155"/>
      <c r="E581" s="9"/>
      <c r="F581" s="155"/>
      <c r="G581" s="155"/>
      <c r="H581" s="9"/>
    </row>
    <row r="582" spans="1:8" s="197" customFormat="1" ht="12.75" customHeight="1" x14ac:dyDescent="0.25">
      <c r="A582" s="284"/>
      <c r="B582" s="12"/>
      <c r="C582" s="159"/>
      <c r="D582" s="159"/>
      <c r="E582" s="11"/>
      <c r="F582" s="159"/>
      <c r="G582" s="159"/>
      <c r="H582" s="22"/>
    </row>
    <row r="583" spans="1:8" s="197" customFormat="1" ht="12.75" customHeight="1" x14ac:dyDescent="0.25">
      <c r="A583" s="284"/>
      <c r="B583" s="58" t="s">
        <v>68</v>
      </c>
      <c r="C583" s="159"/>
      <c r="D583" s="159"/>
      <c r="E583" s="11"/>
      <c r="F583" s="159"/>
      <c r="G583" s="159"/>
      <c r="H583" s="22"/>
    </row>
    <row r="584" spans="1:8" s="197" customFormat="1" ht="12.75" customHeight="1" x14ac:dyDescent="0.25">
      <c r="A584" s="284"/>
      <c r="B584" s="58" t="s">
        <v>409</v>
      </c>
      <c r="C584" s="159"/>
      <c r="D584" s="159"/>
      <c r="E584" s="11"/>
      <c r="F584" s="159"/>
      <c r="G584" s="159"/>
      <c r="H584" s="22"/>
    </row>
    <row r="585" spans="1:8" s="197" customFormat="1" ht="12.75" customHeight="1" x14ac:dyDescent="0.25">
      <c r="A585" s="284"/>
      <c r="C585" s="1"/>
      <c r="D585" s="1"/>
      <c r="E585" s="9"/>
      <c r="F585" s="1"/>
      <c r="G585" s="1"/>
      <c r="H585" s="5"/>
    </row>
    <row r="586" spans="1:8" s="197" customFormat="1" ht="12.75" customHeight="1" x14ac:dyDescent="0.25">
      <c r="A586" s="284"/>
      <c r="B586" s="195"/>
      <c r="C586" s="195"/>
      <c r="D586" s="195"/>
      <c r="E586" s="195"/>
      <c r="F586" s="198"/>
      <c r="G586" s="198"/>
      <c r="H586" s="198"/>
    </row>
    <row r="587" spans="1:8" s="197" customFormat="1" ht="12.75" customHeight="1" x14ac:dyDescent="0.25">
      <c r="A587" s="284"/>
      <c r="B587" s="195"/>
      <c r="C587" s="195"/>
      <c r="D587" s="195"/>
      <c r="E587" s="195"/>
      <c r="F587" s="198"/>
      <c r="G587" s="198"/>
      <c r="H587" s="198"/>
    </row>
    <row r="588" spans="1:8" s="197" customFormat="1" ht="12.75" customHeight="1" x14ac:dyDescent="0.25">
      <c r="A588" s="284"/>
      <c r="B588" s="195"/>
      <c r="C588" s="195"/>
      <c r="D588" s="195"/>
      <c r="E588" s="195"/>
      <c r="F588" s="198"/>
      <c r="G588" s="198"/>
      <c r="H588" s="198"/>
    </row>
    <row r="589" spans="1:8" s="197" customFormat="1" ht="12.75" customHeight="1" x14ac:dyDescent="0.25">
      <c r="A589" s="284"/>
      <c r="B589" s="195"/>
      <c r="C589" s="195"/>
      <c r="D589" s="195"/>
      <c r="E589" s="195"/>
      <c r="F589" s="198"/>
      <c r="G589" s="198"/>
      <c r="H589" s="198"/>
    </row>
    <row r="590" spans="1:8" s="197" customFormat="1" ht="12.75" customHeight="1" x14ac:dyDescent="0.25">
      <c r="A590" s="284"/>
      <c r="B590" s="195"/>
      <c r="C590" s="195"/>
      <c r="D590" s="195"/>
      <c r="E590" s="195"/>
      <c r="F590" s="198"/>
      <c r="G590" s="198"/>
      <c r="H590" s="198"/>
    </row>
    <row r="591" spans="1:8" s="197" customFormat="1" ht="12.75" customHeight="1" x14ac:dyDescent="0.25">
      <c r="A591" s="284"/>
      <c r="B591" s="195"/>
      <c r="C591" s="195"/>
      <c r="D591" s="195"/>
      <c r="E591" s="195"/>
      <c r="F591" s="198"/>
      <c r="G591" s="198"/>
      <c r="H591" s="198"/>
    </row>
    <row r="592" spans="1:8" s="197" customFormat="1" ht="12.75" customHeight="1" x14ac:dyDescent="0.25">
      <c r="A592" s="284"/>
      <c r="B592" s="195"/>
      <c r="C592" s="195"/>
      <c r="D592" s="195"/>
      <c r="E592" s="195"/>
      <c r="F592" s="198"/>
      <c r="G592" s="198"/>
      <c r="H592" s="198"/>
    </row>
    <row r="593" spans="1:8" s="197" customFormat="1" ht="12.75" customHeight="1" x14ac:dyDescent="0.25">
      <c r="A593" s="284"/>
      <c r="B593" s="195"/>
      <c r="C593" s="195"/>
      <c r="D593" s="195"/>
      <c r="E593" s="195"/>
      <c r="F593" s="198"/>
      <c r="G593" s="198"/>
      <c r="H593" s="198"/>
    </row>
    <row r="594" spans="1:8" s="197" customFormat="1" ht="12.75" customHeight="1" x14ac:dyDescent="0.25">
      <c r="A594" s="284"/>
      <c r="B594" s="195"/>
      <c r="C594" s="195"/>
      <c r="D594" s="195"/>
      <c r="E594" s="195"/>
      <c r="F594" s="198"/>
      <c r="G594" s="198"/>
      <c r="H594" s="198"/>
    </row>
    <row r="595" spans="1:8" s="197" customFormat="1" ht="12.75" customHeight="1" x14ac:dyDescent="0.25">
      <c r="A595" s="284"/>
      <c r="B595" s="195"/>
      <c r="C595" s="195"/>
      <c r="D595" s="195"/>
      <c r="E595" s="195"/>
      <c r="F595" s="198"/>
      <c r="G595" s="198"/>
      <c r="H595" s="198"/>
    </row>
    <row r="596" spans="1:8" s="197" customFormat="1" ht="12.75" customHeight="1" x14ac:dyDescent="0.25">
      <c r="A596" s="284"/>
      <c r="B596" s="195"/>
      <c r="C596" s="195"/>
      <c r="D596" s="195"/>
      <c r="E596" s="195"/>
      <c r="F596" s="198"/>
      <c r="G596" s="198"/>
      <c r="H596" s="198"/>
    </row>
    <row r="597" spans="1:8" s="197" customFormat="1" ht="12.75" customHeight="1" x14ac:dyDescent="0.25">
      <c r="A597" s="284"/>
      <c r="B597" s="195"/>
      <c r="C597" s="195"/>
      <c r="D597" s="195"/>
      <c r="E597" s="195"/>
      <c r="F597" s="198"/>
      <c r="G597" s="198"/>
      <c r="H597" s="198"/>
    </row>
    <row r="598" spans="1:8" s="197" customFormat="1" ht="12.75" customHeight="1" x14ac:dyDescent="0.25">
      <c r="A598" s="284"/>
      <c r="B598" s="195"/>
      <c r="C598" s="195"/>
      <c r="D598" s="195"/>
      <c r="E598" s="195"/>
      <c r="F598" s="198"/>
      <c r="G598" s="198"/>
      <c r="H598" s="198"/>
    </row>
    <row r="599" spans="1:8" s="197" customFormat="1" ht="12.75" customHeight="1" x14ac:dyDescent="0.25">
      <c r="A599" s="284"/>
      <c r="B599" s="195"/>
      <c r="C599" s="195"/>
      <c r="D599" s="195"/>
      <c r="E599" s="195"/>
      <c r="F599" s="198"/>
      <c r="G599" s="198"/>
      <c r="H599" s="198"/>
    </row>
    <row r="600" spans="1:8" s="197" customFormat="1" ht="12.75" customHeight="1" x14ac:dyDescent="0.25">
      <c r="A600" s="284"/>
      <c r="B600" s="195"/>
      <c r="C600" s="195"/>
      <c r="D600" s="195"/>
      <c r="E600" s="195"/>
      <c r="F600" s="198"/>
      <c r="G600" s="198"/>
      <c r="H600" s="198"/>
    </row>
    <row r="601" spans="1:8" s="197" customFormat="1" ht="12.75" customHeight="1" x14ac:dyDescent="0.25">
      <c r="A601" s="284"/>
      <c r="B601" s="195"/>
      <c r="C601" s="195"/>
      <c r="D601" s="195"/>
      <c r="E601" s="195"/>
      <c r="F601" s="198"/>
      <c r="G601" s="198"/>
      <c r="H601" s="198"/>
    </row>
    <row r="602" spans="1:8" s="197" customFormat="1" ht="12.75" customHeight="1" x14ac:dyDescent="0.25">
      <c r="A602" s="284"/>
      <c r="B602" s="195"/>
      <c r="C602" s="195"/>
      <c r="D602" s="195"/>
      <c r="E602" s="195"/>
      <c r="F602" s="198"/>
      <c r="G602" s="198"/>
      <c r="H602" s="198"/>
    </row>
    <row r="603" spans="1:8" s="197" customFormat="1" ht="12.75" customHeight="1" x14ac:dyDescent="0.25">
      <c r="A603" s="284"/>
      <c r="B603" s="195"/>
      <c r="C603" s="195"/>
      <c r="D603" s="195"/>
      <c r="E603" s="195"/>
      <c r="F603" s="198"/>
      <c r="G603" s="198"/>
      <c r="H603" s="198"/>
    </row>
    <row r="604" spans="1:8" s="197" customFormat="1" ht="12.75" customHeight="1" x14ac:dyDescent="0.25">
      <c r="A604" s="284"/>
      <c r="B604" s="195"/>
      <c r="C604" s="195"/>
      <c r="D604" s="195"/>
      <c r="E604" s="195"/>
      <c r="F604" s="198"/>
      <c r="G604" s="198"/>
      <c r="H604" s="198"/>
    </row>
    <row r="605" spans="1:8" s="197" customFormat="1" ht="12.75" customHeight="1" x14ac:dyDescent="0.25">
      <c r="A605" s="284"/>
      <c r="B605" s="195"/>
      <c r="C605" s="195"/>
      <c r="D605" s="195"/>
      <c r="E605" s="195"/>
      <c r="F605" s="198"/>
      <c r="G605" s="198"/>
      <c r="H605" s="198"/>
    </row>
    <row r="606" spans="1:8" s="197" customFormat="1" ht="12.75" customHeight="1" x14ac:dyDescent="0.25">
      <c r="A606" s="284"/>
      <c r="B606" s="195"/>
      <c r="C606" s="195"/>
      <c r="D606" s="195"/>
      <c r="E606" s="195"/>
      <c r="F606" s="198"/>
      <c r="G606" s="198"/>
      <c r="H606" s="198"/>
    </row>
    <row r="607" spans="1:8" s="197" customFormat="1" ht="12.75" customHeight="1" x14ac:dyDescent="0.25">
      <c r="A607" s="284"/>
      <c r="B607" s="195"/>
      <c r="C607" s="195"/>
      <c r="D607" s="195"/>
      <c r="E607" s="195"/>
      <c r="F607" s="198"/>
      <c r="G607" s="198"/>
      <c r="H607" s="198"/>
    </row>
    <row r="608" spans="1:8" s="197" customFormat="1" ht="12.75" customHeight="1" x14ac:dyDescent="0.25">
      <c r="A608" s="284"/>
      <c r="B608" s="195"/>
      <c r="C608" s="195"/>
      <c r="D608" s="195"/>
      <c r="E608" s="195"/>
      <c r="F608" s="198"/>
      <c r="G608" s="198"/>
      <c r="H608" s="198"/>
    </row>
    <row r="609" spans="1:8" s="197" customFormat="1" ht="12.75" customHeight="1" x14ac:dyDescent="0.25">
      <c r="A609" s="284"/>
      <c r="B609" s="195"/>
      <c r="C609" s="195"/>
      <c r="D609" s="195"/>
      <c r="E609" s="195"/>
      <c r="F609" s="198"/>
      <c r="G609" s="198"/>
      <c r="H609" s="198"/>
    </row>
    <row r="610" spans="1:8" s="197" customFormat="1" ht="12.75" customHeight="1" x14ac:dyDescent="0.25">
      <c r="A610" s="284"/>
      <c r="B610" s="195"/>
      <c r="C610" s="195"/>
      <c r="D610" s="195"/>
      <c r="E610" s="195"/>
      <c r="F610" s="198"/>
      <c r="G610" s="198"/>
      <c r="H610" s="198"/>
    </row>
    <row r="611" spans="1:8" s="197" customFormat="1" ht="12.75" customHeight="1" x14ac:dyDescent="0.25">
      <c r="A611" s="284"/>
      <c r="B611" s="195"/>
      <c r="C611" s="195"/>
      <c r="D611" s="195"/>
      <c r="E611" s="195"/>
      <c r="F611" s="198"/>
      <c r="G611" s="198"/>
      <c r="H611" s="198"/>
    </row>
    <row r="612" spans="1:8" s="197" customFormat="1" ht="12.75" customHeight="1" x14ac:dyDescent="0.25">
      <c r="A612" s="284"/>
      <c r="B612" s="195"/>
      <c r="C612" s="195"/>
      <c r="D612" s="195"/>
      <c r="E612" s="195"/>
      <c r="F612" s="198"/>
      <c r="G612" s="198"/>
      <c r="H612" s="198"/>
    </row>
    <row r="613" spans="1:8" s="197" customFormat="1" ht="12.75" customHeight="1" x14ac:dyDescent="0.25">
      <c r="A613" s="284"/>
      <c r="B613" s="195"/>
      <c r="C613" s="195"/>
      <c r="D613" s="195"/>
      <c r="E613" s="195"/>
      <c r="F613" s="198"/>
      <c r="G613" s="198"/>
      <c r="H613" s="198"/>
    </row>
    <row r="614" spans="1:8" s="197" customFormat="1" ht="12.75" customHeight="1" x14ac:dyDescent="0.25">
      <c r="A614" s="284"/>
      <c r="B614" s="195"/>
      <c r="C614" s="195"/>
      <c r="D614" s="195"/>
      <c r="E614" s="195"/>
      <c r="F614" s="198"/>
      <c r="G614" s="198"/>
      <c r="H614" s="362" t="s">
        <v>13</v>
      </c>
    </row>
    <row r="615" spans="1:8" s="197" customFormat="1" ht="12.75" customHeight="1" x14ac:dyDescent="0.25">
      <c r="A615" s="284"/>
      <c r="B615" s="195"/>
      <c r="C615" s="195"/>
      <c r="D615" s="195"/>
      <c r="E615" s="195"/>
      <c r="F615" s="198"/>
      <c r="G615" s="198"/>
      <c r="H615" s="198"/>
    </row>
    <row r="616" spans="1:8" s="197" customFormat="1" ht="31.5" customHeight="1" x14ac:dyDescent="0.3">
      <c r="A616" s="284"/>
      <c r="B616" s="525" t="s">
        <v>243</v>
      </c>
      <c r="C616" s="526"/>
      <c r="D616" s="526"/>
      <c r="E616" s="526"/>
      <c r="F616" s="526"/>
      <c r="G616" s="526"/>
      <c r="H616" s="526"/>
    </row>
    <row r="617" spans="1:8" s="197" customFormat="1" ht="12.75" customHeight="1" x14ac:dyDescent="0.25">
      <c r="A617" s="284"/>
      <c r="B617" s="43"/>
      <c r="C617" s="44"/>
      <c r="D617" s="44"/>
      <c r="E617" s="44"/>
      <c r="F617" s="44"/>
      <c r="G617" s="44"/>
      <c r="H617" s="44"/>
    </row>
    <row r="618" spans="1:8" s="197" customFormat="1" ht="12.75" customHeight="1" x14ac:dyDescent="0.25">
      <c r="A618" s="284"/>
      <c r="B618" s="6" t="s">
        <v>62</v>
      </c>
      <c r="C618" s="1"/>
      <c r="D618" s="1"/>
      <c r="E618" s="5"/>
      <c r="F618" s="1"/>
      <c r="G618" s="1"/>
      <c r="H618" s="5"/>
    </row>
    <row r="619" spans="1:8" s="197" customFormat="1" ht="12.75" customHeight="1" x14ac:dyDescent="0.25">
      <c r="A619" s="284"/>
      <c r="B619" s="89"/>
      <c r="C619" s="506" t="s">
        <v>12</v>
      </c>
      <c r="D619" s="507"/>
      <c r="E619" s="508"/>
      <c r="F619" s="506" t="s">
        <v>10</v>
      </c>
      <c r="G619" s="507"/>
      <c r="H619" s="508"/>
    </row>
    <row r="620" spans="1:8" s="197" customFormat="1" ht="12.75" customHeight="1" x14ac:dyDescent="0.25">
      <c r="A620" s="284"/>
      <c r="B620" s="62"/>
      <c r="C620" s="66" t="s">
        <v>8</v>
      </c>
      <c r="D620" s="66" t="s">
        <v>9</v>
      </c>
      <c r="E620" s="81" t="s">
        <v>70</v>
      </c>
      <c r="F620" s="66" t="s">
        <v>8</v>
      </c>
      <c r="G620" s="66" t="s">
        <v>9</v>
      </c>
      <c r="H620" s="81" t="s">
        <v>70</v>
      </c>
    </row>
    <row r="621" spans="1:8" s="197" customFormat="1" ht="12.75" customHeight="1" x14ac:dyDescent="0.25">
      <c r="A621" s="284"/>
      <c r="B621" s="160"/>
      <c r="C621" s="158"/>
      <c r="D621" s="158"/>
      <c r="E621" s="67"/>
      <c r="F621" s="158"/>
      <c r="G621" s="158"/>
      <c r="H621" s="67"/>
    </row>
    <row r="622" spans="1:8" s="197" customFormat="1" ht="12.75" customHeight="1" x14ac:dyDescent="0.25">
      <c r="A622" s="284"/>
      <c r="B622" s="160" t="s">
        <v>23</v>
      </c>
      <c r="C622" s="159">
        <v>633.60925499999917</v>
      </c>
      <c r="D622" s="159">
        <v>688.93190999999945</v>
      </c>
      <c r="E622" s="71">
        <v>91.969793502524752</v>
      </c>
      <c r="F622" s="243">
        <v>3042.2249999999999</v>
      </c>
      <c r="G622" s="243">
        <v>3422.8249999999998</v>
      </c>
      <c r="H622" s="71">
        <v>88.880529971587805</v>
      </c>
    </row>
    <row r="623" spans="1:8" s="197" customFormat="1" ht="12.75" customHeight="1" x14ac:dyDescent="0.25">
      <c r="A623" s="284"/>
      <c r="B623" s="64" t="s">
        <v>96</v>
      </c>
      <c r="C623" s="159">
        <v>1.3904525000000001</v>
      </c>
      <c r="D623" s="159">
        <v>1.1787725</v>
      </c>
      <c r="E623" s="71">
        <v>117.9576635864851</v>
      </c>
      <c r="F623" s="243">
        <v>5.55</v>
      </c>
      <c r="G623" s="243">
        <v>6.35</v>
      </c>
      <c r="H623" s="71">
        <v>87.401574803149614</v>
      </c>
    </row>
    <row r="624" spans="1:8" s="197" customFormat="1" ht="12.75" customHeight="1" x14ac:dyDescent="0.25">
      <c r="A624" s="284"/>
      <c r="B624" s="64" t="s">
        <v>97</v>
      </c>
      <c r="C624" s="159">
        <v>23.927040000000002</v>
      </c>
      <c r="D624" s="159">
        <v>14.154132500000003</v>
      </c>
      <c r="E624" s="71">
        <v>169.04631915802679</v>
      </c>
      <c r="F624" s="243">
        <v>123</v>
      </c>
      <c r="G624" s="243">
        <v>76.300000000000011</v>
      </c>
      <c r="H624" s="71">
        <v>161.20576671035386</v>
      </c>
    </row>
    <row r="625" spans="1:8" s="197" customFormat="1" ht="12.75" customHeight="1" x14ac:dyDescent="0.25">
      <c r="A625" s="284"/>
      <c r="B625" s="64" t="s">
        <v>98</v>
      </c>
      <c r="C625" s="159">
        <v>179.14256500000002</v>
      </c>
      <c r="D625" s="159">
        <v>178.26741249999995</v>
      </c>
      <c r="E625" s="71">
        <v>100.49092118841411</v>
      </c>
      <c r="F625" s="243">
        <v>909.27499999999998</v>
      </c>
      <c r="G625" s="243">
        <v>808.82499999999993</v>
      </c>
      <c r="H625" s="71">
        <v>112.41925014681793</v>
      </c>
    </row>
    <row r="626" spans="1:8" s="197" customFormat="1" ht="12.75" customHeight="1" x14ac:dyDescent="0.25">
      <c r="A626" s="284"/>
      <c r="B626" s="64" t="s">
        <v>99</v>
      </c>
      <c r="C626" s="159">
        <v>192.20874000000009</v>
      </c>
      <c r="D626" s="159">
        <v>208.97292750000003</v>
      </c>
      <c r="E626" s="71">
        <v>91.977818514314535</v>
      </c>
      <c r="F626" s="243">
        <v>936.125</v>
      </c>
      <c r="G626" s="243">
        <v>1054.375</v>
      </c>
      <c r="H626" s="71">
        <v>88.784825133372848</v>
      </c>
    </row>
    <row r="627" spans="1:8" s="197" customFormat="1" ht="12.75" customHeight="1" x14ac:dyDescent="0.25">
      <c r="A627" s="284"/>
      <c r="B627" s="64" t="s">
        <v>100</v>
      </c>
      <c r="C627" s="159">
        <v>157.11592249999995</v>
      </c>
      <c r="D627" s="159">
        <v>174.88756500000005</v>
      </c>
      <c r="E627" s="71">
        <v>89.838246933108081</v>
      </c>
      <c r="F627" s="243">
        <v>707.625</v>
      </c>
      <c r="G627" s="243">
        <v>911.125</v>
      </c>
      <c r="H627" s="71">
        <v>77.664974619289339</v>
      </c>
    </row>
    <row r="628" spans="1:8" s="197" customFormat="1" ht="12.75" customHeight="1" x14ac:dyDescent="0.25">
      <c r="A628" s="284"/>
      <c r="B628" s="64" t="s">
        <v>101</v>
      </c>
      <c r="C628" s="159">
        <v>74.415610000000029</v>
      </c>
      <c r="D628" s="159">
        <v>99.023184999999984</v>
      </c>
      <c r="E628" s="71">
        <v>75.149683379705522</v>
      </c>
      <c r="F628" s="243">
        <v>329.625</v>
      </c>
      <c r="G628" s="243">
        <v>511.47499999999997</v>
      </c>
      <c r="H628" s="71">
        <v>64.445965100933577</v>
      </c>
    </row>
    <row r="629" spans="1:8" s="197" customFormat="1" ht="12.75" customHeight="1" x14ac:dyDescent="0.25">
      <c r="A629" s="284"/>
      <c r="B629" s="64" t="s">
        <v>135</v>
      </c>
      <c r="C629" s="159">
        <v>5.4089249999999991</v>
      </c>
      <c r="D629" s="159">
        <v>12.447915000000002</v>
      </c>
      <c r="E629" s="71">
        <v>43.452457700747459</v>
      </c>
      <c r="F629" s="243">
        <v>31.024999999999999</v>
      </c>
      <c r="G629" s="243">
        <v>54.375</v>
      </c>
      <c r="H629" s="71">
        <v>57.057471264367813</v>
      </c>
    </row>
    <row r="630" spans="1:8" s="197" customFormat="1" ht="12.75" customHeight="1" x14ac:dyDescent="0.25">
      <c r="A630" s="284"/>
      <c r="B630" s="135"/>
      <c r="C630" s="159"/>
      <c r="D630" s="156"/>
      <c r="E630" s="136"/>
      <c r="F630" s="156"/>
      <c r="G630" s="1"/>
      <c r="H630" s="137"/>
    </row>
    <row r="631" spans="1:8" s="197" customFormat="1" ht="12.75" customHeight="1" x14ac:dyDescent="0.25">
      <c r="A631" s="284"/>
      <c r="B631" s="148"/>
      <c r="C631" s="157"/>
      <c r="D631" s="157"/>
      <c r="E631" s="138"/>
      <c r="F631" s="157"/>
      <c r="G631" s="157"/>
      <c r="H631" s="139"/>
    </row>
    <row r="632" spans="1:8" s="197" customFormat="1" ht="12.75" customHeight="1" x14ac:dyDescent="0.25">
      <c r="A632" s="284"/>
      <c r="B632" s="21" t="s">
        <v>75</v>
      </c>
      <c r="C632" s="155"/>
      <c r="D632" s="155"/>
      <c r="E632" s="9"/>
      <c r="F632" s="155"/>
      <c r="G632" s="155"/>
      <c r="H632" s="9"/>
    </row>
    <row r="633" spans="1:8" s="197" customFormat="1" ht="12.75" customHeight="1" x14ac:dyDescent="0.25">
      <c r="A633" s="284"/>
      <c r="B633" s="12"/>
      <c r="C633" s="159"/>
      <c r="D633" s="159"/>
      <c r="E633" s="11"/>
      <c r="F633" s="159"/>
      <c r="G633" s="159"/>
      <c r="H633" s="22"/>
    </row>
    <row r="634" spans="1:8" s="197" customFormat="1" ht="12.75" customHeight="1" x14ac:dyDescent="0.25">
      <c r="A634" s="284"/>
      <c r="B634" s="58" t="s">
        <v>68</v>
      </c>
      <c r="C634" s="159"/>
      <c r="D634" s="159"/>
      <c r="E634" s="11"/>
      <c r="F634" s="159"/>
      <c r="G634" s="159"/>
      <c r="H634" s="22"/>
    </row>
    <row r="635" spans="1:8" s="197" customFormat="1" ht="12.75" customHeight="1" x14ac:dyDescent="0.25">
      <c r="A635" s="284"/>
      <c r="B635" s="58" t="s">
        <v>409</v>
      </c>
      <c r="C635" s="1"/>
      <c r="D635" s="1"/>
      <c r="E635" s="9"/>
      <c r="F635" s="1"/>
      <c r="G635" s="1"/>
      <c r="H635" s="5"/>
    </row>
    <row r="636" spans="1:8" s="197" customFormat="1" ht="12.75" customHeight="1" x14ac:dyDescent="0.25">
      <c r="A636" s="284"/>
      <c r="B636" s="58"/>
      <c r="C636" s="1"/>
      <c r="D636" s="1"/>
      <c r="E636" s="9"/>
      <c r="F636" s="1"/>
      <c r="G636" s="1"/>
      <c r="H636" s="5"/>
    </row>
    <row r="637" spans="1:8" s="197" customFormat="1" ht="12.75" customHeight="1" x14ac:dyDescent="0.25">
      <c r="A637" s="284"/>
      <c r="B637" s="195"/>
      <c r="C637" s="195"/>
      <c r="D637" s="195"/>
      <c r="E637" s="195"/>
      <c r="F637" s="198"/>
      <c r="G637" s="198"/>
      <c r="H637" s="198"/>
    </row>
    <row r="638" spans="1:8" s="197" customFormat="1" ht="12.75" customHeight="1" x14ac:dyDescent="0.25">
      <c r="A638" s="284"/>
      <c r="B638" s="195"/>
      <c r="C638" s="195"/>
      <c r="D638" s="195"/>
      <c r="E638" s="195"/>
      <c r="F638" s="198"/>
      <c r="G638" s="198"/>
      <c r="H638" s="198"/>
    </row>
    <row r="639" spans="1:8" s="197" customFormat="1" ht="12.75" customHeight="1" x14ac:dyDescent="0.25">
      <c r="A639" s="284"/>
      <c r="B639" s="195"/>
      <c r="C639" s="195"/>
      <c r="D639" s="195"/>
      <c r="E639" s="195"/>
      <c r="F639" s="198"/>
      <c r="G639" s="198"/>
      <c r="H639" s="198"/>
    </row>
    <row r="640" spans="1:8" s="197" customFormat="1" ht="12.75" customHeight="1" x14ac:dyDescent="0.25">
      <c r="A640" s="284"/>
      <c r="B640" s="195"/>
      <c r="C640" s="195"/>
      <c r="D640" s="195"/>
      <c r="E640" s="195"/>
      <c r="F640" s="198"/>
      <c r="G640" s="198"/>
      <c r="H640" s="198"/>
    </row>
    <row r="641" spans="1:8" s="197" customFormat="1" ht="12.75" customHeight="1" x14ac:dyDescent="0.25">
      <c r="A641" s="284"/>
      <c r="B641" s="195"/>
      <c r="C641" s="195"/>
      <c r="D641" s="195"/>
      <c r="E641" s="195"/>
      <c r="F641" s="198"/>
      <c r="G641" s="198"/>
      <c r="H641" s="198"/>
    </row>
    <row r="642" spans="1:8" s="197" customFormat="1" ht="12.75" customHeight="1" x14ac:dyDescent="0.25">
      <c r="A642" s="284"/>
      <c r="B642" s="195"/>
      <c r="C642" s="195"/>
      <c r="D642" s="195"/>
      <c r="E642" s="195"/>
      <c r="F642" s="198"/>
      <c r="G642" s="198"/>
      <c r="H642" s="198"/>
    </row>
    <row r="643" spans="1:8" s="197" customFormat="1" ht="12.75" customHeight="1" x14ac:dyDescent="0.25">
      <c r="A643" s="284"/>
      <c r="B643" s="195"/>
      <c r="C643" s="195"/>
      <c r="D643" s="195"/>
      <c r="E643" s="195"/>
      <c r="F643" s="198"/>
      <c r="G643" s="198"/>
      <c r="H643" s="198"/>
    </row>
    <row r="644" spans="1:8" s="197" customFormat="1" ht="12.75" customHeight="1" x14ac:dyDescent="0.25">
      <c r="A644" s="284"/>
      <c r="B644" s="195"/>
      <c r="C644" s="195"/>
      <c r="D644" s="195"/>
      <c r="E644" s="195"/>
      <c r="F644" s="198"/>
      <c r="G644" s="198"/>
      <c r="H644" s="198"/>
    </row>
    <row r="645" spans="1:8" s="197" customFormat="1" ht="12.75" customHeight="1" x14ac:dyDescent="0.25">
      <c r="A645" s="284"/>
      <c r="B645" s="195"/>
      <c r="C645" s="195"/>
      <c r="D645" s="195"/>
      <c r="E645" s="195"/>
      <c r="F645" s="198"/>
      <c r="G645" s="198"/>
      <c r="H645" s="198"/>
    </row>
    <row r="646" spans="1:8" s="197" customFormat="1" ht="12.75" customHeight="1" x14ac:dyDescent="0.25">
      <c r="A646" s="284"/>
      <c r="B646" s="195"/>
      <c r="C646" s="195"/>
      <c r="D646" s="195"/>
      <c r="E646" s="195"/>
      <c r="F646" s="198"/>
      <c r="G646" s="198"/>
      <c r="H646" s="198"/>
    </row>
    <row r="647" spans="1:8" s="197" customFormat="1" ht="12.75" customHeight="1" x14ac:dyDescent="0.25">
      <c r="A647" s="284"/>
      <c r="B647" s="195"/>
      <c r="C647" s="195"/>
      <c r="D647" s="195"/>
      <c r="E647" s="195"/>
      <c r="F647" s="198"/>
      <c r="G647" s="198"/>
      <c r="H647" s="198"/>
    </row>
    <row r="648" spans="1:8" s="197" customFormat="1" ht="12.75" customHeight="1" x14ac:dyDescent="0.25">
      <c r="A648" s="284"/>
      <c r="B648" s="195"/>
      <c r="C648" s="195"/>
      <c r="D648" s="195"/>
      <c r="E648" s="195"/>
      <c r="F648" s="198"/>
      <c r="G648" s="198"/>
      <c r="H648" s="198"/>
    </row>
    <row r="649" spans="1:8" s="197" customFormat="1" ht="12.75" customHeight="1" x14ac:dyDescent="0.25">
      <c r="A649" s="284"/>
      <c r="B649" s="195"/>
      <c r="C649" s="195"/>
      <c r="D649" s="195"/>
      <c r="E649" s="195"/>
      <c r="F649" s="198"/>
      <c r="G649" s="198"/>
      <c r="H649" s="198"/>
    </row>
    <row r="650" spans="1:8" s="197" customFormat="1" ht="12.75" customHeight="1" x14ac:dyDescent="0.25">
      <c r="A650" s="284"/>
      <c r="B650" s="195"/>
      <c r="C650" s="195"/>
      <c r="D650" s="195"/>
      <c r="E650" s="195"/>
      <c r="F650" s="198"/>
      <c r="G650" s="198"/>
      <c r="H650" s="198"/>
    </row>
    <row r="651" spans="1:8" s="197" customFormat="1" ht="12.75" customHeight="1" x14ac:dyDescent="0.25">
      <c r="A651" s="284"/>
      <c r="B651" s="195"/>
      <c r="C651" s="195"/>
      <c r="D651" s="195"/>
      <c r="E651" s="195"/>
      <c r="F651" s="198"/>
      <c r="G651" s="198"/>
      <c r="H651" s="198"/>
    </row>
    <row r="652" spans="1:8" s="197" customFormat="1" ht="12.75" customHeight="1" x14ac:dyDescent="0.25">
      <c r="A652" s="284"/>
      <c r="B652" s="195"/>
      <c r="C652" s="195"/>
      <c r="D652" s="195"/>
      <c r="E652" s="195"/>
      <c r="F652" s="198"/>
      <c r="G652" s="198"/>
      <c r="H652" s="198"/>
    </row>
    <row r="653" spans="1:8" s="197" customFormat="1" ht="12.75" customHeight="1" x14ac:dyDescent="0.25">
      <c r="A653" s="284"/>
      <c r="B653" s="195"/>
      <c r="C653" s="195"/>
      <c r="D653" s="195"/>
      <c r="E653" s="195"/>
      <c r="F653" s="198"/>
      <c r="G653" s="198"/>
      <c r="H653" s="198"/>
    </row>
    <row r="654" spans="1:8" s="197" customFormat="1" ht="12.75" customHeight="1" x14ac:dyDescent="0.25">
      <c r="A654" s="284"/>
      <c r="B654" s="195"/>
      <c r="C654" s="195"/>
      <c r="D654" s="195"/>
      <c r="E654" s="195"/>
      <c r="F654" s="198"/>
      <c r="G654" s="198"/>
      <c r="H654" s="198"/>
    </row>
    <row r="655" spans="1:8" s="197" customFormat="1" ht="12.75" customHeight="1" x14ac:dyDescent="0.25">
      <c r="A655" s="284"/>
      <c r="B655" s="195"/>
      <c r="C655" s="195"/>
      <c r="D655" s="195"/>
      <c r="E655" s="195"/>
      <c r="F655" s="198"/>
      <c r="G655" s="198"/>
      <c r="H655" s="198"/>
    </row>
    <row r="656" spans="1:8" s="197" customFormat="1" ht="12.75" customHeight="1" x14ac:dyDescent="0.25">
      <c r="A656" s="284"/>
      <c r="B656" s="195"/>
      <c r="C656" s="195"/>
      <c r="D656" s="195"/>
      <c r="E656" s="195"/>
      <c r="F656" s="198"/>
      <c r="G656" s="198"/>
      <c r="H656" s="198"/>
    </row>
    <row r="657" spans="1:8" s="197" customFormat="1" ht="12.75" customHeight="1" x14ac:dyDescent="0.25">
      <c r="A657" s="284"/>
      <c r="B657" s="195"/>
      <c r="C657" s="195"/>
      <c r="D657" s="195"/>
      <c r="E657" s="195"/>
      <c r="F657" s="198"/>
      <c r="G657" s="198"/>
      <c r="H657" s="198"/>
    </row>
    <row r="658" spans="1:8" s="197" customFormat="1" ht="12.75" customHeight="1" x14ac:dyDescent="0.25">
      <c r="A658" s="284"/>
      <c r="B658" s="195"/>
      <c r="C658" s="195"/>
      <c r="D658" s="195"/>
      <c r="E658" s="195"/>
      <c r="F658" s="198"/>
      <c r="G658" s="198"/>
      <c r="H658" s="198"/>
    </row>
    <row r="659" spans="1:8" s="197" customFormat="1" ht="12.75" customHeight="1" x14ac:dyDescent="0.25">
      <c r="A659" s="284"/>
      <c r="B659" s="195"/>
      <c r="C659" s="195"/>
      <c r="D659" s="195"/>
      <c r="E659" s="195"/>
      <c r="F659" s="198"/>
      <c r="G659" s="198"/>
      <c r="H659" s="198"/>
    </row>
    <row r="660" spans="1:8" s="197" customFormat="1" ht="12.75" customHeight="1" x14ac:dyDescent="0.25">
      <c r="A660" s="284"/>
      <c r="B660" s="195"/>
      <c r="C660" s="195"/>
      <c r="D660" s="195"/>
      <c r="E660" s="195"/>
      <c r="F660" s="198"/>
      <c r="G660" s="198"/>
      <c r="H660" s="198"/>
    </row>
    <row r="661" spans="1:8" s="197" customFormat="1" ht="12.75" customHeight="1" x14ac:dyDescent="0.25">
      <c r="A661" s="284"/>
      <c r="B661" s="195"/>
      <c r="C661" s="195"/>
      <c r="D661" s="195"/>
      <c r="E661" s="195"/>
      <c r="F661" s="198"/>
      <c r="G661" s="198"/>
      <c r="H661" s="198"/>
    </row>
    <row r="662" spans="1:8" s="197" customFormat="1" ht="12.75" customHeight="1" x14ac:dyDescent="0.25">
      <c r="A662" s="284"/>
      <c r="B662" s="195"/>
      <c r="C662" s="195"/>
      <c r="D662" s="195"/>
      <c r="E662" s="195"/>
      <c r="F662" s="198"/>
      <c r="G662" s="198"/>
      <c r="H662" s="198"/>
    </row>
    <row r="663" spans="1:8" s="197" customFormat="1" ht="12.75" customHeight="1" x14ac:dyDescent="0.25">
      <c r="A663" s="284"/>
      <c r="B663" s="195"/>
      <c r="C663" s="195"/>
      <c r="D663" s="195"/>
      <c r="E663" s="195"/>
      <c r="F663" s="198"/>
      <c r="G663" s="198"/>
      <c r="H663" s="198"/>
    </row>
    <row r="664" spans="1:8" s="197" customFormat="1" ht="12.75" customHeight="1" x14ac:dyDescent="0.25">
      <c r="A664" s="284"/>
      <c r="B664" s="195"/>
      <c r="C664" s="195"/>
      <c r="D664" s="195"/>
      <c r="E664" s="195"/>
      <c r="F664" s="198"/>
      <c r="G664" s="198"/>
      <c r="H664" s="198"/>
    </row>
    <row r="665" spans="1:8" s="197" customFormat="1" ht="12.75" customHeight="1" x14ac:dyDescent="0.25">
      <c r="A665" s="284"/>
      <c r="B665" s="195"/>
      <c r="C665" s="195"/>
      <c r="D665" s="195"/>
      <c r="E665" s="195"/>
      <c r="F665" s="198"/>
      <c r="G665" s="198"/>
      <c r="H665" s="362" t="s">
        <v>13</v>
      </c>
    </row>
    <row r="666" spans="1:8" s="197" customFormat="1" ht="12.75" customHeight="1" x14ac:dyDescent="0.25">
      <c r="A666" s="284"/>
      <c r="B666" s="195"/>
      <c r="C666" s="195"/>
      <c r="D666" s="195"/>
      <c r="E666" s="195"/>
      <c r="F666" s="198"/>
      <c r="G666" s="198"/>
      <c r="H666" s="198"/>
    </row>
    <row r="667" spans="1:8" s="197" customFormat="1" ht="32.25" customHeight="1" x14ac:dyDescent="0.3">
      <c r="A667" s="284"/>
      <c r="B667" s="525" t="s">
        <v>244</v>
      </c>
      <c r="C667" s="526"/>
      <c r="D667" s="526"/>
      <c r="E667" s="526"/>
      <c r="F667" s="526"/>
      <c r="G667" s="526"/>
      <c r="H667" s="526"/>
    </row>
    <row r="668" spans="1:8" s="197" customFormat="1" ht="12.75" customHeight="1" x14ac:dyDescent="0.25">
      <c r="A668" s="284"/>
      <c r="B668" s="43"/>
      <c r="C668" s="44"/>
      <c r="D668" s="44"/>
      <c r="E668" s="44"/>
      <c r="F668" s="44"/>
      <c r="G668" s="44"/>
      <c r="H668" s="44"/>
    </row>
    <row r="669" spans="1:8" s="197" customFormat="1" ht="12.75" customHeight="1" x14ac:dyDescent="0.25">
      <c r="A669" s="284"/>
      <c r="B669" s="6" t="s">
        <v>62</v>
      </c>
      <c r="C669" s="1"/>
      <c r="D669" s="1"/>
      <c r="E669" s="5"/>
      <c r="F669" s="1"/>
      <c r="G669" s="1"/>
      <c r="H669" s="5"/>
    </row>
    <row r="670" spans="1:8" s="197" customFormat="1" ht="12.75" customHeight="1" x14ac:dyDescent="0.25">
      <c r="A670" s="284"/>
      <c r="B670" s="89"/>
      <c r="C670" s="506" t="s">
        <v>12</v>
      </c>
      <c r="D670" s="507"/>
      <c r="E670" s="508"/>
      <c r="F670" s="506" t="s">
        <v>10</v>
      </c>
      <c r="G670" s="507"/>
      <c r="H670" s="508"/>
    </row>
    <row r="671" spans="1:8" s="197" customFormat="1" ht="12.75" customHeight="1" x14ac:dyDescent="0.25">
      <c r="A671" s="284"/>
      <c r="B671" s="62"/>
      <c r="C671" s="66" t="s">
        <v>8</v>
      </c>
      <c r="D671" s="66" t="s">
        <v>9</v>
      </c>
      <c r="E671" s="81" t="s">
        <v>70</v>
      </c>
      <c r="F671" s="66" t="s">
        <v>8</v>
      </c>
      <c r="G671" s="66" t="s">
        <v>9</v>
      </c>
      <c r="H671" s="81" t="s">
        <v>70</v>
      </c>
    </row>
    <row r="672" spans="1:8" s="197" customFormat="1" ht="12.75" customHeight="1" x14ac:dyDescent="0.25">
      <c r="A672" s="284"/>
      <c r="B672" s="160"/>
      <c r="C672" s="158"/>
      <c r="D672" s="158"/>
      <c r="E672" s="67"/>
      <c r="F672" s="158"/>
      <c r="G672" s="158"/>
      <c r="H672" s="67"/>
    </row>
    <row r="673" spans="1:11" s="197" customFormat="1" ht="12.75" customHeight="1" x14ac:dyDescent="0.25">
      <c r="A673" s="284"/>
      <c r="B673" s="160" t="s">
        <v>23</v>
      </c>
      <c r="C673" s="159">
        <v>604.14665749999995</v>
      </c>
      <c r="D673" s="159">
        <v>675.57547250000039</v>
      </c>
      <c r="E673" s="71">
        <v>89.42696739186303</v>
      </c>
      <c r="F673" s="24">
        <v>2971.7749999999996</v>
      </c>
      <c r="G673" s="24">
        <v>3438.45</v>
      </c>
      <c r="H673" s="71">
        <v>86.427750876121493</v>
      </c>
    </row>
    <row r="674" spans="1:11" s="197" customFormat="1" ht="12.75" customHeight="1" x14ac:dyDescent="0.25">
      <c r="A674" s="284"/>
      <c r="B674" s="64" t="s">
        <v>96</v>
      </c>
      <c r="C674" s="159">
        <v>2.0944949999999993</v>
      </c>
      <c r="D674" s="159">
        <v>1.5024474999999997</v>
      </c>
      <c r="E674" s="71">
        <v>139.40553663272757</v>
      </c>
      <c r="F674" s="24">
        <v>9.15</v>
      </c>
      <c r="G674" s="24">
        <v>7.2249999999999996</v>
      </c>
      <c r="H674" s="71">
        <v>126.64359861591694</v>
      </c>
    </row>
    <row r="675" spans="1:11" s="197" customFormat="1" ht="12.75" customHeight="1" x14ac:dyDescent="0.25">
      <c r="A675" s="284"/>
      <c r="B675" s="64" t="s">
        <v>97</v>
      </c>
      <c r="C675" s="159">
        <v>21.272495000000003</v>
      </c>
      <c r="D675" s="159">
        <v>15.874205000000002</v>
      </c>
      <c r="E675" s="71">
        <v>134.00667938961354</v>
      </c>
      <c r="F675" s="24">
        <v>122.02500000000001</v>
      </c>
      <c r="G675" s="24">
        <v>84.525000000000006</v>
      </c>
      <c r="H675" s="71">
        <v>144.3655723158829</v>
      </c>
    </row>
    <row r="676" spans="1:11" s="197" customFormat="1" ht="12.75" customHeight="1" x14ac:dyDescent="0.25">
      <c r="A676" s="284"/>
      <c r="B676" s="64" t="s">
        <v>98</v>
      </c>
      <c r="C676" s="159">
        <v>186.16656750000016</v>
      </c>
      <c r="D676" s="159">
        <v>173.9265475</v>
      </c>
      <c r="E676" s="71">
        <v>107.0374650540339</v>
      </c>
      <c r="F676" s="24">
        <v>915.57500000000005</v>
      </c>
      <c r="G676" s="24">
        <v>848.97500000000002</v>
      </c>
      <c r="H676" s="71">
        <v>107.84475396802027</v>
      </c>
      <c r="J676" s="202"/>
      <c r="K676" s="202"/>
    </row>
    <row r="677" spans="1:11" s="197" customFormat="1" ht="12.75" customHeight="1" x14ac:dyDescent="0.25">
      <c r="A677" s="284"/>
      <c r="B677" s="64" t="s">
        <v>99</v>
      </c>
      <c r="C677" s="159">
        <v>191.97384000000011</v>
      </c>
      <c r="D677" s="159">
        <v>211.07933250000002</v>
      </c>
      <c r="E677" s="71">
        <v>90.948667368938217</v>
      </c>
      <c r="F677" s="24">
        <v>916.7</v>
      </c>
      <c r="G677" s="24">
        <v>1044.05</v>
      </c>
      <c r="H677" s="71">
        <v>87.8023083185671</v>
      </c>
    </row>
    <row r="678" spans="1:11" s="197" customFormat="1" ht="12.75" customHeight="1" x14ac:dyDescent="0.25">
      <c r="A678" s="284"/>
      <c r="B678" s="64" t="s">
        <v>100</v>
      </c>
      <c r="C678" s="159">
        <v>138.32747750000001</v>
      </c>
      <c r="D678" s="159">
        <v>173.4301200000001</v>
      </c>
      <c r="E678" s="71">
        <v>79.759777309731405</v>
      </c>
      <c r="F678" s="24">
        <v>680.25</v>
      </c>
      <c r="G678" s="24">
        <v>901.125</v>
      </c>
      <c r="H678" s="71">
        <v>75.4889721181856</v>
      </c>
    </row>
    <row r="679" spans="1:11" s="197" customFormat="1" ht="12.75" customHeight="1" x14ac:dyDescent="0.25">
      <c r="A679" s="284"/>
      <c r="B679" s="64" t="s">
        <v>101</v>
      </c>
      <c r="C679" s="159">
        <v>58.578354999999995</v>
      </c>
      <c r="D679" s="159">
        <v>84.535819999999987</v>
      </c>
      <c r="E679" s="71">
        <v>69.294122893703516</v>
      </c>
      <c r="F679" s="24">
        <v>300.3</v>
      </c>
      <c r="G679" s="24">
        <v>493.875</v>
      </c>
      <c r="H679" s="71">
        <v>60.804859529233113</v>
      </c>
    </row>
    <row r="680" spans="1:11" s="197" customFormat="1" ht="12.75" customHeight="1" x14ac:dyDescent="0.25">
      <c r="A680" s="284"/>
      <c r="B680" s="64" t="s">
        <v>135</v>
      </c>
      <c r="C680" s="159">
        <v>5.7334274999999995</v>
      </c>
      <c r="D680" s="159">
        <v>15.226999999999995</v>
      </c>
      <c r="E680" s="71">
        <v>37.653034084192562</v>
      </c>
      <c r="F680" s="24">
        <v>27.7</v>
      </c>
      <c r="G680" s="24">
        <v>58.55</v>
      </c>
      <c r="H680" s="71">
        <v>47.309991460290355</v>
      </c>
    </row>
    <row r="681" spans="1:11" s="197" customFormat="1" ht="12.75" customHeight="1" x14ac:dyDescent="0.25">
      <c r="A681" s="284"/>
      <c r="B681" s="135"/>
      <c r="C681" s="159"/>
      <c r="D681" s="156"/>
      <c r="E681" s="136"/>
      <c r="F681" s="156"/>
      <c r="G681" s="1"/>
      <c r="H681" s="137"/>
    </row>
    <row r="682" spans="1:11" s="197" customFormat="1" ht="12.75" customHeight="1" x14ac:dyDescent="0.25">
      <c r="A682" s="284"/>
      <c r="B682" s="148"/>
      <c r="C682" s="157"/>
      <c r="D682" s="157"/>
      <c r="E682" s="138"/>
      <c r="F682" s="157"/>
      <c r="G682" s="157"/>
      <c r="H682" s="139"/>
    </row>
    <row r="683" spans="1:11" s="197" customFormat="1" ht="12.75" customHeight="1" x14ac:dyDescent="0.25">
      <c r="A683" s="284"/>
      <c r="B683" s="21" t="s">
        <v>75</v>
      </c>
      <c r="C683" s="155"/>
      <c r="D683" s="155"/>
      <c r="E683" s="9"/>
      <c r="F683" s="155"/>
      <c r="G683" s="155"/>
      <c r="H683" s="9"/>
    </row>
    <row r="684" spans="1:11" s="197" customFormat="1" ht="12.75" customHeight="1" x14ac:dyDescent="0.25">
      <c r="A684" s="284"/>
      <c r="B684" s="12"/>
      <c r="C684" s="159"/>
      <c r="D684" s="159"/>
      <c r="E684" s="11"/>
      <c r="F684" s="159"/>
      <c r="G684" s="159"/>
      <c r="H684" s="22"/>
    </row>
    <row r="685" spans="1:11" s="197" customFormat="1" ht="12.75" customHeight="1" x14ac:dyDescent="0.25">
      <c r="A685" s="284"/>
      <c r="B685" s="58" t="s">
        <v>68</v>
      </c>
      <c r="C685" s="159"/>
      <c r="D685" s="159"/>
      <c r="E685" s="11"/>
      <c r="F685" s="159"/>
      <c r="G685" s="159"/>
      <c r="H685" s="22"/>
    </row>
    <row r="686" spans="1:11" s="197" customFormat="1" ht="12.75" customHeight="1" x14ac:dyDescent="0.25">
      <c r="A686" s="284"/>
      <c r="B686" s="58" t="s">
        <v>409</v>
      </c>
      <c r="C686" s="1"/>
      <c r="D686" s="1"/>
      <c r="E686" s="9"/>
      <c r="F686" s="1"/>
      <c r="G686" s="1"/>
      <c r="H686" s="5"/>
    </row>
    <row r="687" spans="1:11" s="197" customFormat="1" ht="12.75" customHeight="1" x14ac:dyDescent="0.25">
      <c r="A687" s="284"/>
      <c r="B687" s="58"/>
      <c r="C687" s="1"/>
      <c r="D687" s="1"/>
      <c r="E687" s="9"/>
      <c r="F687" s="1"/>
      <c r="G687" s="1"/>
      <c r="H687" s="5"/>
    </row>
    <row r="688" spans="1:11" s="197" customFormat="1" ht="12.75" customHeight="1" x14ac:dyDescent="0.25">
      <c r="A688" s="284"/>
      <c r="B688" s="12"/>
      <c r="C688" s="19"/>
      <c r="D688" s="1"/>
      <c r="E688" s="9"/>
      <c r="F688" s="1"/>
      <c r="G688" s="1"/>
      <c r="H688" s="5"/>
    </row>
    <row r="689" spans="1:8" s="197" customFormat="1" ht="12.75" customHeight="1" x14ac:dyDescent="0.25">
      <c r="A689" s="284"/>
      <c r="B689" s="8"/>
      <c r="C689" s="19"/>
      <c r="D689" s="1"/>
      <c r="E689" s="9"/>
      <c r="F689" s="1"/>
      <c r="G689" s="1"/>
      <c r="H689" s="5"/>
    </row>
    <row r="690" spans="1:8" s="197" customFormat="1" ht="12.75" customHeight="1" x14ac:dyDescent="0.25">
      <c r="A690" s="284"/>
      <c r="B690" s="10"/>
      <c r="C690" s="1"/>
      <c r="D690" s="1"/>
      <c r="E690" s="9"/>
      <c r="F690" s="1"/>
      <c r="G690" s="1"/>
      <c r="H690" s="5"/>
    </row>
    <row r="691" spans="1:8" s="197" customFormat="1" ht="12.75" customHeight="1" x14ac:dyDescent="0.25">
      <c r="A691" s="284"/>
      <c r="B691" s="18"/>
      <c r="C691" s="1"/>
      <c r="D691" s="1"/>
      <c r="E691" s="9"/>
      <c r="F691" s="1"/>
      <c r="G691" s="1"/>
      <c r="H691" s="5"/>
    </row>
    <row r="692" spans="1:8" s="197" customFormat="1" ht="12.75" customHeight="1" x14ac:dyDescent="0.25">
      <c r="A692" s="284"/>
      <c r="B692" s="1"/>
      <c r="C692" s="1"/>
      <c r="D692" s="1"/>
      <c r="E692" s="9"/>
      <c r="F692" s="1"/>
      <c r="G692" s="1"/>
      <c r="H692" s="5"/>
    </row>
    <row r="693" spans="1:8" s="197" customFormat="1" ht="12.75" customHeight="1" x14ac:dyDescent="0.25">
      <c r="A693" s="284"/>
      <c r="B693" s="1"/>
      <c r="C693" s="1"/>
      <c r="D693" s="1"/>
      <c r="E693" s="9"/>
      <c r="F693" s="1"/>
      <c r="G693" s="1"/>
      <c r="H693" s="5"/>
    </row>
    <row r="694" spans="1:8" s="197" customFormat="1" ht="12.75" customHeight="1" x14ac:dyDescent="0.25">
      <c r="A694" s="284"/>
      <c r="B694" s="1"/>
      <c r="C694" s="1"/>
      <c r="D694" s="1"/>
      <c r="E694" s="9"/>
      <c r="F694" s="1"/>
      <c r="G694" s="1"/>
      <c r="H694" s="5"/>
    </row>
    <row r="695" spans="1:8" s="197" customFormat="1" ht="12.75" customHeight="1" x14ac:dyDescent="0.25">
      <c r="A695" s="284"/>
      <c r="B695" s="1"/>
      <c r="C695" s="1"/>
      <c r="D695" s="1"/>
      <c r="E695" s="9"/>
      <c r="F695" s="1"/>
      <c r="G695" s="1"/>
      <c r="H695" s="5"/>
    </row>
    <row r="696" spans="1:8" s="197" customFormat="1" ht="12.75" customHeight="1" x14ac:dyDescent="0.25">
      <c r="A696" s="284"/>
      <c r="B696" s="1"/>
      <c r="C696" s="1"/>
      <c r="D696" s="1"/>
      <c r="E696" s="9"/>
      <c r="F696" s="1"/>
      <c r="G696" s="1"/>
      <c r="H696" s="5"/>
    </row>
    <row r="697" spans="1:8" s="197" customFormat="1" ht="12.75" customHeight="1" x14ac:dyDescent="0.25">
      <c r="A697" s="284"/>
      <c r="B697" s="1"/>
      <c r="C697" s="1"/>
      <c r="D697" s="1"/>
      <c r="E697" s="9"/>
      <c r="F697" s="1"/>
      <c r="G697" s="1"/>
      <c r="H697" s="5"/>
    </row>
    <row r="698" spans="1:8" s="197" customFormat="1" ht="12.75" customHeight="1" x14ac:dyDescent="0.25">
      <c r="A698" s="284"/>
      <c r="B698" s="1"/>
      <c r="C698" s="1"/>
      <c r="D698" s="1"/>
      <c r="E698" s="9"/>
      <c r="F698" s="1"/>
      <c r="G698" s="1"/>
      <c r="H698" s="5"/>
    </row>
    <row r="699" spans="1:8" s="197" customFormat="1" ht="12.75" customHeight="1" x14ac:dyDescent="0.25">
      <c r="A699" s="284"/>
      <c r="B699" s="1"/>
      <c r="C699" s="1"/>
      <c r="D699" s="1"/>
      <c r="E699" s="9"/>
      <c r="F699" s="1"/>
      <c r="G699" s="1"/>
      <c r="H699" s="5"/>
    </row>
    <row r="700" spans="1:8" s="197" customFormat="1" ht="12.75" customHeight="1" x14ac:dyDescent="0.25">
      <c r="A700" s="284"/>
      <c r="B700" s="1"/>
      <c r="C700" s="1"/>
      <c r="D700" s="1"/>
      <c r="E700" s="9"/>
      <c r="F700" s="1"/>
      <c r="G700" s="1"/>
      <c r="H700" s="5"/>
    </row>
    <row r="701" spans="1:8" s="197" customFormat="1" ht="12.75" customHeight="1" x14ac:dyDescent="0.25">
      <c r="A701" s="284"/>
      <c r="B701" s="1"/>
      <c r="C701" s="1"/>
      <c r="D701" s="1"/>
      <c r="E701" s="9"/>
      <c r="F701" s="1"/>
      <c r="G701" s="1"/>
      <c r="H701" s="5"/>
    </row>
    <row r="702" spans="1:8" s="197" customFormat="1" ht="12.75" customHeight="1" x14ac:dyDescent="0.25">
      <c r="A702" s="284"/>
      <c r="B702" s="1"/>
      <c r="C702" s="1"/>
      <c r="D702" s="1"/>
      <c r="E702" s="9"/>
      <c r="F702" s="1"/>
      <c r="G702" s="1"/>
      <c r="H702" s="5"/>
    </row>
    <row r="703" spans="1:8" s="197" customFormat="1" ht="12.75" customHeight="1" x14ac:dyDescent="0.25">
      <c r="A703" s="284"/>
      <c r="B703" s="1"/>
      <c r="C703" s="1"/>
      <c r="D703" s="1"/>
      <c r="E703" s="9"/>
      <c r="F703" s="1"/>
      <c r="G703" s="1"/>
      <c r="H703" s="5"/>
    </row>
    <row r="704" spans="1:8" s="197" customFormat="1" ht="12.75" customHeight="1" x14ac:dyDescent="0.25">
      <c r="A704" s="284"/>
      <c r="B704" s="1"/>
      <c r="C704" s="1"/>
      <c r="D704" s="1"/>
      <c r="E704" s="9"/>
      <c r="F704" s="1"/>
      <c r="G704" s="1"/>
      <c r="H704" s="5"/>
    </row>
    <row r="705" spans="1:8" s="197" customFormat="1" ht="12.75" customHeight="1" x14ac:dyDescent="0.25">
      <c r="A705" s="284"/>
      <c r="B705" s="1"/>
      <c r="C705" s="1"/>
      <c r="D705" s="1"/>
      <c r="E705" s="9"/>
      <c r="F705" s="1"/>
      <c r="G705" s="1"/>
      <c r="H705" s="5"/>
    </row>
    <row r="706" spans="1:8" s="197" customFormat="1" ht="12.75" customHeight="1" x14ac:dyDescent="0.25">
      <c r="A706" s="284"/>
      <c r="B706" s="1"/>
      <c r="C706" s="1"/>
      <c r="D706" s="1"/>
      <c r="E706" s="9"/>
      <c r="F706" s="1"/>
      <c r="G706" s="1"/>
      <c r="H706" s="5"/>
    </row>
    <row r="707" spans="1:8" s="197" customFormat="1" ht="12.75" customHeight="1" x14ac:dyDescent="0.25">
      <c r="A707" s="284"/>
      <c r="B707" s="1"/>
      <c r="C707" s="1"/>
      <c r="D707" s="1"/>
      <c r="E707" s="9"/>
      <c r="F707" s="1"/>
      <c r="G707" s="1"/>
      <c r="H707" s="5"/>
    </row>
    <row r="708" spans="1:8" s="197" customFormat="1" ht="12.75" customHeight="1" x14ac:dyDescent="0.25">
      <c r="A708" s="284"/>
      <c r="B708" s="195"/>
      <c r="C708" s="195"/>
      <c r="D708" s="195"/>
      <c r="E708" s="195"/>
      <c r="F708" s="198"/>
      <c r="G708" s="198"/>
      <c r="H708" s="198"/>
    </row>
    <row r="709" spans="1:8" s="197" customFormat="1" ht="12.75" customHeight="1" x14ac:dyDescent="0.25">
      <c r="A709" s="284"/>
      <c r="B709" s="195"/>
      <c r="C709" s="195"/>
      <c r="D709" s="195"/>
      <c r="E709" s="195"/>
      <c r="F709" s="198"/>
      <c r="G709" s="198"/>
      <c r="H709" s="198"/>
    </row>
    <row r="710" spans="1:8" s="197" customFormat="1" ht="12.75" customHeight="1" x14ac:dyDescent="0.25">
      <c r="A710" s="284"/>
      <c r="B710" s="195"/>
      <c r="C710" s="195"/>
      <c r="D710" s="195"/>
      <c r="E710" s="195"/>
      <c r="F710" s="198"/>
      <c r="G710" s="198"/>
      <c r="H710" s="198"/>
    </row>
    <row r="711" spans="1:8" s="197" customFormat="1" ht="12.75" customHeight="1" x14ac:dyDescent="0.25">
      <c r="A711" s="284"/>
      <c r="B711" s="195"/>
      <c r="C711" s="195"/>
      <c r="D711" s="195"/>
      <c r="E711" s="195"/>
      <c r="F711" s="198"/>
      <c r="G711" s="198"/>
      <c r="H711" s="198"/>
    </row>
    <row r="712" spans="1:8" s="197" customFormat="1" ht="12.75" customHeight="1" x14ac:dyDescent="0.25">
      <c r="A712" s="284"/>
      <c r="B712" s="195"/>
      <c r="C712" s="195"/>
      <c r="D712" s="195"/>
      <c r="E712" s="195"/>
      <c r="F712" s="198"/>
      <c r="G712" s="198"/>
      <c r="H712" s="198"/>
    </row>
    <row r="713" spans="1:8" s="197" customFormat="1" ht="12.75" customHeight="1" x14ac:dyDescent="0.25">
      <c r="A713" s="284"/>
      <c r="B713" s="195"/>
      <c r="C713" s="195"/>
      <c r="D713" s="195"/>
      <c r="E713" s="195"/>
      <c r="F713" s="198"/>
      <c r="G713" s="198"/>
      <c r="H713" s="198"/>
    </row>
    <row r="714" spans="1:8" s="197" customFormat="1" ht="12.75" customHeight="1" x14ac:dyDescent="0.25">
      <c r="A714" s="284"/>
      <c r="B714" s="195"/>
      <c r="C714" s="195"/>
      <c r="D714" s="195"/>
      <c r="E714" s="195"/>
      <c r="F714" s="198"/>
      <c r="G714" s="198"/>
      <c r="H714" s="198"/>
    </row>
    <row r="715" spans="1:8" s="197" customFormat="1" ht="12.75" customHeight="1" x14ac:dyDescent="0.25">
      <c r="A715" s="284"/>
      <c r="B715" s="195"/>
      <c r="C715" s="195"/>
      <c r="D715" s="195"/>
      <c r="E715" s="195"/>
      <c r="F715" s="198"/>
      <c r="G715" s="198"/>
      <c r="H715" s="198"/>
    </row>
    <row r="716" spans="1:8" s="197" customFormat="1" ht="12.75" customHeight="1" x14ac:dyDescent="0.25">
      <c r="A716" s="284"/>
      <c r="B716" s="195"/>
      <c r="C716" s="195"/>
      <c r="D716" s="195"/>
      <c r="E716" s="195"/>
      <c r="F716" s="198"/>
      <c r="G716" s="198"/>
      <c r="H716" s="362" t="s">
        <v>13</v>
      </c>
    </row>
    <row r="717" spans="1:8" s="197" customFormat="1" ht="12.75" customHeight="1" x14ac:dyDescent="0.25">
      <c r="A717" s="284"/>
      <c r="B717" s="195"/>
      <c r="C717" s="195"/>
      <c r="D717" s="195"/>
      <c r="E717" s="195"/>
      <c r="F717" s="198"/>
      <c r="G717" s="198"/>
      <c r="H717" s="198"/>
    </row>
    <row r="718" spans="1:8" s="197" customFormat="1" ht="33" customHeight="1" x14ac:dyDescent="0.3">
      <c r="A718" s="284"/>
      <c r="B718" s="525" t="s">
        <v>245</v>
      </c>
      <c r="C718" s="526"/>
      <c r="D718" s="526"/>
      <c r="E718" s="526"/>
      <c r="F718" s="526"/>
      <c r="G718" s="526"/>
      <c r="H718" s="526"/>
    </row>
    <row r="719" spans="1:8" s="197" customFormat="1" ht="12.75" customHeight="1" x14ac:dyDescent="0.25">
      <c r="A719" s="284"/>
      <c r="B719" s="43"/>
      <c r="C719" s="44"/>
      <c r="D719" s="44"/>
      <c r="E719" s="44"/>
      <c r="F719" s="44"/>
      <c r="G719" s="44"/>
      <c r="H719" s="44"/>
    </row>
    <row r="720" spans="1:8" s="197" customFormat="1" ht="12.75" customHeight="1" x14ac:dyDescent="0.25">
      <c r="A720" s="284"/>
      <c r="B720" s="6" t="s">
        <v>62</v>
      </c>
      <c r="C720" s="1"/>
      <c r="D720" s="1"/>
      <c r="E720" s="5"/>
      <c r="F720" s="1"/>
      <c r="G720" s="1"/>
      <c r="H720" s="5"/>
    </row>
    <row r="721" spans="1:8" s="197" customFormat="1" ht="12.75" customHeight="1" x14ac:dyDescent="0.25">
      <c r="A721" s="284"/>
      <c r="B721" s="89"/>
      <c r="C721" s="506" t="s">
        <v>12</v>
      </c>
      <c r="D721" s="507"/>
      <c r="E721" s="508"/>
      <c r="F721" s="506" t="s">
        <v>10</v>
      </c>
      <c r="G721" s="507"/>
      <c r="H721" s="508"/>
    </row>
    <row r="722" spans="1:8" s="197" customFormat="1" ht="12.75" customHeight="1" x14ac:dyDescent="0.25">
      <c r="A722" s="284"/>
      <c r="B722" s="62"/>
      <c r="C722" s="66" t="s">
        <v>8</v>
      </c>
      <c r="D722" s="66" t="s">
        <v>9</v>
      </c>
      <c r="E722" s="81" t="s">
        <v>70</v>
      </c>
      <c r="F722" s="66" t="s">
        <v>8</v>
      </c>
      <c r="G722" s="66" t="s">
        <v>9</v>
      </c>
      <c r="H722" s="81" t="s">
        <v>70</v>
      </c>
    </row>
    <row r="723" spans="1:8" s="197" customFormat="1" ht="12.75" customHeight="1" x14ac:dyDescent="0.25">
      <c r="A723" s="284"/>
      <c r="B723" s="160"/>
      <c r="C723" s="158"/>
      <c r="D723" s="158"/>
      <c r="E723" s="67"/>
      <c r="F723" s="158"/>
      <c r="G723" s="158"/>
      <c r="H723" s="67"/>
    </row>
    <row r="724" spans="1:8" s="197" customFormat="1" ht="12.75" customHeight="1" x14ac:dyDescent="0.25">
      <c r="A724" s="284"/>
      <c r="B724" s="160" t="s">
        <v>23</v>
      </c>
      <c r="C724" s="159">
        <v>615.43521250000117</v>
      </c>
      <c r="D724" s="159">
        <v>718.83513250000146</v>
      </c>
      <c r="E724" s="71">
        <v>85.61562793398943</v>
      </c>
      <c r="F724" s="24">
        <v>2988.95</v>
      </c>
      <c r="G724" s="24">
        <v>3583.3249999999998</v>
      </c>
      <c r="H724" s="71">
        <v>83.412752122679365</v>
      </c>
    </row>
    <row r="725" spans="1:8" s="197" customFormat="1" ht="12.75" customHeight="1" x14ac:dyDescent="0.25">
      <c r="A725" s="284"/>
      <c r="B725" s="64" t="s">
        <v>96</v>
      </c>
      <c r="C725" s="159">
        <v>1.5247099999999998</v>
      </c>
      <c r="D725" s="159">
        <v>1.2246975</v>
      </c>
      <c r="E725" s="71">
        <v>124.49686555251397</v>
      </c>
      <c r="F725" s="24">
        <v>8.4749999999999996</v>
      </c>
      <c r="G725" s="24">
        <v>9.15</v>
      </c>
      <c r="H725" s="71">
        <v>92.622950819672141</v>
      </c>
    </row>
    <row r="726" spans="1:8" s="197" customFormat="1" ht="12.75" customHeight="1" x14ac:dyDescent="0.25">
      <c r="A726" s="284"/>
      <c r="B726" s="64" t="s">
        <v>97</v>
      </c>
      <c r="C726" s="159">
        <v>29.974725000000007</v>
      </c>
      <c r="D726" s="159">
        <v>21.18778</v>
      </c>
      <c r="E726" s="71">
        <v>141.47175872130072</v>
      </c>
      <c r="F726" s="24">
        <v>150.22499999999999</v>
      </c>
      <c r="G726" s="24">
        <v>114.27500000000001</v>
      </c>
      <c r="H726" s="71">
        <v>131.45919929993437</v>
      </c>
    </row>
    <row r="727" spans="1:8" s="197" customFormat="1" ht="12.75" customHeight="1" x14ac:dyDescent="0.25">
      <c r="A727" s="284"/>
      <c r="B727" s="64" t="s">
        <v>98</v>
      </c>
      <c r="C727" s="159">
        <v>192.73617250000012</v>
      </c>
      <c r="D727" s="159">
        <v>192.6700249999999</v>
      </c>
      <c r="E727" s="71">
        <v>100.03433201402255</v>
      </c>
      <c r="F727" s="24">
        <v>956.75</v>
      </c>
      <c r="G727" s="24">
        <v>937.82500000000005</v>
      </c>
      <c r="H727" s="71">
        <v>102.01796710473702</v>
      </c>
    </row>
    <row r="728" spans="1:8" s="197" customFormat="1" ht="12.75" customHeight="1" x14ac:dyDescent="0.25">
      <c r="A728" s="284"/>
      <c r="B728" s="64" t="s">
        <v>99</v>
      </c>
      <c r="C728" s="159">
        <v>190.26135249999979</v>
      </c>
      <c r="D728" s="159">
        <v>231.07436499999963</v>
      </c>
      <c r="E728" s="71">
        <v>82.337715176670542</v>
      </c>
      <c r="F728" s="24">
        <v>908.72500000000002</v>
      </c>
      <c r="G728" s="24">
        <v>1079.2750000000001</v>
      </c>
      <c r="H728" s="71">
        <v>84.197725324870873</v>
      </c>
    </row>
    <row r="729" spans="1:8" s="197" customFormat="1" ht="12.75" customHeight="1" x14ac:dyDescent="0.25">
      <c r="A729" s="284"/>
      <c r="B729" s="64" t="s">
        <v>100</v>
      </c>
      <c r="C729" s="159">
        <v>134.87594749999997</v>
      </c>
      <c r="D729" s="159">
        <v>164.10523250000003</v>
      </c>
      <c r="E729" s="71">
        <v>82.188694074699868</v>
      </c>
      <c r="F729" s="24">
        <v>652.97500000000002</v>
      </c>
      <c r="G729" s="24">
        <v>873.4</v>
      </c>
      <c r="H729" s="71">
        <v>74.76242271582322</v>
      </c>
    </row>
    <row r="730" spans="1:8" s="197" customFormat="1" ht="12.75" customHeight="1" x14ac:dyDescent="0.25">
      <c r="A730" s="284"/>
      <c r="B730" s="64" t="s">
        <v>101</v>
      </c>
      <c r="C730" s="159">
        <v>57.008620000000008</v>
      </c>
      <c r="D730" s="159">
        <v>92.719634999999997</v>
      </c>
      <c r="E730" s="71">
        <v>61.484948684278159</v>
      </c>
      <c r="F730" s="24">
        <v>283.60000000000002</v>
      </c>
      <c r="G730" s="24">
        <v>508.07499999999999</v>
      </c>
      <c r="H730" s="71">
        <v>55.818530728731005</v>
      </c>
    </row>
    <row r="731" spans="1:8" s="197" customFormat="1" ht="12.75" customHeight="1" x14ac:dyDescent="0.25">
      <c r="A731" s="284"/>
      <c r="B731" s="64" t="s">
        <v>135</v>
      </c>
      <c r="C731" s="159">
        <v>9.0536849999999998</v>
      </c>
      <c r="D731" s="159">
        <v>15.853397499999998</v>
      </c>
      <c r="E731" s="71">
        <v>57.108799549118736</v>
      </c>
      <c r="F731" s="24">
        <v>28.125</v>
      </c>
      <c r="G731" s="24">
        <v>61.35</v>
      </c>
      <c r="H731" s="71">
        <v>45.843520782396091</v>
      </c>
    </row>
    <row r="732" spans="1:8" s="197" customFormat="1" ht="12.75" customHeight="1" x14ac:dyDescent="0.25">
      <c r="A732" s="284"/>
      <c r="B732" s="135"/>
      <c r="C732" s="159"/>
      <c r="D732" s="156"/>
      <c r="E732" s="136"/>
      <c r="F732" s="156"/>
      <c r="G732" s="1"/>
      <c r="H732" s="137"/>
    </row>
    <row r="733" spans="1:8" s="197" customFormat="1" ht="12.75" customHeight="1" x14ac:dyDescent="0.25">
      <c r="A733" s="284"/>
      <c r="B733" s="148"/>
      <c r="C733" s="157"/>
      <c r="D733" s="157"/>
      <c r="E733" s="138"/>
      <c r="F733" s="157"/>
      <c r="G733" s="157"/>
      <c r="H733" s="139"/>
    </row>
    <row r="734" spans="1:8" s="197" customFormat="1" ht="12.75" customHeight="1" x14ac:dyDescent="0.25">
      <c r="A734" s="284"/>
      <c r="B734" s="21" t="s">
        <v>75</v>
      </c>
      <c r="C734" s="155"/>
      <c r="D734" s="155"/>
      <c r="E734" s="9"/>
      <c r="F734" s="155"/>
      <c r="G734" s="155"/>
      <c r="H734" s="9"/>
    </row>
    <row r="735" spans="1:8" s="197" customFormat="1" ht="12.75" customHeight="1" x14ac:dyDescent="0.25">
      <c r="A735" s="284"/>
      <c r="B735" s="12"/>
      <c r="C735" s="159"/>
      <c r="D735" s="159"/>
      <c r="E735" s="11"/>
      <c r="F735" s="159"/>
      <c r="G735" s="159"/>
      <c r="H735" s="22"/>
    </row>
    <row r="736" spans="1:8" s="197" customFormat="1" ht="12.75" customHeight="1" x14ac:dyDescent="0.25">
      <c r="A736" s="284"/>
      <c r="B736" s="58" t="s">
        <v>68</v>
      </c>
      <c r="C736" s="159"/>
      <c r="D736" s="159"/>
      <c r="E736" s="11"/>
      <c r="F736" s="159"/>
      <c r="G736" s="159"/>
      <c r="H736" s="22"/>
    </row>
    <row r="737" spans="1:8" s="197" customFormat="1" ht="12.75" customHeight="1" x14ac:dyDescent="0.25">
      <c r="A737" s="284"/>
      <c r="B737" s="58" t="s">
        <v>409</v>
      </c>
      <c r="C737" s="159"/>
      <c r="D737" s="159"/>
      <c r="E737" s="11"/>
      <c r="F737" s="159"/>
      <c r="G737" s="159"/>
      <c r="H737" s="22"/>
    </row>
    <row r="738" spans="1:8" s="197" customFormat="1" ht="12.75" customHeight="1" x14ac:dyDescent="0.25">
      <c r="A738" s="284"/>
      <c r="C738" s="1"/>
      <c r="D738" s="1"/>
      <c r="E738" s="9"/>
      <c r="F738" s="1"/>
      <c r="G738" s="1"/>
      <c r="H738" s="5"/>
    </row>
    <row r="739" spans="1:8" s="197" customFormat="1" ht="12.75" customHeight="1" x14ac:dyDescent="0.25">
      <c r="A739" s="284"/>
      <c r="B739" s="12"/>
      <c r="C739" s="19"/>
      <c r="D739" s="1"/>
      <c r="E739" s="9"/>
      <c r="F739" s="1"/>
      <c r="G739" s="1"/>
      <c r="H739" s="5"/>
    </row>
    <row r="740" spans="1:8" s="197" customFormat="1" ht="12.75" customHeight="1" x14ac:dyDescent="0.25">
      <c r="A740" s="284"/>
      <c r="B740" s="8"/>
      <c r="C740" s="19"/>
      <c r="D740" s="1"/>
      <c r="E740" s="9"/>
      <c r="F740" s="1"/>
      <c r="G740" s="1"/>
      <c r="H740" s="5"/>
    </row>
    <row r="741" spans="1:8" s="197" customFormat="1" ht="12.75" customHeight="1" x14ac:dyDescent="0.25">
      <c r="A741" s="284"/>
      <c r="B741" s="10"/>
      <c r="C741" s="1"/>
      <c r="D741" s="1"/>
      <c r="E741" s="9"/>
      <c r="F741" s="1"/>
      <c r="G741" s="1"/>
      <c r="H741" s="5"/>
    </row>
    <row r="742" spans="1:8" s="197" customFormat="1" ht="12.75" customHeight="1" x14ac:dyDescent="0.25">
      <c r="A742" s="284"/>
      <c r="B742" s="18"/>
      <c r="C742" s="1"/>
      <c r="D742" s="1"/>
      <c r="E742" s="9"/>
      <c r="F742" s="1"/>
      <c r="G742" s="1"/>
      <c r="H742" s="5"/>
    </row>
    <row r="743" spans="1:8" s="197" customFormat="1" ht="12.75" customHeight="1" x14ac:dyDescent="0.25">
      <c r="A743" s="284"/>
      <c r="B743" s="1"/>
      <c r="C743" s="1"/>
      <c r="D743" s="1"/>
      <c r="E743" s="9"/>
      <c r="F743" s="1"/>
      <c r="G743" s="1"/>
      <c r="H743" s="5"/>
    </row>
    <row r="744" spans="1:8" s="197" customFormat="1" ht="12.75" customHeight="1" x14ac:dyDescent="0.25">
      <c r="A744" s="284"/>
      <c r="B744" s="1"/>
      <c r="C744" s="1"/>
      <c r="D744" s="1"/>
      <c r="E744" s="9"/>
      <c r="F744" s="1"/>
      <c r="G744" s="1"/>
      <c r="H744" s="5"/>
    </row>
    <row r="745" spans="1:8" s="197" customFormat="1" ht="12.75" customHeight="1" x14ac:dyDescent="0.25">
      <c r="A745" s="284"/>
      <c r="B745" s="1"/>
      <c r="C745" s="1"/>
      <c r="D745" s="1"/>
      <c r="E745" s="9"/>
      <c r="F745" s="1"/>
      <c r="G745" s="1"/>
      <c r="H745" s="5"/>
    </row>
    <row r="746" spans="1:8" s="197" customFormat="1" ht="12.75" customHeight="1" x14ac:dyDescent="0.25">
      <c r="A746" s="284"/>
      <c r="B746" s="1"/>
      <c r="C746" s="1"/>
      <c r="D746" s="1"/>
      <c r="E746" s="9"/>
      <c r="F746" s="1"/>
      <c r="G746" s="1"/>
      <c r="H746" s="5"/>
    </row>
    <row r="747" spans="1:8" s="197" customFormat="1" ht="12.75" customHeight="1" x14ac:dyDescent="0.25">
      <c r="A747" s="284"/>
      <c r="B747" s="1"/>
      <c r="C747" s="1"/>
      <c r="D747" s="1"/>
      <c r="E747" s="9"/>
      <c r="F747" s="1"/>
      <c r="G747" s="1"/>
      <c r="H747" s="5"/>
    </row>
    <row r="748" spans="1:8" s="197" customFormat="1" ht="12.75" customHeight="1" x14ac:dyDescent="0.25">
      <c r="A748" s="284"/>
      <c r="B748" s="1"/>
      <c r="C748" s="1"/>
      <c r="D748" s="1"/>
      <c r="E748" s="9"/>
      <c r="F748" s="1"/>
      <c r="G748" s="1"/>
      <c r="H748" s="5"/>
    </row>
    <row r="749" spans="1:8" s="197" customFormat="1" ht="12.75" customHeight="1" x14ac:dyDescent="0.25">
      <c r="A749" s="284"/>
      <c r="B749" s="1"/>
      <c r="C749" s="1"/>
      <c r="D749" s="1"/>
      <c r="E749" s="9"/>
      <c r="F749" s="1"/>
      <c r="G749" s="1"/>
      <c r="H749" s="5"/>
    </row>
    <row r="750" spans="1:8" s="197" customFormat="1" ht="12.75" customHeight="1" x14ac:dyDescent="0.25">
      <c r="A750" s="284"/>
      <c r="B750" s="1"/>
      <c r="C750" s="1"/>
      <c r="D750" s="1"/>
      <c r="E750" s="9"/>
      <c r="F750" s="1"/>
      <c r="G750" s="1"/>
      <c r="H750" s="5"/>
    </row>
    <row r="751" spans="1:8" s="197" customFormat="1" ht="12.75" customHeight="1" x14ac:dyDescent="0.25">
      <c r="A751" s="284"/>
      <c r="B751" s="1"/>
      <c r="C751" s="1"/>
      <c r="D751" s="1"/>
      <c r="E751" s="9"/>
      <c r="F751" s="1"/>
      <c r="G751" s="1"/>
      <c r="H751" s="5"/>
    </row>
    <row r="752" spans="1:8" s="197" customFormat="1" ht="12.75" customHeight="1" x14ac:dyDescent="0.25">
      <c r="A752" s="284"/>
      <c r="B752" s="1"/>
      <c r="C752" s="1"/>
      <c r="D752" s="1"/>
      <c r="E752" s="9"/>
      <c r="F752" s="1"/>
      <c r="G752" s="1"/>
      <c r="H752" s="5"/>
    </row>
    <row r="753" spans="1:9" s="197" customFormat="1" ht="12.75" customHeight="1" x14ac:dyDescent="0.25">
      <c r="A753" s="284"/>
      <c r="B753" s="1"/>
      <c r="C753" s="1"/>
      <c r="D753" s="1"/>
      <c r="E753" s="9"/>
      <c r="F753" s="1"/>
      <c r="G753" s="1"/>
      <c r="H753" s="5"/>
    </row>
    <row r="754" spans="1:9" s="197" customFormat="1" ht="12.75" customHeight="1" x14ac:dyDescent="0.25">
      <c r="A754" s="284"/>
      <c r="B754" s="1"/>
      <c r="C754" s="1"/>
      <c r="D754" s="1"/>
      <c r="E754" s="9"/>
      <c r="F754" s="1"/>
      <c r="G754" s="1"/>
      <c r="H754" s="5"/>
    </row>
    <row r="755" spans="1:9" s="197" customFormat="1" ht="12.75" customHeight="1" x14ac:dyDescent="0.25">
      <c r="A755" s="284"/>
      <c r="B755" s="1"/>
      <c r="C755" s="1"/>
      <c r="D755" s="1"/>
      <c r="E755" s="9"/>
      <c r="F755" s="1"/>
      <c r="G755" s="1"/>
      <c r="H755" s="5"/>
    </row>
    <row r="756" spans="1:9" s="197" customFormat="1" ht="12.75" customHeight="1" x14ac:dyDescent="0.25">
      <c r="A756" s="284"/>
      <c r="B756" s="1"/>
      <c r="C756" s="1"/>
      <c r="D756" s="1"/>
      <c r="E756" s="9"/>
      <c r="F756" s="1"/>
      <c r="G756" s="1"/>
      <c r="H756" s="5"/>
    </row>
    <row r="757" spans="1:9" s="197" customFormat="1" ht="12.75" customHeight="1" x14ac:dyDescent="0.25">
      <c r="A757" s="284"/>
      <c r="B757" s="1"/>
      <c r="C757" s="1"/>
      <c r="D757" s="1"/>
      <c r="E757" s="9"/>
      <c r="F757" s="1"/>
      <c r="G757" s="1"/>
      <c r="H757" s="5"/>
    </row>
    <row r="758" spans="1:9" s="197" customFormat="1" ht="12.75" customHeight="1" x14ac:dyDescent="0.25">
      <c r="A758" s="284"/>
      <c r="B758" s="1"/>
      <c r="C758" s="1"/>
      <c r="D758" s="1"/>
      <c r="E758" s="9"/>
      <c r="F758" s="1"/>
      <c r="G758" s="1"/>
      <c r="H758" s="5"/>
    </row>
    <row r="759" spans="1:9" s="197" customFormat="1" ht="12.75" customHeight="1" x14ac:dyDescent="0.25">
      <c r="A759" s="284"/>
      <c r="B759" s="195"/>
      <c r="C759" s="195"/>
      <c r="D759" s="195"/>
      <c r="E759" s="195"/>
      <c r="F759" s="198"/>
      <c r="G759" s="198"/>
      <c r="H759" s="198"/>
    </row>
    <row r="760" spans="1:9" s="197" customFormat="1" ht="12.75" customHeight="1" x14ac:dyDescent="0.25">
      <c r="A760" s="284"/>
      <c r="B760" s="195"/>
      <c r="C760" s="195"/>
      <c r="D760" s="195"/>
      <c r="E760" s="195"/>
      <c r="F760" s="198"/>
      <c r="G760" s="198"/>
      <c r="H760" s="198"/>
    </row>
    <row r="761" spans="1:9" s="197" customFormat="1" ht="12.75" customHeight="1" x14ac:dyDescent="0.25">
      <c r="A761" s="284"/>
      <c r="B761" s="195"/>
      <c r="C761" s="195"/>
      <c r="D761" s="195"/>
      <c r="E761" s="195"/>
      <c r="F761" s="198"/>
      <c r="G761" s="198"/>
      <c r="H761" s="198"/>
    </row>
    <row r="762" spans="1:9" s="197" customFormat="1" ht="12.75" customHeight="1" x14ac:dyDescent="0.25">
      <c r="A762" s="284"/>
      <c r="B762" s="195"/>
      <c r="C762" s="195"/>
      <c r="D762" s="195"/>
      <c r="E762" s="195"/>
      <c r="F762" s="198"/>
      <c r="G762" s="198"/>
      <c r="H762" s="198"/>
    </row>
    <row r="763" spans="1:9" s="197" customFormat="1" ht="12.75" customHeight="1" x14ac:dyDescent="0.25">
      <c r="A763" s="284"/>
      <c r="B763" s="195"/>
      <c r="C763" s="195"/>
      <c r="D763" s="195"/>
      <c r="E763" s="195"/>
      <c r="F763" s="198"/>
      <c r="G763" s="198"/>
      <c r="H763" s="198"/>
    </row>
    <row r="764" spans="1:9" s="197" customFormat="1" ht="12.75" customHeight="1" x14ac:dyDescent="0.25">
      <c r="A764" s="284"/>
      <c r="B764" s="195"/>
      <c r="C764" s="195"/>
      <c r="D764" s="195"/>
      <c r="E764" s="195"/>
      <c r="F764" s="198"/>
      <c r="G764" s="198"/>
      <c r="H764" s="198"/>
    </row>
    <row r="765" spans="1:9" s="197" customFormat="1" ht="12.75" customHeight="1" x14ac:dyDescent="0.25">
      <c r="A765" s="284"/>
      <c r="B765" s="195"/>
      <c r="C765" s="195"/>
      <c r="D765" s="195"/>
      <c r="E765" s="195"/>
      <c r="F765" s="198"/>
      <c r="G765" s="198"/>
      <c r="H765" s="198"/>
    </row>
    <row r="766" spans="1:9" s="197" customFormat="1" ht="12.75" customHeight="1" x14ac:dyDescent="0.25">
      <c r="A766" s="284"/>
      <c r="B766" s="195"/>
      <c r="C766" s="195"/>
      <c r="D766" s="195"/>
      <c r="E766" s="195"/>
      <c r="F766" s="198"/>
      <c r="G766" s="198"/>
      <c r="H766" s="362" t="s">
        <v>13</v>
      </c>
    </row>
    <row r="767" spans="1:9" s="197" customFormat="1" ht="12.75" customHeight="1" x14ac:dyDescent="0.25">
      <c r="A767" s="284"/>
      <c r="B767" s="195"/>
      <c r="C767" s="195"/>
      <c r="D767" s="195"/>
      <c r="E767" s="195"/>
      <c r="F767" s="198"/>
      <c r="G767" s="198"/>
      <c r="H767" s="198"/>
    </row>
    <row r="768" spans="1:9" ht="33" customHeight="1" x14ac:dyDescent="0.3">
      <c r="B768" s="525" t="s">
        <v>246</v>
      </c>
      <c r="C768" s="526"/>
      <c r="D768" s="526"/>
      <c r="E768" s="526"/>
      <c r="F768" s="526"/>
      <c r="G768" s="526"/>
      <c r="H768" s="526"/>
      <c r="I768" s="191"/>
    </row>
    <row r="769" spans="1:10" s="45" customFormat="1" x14ac:dyDescent="0.25">
      <c r="A769" s="284"/>
      <c r="B769" s="43"/>
      <c r="C769" s="44"/>
      <c r="D769" s="44"/>
      <c r="E769" s="44"/>
      <c r="F769" s="44"/>
      <c r="G769" s="44"/>
      <c r="H769" s="44"/>
    </row>
    <row r="770" spans="1:10" ht="12.75" customHeight="1" x14ac:dyDescent="0.25">
      <c r="B770" s="6" t="s">
        <v>62</v>
      </c>
    </row>
    <row r="771" spans="1:10" s="144" customFormat="1" x14ac:dyDescent="0.25">
      <c r="A771" s="284"/>
      <c r="B771" s="89"/>
      <c r="C771" s="506" t="s">
        <v>12</v>
      </c>
      <c r="D771" s="507"/>
      <c r="E771" s="508"/>
      <c r="F771" s="506" t="s">
        <v>10</v>
      </c>
      <c r="G771" s="507"/>
      <c r="H771" s="508"/>
      <c r="J771" s="185"/>
    </row>
    <row r="772" spans="1:10" s="144" customFormat="1" ht="15.6" x14ac:dyDescent="0.25">
      <c r="A772" s="284"/>
      <c r="B772" s="62"/>
      <c r="C772" s="66" t="s">
        <v>8</v>
      </c>
      <c r="D772" s="66" t="s">
        <v>9</v>
      </c>
      <c r="E772" s="81" t="s">
        <v>70</v>
      </c>
      <c r="F772" s="66" t="s">
        <v>8</v>
      </c>
      <c r="G772" s="66" t="s">
        <v>9</v>
      </c>
      <c r="H772" s="81" t="s">
        <v>70</v>
      </c>
      <c r="J772" s="1"/>
    </row>
    <row r="773" spans="1:10" x14ac:dyDescent="0.25">
      <c r="B773" s="160"/>
      <c r="C773" s="158"/>
      <c r="D773" s="158"/>
      <c r="E773" s="67"/>
      <c r="F773" s="158"/>
      <c r="G773" s="158"/>
      <c r="H773" s="67"/>
    </row>
    <row r="774" spans="1:10" x14ac:dyDescent="0.25">
      <c r="B774" s="160" t="s">
        <v>23</v>
      </c>
      <c r="C774" s="159">
        <v>587.16059749999965</v>
      </c>
      <c r="D774" s="159">
        <v>699.15020999999899</v>
      </c>
      <c r="E774" s="71">
        <v>83.982038351958806</v>
      </c>
      <c r="F774" s="24">
        <v>2889.875</v>
      </c>
      <c r="G774" s="24">
        <v>3559.6</v>
      </c>
      <c r="H774" s="71">
        <v>81.185385998426796</v>
      </c>
      <c r="I774" s="146"/>
    </row>
    <row r="775" spans="1:10" x14ac:dyDescent="0.25">
      <c r="B775" s="64" t="s">
        <v>96</v>
      </c>
      <c r="C775" s="159">
        <v>0.65447500000000003</v>
      </c>
      <c r="D775" s="159">
        <v>3.3352975000000002</v>
      </c>
      <c r="E775" s="71">
        <v>19.622687331489921</v>
      </c>
      <c r="F775" s="24">
        <v>10.35</v>
      </c>
      <c r="G775" s="24">
        <v>12.75</v>
      </c>
      <c r="H775" s="71">
        <v>81.17647058823529</v>
      </c>
      <c r="I775" s="146"/>
    </row>
    <row r="776" spans="1:10" x14ac:dyDescent="0.25">
      <c r="B776" s="64" t="s">
        <v>97</v>
      </c>
      <c r="C776" s="159">
        <v>22.971245000000003</v>
      </c>
      <c r="D776" s="159">
        <v>20.689074999999999</v>
      </c>
      <c r="E776" s="71">
        <v>111.03079765528427</v>
      </c>
      <c r="F776" s="24">
        <v>143.27500000000001</v>
      </c>
      <c r="G776" s="24">
        <v>118.8</v>
      </c>
      <c r="H776" s="71">
        <v>120.60185185185186</v>
      </c>
      <c r="I776" s="146"/>
    </row>
    <row r="777" spans="1:10" x14ac:dyDescent="0.25">
      <c r="B777" s="64" t="s">
        <v>98</v>
      </c>
      <c r="C777" s="159">
        <v>188.99420249999972</v>
      </c>
      <c r="D777" s="159">
        <v>179.15338999999994</v>
      </c>
      <c r="E777" s="71">
        <v>105.4929535522603</v>
      </c>
      <c r="F777" s="24">
        <v>950.7</v>
      </c>
      <c r="G777" s="24">
        <v>926.5</v>
      </c>
      <c r="H777" s="71">
        <v>102.61198057204535</v>
      </c>
      <c r="I777" s="146"/>
    </row>
    <row r="778" spans="1:10" x14ac:dyDescent="0.25">
      <c r="B778" s="64" t="s">
        <v>99</v>
      </c>
      <c r="C778" s="159">
        <v>187.22603000000004</v>
      </c>
      <c r="D778" s="159">
        <v>220.85969999999986</v>
      </c>
      <c r="E778" s="71">
        <v>84.771477096093193</v>
      </c>
      <c r="F778" s="24">
        <v>871.07500000000005</v>
      </c>
      <c r="G778" s="24">
        <v>1075.575</v>
      </c>
      <c r="H778" s="71">
        <v>80.986913976245262</v>
      </c>
      <c r="I778" s="146"/>
    </row>
    <row r="779" spans="1:10" x14ac:dyDescent="0.25">
      <c r="B779" s="64" t="s">
        <v>100</v>
      </c>
      <c r="C779" s="159">
        <v>124.22692499999999</v>
      </c>
      <c r="D779" s="159">
        <v>160.11185750000004</v>
      </c>
      <c r="E779" s="71">
        <v>77.587585916302274</v>
      </c>
      <c r="F779" s="24">
        <v>617.54999999999995</v>
      </c>
      <c r="G779" s="24">
        <v>865.05</v>
      </c>
      <c r="H779" s="71">
        <v>71.388937055661515</v>
      </c>
      <c r="I779" s="146"/>
    </row>
    <row r="780" spans="1:10" x14ac:dyDescent="0.25">
      <c r="B780" s="64" t="s">
        <v>101</v>
      </c>
      <c r="C780" s="159">
        <v>57.960552500000006</v>
      </c>
      <c r="D780" s="159">
        <v>101.17701749999998</v>
      </c>
      <c r="E780" s="71">
        <v>57.286282924874726</v>
      </c>
      <c r="F780" s="24">
        <v>275.85000000000002</v>
      </c>
      <c r="G780" s="24">
        <v>499.875</v>
      </c>
      <c r="H780" s="71">
        <v>55.183795948987246</v>
      </c>
      <c r="I780" s="146"/>
    </row>
    <row r="781" spans="1:10" x14ac:dyDescent="0.25">
      <c r="B781" s="64" t="s">
        <v>135</v>
      </c>
      <c r="C781" s="159">
        <v>5.1271675000000014</v>
      </c>
      <c r="D781" s="159">
        <v>13.823872499999997</v>
      </c>
      <c r="E781" s="71">
        <v>37.089227349282936</v>
      </c>
      <c r="F781" s="24">
        <v>21.074999999999999</v>
      </c>
      <c r="G781" s="24">
        <v>61.15</v>
      </c>
      <c r="H781" s="71">
        <v>34.46443172526574</v>
      </c>
      <c r="I781" s="146"/>
    </row>
    <row r="782" spans="1:10" x14ac:dyDescent="0.25">
      <c r="B782" s="135"/>
      <c r="C782" s="159"/>
      <c r="D782" s="156"/>
      <c r="E782" s="136"/>
      <c r="F782" s="156"/>
      <c r="H782" s="137"/>
    </row>
    <row r="783" spans="1:10" x14ac:dyDescent="0.25">
      <c r="B783" s="148"/>
      <c r="C783" s="157"/>
      <c r="D783" s="157"/>
      <c r="E783" s="138"/>
      <c r="F783" s="157"/>
      <c r="G783" s="157"/>
      <c r="H783" s="139"/>
    </row>
    <row r="784" spans="1:10" x14ac:dyDescent="0.25">
      <c r="B784" s="21" t="s">
        <v>75</v>
      </c>
      <c r="C784" s="155"/>
      <c r="D784" s="155"/>
      <c r="E784" s="9"/>
      <c r="F784" s="155"/>
      <c r="G784" s="155"/>
      <c r="H784" s="9"/>
    </row>
    <row r="785" spans="2:8" x14ac:dyDescent="0.25">
      <c r="B785" s="12"/>
      <c r="C785" s="159"/>
      <c r="D785" s="159"/>
      <c r="E785" s="11"/>
      <c r="F785" s="159"/>
      <c r="G785" s="159"/>
      <c r="H785" s="22"/>
    </row>
    <row r="786" spans="2:8" x14ac:dyDescent="0.25">
      <c r="B786" s="58" t="s">
        <v>68</v>
      </c>
      <c r="C786" s="159"/>
      <c r="D786" s="159"/>
      <c r="E786" s="11"/>
      <c r="F786" s="159"/>
      <c r="G786" s="159"/>
      <c r="H786" s="22"/>
    </row>
    <row r="787" spans="2:8" x14ac:dyDescent="0.25">
      <c r="B787" s="58" t="s">
        <v>409</v>
      </c>
      <c r="C787" s="159"/>
      <c r="D787" s="159"/>
      <c r="E787" s="11"/>
      <c r="F787" s="159"/>
      <c r="G787" s="159"/>
      <c r="H787" s="22"/>
    </row>
    <row r="788" spans="2:8" x14ac:dyDescent="0.25">
      <c r="E788" s="9"/>
    </row>
    <row r="789" spans="2:8" x14ac:dyDescent="0.25">
      <c r="B789" s="12"/>
      <c r="C789" s="19"/>
      <c r="E789" s="9"/>
    </row>
    <row r="790" spans="2:8" x14ac:dyDescent="0.25">
      <c r="B790" s="8"/>
      <c r="C790" s="19"/>
      <c r="E790" s="9"/>
    </row>
    <row r="791" spans="2:8" x14ac:dyDescent="0.25">
      <c r="B791" s="10"/>
      <c r="E791" s="9"/>
    </row>
    <row r="792" spans="2:8" x14ac:dyDescent="0.25">
      <c r="B792" s="18"/>
      <c r="E792" s="9"/>
    </row>
    <row r="793" spans="2:8" x14ac:dyDescent="0.25">
      <c r="E793" s="9"/>
    </row>
    <row r="794" spans="2:8" x14ac:dyDescent="0.25">
      <c r="E794" s="9"/>
    </row>
    <row r="795" spans="2:8" x14ac:dyDescent="0.25">
      <c r="E795" s="9"/>
    </row>
    <row r="796" spans="2:8" x14ac:dyDescent="0.25">
      <c r="E796" s="9"/>
    </row>
    <row r="797" spans="2:8" x14ac:dyDescent="0.25">
      <c r="E797" s="9"/>
    </row>
    <row r="798" spans="2:8" x14ac:dyDescent="0.25">
      <c r="E798" s="9"/>
    </row>
    <row r="799" spans="2:8" x14ac:dyDescent="0.25">
      <c r="E799" s="9"/>
    </row>
    <row r="800" spans="2:8" x14ac:dyDescent="0.25">
      <c r="E800" s="9"/>
    </row>
    <row r="801" spans="5:8" x14ac:dyDescent="0.25">
      <c r="E801" s="9"/>
    </row>
    <row r="802" spans="5:8" x14ac:dyDescent="0.25">
      <c r="E802" s="9"/>
    </row>
    <row r="803" spans="5:8" x14ac:dyDescent="0.25">
      <c r="E803" s="9"/>
    </row>
    <row r="804" spans="5:8" x14ac:dyDescent="0.25">
      <c r="E804" s="9"/>
    </row>
    <row r="805" spans="5:8" x14ac:dyDescent="0.25">
      <c r="E805" s="9"/>
    </row>
    <row r="806" spans="5:8" x14ac:dyDescent="0.25">
      <c r="E806" s="9"/>
    </row>
    <row r="807" spans="5:8" x14ac:dyDescent="0.25">
      <c r="E807" s="9"/>
    </row>
    <row r="808" spans="5:8" x14ac:dyDescent="0.25">
      <c r="E808" s="9"/>
    </row>
    <row r="809" spans="5:8" x14ac:dyDescent="0.25">
      <c r="E809" s="9"/>
    </row>
    <row r="810" spans="5:8" x14ac:dyDescent="0.25">
      <c r="E810" s="9"/>
    </row>
    <row r="811" spans="5:8" x14ac:dyDescent="0.25">
      <c r="E811" s="9"/>
    </row>
    <row r="812" spans="5:8" x14ac:dyDescent="0.25">
      <c r="E812" s="9"/>
    </row>
    <row r="813" spans="5:8" x14ac:dyDescent="0.25">
      <c r="E813" s="9"/>
    </row>
    <row r="814" spans="5:8" x14ac:dyDescent="0.25">
      <c r="E814" s="9"/>
    </row>
    <row r="815" spans="5:8" x14ac:dyDescent="0.25">
      <c r="E815" s="9"/>
    </row>
    <row r="816" spans="5:8" x14ac:dyDescent="0.25">
      <c r="E816" s="9"/>
      <c r="H816" s="362" t="s">
        <v>13</v>
      </c>
    </row>
    <row r="817" spans="2:9" x14ac:dyDescent="0.25">
      <c r="E817" s="9"/>
    </row>
    <row r="818" spans="2:9" ht="33.75" customHeight="1" x14ac:dyDescent="0.3">
      <c r="B818" s="525" t="s">
        <v>247</v>
      </c>
      <c r="C818" s="526"/>
      <c r="D818" s="526"/>
      <c r="E818" s="526"/>
      <c r="F818" s="526"/>
      <c r="G818" s="526"/>
      <c r="H818" s="526"/>
      <c r="I818" s="190"/>
    </row>
    <row r="819" spans="2:9" x14ac:dyDescent="0.25">
      <c r="B819" s="43"/>
      <c r="C819" s="44"/>
      <c r="D819" s="44"/>
      <c r="E819" s="44"/>
      <c r="F819" s="44"/>
      <c r="G819" s="44"/>
      <c r="H819" s="44"/>
    </row>
    <row r="820" spans="2:9" x14ac:dyDescent="0.25">
      <c r="B820" s="6" t="s">
        <v>62</v>
      </c>
    </row>
    <row r="821" spans="2:9" x14ac:dyDescent="0.25">
      <c r="B821" s="89"/>
      <c r="C821" s="506" t="s">
        <v>12</v>
      </c>
      <c r="D821" s="507"/>
      <c r="E821" s="508"/>
      <c r="F821" s="506" t="s">
        <v>10</v>
      </c>
      <c r="G821" s="507"/>
      <c r="H821" s="508"/>
    </row>
    <row r="822" spans="2:9" ht="15.6" x14ac:dyDescent="0.25">
      <c r="B822" s="62"/>
      <c r="C822" s="66" t="s">
        <v>8</v>
      </c>
      <c r="D822" s="66" t="s">
        <v>9</v>
      </c>
      <c r="E822" s="81" t="s">
        <v>70</v>
      </c>
      <c r="F822" s="66" t="s">
        <v>8</v>
      </c>
      <c r="G822" s="66" t="s">
        <v>9</v>
      </c>
      <c r="H822" s="81" t="s">
        <v>70</v>
      </c>
    </row>
    <row r="823" spans="2:9" x14ac:dyDescent="0.25">
      <c r="B823" s="160"/>
      <c r="C823" s="158"/>
      <c r="D823" s="158"/>
      <c r="E823" s="67"/>
      <c r="F823" s="158"/>
      <c r="G823" s="158"/>
      <c r="H823" s="67"/>
    </row>
    <row r="824" spans="2:9" x14ac:dyDescent="0.25">
      <c r="B824" s="160" t="s">
        <v>23</v>
      </c>
      <c r="C824" s="159">
        <v>505.839</v>
      </c>
      <c r="D824" s="159">
        <v>621.4129999999999</v>
      </c>
      <c r="E824" s="71">
        <v>81.401419024062918</v>
      </c>
      <c r="F824" s="159">
        <v>2710.8250000000003</v>
      </c>
      <c r="G824" s="159">
        <v>3399.6749999999997</v>
      </c>
      <c r="H824" s="71">
        <v>79.737769051453455</v>
      </c>
    </row>
    <row r="825" spans="2:9" x14ac:dyDescent="0.25">
      <c r="B825" s="64" t="s">
        <v>96</v>
      </c>
      <c r="C825" s="155">
        <v>1.6659999999999999</v>
      </c>
      <c r="D825" s="155">
        <v>1.825</v>
      </c>
      <c r="E825" s="71">
        <v>91.287671232876704</v>
      </c>
      <c r="F825" s="155">
        <v>10.25</v>
      </c>
      <c r="G825" s="155">
        <v>9.1</v>
      </c>
      <c r="H825" s="71">
        <v>112.63736263736264</v>
      </c>
    </row>
    <row r="826" spans="2:9" x14ac:dyDescent="0.25">
      <c r="B826" s="64" t="s">
        <v>97</v>
      </c>
      <c r="C826" s="155">
        <v>27.476999999999997</v>
      </c>
      <c r="D826" s="155">
        <v>20.349</v>
      </c>
      <c r="E826" s="71">
        <v>135.02874834144183</v>
      </c>
      <c r="F826" s="155">
        <v>146.19999999999999</v>
      </c>
      <c r="G826" s="155">
        <v>117.375</v>
      </c>
      <c r="H826" s="71">
        <v>124.5580404685836</v>
      </c>
    </row>
    <row r="827" spans="2:9" x14ac:dyDescent="0.25">
      <c r="B827" s="64" t="s">
        <v>98</v>
      </c>
      <c r="C827" s="155">
        <v>168.87900000000002</v>
      </c>
      <c r="D827" s="155">
        <v>183.815</v>
      </c>
      <c r="E827" s="71">
        <v>91.874438973968395</v>
      </c>
      <c r="F827" s="155">
        <v>896.1</v>
      </c>
      <c r="G827" s="155">
        <v>894.35</v>
      </c>
      <c r="H827" s="71">
        <v>100.19567283501985</v>
      </c>
    </row>
    <row r="828" spans="2:9" x14ac:dyDescent="0.25">
      <c r="B828" s="64" t="s">
        <v>99</v>
      </c>
      <c r="C828" s="155">
        <v>159.71600000000001</v>
      </c>
      <c r="D828" s="155">
        <v>178.55500000000001</v>
      </c>
      <c r="E828" s="71">
        <v>89.449189325417933</v>
      </c>
      <c r="F828" s="155">
        <v>829.1</v>
      </c>
      <c r="G828" s="155">
        <v>1010.475</v>
      </c>
      <c r="H828" s="71">
        <v>82.050520794675776</v>
      </c>
    </row>
    <row r="829" spans="2:9" x14ac:dyDescent="0.25">
      <c r="B829" s="64" t="s">
        <v>100</v>
      </c>
      <c r="C829" s="155">
        <v>92.105999999999995</v>
      </c>
      <c r="D829" s="155">
        <v>135.125</v>
      </c>
      <c r="E829" s="71">
        <v>68.16355226641997</v>
      </c>
      <c r="F829" s="155">
        <v>558.82500000000005</v>
      </c>
      <c r="G829" s="155">
        <v>843.57500000000005</v>
      </c>
      <c r="H829" s="71">
        <v>66.244850783866283</v>
      </c>
    </row>
    <row r="830" spans="2:9" x14ac:dyDescent="0.25">
      <c r="B830" s="64" t="s">
        <v>101</v>
      </c>
      <c r="C830" s="155">
        <v>51.631</v>
      </c>
      <c r="D830" s="155">
        <v>87.218999999999994</v>
      </c>
      <c r="E830" s="71">
        <v>59.196963964273849</v>
      </c>
      <c r="F830" s="155">
        <v>249.75</v>
      </c>
      <c r="G830" s="155">
        <v>467.82499999999999</v>
      </c>
      <c r="H830" s="71">
        <v>53.385347084914237</v>
      </c>
    </row>
    <row r="831" spans="2:9" x14ac:dyDescent="0.25">
      <c r="B831" s="64" t="s">
        <v>135</v>
      </c>
      <c r="C831" s="155">
        <v>4.3639999999999999</v>
      </c>
      <c r="D831" s="155">
        <v>14.525</v>
      </c>
      <c r="E831" s="71">
        <v>30.044750430292595</v>
      </c>
      <c r="F831" s="155">
        <v>20.6</v>
      </c>
      <c r="G831" s="155">
        <v>56.975000000000001</v>
      </c>
      <c r="H831" s="71">
        <v>36.156208863536641</v>
      </c>
    </row>
    <row r="832" spans="2:9" x14ac:dyDescent="0.25">
      <c r="B832" s="135"/>
      <c r="C832" s="156"/>
      <c r="D832" s="156"/>
      <c r="E832" s="136"/>
      <c r="F832" s="156"/>
      <c r="H832" s="137"/>
    </row>
    <row r="833" spans="2:8" x14ac:dyDescent="0.25">
      <c r="B833" s="148"/>
      <c r="C833" s="157"/>
      <c r="D833" s="157"/>
      <c r="E833" s="138"/>
      <c r="F833" s="157"/>
      <c r="G833" s="157"/>
      <c r="H833" s="139"/>
    </row>
    <row r="834" spans="2:8" x14ac:dyDescent="0.25">
      <c r="B834" s="21" t="s">
        <v>75</v>
      </c>
      <c r="C834" s="155"/>
      <c r="D834" s="155"/>
      <c r="E834" s="9"/>
      <c r="F834" s="155"/>
      <c r="G834" s="155"/>
      <c r="H834" s="9"/>
    </row>
    <row r="835" spans="2:8" x14ac:dyDescent="0.25">
      <c r="B835" s="12"/>
      <c r="C835" s="159"/>
      <c r="D835" s="159"/>
      <c r="E835" s="11"/>
      <c r="F835" s="159"/>
      <c r="G835" s="159"/>
      <c r="H835" s="22"/>
    </row>
    <row r="836" spans="2:8" x14ac:dyDescent="0.25">
      <c r="B836" s="58" t="s">
        <v>68</v>
      </c>
      <c r="C836" s="159"/>
      <c r="D836" s="159"/>
      <c r="E836" s="11"/>
      <c r="F836" s="159"/>
      <c r="G836" s="159"/>
      <c r="H836" s="22"/>
    </row>
    <row r="837" spans="2:8" x14ac:dyDescent="0.25">
      <c r="B837" s="58" t="s">
        <v>409</v>
      </c>
      <c r="C837" s="159"/>
      <c r="D837" s="159"/>
      <c r="E837" s="11"/>
      <c r="F837" s="159"/>
      <c r="G837" s="159"/>
      <c r="H837" s="22"/>
    </row>
    <row r="838" spans="2:8" x14ac:dyDescent="0.25">
      <c r="B838" s="58"/>
      <c r="C838" s="159"/>
      <c r="D838" s="159"/>
      <c r="E838" s="11"/>
      <c r="F838" s="159"/>
      <c r="G838" s="159"/>
      <c r="H838" s="22"/>
    </row>
    <row r="839" spans="2:8" x14ac:dyDescent="0.25">
      <c r="E839" s="9"/>
    </row>
    <row r="840" spans="2:8" x14ac:dyDescent="0.25">
      <c r="B840" s="12"/>
      <c r="C840" s="19"/>
      <c r="E840" s="9"/>
    </row>
    <row r="841" spans="2:8" x14ac:dyDescent="0.25">
      <c r="B841" s="8"/>
      <c r="C841" s="19"/>
      <c r="E841" s="9"/>
    </row>
    <row r="842" spans="2:8" x14ac:dyDescent="0.25">
      <c r="B842" s="10"/>
      <c r="E842" s="9"/>
    </row>
    <row r="843" spans="2:8" x14ac:dyDescent="0.25">
      <c r="B843" s="18"/>
      <c r="E843" s="9"/>
    </row>
    <row r="844" spans="2:8" x14ac:dyDescent="0.25">
      <c r="E844" s="9"/>
    </row>
    <row r="845" spans="2:8" x14ac:dyDescent="0.25">
      <c r="E845" s="9"/>
    </row>
    <row r="846" spans="2:8" x14ac:dyDescent="0.25">
      <c r="E846" s="9"/>
    </row>
    <row r="847" spans="2:8" x14ac:dyDescent="0.25">
      <c r="E847" s="9"/>
    </row>
    <row r="848" spans="2:8" x14ac:dyDescent="0.25">
      <c r="E848" s="9"/>
    </row>
    <row r="849" spans="5:5" x14ac:dyDescent="0.25">
      <c r="E849" s="9"/>
    </row>
    <row r="850" spans="5:5" x14ac:dyDescent="0.25">
      <c r="E850" s="9"/>
    </row>
    <row r="851" spans="5:5" x14ac:dyDescent="0.25">
      <c r="E851" s="9"/>
    </row>
    <row r="852" spans="5:5" x14ac:dyDescent="0.25">
      <c r="E852" s="9"/>
    </row>
    <row r="853" spans="5:5" x14ac:dyDescent="0.25">
      <c r="E853" s="9"/>
    </row>
    <row r="854" spans="5:5" x14ac:dyDescent="0.25">
      <c r="E854" s="9"/>
    </row>
    <row r="855" spans="5:5" x14ac:dyDescent="0.25">
      <c r="E855" s="9"/>
    </row>
    <row r="856" spans="5:5" x14ac:dyDescent="0.25">
      <c r="E856" s="9"/>
    </row>
    <row r="857" spans="5:5" x14ac:dyDescent="0.25">
      <c r="E857" s="9"/>
    </row>
    <row r="858" spans="5:5" x14ac:dyDescent="0.25">
      <c r="E858" s="9"/>
    </row>
    <row r="859" spans="5:5" x14ac:dyDescent="0.25">
      <c r="E859" s="9"/>
    </row>
    <row r="860" spans="5:5" x14ac:dyDescent="0.25">
      <c r="E860" s="9"/>
    </row>
    <row r="861" spans="5:5" x14ac:dyDescent="0.25">
      <c r="E861" s="9"/>
    </row>
    <row r="862" spans="5:5" x14ac:dyDescent="0.25">
      <c r="E862" s="9"/>
    </row>
    <row r="863" spans="5:5" x14ac:dyDescent="0.25">
      <c r="E863" s="9"/>
    </row>
    <row r="864" spans="5:5" x14ac:dyDescent="0.25">
      <c r="E864" s="9"/>
    </row>
    <row r="865" spans="5:5" x14ac:dyDescent="0.25">
      <c r="E865" s="9"/>
    </row>
    <row r="866" spans="5:5" x14ac:dyDescent="0.25">
      <c r="E866" s="9"/>
    </row>
    <row r="867" spans="5:5" x14ac:dyDescent="0.25">
      <c r="E867" s="9"/>
    </row>
    <row r="868" spans="5:5" x14ac:dyDescent="0.25">
      <c r="E868" s="9"/>
    </row>
    <row r="869" spans="5:5" x14ac:dyDescent="0.25">
      <c r="E869" s="9"/>
    </row>
    <row r="870" spans="5:5" x14ac:dyDescent="0.25">
      <c r="E870" s="9"/>
    </row>
    <row r="871" spans="5:5" x14ac:dyDescent="0.25">
      <c r="E871" s="9"/>
    </row>
    <row r="872" spans="5:5" x14ac:dyDescent="0.25">
      <c r="E872" s="9"/>
    </row>
    <row r="873" spans="5:5" x14ac:dyDescent="0.25">
      <c r="E873" s="9"/>
    </row>
    <row r="874" spans="5:5" x14ac:dyDescent="0.25">
      <c r="E874" s="9"/>
    </row>
    <row r="875" spans="5:5" x14ac:dyDescent="0.25">
      <c r="E875" s="9"/>
    </row>
    <row r="876" spans="5:5" x14ac:dyDescent="0.25">
      <c r="E876" s="9"/>
    </row>
    <row r="877" spans="5:5" x14ac:dyDescent="0.25">
      <c r="E877" s="9"/>
    </row>
    <row r="878" spans="5:5" x14ac:dyDescent="0.25">
      <c r="E878" s="9"/>
    </row>
    <row r="879" spans="5:5" x14ac:dyDescent="0.25">
      <c r="E879" s="9"/>
    </row>
    <row r="880" spans="5:5" x14ac:dyDescent="0.25">
      <c r="E880" s="9"/>
    </row>
    <row r="881" spans="5:5" x14ac:dyDescent="0.25">
      <c r="E881" s="9"/>
    </row>
    <row r="882" spans="5:5" x14ac:dyDescent="0.25">
      <c r="E882" s="9"/>
    </row>
    <row r="883" spans="5:5" x14ac:dyDescent="0.25">
      <c r="E883" s="9"/>
    </row>
    <row r="884" spans="5:5" x14ac:dyDescent="0.25">
      <c r="E884" s="9"/>
    </row>
    <row r="885" spans="5:5" x14ac:dyDescent="0.25">
      <c r="E885" s="9"/>
    </row>
    <row r="886" spans="5:5" x14ac:dyDescent="0.25">
      <c r="E886" s="9"/>
    </row>
    <row r="887" spans="5:5" x14ac:dyDescent="0.25">
      <c r="E887" s="9"/>
    </row>
    <row r="888" spans="5:5" x14ac:dyDescent="0.25">
      <c r="E888" s="9"/>
    </row>
    <row r="889" spans="5:5" x14ac:dyDescent="0.25">
      <c r="E889" s="9"/>
    </row>
    <row r="890" spans="5:5" x14ac:dyDescent="0.25">
      <c r="E890" s="9"/>
    </row>
    <row r="891" spans="5:5" x14ac:dyDescent="0.25">
      <c r="E891" s="9"/>
    </row>
    <row r="892" spans="5:5" x14ac:dyDescent="0.25">
      <c r="E892" s="9"/>
    </row>
    <row r="893" spans="5:5" x14ac:dyDescent="0.25">
      <c r="E893" s="9"/>
    </row>
    <row r="894" spans="5:5" x14ac:dyDescent="0.25">
      <c r="E894" s="9"/>
    </row>
    <row r="895" spans="5:5" x14ac:dyDescent="0.25">
      <c r="E895" s="9"/>
    </row>
    <row r="896" spans="5:5" x14ac:dyDescent="0.25">
      <c r="E896" s="9"/>
    </row>
    <row r="897" spans="5:5" x14ac:dyDescent="0.25">
      <c r="E897" s="9"/>
    </row>
    <row r="898" spans="5:5" x14ac:dyDescent="0.25">
      <c r="E898" s="9"/>
    </row>
    <row r="899" spans="5:5" x14ac:dyDescent="0.25">
      <c r="E899" s="9"/>
    </row>
    <row r="900" spans="5:5" x14ac:dyDescent="0.25">
      <c r="E900" s="9"/>
    </row>
    <row r="901" spans="5:5" x14ac:dyDescent="0.25">
      <c r="E901" s="9"/>
    </row>
    <row r="902" spans="5:5" x14ac:dyDescent="0.25">
      <c r="E902" s="9"/>
    </row>
    <row r="903" spans="5:5" x14ac:dyDescent="0.25">
      <c r="E903" s="9"/>
    </row>
    <row r="904" spans="5:5" x14ac:dyDescent="0.25">
      <c r="E904" s="9"/>
    </row>
    <row r="905" spans="5:5" x14ac:dyDescent="0.25">
      <c r="E905" s="9"/>
    </row>
    <row r="906" spans="5:5" x14ac:dyDescent="0.25">
      <c r="E906" s="9"/>
    </row>
    <row r="907" spans="5:5" x14ac:dyDescent="0.25">
      <c r="E907" s="9"/>
    </row>
    <row r="908" spans="5:5" x14ac:dyDescent="0.25">
      <c r="E908" s="9"/>
    </row>
    <row r="909" spans="5:5" x14ac:dyDescent="0.25">
      <c r="E909" s="9"/>
    </row>
    <row r="910" spans="5:5" x14ac:dyDescent="0.25">
      <c r="E910" s="9"/>
    </row>
    <row r="911" spans="5:5" x14ac:dyDescent="0.25">
      <c r="E911" s="9"/>
    </row>
    <row r="912" spans="5:5" x14ac:dyDescent="0.25">
      <c r="E912" s="9"/>
    </row>
    <row r="913" spans="5:5" x14ac:dyDescent="0.25">
      <c r="E913" s="9"/>
    </row>
    <row r="914" spans="5:5" x14ac:dyDescent="0.25">
      <c r="E914" s="9"/>
    </row>
    <row r="915" spans="5:5" x14ac:dyDescent="0.25">
      <c r="E915" s="9"/>
    </row>
    <row r="916" spans="5:5" x14ac:dyDescent="0.25">
      <c r="E916" s="9"/>
    </row>
    <row r="917" spans="5:5" x14ac:dyDescent="0.25">
      <c r="E917" s="9"/>
    </row>
    <row r="918" spans="5:5" x14ac:dyDescent="0.25">
      <c r="E918" s="9"/>
    </row>
    <row r="919" spans="5:5" x14ac:dyDescent="0.25">
      <c r="E919" s="9"/>
    </row>
    <row r="920" spans="5:5" x14ac:dyDescent="0.25">
      <c r="E920" s="9"/>
    </row>
    <row r="921" spans="5:5" x14ac:dyDescent="0.25">
      <c r="E921" s="9"/>
    </row>
    <row r="922" spans="5:5" x14ac:dyDescent="0.25">
      <c r="E922" s="9"/>
    </row>
    <row r="923" spans="5:5" x14ac:dyDescent="0.25">
      <c r="E923" s="9"/>
    </row>
    <row r="924" spans="5:5" x14ac:dyDescent="0.25">
      <c r="E924" s="9"/>
    </row>
    <row r="925" spans="5:5" x14ac:dyDescent="0.25">
      <c r="E925" s="9"/>
    </row>
    <row r="926" spans="5:5" x14ac:dyDescent="0.25">
      <c r="E926" s="9"/>
    </row>
    <row r="927" spans="5:5" x14ac:dyDescent="0.25">
      <c r="E927" s="9"/>
    </row>
    <row r="928" spans="5:5" x14ac:dyDescent="0.25">
      <c r="E928" s="9"/>
    </row>
    <row r="929" spans="5:5" x14ac:dyDescent="0.25">
      <c r="E929" s="9"/>
    </row>
    <row r="930" spans="5:5" x14ac:dyDescent="0.25">
      <c r="E930" s="9"/>
    </row>
    <row r="931" spans="5:5" x14ac:dyDescent="0.25">
      <c r="E931" s="9"/>
    </row>
    <row r="932" spans="5:5" x14ac:dyDescent="0.25">
      <c r="E932" s="9"/>
    </row>
    <row r="933" spans="5:5" x14ac:dyDescent="0.25">
      <c r="E933" s="9"/>
    </row>
    <row r="934" spans="5:5" x14ac:dyDescent="0.25">
      <c r="E934" s="9"/>
    </row>
    <row r="935" spans="5:5" x14ac:dyDescent="0.25">
      <c r="E935" s="9"/>
    </row>
    <row r="936" spans="5:5" x14ac:dyDescent="0.25">
      <c r="E936" s="9"/>
    </row>
    <row r="937" spans="5:5" x14ac:dyDescent="0.25">
      <c r="E937" s="9"/>
    </row>
    <row r="938" spans="5:5" x14ac:dyDescent="0.25">
      <c r="E938" s="9"/>
    </row>
    <row r="939" spans="5:5" x14ac:dyDescent="0.25">
      <c r="E939" s="9"/>
    </row>
    <row r="940" spans="5:5" x14ac:dyDescent="0.25">
      <c r="E940" s="9"/>
    </row>
    <row r="941" spans="5:5" x14ac:dyDescent="0.25">
      <c r="E941" s="9"/>
    </row>
    <row r="942" spans="5:5" x14ac:dyDescent="0.25">
      <c r="E942" s="9"/>
    </row>
    <row r="943" spans="5:5" x14ac:dyDescent="0.25">
      <c r="E943" s="9"/>
    </row>
    <row r="944" spans="5:5" x14ac:dyDescent="0.25">
      <c r="E944" s="9"/>
    </row>
    <row r="945" spans="5:5" x14ac:dyDescent="0.25">
      <c r="E945" s="9"/>
    </row>
    <row r="946" spans="5:5" x14ac:dyDescent="0.25">
      <c r="E946" s="9"/>
    </row>
    <row r="947" spans="5:5" x14ac:dyDescent="0.25">
      <c r="E947" s="9"/>
    </row>
    <row r="948" spans="5:5" x14ac:dyDescent="0.25">
      <c r="E948" s="9"/>
    </row>
    <row r="949" spans="5:5" x14ac:dyDescent="0.25">
      <c r="E949" s="9"/>
    </row>
    <row r="950" spans="5:5" x14ac:dyDescent="0.25">
      <c r="E950" s="9"/>
    </row>
    <row r="951" spans="5:5" x14ac:dyDescent="0.25">
      <c r="E951" s="9"/>
    </row>
    <row r="952" spans="5:5" x14ac:dyDescent="0.25">
      <c r="E952" s="9"/>
    </row>
    <row r="953" spans="5:5" x14ac:dyDescent="0.25">
      <c r="E953" s="9"/>
    </row>
    <row r="954" spans="5:5" x14ac:dyDescent="0.25">
      <c r="E954" s="9"/>
    </row>
    <row r="955" spans="5:5" x14ac:dyDescent="0.25">
      <c r="E955" s="9"/>
    </row>
    <row r="956" spans="5:5" x14ac:dyDescent="0.25">
      <c r="E956" s="9"/>
    </row>
    <row r="957" spans="5:5" x14ac:dyDescent="0.25">
      <c r="E957" s="9"/>
    </row>
    <row r="958" spans="5:5" x14ac:dyDescent="0.25">
      <c r="E958" s="9"/>
    </row>
    <row r="959" spans="5:5" x14ac:dyDescent="0.25">
      <c r="E959" s="9"/>
    </row>
    <row r="960" spans="5:5" x14ac:dyDescent="0.25">
      <c r="E960" s="9"/>
    </row>
    <row r="961" spans="5:5" x14ac:dyDescent="0.25">
      <c r="E961" s="9"/>
    </row>
    <row r="962" spans="5:5" x14ac:dyDescent="0.25">
      <c r="E962" s="9"/>
    </row>
    <row r="963" spans="5:5" x14ac:dyDescent="0.25">
      <c r="E963" s="9"/>
    </row>
    <row r="964" spans="5:5" x14ac:dyDescent="0.25">
      <c r="E964" s="9"/>
    </row>
    <row r="965" spans="5:5" x14ac:dyDescent="0.25">
      <c r="E965" s="9"/>
    </row>
    <row r="966" spans="5:5" x14ac:dyDescent="0.25">
      <c r="E966" s="9"/>
    </row>
    <row r="967" spans="5:5" x14ac:dyDescent="0.25">
      <c r="E967" s="9"/>
    </row>
    <row r="968" spans="5:5" x14ac:dyDescent="0.25">
      <c r="E968" s="9"/>
    </row>
    <row r="969" spans="5:5" x14ac:dyDescent="0.25">
      <c r="E969" s="9"/>
    </row>
    <row r="970" spans="5:5" x14ac:dyDescent="0.25">
      <c r="E970" s="9"/>
    </row>
    <row r="971" spans="5:5" x14ac:dyDescent="0.25">
      <c r="E971" s="9"/>
    </row>
    <row r="972" spans="5:5" x14ac:dyDescent="0.25">
      <c r="E972" s="9"/>
    </row>
    <row r="973" spans="5:5" x14ac:dyDescent="0.25">
      <c r="E973" s="9"/>
    </row>
    <row r="974" spans="5:5" x14ac:dyDescent="0.25">
      <c r="E974" s="9"/>
    </row>
    <row r="975" spans="5:5" x14ac:dyDescent="0.25">
      <c r="E975" s="9"/>
    </row>
    <row r="976" spans="5:5" x14ac:dyDescent="0.25">
      <c r="E976" s="9"/>
    </row>
    <row r="977" spans="5:5" x14ac:dyDescent="0.25">
      <c r="E977" s="9"/>
    </row>
    <row r="978" spans="5:5" x14ac:dyDescent="0.25">
      <c r="E978" s="9"/>
    </row>
    <row r="979" spans="5:5" x14ac:dyDescent="0.25">
      <c r="E979" s="9"/>
    </row>
    <row r="980" spans="5:5" x14ac:dyDescent="0.25">
      <c r="E980" s="9"/>
    </row>
    <row r="981" spans="5:5" x14ac:dyDescent="0.25">
      <c r="E981" s="9"/>
    </row>
    <row r="982" spans="5:5" x14ac:dyDescent="0.25">
      <c r="E982" s="9"/>
    </row>
    <row r="983" spans="5:5" x14ac:dyDescent="0.25">
      <c r="E983" s="9"/>
    </row>
    <row r="984" spans="5:5" x14ac:dyDescent="0.25">
      <c r="E984" s="9"/>
    </row>
    <row r="985" spans="5:5" x14ac:dyDescent="0.25">
      <c r="E985" s="9"/>
    </row>
    <row r="986" spans="5:5" x14ac:dyDescent="0.25">
      <c r="E986" s="9"/>
    </row>
    <row r="987" spans="5:5" x14ac:dyDescent="0.25">
      <c r="E987" s="9"/>
    </row>
    <row r="988" spans="5:5" x14ac:dyDescent="0.25">
      <c r="E988" s="9"/>
    </row>
    <row r="989" spans="5:5" x14ac:dyDescent="0.25">
      <c r="E989" s="9"/>
    </row>
    <row r="990" spans="5:5" x14ac:dyDescent="0.25">
      <c r="E990" s="9"/>
    </row>
    <row r="991" spans="5:5" x14ac:dyDescent="0.25">
      <c r="E991" s="9"/>
    </row>
    <row r="992" spans="5:5" x14ac:dyDescent="0.25">
      <c r="E992" s="9"/>
    </row>
    <row r="993" spans="5:5" x14ac:dyDescent="0.25">
      <c r="E993" s="9"/>
    </row>
    <row r="994" spans="5:5" x14ac:dyDescent="0.25">
      <c r="E994" s="9"/>
    </row>
    <row r="995" spans="5:5" x14ac:dyDescent="0.25">
      <c r="E995" s="9"/>
    </row>
    <row r="996" spans="5:5" x14ac:dyDescent="0.25">
      <c r="E996" s="9"/>
    </row>
    <row r="997" spans="5:5" x14ac:dyDescent="0.25">
      <c r="E997" s="9"/>
    </row>
    <row r="998" spans="5:5" x14ac:dyDescent="0.25">
      <c r="E998" s="9"/>
    </row>
    <row r="999" spans="5:5" x14ac:dyDescent="0.25">
      <c r="E999" s="9"/>
    </row>
    <row r="1000" spans="5:5" x14ac:dyDescent="0.25">
      <c r="E1000" s="9"/>
    </row>
    <row r="1001" spans="5:5" x14ac:dyDescent="0.25">
      <c r="E1001" s="9"/>
    </row>
    <row r="1002" spans="5:5" x14ac:dyDescent="0.25">
      <c r="E1002" s="9"/>
    </row>
    <row r="1003" spans="5:5" x14ac:dyDescent="0.25">
      <c r="E1003" s="9"/>
    </row>
    <row r="1004" spans="5:5" x14ac:dyDescent="0.25">
      <c r="E1004" s="9"/>
    </row>
    <row r="1005" spans="5:5" x14ac:dyDescent="0.25">
      <c r="E1005" s="9"/>
    </row>
    <row r="1006" spans="5:5" x14ac:dyDescent="0.25">
      <c r="E1006" s="9"/>
    </row>
    <row r="1007" spans="5:5" x14ac:dyDescent="0.25">
      <c r="E1007" s="9"/>
    </row>
    <row r="1008" spans="5:5" x14ac:dyDescent="0.25">
      <c r="E1008" s="9"/>
    </row>
    <row r="1009" spans="5:5" x14ac:dyDescent="0.25">
      <c r="E1009" s="9"/>
    </row>
    <row r="1010" spans="5:5" x14ac:dyDescent="0.25">
      <c r="E1010" s="9"/>
    </row>
    <row r="1011" spans="5:5" x14ac:dyDescent="0.25">
      <c r="E1011" s="9"/>
    </row>
    <row r="1012" spans="5:5" x14ac:dyDescent="0.25">
      <c r="E1012" s="9"/>
    </row>
    <row r="1013" spans="5:5" x14ac:dyDescent="0.25">
      <c r="E1013" s="9"/>
    </row>
    <row r="1014" spans="5:5" x14ac:dyDescent="0.25">
      <c r="E1014" s="9"/>
    </row>
    <row r="1015" spans="5:5" x14ac:dyDescent="0.25">
      <c r="E1015" s="9"/>
    </row>
    <row r="1016" spans="5:5" x14ac:dyDescent="0.25">
      <c r="E1016" s="9"/>
    </row>
    <row r="1017" spans="5:5" x14ac:dyDescent="0.25">
      <c r="E1017" s="9"/>
    </row>
    <row r="1018" spans="5:5" x14ac:dyDescent="0.25">
      <c r="E1018" s="9"/>
    </row>
    <row r="1019" spans="5:5" x14ac:dyDescent="0.25">
      <c r="E1019" s="9"/>
    </row>
    <row r="1020" spans="5:5" x14ac:dyDescent="0.25">
      <c r="E1020" s="9"/>
    </row>
    <row r="1021" spans="5:5" x14ac:dyDescent="0.25">
      <c r="E1021" s="9"/>
    </row>
    <row r="1022" spans="5:5" x14ac:dyDescent="0.25">
      <c r="E1022" s="9"/>
    </row>
    <row r="1023" spans="5:5" x14ac:dyDescent="0.25">
      <c r="E1023" s="9"/>
    </row>
    <row r="1024" spans="5:5" x14ac:dyDescent="0.25">
      <c r="E1024" s="9"/>
    </row>
    <row r="1025" spans="5:5" x14ac:dyDescent="0.25">
      <c r="E1025" s="9"/>
    </row>
    <row r="1026" spans="5:5" x14ac:dyDescent="0.25">
      <c r="E1026" s="9"/>
    </row>
    <row r="1027" spans="5:5" x14ac:dyDescent="0.25">
      <c r="E1027" s="9"/>
    </row>
    <row r="1028" spans="5:5" x14ac:dyDescent="0.25">
      <c r="E1028" s="9"/>
    </row>
    <row r="1029" spans="5:5" x14ac:dyDescent="0.25">
      <c r="E1029" s="9"/>
    </row>
    <row r="1030" spans="5:5" x14ac:dyDescent="0.25">
      <c r="E1030" s="9"/>
    </row>
    <row r="1031" spans="5:5" x14ac:dyDescent="0.25">
      <c r="E1031" s="9"/>
    </row>
    <row r="1032" spans="5:5" x14ac:dyDescent="0.25">
      <c r="E1032" s="9"/>
    </row>
    <row r="1033" spans="5:5" x14ac:dyDescent="0.25">
      <c r="E1033" s="9"/>
    </row>
    <row r="1034" spans="5:5" x14ac:dyDescent="0.25">
      <c r="E1034" s="9"/>
    </row>
    <row r="1035" spans="5:5" x14ac:dyDescent="0.25">
      <c r="E1035" s="9"/>
    </row>
    <row r="1036" spans="5:5" x14ac:dyDescent="0.25">
      <c r="E1036" s="9"/>
    </row>
    <row r="1037" spans="5:5" x14ac:dyDescent="0.25">
      <c r="E1037" s="9"/>
    </row>
    <row r="1038" spans="5:5" x14ac:dyDescent="0.25">
      <c r="E1038" s="9"/>
    </row>
    <row r="1039" spans="5:5" x14ac:dyDescent="0.25">
      <c r="E1039" s="9"/>
    </row>
    <row r="1040" spans="5:5" x14ac:dyDescent="0.25">
      <c r="E1040" s="9"/>
    </row>
    <row r="1041" spans="5:5" x14ac:dyDescent="0.25">
      <c r="E1041" s="9"/>
    </row>
    <row r="1042" spans="5:5" x14ac:dyDescent="0.25">
      <c r="E1042" s="9"/>
    </row>
    <row r="1043" spans="5:5" x14ac:dyDescent="0.25">
      <c r="E1043" s="9"/>
    </row>
    <row r="1044" spans="5:5" x14ac:dyDescent="0.25">
      <c r="E1044" s="9"/>
    </row>
    <row r="1045" spans="5:5" x14ac:dyDescent="0.25">
      <c r="E1045" s="9"/>
    </row>
    <row r="1046" spans="5:5" x14ac:dyDescent="0.25">
      <c r="E1046" s="9"/>
    </row>
    <row r="1047" spans="5:5" x14ac:dyDescent="0.25">
      <c r="E1047" s="9"/>
    </row>
    <row r="1048" spans="5:5" x14ac:dyDescent="0.25">
      <c r="E1048" s="9"/>
    </row>
    <row r="1049" spans="5:5" x14ac:dyDescent="0.25">
      <c r="E1049" s="9"/>
    </row>
    <row r="1050" spans="5:5" x14ac:dyDescent="0.25">
      <c r="E1050" s="9"/>
    </row>
    <row r="1051" spans="5:5" x14ac:dyDescent="0.25">
      <c r="E1051" s="9"/>
    </row>
    <row r="1052" spans="5:5" x14ac:dyDescent="0.25">
      <c r="E1052" s="9"/>
    </row>
    <row r="1053" spans="5:5" x14ac:dyDescent="0.25">
      <c r="E1053" s="9"/>
    </row>
    <row r="1054" spans="5:5" x14ac:dyDescent="0.25">
      <c r="E1054" s="9"/>
    </row>
    <row r="1055" spans="5:5" x14ac:dyDescent="0.25">
      <c r="E1055" s="9"/>
    </row>
    <row r="1056" spans="5:5" x14ac:dyDescent="0.25">
      <c r="E1056" s="9"/>
    </row>
    <row r="1057" spans="5:5" x14ac:dyDescent="0.25">
      <c r="E1057" s="9"/>
    </row>
    <row r="1058" spans="5:5" x14ac:dyDescent="0.25">
      <c r="E1058" s="9"/>
    </row>
    <row r="1059" spans="5:5" x14ac:dyDescent="0.25">
      <c r="E1059" s="9"/>
    </row>
    <row r="1060" spans="5:5" x14ac:dyDescent="0.25">
      <c r="E1060" s="9"/>
    </row>
    <row r="1061" spans="5:5" x14ac:dyDescent="0.25">
      <c r="E1061" s="9"/>
    </row>
    <row r="1062" spans="5:5" x14ac:dyDescent="0.25">
      <c r="E1062" s="9"/>
    </row>
    <row r="1063" spans="5:5" x14ac:dyDescent="0.25">
      <c r="E1063" s="9"/>
    </row>
    <row r="1064" spans="5:5" x14ac:dyDescent="0.25">
      <c r="E1064" s="9"/>
    </row>
    <row r="1065" spans="5:5" x14ac:dyDescent="0.25">
      <c r="E1065" s="9"/>
    </row>
    <row r="1066" spans="5:5" x14ac:dyDescent="0.25">
      <c r="E1066" s="9"/>
    </row>
    <row r="1067" spans="5:5" x14ac:dyDescent="0.25">
      <c r="E1067" s="9"/>
    </row>
    <row r="1068" spans="5:5" x14ac:dyDescent="0.25">
      <c r="E1068" s="9"/>
    </row>
    <row r="1069" spans="5:5" x14ac:dyDescent="0.25">
      <c r="E1069" s="9"/>
    </row>
    <row r="1070" spans="5:5" x14ac:dyDescent="0.25">
      <c r="E1070" s="9"/>
    </row>
    <row r="1071" spans="5:5" x14ac:dyDescent="0.25">
      <c r="E1071" s="9"/>
    </row>
    <row r="1072" spans="5:5" x14ac:dyDescent="0.25">
      <c r="E1072" s="9"/>
    </row>
    <row r="1073" spans="5:5" x14ac:dyDescent="0.25">
      <c r="E1073" s="9"/>
    </row>
    <row r="1074" spans="5:5" x14ac:dyDescent="0.25">
      <c r="E1074" s="9"/>
    </row>
    <row r="1075" spans="5:5" x14ac:dyDescent="0.25">
      <c r="E1075" s="9"/>
    </row>
    <row r="1076" spans="5:5" x14ac:dyDescent="0.25">
      <c r="E1076" s="9"/>
    </row>
    <row r="1077" spans="5:5" x14ac:dyDescent="0.25">
      <c r="E1077" s="9"/>
    </row>
    <row r="1078" spans="5:5" x14ac:dyDescent="0.25">
      <c r="E1078" s="9"/>
    </row>
    <row r="1079" spans="5:5" x14ac:dyDescent="0.25">
      <c r="E1079" s="9"/>
    </row>
    <row r="1080" spans="5:5" x14ac:dyDescent="0.25">
      <c r="E1080" s="9"/>
    </row>
    <row r="1081" spans="5:5" x14ac:dyDescent="0.25">
      <c r="E1081" s="9"/>
    </row>
    <row r="1082" spans="5:5" x14ac:dyDescent="0.25">
      <c r="E1082" s="9"/>
    </row>
    <row r="1083" spans="5:5" x14ac:dyDescent="0.25">
      <c r="E1083" s="9"/>
    </row>
    <row r="1084" spans="5:5" x14ac:dyDescent="0.25">
      <c r="E1084" s="9"/>
    </row>
    <row r="1085" spans="5:5" x14ac:dyDescent="0.25">
      <c r="E1085" s="9"/>
    </row>
    <row r="1086" spans="5:5" x14ac:dyDescent="0.25">
      <c r="E1086" s="9"/>
    </row>
    <row r="1087" spans="5:5" x14ac:dyDescent="0.25">
      <c r="E1087" s="9"/>
    </row>
    <row r="1088" spans="5:5" x14ac:dyDescent="0.25">
      <c r="E1088" s="9"/>
    </row>
    <row r="1089" spans="5:5" x14ac:dyDescent="0.25">
      <c r="E1089" s="9"/>
    </row>
    <row r="1090" spans="5:5" x14ac:dyDescent="0.25">
      <c r="E1090" s="9"/>
    </row>
    <row r="1091" spans="5:5" x14ac:dyDescent="0.25">
      <c r="E1091" s="9"/>
    </row>
    <row r="1092" spans="5:5" x14ac:dyDescent="0.25">
      <c r="E1092" s="9"/>
    </row>
    <row r="1093" spans="5:5" x14ac:dyDescent="0.25">
      <c r="E1093" s="9"/>
    </row>
    <row r="1094" spans="5:5" x14ac:dyDescent="0.25">
      <c r="E1094" s="9"/>
    </row>
    <row r="1095" spans="5:5" x14ac:dyDescent="0.25">
      <c r="E1095" s="9"/>
    </row>
    <row r="1096" spans="5:5" x14ac:dyDescent="0.25">
      <c r="E1096" s="9"/>
    </row>
    <row r="1097" spans="5:5" x14ac:dyDescent="0.25">
      <c r="E1097" s="9"/>
    </row>
    <row r="1098" spans="5:5" x14ac:dyDescent="0.25">
      <c r="E1098" s="9"/>
    </row>
    <row r="1099" spans="5:5" x14ac:dyDescent="0.25">
      <c r="E1099" s="9"/>
    </row>
    <row r="1100" spans="5:5" x14ac:dyDescent="0.25">
      <c r="E1100" s="9"/>
    </row>
    <row r="1101" spans="5:5" x14ac:dyDescent="0.25">
      <c r="E1101" s="9"/>
    </row>
    <row r="1102" spans="5:5" x14ac:dyDescent="0.25">
      <c r="E1102" s="9"/>
    </row>
    <row r="1103" spans="5:5" x14ac:dyDescent="0.25">
      <c r="E1103" s="9"/>
    </row>
    <row r="1104" spans="5:5" x14ac:dyDescent="0.25">
      <c r="E1104" s="9"/>
    </row>
    <row r="1105" spans="5:5" x14ac:dyDescent="0.25">
      <c r="E1105" s="9"/>
    </row>
    <row r="1106" spans="5:5" x14ac:dyDescent="0.25">
      <c r="E1106" s="9"/>
    </row>
    <row r="1107" spans="5:5" x14ac:dyDescent="0.25">
      <c r="E1107" s="9"/>
    </row>
    <row r="1108" spans="5:5" x14ac:dyDescent="0.25">
      <c r="E1108" s="9"/>
    </row>
    <row r="1109" spans="5:5" x14ac:dyDescent="0.25">
      <c r="E1109" s="9"/>
    </row>
    <row r="1110" spans="5:5" x14ac:dyDescent="0.25">
      <c r="E1110" s="9"/>
    </row>
    <row r="1111" spans="5:5" x14ac:dyDescent="0.25">
      <c r="E1111" s="9"/>
    </row>
    <row r="1112" spans="5:5" x14ac:dyDescent="0.25">
      <c r="E1112" s="9"/>
    </row>
    <row r="1113" spans="5:5" x14ac:dyDescent="0.25">
      <c r="E1113" s="9"/>
    </row>
    <row r="1114" spans="5:5" x14ac:dyDescent="0.25">
      <c r="E1114" s="9"/>
    </row>
    <row r="1115" spans="5:5" x14ac:dyDescent="0.25">
      <c r="E1115" s="9"/>
    </row>
    <row r="1116" spans="5:5" x14ac:dyDescent="0.25">
      <c r="E1116" s="9"/>
    </row>
    <row r="1117" spans="5:5" x14ac:dyDescent="0.25">
      <c r="E1117" s="9"/>
    </row>
    <row r="1118" spans="5:5" x14ac:dyDescent="0.25">
      <c r="E1118" s="9"/>
    </row>
    <row r="1119" spans="5:5" x14ac:dyDescent="0.25">
      <c r="E1119" s="9"/>
    </row>
    <row r="1120" spans="5:5" x14ac:dyDescent="0.25">
      <c r="E1120" s="9"/>
    </row>
    <row r="1121" spans="5:5" x14ac:dyDescent="0.25">
      <c r="E1121" s="9"/>
    </row>
    <row r="1122" spans="5:5" x14ac:dyDescent="0.25">
      <c r="E1122" s="9"/>
    </row>
    <row r="1123" spans="5:5" x14ac:dyDescent="0.25">
      <c r="E1123" s="9"/>
    </row>
    <row r="1124" spans="5:5" x14ac:dyDescent="0.25">
      <c r="E1124" s="9"/>
    </row>
    <row r="1125" spans="5:5" x14ac:dyDescent="0.25">
      <c r="E1125" s="9"/>
    </row>
    <row r="1126" spans="5:5" x14ac:dyDescent="0.25">
      <c r="E1126" s="9"/>
    </row>
    <row r="1127" spans="5:5" x14ac:dyDescent="0.25">
      <c r="E1127" s="9"/>
    </row>
    <row r="1128" spans="5:5" x14ac:dyDescent="0.25">
      <c r="E1128" s="9"/>
    </row>
    <row r="1129" spans="5:5" x14ac:dyDescent="0.25">
      <c r="E1129" s="9"/>
    </row>
    <row r="1130" spans="5:5" x14ac:dyDescent="0.25">
      <c r="E1130" s="9"/>
    </row>
    <row r="1131" spans="5:5" x14ac:dyDescent="0.25">
      <c r="E1131" s="9"/>
    </row>
    <row r="1132" spans="5:5" x14ac:dyDescent="0.25">
      <c r="E1132" s="9"/>
    </row>
    <row r="1133" spans="5:5" x14ac:dyDescent="0.25">
      <c r="E1133" s="9"/>
    </row>
    <row r="1134" spans="5:5" x14ac:dyDescent="0.25">
      <c r="E1134" s="9"/>
    </row>
    <row r="1135" spans="5:5" x14ac:dyDescent="0.25">
      <c r="E1135" s="9"/>
    </row>
    <row r="1136" spans="5:5" x14ac:dyDescent="0.25">
      <c r="E1136" s="9"/>
    </row>
    <row r="1137" spans="5:5" x14ac:dyDescent="0.25">
      <c r="E1137" s="9"/>
    </row>
    <row r="1138" spans="5:5" x14ac:dyDescent="0.25">
      <c r="E1138" s="9"/>
    </row>
    <row r="1139" spans="5:5" x14ac:dyDescent="0.25">
      <c r="E1139" s="9"/>
    </row>
    <row r="1140" spans="5:5" x14ac:dyDescent="0.25">
      <c r="E1140" s="9"/>
    </row>
    <row r="1141" spans="5:5" x14ac:dyDescent="0.25">
      <c r="E1141" s="9"/>
    </row>
    <row r="1142" spans="5:5" x14ac:dyDescent="0.25">
      <c r="E1142" s="9"/>
    </row>
    <row r="1143" spans="5:5" x14ac:dyDescent="0.25">
      <c r="E1143" s="9"/>
    </row>
    <row r="1144" spans="5:5" x14ac:dyDescent="0.25">
      <c r="E1144" s="9"/>
    </row>
    <row r="1145" spans="5:5" x14ac:dyDescent="0.25">
      <c r="E1145" s="9"/>
    </row>
    <row r="1146" spans="5:5" x14ac:dyDescent="0.25">
      <c r="E1146" s="9"/>
    </row>
    <row r="1147" spans="5:5" x14ac:dyDescent="0.25">
      <c r="E1147" s="9"/>
    </row>
    <row r="1148" spans="5:5" x14ac:dyDescent="0.25">
      <c r="E1148" s="9"/>
    </row>
    <row r="1149" spans="5:5" x14ac:dyDescent="0.25">
      <c r="E1149" s="9"/>
    </row>
    <row r="1150" spans="5:5" x14ac:dyDescent="0.25">
      <c r="E1150" s="9"/>
    </row>
    <row r="1151" spans="5:5" x14ac:dyDescent="0.25">
      <c r="E1151" s="9"/>
    </row>
    <row r="1152" spans="5:5" x14ac:dyDescent="0.25">
      <c r="E1152" s="9"/>
    </row>
    <row r="1153" spans="5:5" x14ac:dyDescent="0.25">
      <c r="E1153" s="9"/>
    </row>
    <row r="1154" spans="5:5" x14ac:dyDescent="0.25">
      <c r="E1154" s="9"/>
    </row>
    <row r="1155" spans="5:5" x14ac:dyDescent="0.25">
      <c r="E1155" s="9"/>
    </row>
    <row r="1156" spans="5:5" x14ac:dyDescent="0.25">
      <c r="E1156" s="9"/>
    </row>
    <row r="1157" spans="5:5" x14ac:dyDescent="0.25">
      <c r="E1157" s="9"/>
    </row>
    <row r="1158" spans="5:5" x14ac:dyDescent="0.25">
      <c r="E1158" s="9"/>
    </row>
    <row r="1159" spans="5:5" x14ac:dyDescent="0.25">
      <c r="E1159" s="9"/>
    </row>
    <row r="1160" spans="5:5" x14ac:dyDescent="0.25">
      <c r="E1160" s="9"/>
    </row>
    <row r="1161" spans="5:5" x14ac:dyDescent="0.25">
      <c r="E1161" s="9"/>
    </row>
    <row r="1162" spans="5:5" x14ac:dyDescent="0.25">
      <c r="E1162" s="9"/>
    </row>
    <row r="1163" spans="5:5" x14ac:dyDescent="0.25">
      <c r="E1163" s="9"/>
    </row>
    <row r="1164" spans="5:5" x14ac:dyDescent="0.25">
      <c r="E1164" s="9"/>
    </row>
    <row r="1165" spans="5:5" x14ac:dyDescent="0.25">
      <c r="E1165" s="9"/>
    </row>
    <row r="1166" spans="5:5" x14ac:dyDescent="0.25">
      <c r="E1166" s="9"/>
    </row>
    <row r="1167" spans="5:5" x14ac:dyDescent="0.25">
      <c r="E1167" s="9"/>
    </row>
    <row r="1168" spans="5:5" x14ac:dyDescent="0.25">
      <c r="E1168" s="9"/>
    </row>
    <row r="1169" spans="5:5" x14ac:dyDescent="0.25">
      <c r="E1169" s="9"/>
    </row>
    <row r="1170" spans="5:5" x14ac:dyDescent="0.25">
      <c r="E1170" s="9"/>
    </row>
    <row r="1171" spans="5:5" x14ac:dyDescent="0.25">
      <c r="E1171" s="9"/>
    </row>
    <row r="1172" spans="5:5" x14ac:dyDescent="0.25">
      <c r="E1172" s="9"/>
    </row>
    <row r="1173" spans="5:5" x14ac:dyDescent="0.25">
      <c r="E1173" s="9"/>
    </row>
    <row r="1174" spans="5:5" x14ac:dyDescent="0.25">
      <c r="E1174" s="9"/>
    </row>
    <row r="1175" spans="5:5" x14ac:dyDescent="0.25">
      <c r="E1175" s="9"/>
    </row>
    <row r="1176" spans="5:5" x14ac:dyDescent="0.25">
      <c r="E1176" s="9"/>
    </row>
    <row r="1177" spans="5:5" x14ac:dyDescent="0.25">
      <c r="E1177" s="9"/>
    </row>
    <row r="1178" spans="5:5" x14ac:dyDescent="0.25">
      <c r="E1178" s="9"/>
    </row>
    <row r="1179" spans="5:5" x14ac:dyDescent="0.25">
      <c r="E1179" s="9"/>
    </row>
    <row r="1180" spans="5:5" x14ac:dyDescent="0.25">
      <c r="E1180" s="9"/>
    </row>
    <row r="1181" spans="5:5" x14ac:dyDescent="0.25">
      <c r="E1181" s="9"/>
    </row>
    <row r="1182" spans="5:5" x14ac:dyDescent="0.25">
      <c r="E1182" s="9"/>
    </row>
    <row r="1183" spans="5:5" x14ac:dyDescent="0.25">
      <c r="E1183" s="9"/>
    </row>
    <row r="1184" spans="5:5" x14ac:dyDescent="0.25">
      <c r="E1184" s="9"/>
    </row>
    <row r="1185" spans="5:5" x14ac:dyDescent="0.25">
      <c r="E1185" s="9"/>
    </row>
    <row r="1186" spans="5:5" x14ac:dyDescent="0.25">
      <c r="E1186" s="9"/>
    </row>
    <row r="1187" spans="5:5" x14ac:dyDescent="0.25">
      <c r="E1187" s="9"/>
    </row>
    <row r="1188" spans="5:5" x14ac:dyDescent="0.25">
      <c r="E1188" s="9"/>
    </row>
    <row r="1189" spans="5:5" x14ac:dyDescent="0.25">
      <c r="E1189" s="9"/>
    </row>
    <row r="1190" spans="5:5" x14ac:dyDescent="0.25">
      <c r="E1190" s="9"/>
    </row>
    <row r="1191" spans="5:5" x14ac:dyDescent="0.25">
      <c r="E1191" s="9"/>
    </row>
    <row r="1192" spans="5:5" x14ac:dyDescent="0.25">
      <c r="E1192" s="9"/>
    </row>
    <row r="1193" spans="5:5" x14ac:dyDescent="0.25">
      <c r="E1193" s="9"/>
    </row>
    <row r="1194" spans="5:5" x14ac:dyDescent="0.25">
      <c r="E1194" s="9"/>
    </row>
    <row r="1195" spans="5:5" x14ac:dyDescent="0.25">
      <c r="E1195" s="9"/>
    </row>
    <row r="1196" spans="5:5" x14ac:dyDescent="0.25">
      <c r="E1196" s="9"/>
    </row>
    <row r="1197" spans="5:5" x14ac:dyDescent="0.25">
      <c r="E1197" s="9"/>
    </row>
    <row r="1198" spans="5:5" x14ac:dyDescent="0.25">
      <c r="E1198" s="9"/>
    </row>
    <row r="1199" spans="5:5" x14ac:dyDescent="0.25">
      <c r="E1199" s="9"/>
    </row>
    <row r="1200" spans="5:5" x14ac:dyDescent="0.25">
      <c r="E1200" s="9"/>
    </row>
    <row r="1201" spans="5:5" x14ac:dyDescent="0.25">
      <c r="E1201" s="9"/>
    </row>
    <row r="1202" spans="5:5" x14ac:dyDescent="0.25">
      <c r="E1202" s="9"/>
    </row>
    <row r="1203" spans="5:5" x14ac:dyDescent="0.25">
      <c r="E1203" s="9"/>
    </row>
    <row r="1204" spans="5:5" x14ac:dyDescent="0.25">
      <c r="E1204" s="9"/>
    </row>
    <row r="1205" spans="5:5" x14ac:dyDescent="0.25">
      <c r="E1205" s="9"/>
    </row>
    <row r="1206" spans="5:5" x14ac:dyDescent="0.25">
      <c r="E1206" s="9"/>
    </row>
    <row r="1207" spans="5:5" x14ac:dyDescent="0.25">
      <c r="E1207" s="9"/>
    </row>
    <row r="1208" spans="5:5" x14ac:dyDescent="0.25">
      <c r="E1208" s="9"/>
    </row>
    <row r="1209" spans="5:5" x14ac:dyDescent="0.25">
      <c r="E1209" s="9"/>
    </row>
    <row r="1210" spans="5:5" x14ac:dyDescent="0.25">
      <c r="E1210" s="9"/>
    </row>
    <row r="1211" spans="5:5" x14ac:dyDescent="0.25">
      <c r="E1211" s="9"/>
    </row>
    <row r="1212" spans="5:5" x14ac:dyDescent="0.25">
      <c r="E1212" s="9"/>
    </row>
    <row r="1213" spans="5:5" x14ac:dyDescent="0.25">
      <c r="E1213" s="9"/>
    </row>
    <row r="1214" spans="5:5" x14ac:dyDescent="0.25">
      <c r="E1214" s="9"/>
    </row>
    <row r="1215" spans="5:5" x14ac:dyDescent="0.25">
      <c r="E1215" s="9"/>
    </row>
    <row r="1216" spans="5:5" x14ac:dyDescent="0.25">
      <c r="E1216" s="9"/>
    </row>
    <row r="1217" spans="5:5" x14ac:dyDescent="0.25">
      <c r="E1217" s="9"/>
    </row>
    <row r="1218" spans="5:5" x14ac:dyDescent="0.25">
      <c r="E1218" s="9"/>
    </row>
    <row r="1219" spans="5:5" x14ac:dyDescent="0.25">
      <c r="E1219" s="9"/>
    </row>
    <row r="1220" spans="5:5" x14ac:dyDescent="0.25">
      <c r="E1220" s="9"/>
    </row>
    <row r="1221" spans="5:5" x14ac:dyDescent="0.25">
      <c r="E1221" s="9"/>
    </row>
    <row r="1222" spans="5:5" x14ac:dyDescent="0.25">
      <c r="E1222" s="9"/>
    </row>
    <row r="1223" spans="5:5" x14ac:dyDescent="0.25">
      <c r="E1223" s="9"/>
    </row>
    <row r="1224" spans="5:5" x14ac:dyDescent="0.25">
      <c r="E1224" s="9"/>
    </row>
    <row r="1225" spans="5:5" x14ac:dyDescent="0.25">
      <c r="E1225" s="9"/>
    </row>
    <row r="1226" spans="5:5" x14ac:dyDescent="0.25">
      <c r="E1226" s="9"/>
    </row>
    <row r="1227" spans="5:5" x14ac:dyDescent="0.25">
      <c r="E1227" s="9"/>
    </row>
    <row r="1228" spans="5:5" x14ac:dyDescent="0.25">
      <c r="E1228" s="9"/>
    </row>
    <row r="1229" spans="5:5" x14ac:dyDescent="0.25">
      <c r="E1229" s="9"/>
    </row>
    <row r="1230" spans="5:5" x14ac:dyDescent="0.25">
      <c r="E1230" s="9"/>
    </row>
    <row r="1231" spans="5:5" x14ac:dyDescent="0.25">
      <c r="E1231" s="9"/>
    </row>
    <row r="1232" spans="5:5" x14ac:dyDescent="0.25">
      <c r="E1232" s="9"/>
    </row>
    <row r="1233" spans="5:5" x14ac:dyDescent="0.25">
      <c r="E1233" s="9"/>
    </row>
    <row r="1234" spans="5:5" x14ac:dyDescent="0.25">
      <c r="E1234" s="9"/>
    </row>
    <row r="1235" spans="5:5" x14ac:dyDescent="0.25">
      <c r="E1235" s="9"/>
    </row>
    <row r="1236" spans="5:5" x14ac:dyDescent="0.25">
      <c r="E1236" s="9"/>
    </row>
    <row r="1237" spans="5:5" x14ac:dyDescent="0.25">
      <c r="E1237" s="9"/>
    </row>
    <row r="1238" spans="5:5" x14ac:dyDescent="0.25">
      <c r="E1238" s="9"/>
    </row>
    <row r="1239" spans="5:5" x14ac:dyDescent="0.25">
      <c r="E1239" s="9"/>
    </row>
    <row r="1240" spans="5:5" x14ac:dyDescent="0.25">
      <c r="E1240" s="9"/>
    </row>
    <row r="1241" spans="5:5" x14ac:dyDescent="0.25">
      <c r="E1241" s="9"/>
    </row>
    <row r="1242" spans="5:5" x14ac:dyDescent="0.25">
      <c r="E1242" s="9"/>
    </row>
    <row r="1243" spans="5:5" x14ac:dyDescent="0.25">
      <c r="E1243" s="9"/>
    </row>
    <row r="1244" spans="5:5" x14ac:dyDescent="0.25">
      <c r="E1244" s="9"/>
    </row>
    <row r="1245" spans="5:5" x14ac:dyDescent="0.25">
      <c r="E1245" s="9"/>
    </row>
    <row r="1246" spans="5:5" x14ac:dyDescent="0.25">
      <c r="E1246" s="9"/>
    </row>
    <row r="1247" spans="5:5" x14ac:dyDescent="0.25">
      <c r="E1247" s="9"/>
    </row>
    <row r="1248" spans="5:5" x14ac:dyDescent="0.25">
      <c r="E1248" s="9"/>
    </row>
    <row r="1249" spans="5:5" x14ac:dyDescent="0.25">
      <c r="E1249" s="9"/>
    </row>
    <row r="1250" spans="5:5" x14ac:dyDescent="0.25">
      <c r="E1250" s="9"/>
    </row>
  </sheetData>
  <mergeCells count="51">
    <mergeCell ref="B616:H616"/>
    <mergeCell ref="C619:E619"/>
    <mergeCell ref="F619:H619"/>
    <mergeCell ref="C721:E721"/>
    <mergeCell ref="F721:H721"/>
    <mergeCell ref="B667:H667"/>
    <mergeCell ref="C670:E670"/>
    <mergeCell ref="F670:H670"/>
    <mergeCell ref="B718:H718"/>
    <mergeCell ref="C821:E821"/>
    <mergeCell ref="F821:H821"/>
    <mergeCell ref="B768:H768"/>
    <mergeCell ref="C771:E771"/>
    <mergeCell ref="F771:H771"/>
    <mergeCell ref="B818:H818"/>
    <mergeCell ref="B411:H411"/>
    <mergeCell ref="C414:E414"/>
    <mergeCell ref="F414:H414"/>
    <mergeCell ref="C568:E568"/>
    <mergeCell ref="F568:H568"/>
    <mergeCell ref="B514:H514"/>
    <mergeCell ref="C517:E517"/>
    <mergeCell ref="F517:H517"/>
    <mergeCell ref="B463:H463"/>
    <mergeCell ref="C466:E466"/>
    <mergeCell ref="F466:H466"/>
    <mergeCell ref="B565:H565"/>
    <mergeCell ref="B360:H360"/>
    <mergeCell ref="C363:E363"/>
    <mergeCell ref="F363:H363"/>
    <mergeCell ref="B310:H310"/>
    <mergeCell ref="C313:E313"/>
    <mergeCell ref="F313:H313"/>
    <mergeCell ref="B158:H158"/>
    <mergeCell ref="C161:E161"/>
    <mergeCell ref="F161:H161"/>
    <mergeCell ref="B260:H260"/>
    <mergeCell ref="C263:E263"/>
    <mergeCell ref="F263:H263"/>
    <mergeCell ref="B209:H209"/>
    <mergeCell ref="C212:E212"/>
    <mergeCell ref="F212:H212"/>
    <mergeCell ref="B5:H5"/>
    <mergeCell ref="C8:E8"/>
    <mergeCell ref="F8:H8"/>
    <mergeCell ref="B107:H107"/>
    <mergeCell ref="C110:E110"/>
    <mergeCell ref="F110:H110"/>
    <mergeCell ref="B56:H56"/>
    <mergeCell ref="C59:E59"/>
    <mergeCell ref="F59:H59"/>
  </mergeCells>
  <phoneticPr fontId="3" type="noConversion"/>
  <hyperlinks>
    <hyperlink ref="H2" location="INDICE!A32" display="ÍNDICE"/>
    <hyperlink ref="H54" location="INDICE!A32" display="ÍNDICE"/>
    <hyperlink ref="H105" location="INDICE!A32" display="ÍNDICE"/>
    <hyperlink ref="H156" location="INDICE!A32" display="ÍNDICE"/>
    <hyperlink ref="H207" location="INDICE!A32" display="ÍNDICE"/>
    <hyperlink ref="H258" location="INDICE!A32" display="ÍNDICE"/>
    <hyperlink ref="H308" location="INDICE!A32" display="ÍNDICE"/>
    <hyperlink ref="H358" location="INDICE!A32" display="ÍNDICE"/>
    <hyperlink ref="H409" location="INDICE!A32" display="ÍNDICE"/>
    <hyperlink ref="H461" location="INDICE!A32" display="ÍNDICE"/>
    <hyperlink ref="H512" location="INDICE!A32" display="ÍNDICE"/>
    <hyperlink ref="H563" location="INDICE!A32" display="ÍNDICE"/>
    <hyperlink ref="H614" location="INDICE!A32" display="ÍNDICE"/>
    <hyperlink ref="H665" location="INDICE!A32" display="ÍNDICE"/>
    <hyperlink ref="H716" location="INDICE!A32" display="ÍNDICE"/>
    <hyperlink ref="H766" location="INDICE!A32" display="ÍNDICE"/>
    <hyperlink ref="H816" location="INDICE!A32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J1337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" customWidth="1"/>
    <col min="3" max="4" width="10.33203125" style="1" customWidth="1"/>
    <col min="5" max="5" width="11.44140625" style="45"/>
    <col min="6" max="7" width="10.33203125" style="1" customWidth="1"/>
    <col min="8" max="8" width="11.44140625" style="45"/>
    <col min="9" max="16384" width="11.44140625" style="1"/>
  </cols>
  <sheetData>
    <row r="1" spans="1:10" ht="40.200000000000003" customHeight="1" x14ac:dyDescent="0.25">
      <c r="H1" s="380"/>
    </row>
    <row r="2" spans="1:10" s="28" customFormat="1" ht="12.75" customHeight="1" x14ac:dyDescent="0.25">
      <c r="A2" s="284"/>
      <c r="E2" s="51"/>
      <c r="H2" s="362" t="s">
        <v>13</v>
      </c>
      <c r="J2" s="413"/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42"/>
      <c r="G3" s="142"/>
      <c r="H3" s="108"/>
      <c r="J3" s="414"/>
    </row>
    <row r="4" spans="1:10" ht="13.5" customHeight="1" thickTop="1" x14ac:dyDescent="0.4">
      <c r="B4" s="109"/>
      <c r="C4" s="109"/>
      <c r="D4" s="109"/>
      <c r="E4" s="110"/>
      <c r="F4" s="143"/>
      <c r="G4" s="143"/>
      <c r="H4" s="112"/>
    </row>
    <row r="5" spans="1:10" s="197" customFormat="1" ht="31.5" customHeight="1" x14ac:dyDescent="0.3">
      <c r="A5" s="284"/>
      <c r="B5" s="515" t="s">
        <v>469</v>
      </c>
      <c r="C5" s="524"/>
      <c r="D5" s="524"/>
      <c r="E5" s="524"/>
      <c r="F5" s="524"/>
      <c r="G5" s="524"/>
      <c r="H5" s="524"/>
    </row>
    <row r="6" spans="1:10" s="197" customFormat="1" ht="12.75" customHeight="1" x14ac:dyDescent="0.25">
      <c r="A6" s="284"/>
      <c r="B6" s="43"/>
      <c r="C6" s="44"/>
      <c r="D6" s="44"/>
      <c r="E6" s="44"/>
      <c r="F6" s="44"/>
      <c r="G6" s="44"/>
      <c r="H6" s="44"/>
    </row>
    <row r="7" spans="1:10" s="197" customFormat="1" ht="12.75" customHeight="1" x14ac:dyDescent="0.25">
      <c r="A7" s="288"/>
      <c r="B7" s="6" t="s">
        <v>62</v>
      </c>
      <c r="C7" s="1"/>
      <c r="D7" s="1"/>
      <c r="E7" s="45"/>
      <c r="F7" s="1"/>
      <c r="G7" s="1"/>
      <c r="H7" s="45"/>
    </row>
    <row r="8" spans="1:10" s="197" customFormat="1" ht="12.75" customHeight="1" x14ac:dyDescent="0.25">
      <c r="A8" s="268"/>
      <c r="B8" s="89"/>
      <c r="C8" s="506" t="s">
        <v>12</v>
      </c>
      <c r="D8" s="507"/>
      <c r="E8" s="508"/>
      <c r="F8" s="506" t="s">
        <v>10</v>
      </c>
      <c r="G8" s="507"/>
      <c r="H8" s="508"/>
    </row>
    <row r="9" spans="1:10" s="197" customFormat="1" ht="12.75" customHeight="1" x14ac:dyDescent="0.25">
      <c r="A9" s="268"/>
      <c r="B9" s="62"/>
      <c r="C9" s="66" t="s">
        <v>8</v>
      </c>
      <c r="D9" s="66" t="s">
        <v>9</v>
      </c>
      <c r="E9" s="81" t="s">
        <v>70</v>
      </c>
      <c r="F9" s="66" t="s">
        <v>8</v>
      </c>
      <c r="G9" s="66" t="s">
        <v>9</v>
      </c>
      <c r="H9" s="81" t="s">
        <v>70</v>
      </c>
    </row>
    <row r="10" spans="1:10" s="197" customFormat="1" ht="12.75" customHeight="1" x14ac:dyDescent="0.25">
      <c r="A10" s="268"/>
      <c r="B10" s="160"/>
      <c r="C10" s="158"/>
      <c r="D10" s="158"/>
      <c r="E10" s="67"/>
      <c r="F10" s="158"/>
      <c r="G10" s="158"/>
      <c r="H10" s="67"/>
    </row>
    <row r="11" spans="1:10" s="197" customFormat="1" ht="12.75" customHeight="1" x14ac:dyDescent="0.25">
      <c r="A11" s="268"/>
      <c r="B11" s="160" t="s">
        <v>23</v>
      </c>
      <c r="C11" s="159">
        <v>564.75069000000019</v>
      </c>
      <c r="D11" s="159">
        <v>377.0811924999997</v>
      </c>
      <c r="E11" s="71">
        <f>+C11*100/D11</f>
        <v>149.76898907521107</v>
      </c>
      <c r="F11" s="24">
        <v>4019.375</v>
      </c>
      <c r="G11" s="24">
        <v>2392.15</v>
      </c>
      <c r="H11" s="71">
        <f>+F11*100/G11</f>
        <v>168.02353531342098</v>
      </c>
    </row>
    <row r="12" spans="1:10" s="197" customFormat="1" ht="12.75" customHeight="1" x14ac:dyDescent="0.25">
      <c r="A12" s="270"/>
      <c r="B12" s="64" t="s">
        <v>96</v>
      </c>
      <c r="C12" s="159">
        <v>8.8283874999999998</v>
      </c>
      <c r="D12" s="159">
        <v>3.5534074999999996</v>
      </c>
      <c r="E12" s="71">
        <f t="shared" ref="E12:E18" si="0">+C12*100/D12</f>
        <v>248.44849626731528</v>
      </c>
      <c r="F12" s="24">
        <v>48.57500000000001</v>
      </c>
      <c r="G12" s="24">
        <v>29.975000000000001</v>
      </c>
      <c r="H12" s="71">
        <f t="shared" ref="H12:H18" si="1">+F12*100/G12</f>
        <v>162.05170975813181</v>
      </c>
    </row>
    <row r="13" spans="1:10" s="197" customFormat="1" ht="12.75" customHeight="1" x14ac:dyDescent="0.25">
      <c r="A13" s="270"/>
      <c r="B13" s="64" t="s">
        <v>97</v>
      </c>
      <c r="C13" s="159">
        <v>41.643162500000024</v>
      </c>
      <c r="D13" s="159">
        <v>22.328814999999999</v>
      </c>
      <c r="E13" s="71">
        <f t="shared" si="0"/>
        <v>186.49965302681773</v>
      </c>
      <c r="F13" s="24">
        <v>252.5</v>
      </c>
      <c r="G13" s="24">
        <v>147.02499999999998</v>
      </c>
      <c r="H13" s="71">
        <f t="shared" si="1"/>
        <v>171.73950008501959</v>
      </c>
    </row>
    <row r="14" spans="1:10" s="197" customFormat="1" ht="12.75" customHeight="1" x14ac:dyDescent="0.25">
      <c r="A14" s="270"/>
      <c r="B14" s="64" t="s">
        <v>98</v>
      </c>
      <c r="C14" s="159">
        <v>102.61672750000001</v>
      </c>
      <c r="D14" s="159">
        <v>77.094737499999979</v>
      </c>
      <c r="E14" s="71">
        <f t="shared" si="0"/>
        <v>133.1047109408733</v>
      </c>
      <c r="F14" s="24">
        <v>752.8</v>
      </c>
      <c r="G14" s="24">
        <v>484.9</v>
      </c>
      <c r="H14" s="71">
        <f t="shared" si="1"/>
        <v>155.24850484636008</v>
      </c>
    </row>
    <row r="15" spans="1:10" s="197" customFormat="1" ht="12.75" customHeight="1" x14ac:dyDescent="0.25">
      <c r="A15" s="270"/>
      <c r="B15" s="64" t="s">
        <v>99</v>
      </c>
      <c r="C15" s="159">
        <v>146.19271000000003</v>
      </c>
      <c r="D15" s="159">
        <v>92.384914999999964</v>
      </c>
      <c r="E15" s="71">
        <f t="shared" si="0"/>
        <v>158.24305299193065</v>
      </c>
      <c r="F15" s="24">
        <v>1058.3000000000002</v>
      </c>
      <c r="G15" s="24">
        <v>569.47499999999991</v>
      </c>
      <c r="H15" s="71">
        <f t="shared" si="1"/>
        <v>185.83783309188294</v>
      </c>
    </row>
    <row r="16" spans="1:10" s="197" customFormat="1" ht="12.75" customHeight="1" x14ac:dyDescent="0.25">
      <c r="A16" s="270"/>
      <c r="B16" s="64" t="s">
        <v>100</v>
      </c>
      <c r="C16" s="159">
        <v>147.26530500000007</v>
      </c>
      <c r="D16" s="159">
        <v>88.505619999999965</v>
      </c>
      <c r="E16" s="71">
        <f t="shared" si="0"/>
        <v>166.3909082835645</v>
      </c>
      <c r="F16" s="24">
        <v>1130.375</v>
      </c>
      <c r="G16" s="24">
        <v>667.82499999999993</v>
      </c>
      <c r="H16" s="71">
        <f t="shared" si="1"/>
        <v>169.26215700220868</v>
      </c>
    </row>
    <row r="17" spans="1:8" s="197" customFormat="1" ht="12.75" customHeight="1" x14ac:dyDescent="0.25">
      <c r="A17" s="270"/>
      <c r="B17" s="64" t="s">
        <v>101</v>
      </c>
      <c r="C17" s="159">
        <v>111.37726249999997</v>
      </c>
      <c r="D17" s="159">
        <v>86.362307499999986</v>
      </c>
      <c r="E17" s="71">
        <f t="shared" si="0"/>
        <v>128.96513041873041</v>
      </c>
      <c r="F17" s="24">
        <v>724.95</v>
      </c>
      <c r="G17" s="24">
        <v>465.7</v>
      </c>
      <c r="H17" s="71">
        <f t="shared" si="1"/>
        <v>155.66888554863647</v>
      </c>
    </row>
    <row r="18" spans="1:8" s="197" customFormat="1" ht="12.75" customHeight="1" x14ac:dyDescent="0.25">
      <c r="A18" s="270"/>
      <c r="B18" s="64" t="s">
        <v>135</v>
      </c>
      <c r="C18" s="159">
        <v>6.8271349999999984</v>
      </c>
      <c r="D18" s="159">
        <v>6.8513899999999985</v>
      </c>
      <c r="E18" s="71">
        <f t="shared" si="0"/>
        <v>99.645984245532659</v>
      </c>
      <c r="F18" s="24">
        <v>51.875</v>
      </c>
      <c r="G18" s="24">
        <v>27.25</v>
      </c>
      <c r="H18" s="71">
        <f t="shared" si="1"/>
        <v>190.36697247706422</v>
      </c>
    </row>
    <row r="19" spans="1:8" s="197" customFormat="1" ht="12.75" customHeight="1" x14ac:dyDescent="0.25">
      <c r="A19" s="270"/>
      <c r="B19" s="135"/>
      <c r="C19" s="156"/>
      <c r="D19" s="156"/>
      <c r="E19" s="121"/>
      <c r="F19" s="156"/>
      <c r="G19" s="156"/>
      <c r="H19" s="122"/>
    </row>
    <row r="20" spans="1:8" s="197" customFormat="1" ht="12.75" customHeight="1" x14ac:dyDescent="0.25">
      <c r="A20" s="270"/>
      <c r="B20" s="148"/>
      <c r="C20" s="148"/>
      <c r="D20" s="148"/>
      <c r="E20" s="125"/>
      <c r="F20" s="157"/>
      <c r="G20" s="157"/>
      <c r="H20" s="126"/>
    </row>
    <row r="21" spans="1:8" s="197" customFormat="1" ht="12.75" customHeight="1" x14ac:dyDescent="0.25">
      <c r="A21" s="270"/>
      <c r="B21" s="21" t="s">
        <v>75</v>
      </c>
      <c r="C21" s="155"/>
      <c r="D21" s="155"/>
      <c r="E21" s="53"/>
      <c r="F21" s="155"/>
      <c r="G21" s="155"/>
      <c r="H21" s="53"/>
    </row>
    <row r="22" spans="1:8" s="197" customFormat="1" ht="12.75" customHeight="1" x14ac:dyDescent="0.25">
      <c r="A22" s="270"/>
      <c r="B22" s="1"/>
      <c r="C22" s="159"/>
      <c r="D22" s="159"/>
      <c r="E22" s="52"/>
      <c r="F22" s="159"/>
      <c r="G22" s="159"/>
      <c r="H22" s="56"/>
    </row>
    <row r="23" spans="1:8" s="197" customFormat="1" ht="12.75" customHeight="1" x14ac:dyDescent="0.25">
      <c r="A23" s="270"/>
      <c r="B23" s="58" t="s">
        <v>68</v>
      </c>
      <c r="C23" s="159"/>
      <c r="D23" s="159"/>
      <c r="E23" s="52"/>
      <c r="F23" s="159"/>
      <c r="G23" s="159"/>
      <c r="H23" s="52"/>
    </row>
    <row r="24" spans="1:8" s="197" customFormat="1" ht="12.75" customHeight="1" x14ac:dyDescent="0.25">
      <c r="A24" s="270"/>
      <c r="B24" s="10" t="s">
        <v>409</v>
      </c>
      <c r="C24" s="1"/>
      <c r="D24" s="1"/>
      <c r="E24" s="53"/>
      <c r="F24" s="1"/>
      <c r="G24" s="1"/>
      <c r="H24" s="45"/>
    </row>
    <row r="25" spans="1:8" s="197" customFormat="1" ht="12.75" customHeight="1" x14ac:dyDescent="0.25">
      <c r="A25" s="270"/>
      <c r="B25" s="10"/>
      <c r="C25" s="1"/>
      <c r="D25" s="1"/>
      <c r="E25" s="53"/>
      <c r="F25" s="1"/>
      <c r="G25" s="1"/>
      <c r="H25" s="45"/>
    </row>
    <row r="26" spans="1:8" s="197" customFormat="1" ht="12.75" customHeight="1" x14ac:dyDescent="0.25">
      <c r="A26" s="270"/>
      <c r="B26" s="195"/>
      <c r="C26" s="195"/>
      <c r="D26" s="195"/>
      <c r="E26" s="196"/>
      <c r="F26" s="198"/>
      <c r="G26" s="198"/>
      <c r="H26" s="199"/>
    </row>
    <row r="27" spans="1:8" s="197" customFormat="1" ht="12.75" customHeight="1" x14ac:dyDescent="0.25">
      <c r="A27" s="270"/>
      <c r="B27" s="195"/>
      <c r="C27" s="195"/>
      <c r="D27" s="195"/>
      <c r="E27" s="196"/>
      <c r="F27" s="198"/>
      <c r="G27" s="198"/>
      <c r="H27" s="199"/>
    </row>
    <row r="28" spans="1:8" s="197" customFormat="1" ht="12.75" customHeight="1" x14ac:dyDescent="0.25">
      <c r="A28" s="270"/>
      <c r="B28" s="195"/>
      <c r="C28" s="195"/>
      <c r="D28" s="195"/>
      <c r="E28" s="196"/>
      <c r="F28" s="198"/>
      <c r="G28" s="198"/>
      <c r="H28" s="199"/>
    </row>
    <row r="29" spans="1:8" s="197" customFormat="1" ht="12.75" customHeight="1" x14ac:dyDescent="0.25">
      <c r="A29" s="270"/>
      <c r="B29" s="195"/>
      <c r="C29" s="195"/>
      <c r="D29" s="195"/>
      <c r="E29" s="196"/>
      <c r="F29" s="198"/>
      <c r="G29" s="198"/>
      <c r="H29" s="199"/>
    </row>
    <row r="30" spans="1:8" s="197" customFormat="1" ht="12.75" customHeight="1" x14ac:dyDescent="0.25">
      <c r="A30" s="270"/>
      <c r="B30" s="195"/>
      <c r="C30" s="195"/>
      <c r="D30" s="195"/>
      <c r="E30" s="196"/>
      <c r="F30" s="198"/>
      <c r="G30" s="198"/>
      <c r="H30" s="199"/>
    </row>
    <row r="31" spans="1:8" s="197" customFormat="1" ht="12.75" customHeight="1" x14ac:dyDescent="0.25">
      <c r="A31" s="270"/>
      <c r="B31" s="195"/>
      <c r="C31" s="195"/>
      <c r="D31" s="195"/>
      <c r="E31" s="196"/>
      <c r="F31" s="198"/>
      <c r="G31" s="198"/>
      <c r="H31" s="199"/>
    </row>
    <row r="32" spans="1:8" s="197" customFormat="1" ht="12.75" customHeight="1" x14ac:dyDescent="0.25">
      <c r="A32" s="270"/>
      <c r="B32" s="195"/>
      <c r="C32" s="195"/>
      <c r="D32" s="195"/>
      <c r="E32" s="196"/>
      <c r="F32" s="198"/>
      <c r="G32" s="198"/>
      <c r="H32" s="199"/>
    </row>
    <row r="33" spans="1:8" s="197" customFormat="1" ht="12.75" customHeight="1" x14ac:dyDescent="0.25">
      <c r="A33" s="270"/>
      <c r="B33" s="195"/>
      <c r="C33" s="195"/>
      <c r="D33" s="195"/>
      <c r="E33" s="196"/>
      <c r="F33" s="198"/>
      <c r="G33" s="198"/>
      <c r="H33" s="199"/>
    </row>
    <row r="34" spans="1:8" s="197" customFormat="1" ht="12.75" customHeight="1" x14ac:dyDescent="0.25">
      <c r="A34" s="270"/>
      <c r="B34" s="195"/>
      <c r="C34" s="195"/>
      <c r="D34" s="195"/>
      <c r="E34" s="196"/>
      <c r="F34" s="198"/>
      <c r="G34" s="198"/>
      <c r="H34" s="199"/>
    </row>
    <row r="35" spans="1:8" s="197" customFormat="1" ht="12.75" customHeight="1" x14ac:dyDescent="0.25">
      <c r="A35" s="270"/>
      <c r="B35" s="195"/>
      <c r="C35" s="195"/>
      <c r="D35" s="195"/>
      <c r="E35" s="196"/>
      <c r="F35" s="198"/>
      <c r="G35" s="198"/>
      <c r="H35" s="199"/>
    </row>
    <row r="36" spans="1:8" s="197" customFormat="1" ht="12.75" customHeight="1" x14ac:dyDescent="0.25">
      <c r="A36" s="270"/>
      <c r="B36" s="195"/>
      <c r="C36" s="195"/>
      <c r="D36" s="195"/>
      <c r="E36" s="196"/>
      <c r="F36" s="198"/>
      <c r="G36" s="198"/>
      <c r="H36" s="199"/>
    </row>
    <row r="37" spans="1:8" s="197" customFormat="1" ht="12.75" customHeight="1" x14ac:dyDescent="0.25">
      <c r="A37" s="270"/>
      <c r="B37" s="195"/>
      <c r="C37" s="195"/>
      <c r="D37" s="195"/>
      <c r="E37" s="196"/>
      <c r="F37" s="198"/>
      <c r="G37" s="198"/>
      <c r="H37" s="199"/>
    </row>
    <row r="38" spans="1:8" s="197" customFormat="1" ht="12.75" customHeight="1" x14ac:dyDescent="0.25">
      <c r="A38" s="270"/>
      <c r="B38" s="195"/>
      <c r="C38" s="195"/>
      <c r="D38" s="195"/>
      <c r="E38" s="196"/>
      <c r="F38" s="198"/>
      <c r="G38" s="198"/>
      <c r="H38" s="199"/>
    </row>
    <row r="39" spans="1:8" s="197" customFormat="1" ht="12.75" customHeight="1" x14ac:dyDescent="0.25">
      <c r="A39" s="270"/>
      <c r="B39" s="195"/>
      <c r="C39" s="195"/>
      <c r="D39" s="195"/>
      <c r="E39" s="196"/>
      <c r="F39" s="198"/>
      <c r="G39" s="198"/>
      <c r="H39" s="199"/>
    </row>
    <row r="40" spans="1:8" s="197" customFormat="1" ht="12.75" customHeight="1" x14ac:dyDescent="0.25">
      <c r="A40" s="270"/>
      <c r="B40" s="195"/>
      <c r="C40" s="195"/>
      <c r="D40" s="195"/>
      <c r="E40" s="196"/>
      <c r="F40" s="198"/>
      <c r="G40" s="198"/>
      <c r="H40" s="199"/>
    </row>
    <row r="41" spans="1:8" s="197" customFormat="1" ht="12.75" customHeight="1" x14ac:dyDescent="0.25">
      <c r="A41" s="270"/>
      <c r="B41" s="195"/>
      <c r="C41" s="195"/>
      <c r="D41" s="195"/>
      <c r="E41" s="196"/>
      <c r="F41" s="198"/>
      <c r="G41" s="198"/>
      <c r="H41" s="199"/>
    </row>
    <row r="42" spans="1:8" s="197" customFormat="1" ht="12.75" customHeight="1" x14ac:dyDescent="0.25">
      <c r="A42" s="270"/>
      <c r="B42" s="195"/>
      <c r="C42" s="195"/>
      <c r="D42" s="195"/>
      <c r="E42" s="196"/>
      <c r="F42" s="198"/>
      <c r="G42" s="198"/>
      <c r="H42" s="199"/>
    </row>
    <row r="43" spans="1:8" s="197" customFormat="1" ht="12.75" customHeight="1" x14ac:dyDescent="0.25">
      <c r="A43" s="270"/>
      <c r="B43" s="195"/>
      <c r="C43" s="195"/>
      <c r="D43" s="195"/>
      <c r="E43" s="196"/>
      <c r="F43" s="198"/>
      <c r="G43" s="198"/>
      <c r="H43" s="199"/>
    </row>
    <row r="44" spans="1:8" s="197" customFormat="1" ht="12.75" customHeight="1" x14ac:dyDescent="0.25">
      <c r="A44" s="270"/>
      <c r="B44" s="195"/>
      <c r="C44" s="195"/>
      <c r="D44" s="195"/>
      <c r="E44" s="196"/>
      <c r="F44" s="198"/>
      <c r="G44" s="198"/>
      <c r="H44" s="199"/>
    </row>
    <row r="45" spans="1:8" s="197" customFormat="1" ht="12.75" customHeight="1" x14ac:dyDescent="0.25">
      <c r="A45" s="270"/>
      <c r="B45" s="195"/>
      <c r="C45" s="195"/>
      <c r="D45" s="195"/>
      <c r="E45" s="196"/>
      <c r="F45" s="198"/>
      <c r="G45" s="198"/>
      <c r="H45" s="199"/>
    </row>
    <row r="46" spans="1:8" s="197" customFormat="1" ht="12.75" customHeight="1" x14ac:dyDescent="0.25">
      <c r="A46" s="270"/>
      <c r="B46" s="195"/>
      <c r="C46" s="195"/>
      <c r="D46" s="195"/>
      <c r="E46" s="196"/>
      <c r="F46" s="198"/>
      <c r="G46" s="198"/>
      <c r="H46" s="199"/>
    </row>
    <row r="47" spans="1:8" s="197" customFormat="1" ht="12.75" customHeight="1" x14ac:dyDescent="0.25">
      <c r="A47" s="270"/>
      <c r="B47" s="195"/>
      <c r="C47" s="195"/>
      <c r="D47" s="195"/>
      <c r="E47" s="196"/>
      <c r="F47" s="198"/>
      <c r="G47" s="198"/>
      <c r="H47" s="199"/>
    </row>
    <row r="48" spans="1:8" s="197" customFormat="1" ht="12.75" customHeight="1" x14ac:dyDescent="0.25">
      <c r="A48" s="270"/>
      <c r="B48" s="195"/>
      <c r="C48" s="195"/>
      <c r="D48" s="195"/>
      <c r="E48" s="196"/>
      <c r="F48" s="198"/>
      <c r="G48" s="198"/>
      <c r="H48" s="199"/>
    </row>
    <row r="49" spans="1:8" s="197" customFormat="1" ht="12.75" customHeight="1" x14ac:dyDescent="0.25">
      <c r="A49" s="270"/>
      <c r="B49" s="195"/>
      <c r="C49" s="195"/>
      <c r="D49" s="195"/>
      <c r="E49" s="196"/>
      <c r="F49" s="198"/>
      <c r="G49" s="198"/>
      <c r="H49" s="199"/>
    </row>
    <row r="50" spans="1:8" s="197" customFormat="1" ht="12.75" customHeight="1" x14ac:dyDescent="0.25">
      <c r="A50" s="270"/>
      <c r="B50" s="195"/>
      <c r="C50" s="195"/>
      <c r="D50" s="195"/>
      <c r="E50" s="196"/>
      <c r="F50" s="198"/>
      <c r="G50" s="198"/>
      <c r="H50" s="199"/>
    </row>
    <row r="51" spans="1:8" s="197" customFormat="1" ht="12.75" customHeight="1" x14ac:dyDescent="0.25">
      <c r="A51" s="270"/>
      <c r="B51" s="195"/>
      <c r="C51" s="195"/>
      <c r="D51" s="195"/>
      <c r="E51" s="196"/>
      <c r="F51" s="198"/>
      <c r="G51" s="198"/>
      <c r="H51" s="199"/>
    </row>
    <row r="52" spans="1:8" s="197" customFormat="1" ht="12.75" customHeight="1" x14ac:dyDescent="0.25">
      <c r="A52" s="270"/>
      <c r="B52" s="195"/>
      <c r="C52" s="195"/>
      <c r="D52" s="195"/>
      <c r="E52" s="196"/>
      <c r="F52" s="198"/>
      <c r="G52" s="198"/>
      <c r="H52" s="199"/>
    </row>
    <row r="53" spans="1:8" s="197" customFormat="1" ht="12.75" customHeight="1" x14ac:dyDescent="0.25">
      <c r="A53" s="270"/>
      <c r="B53" s="195"/>
      <c r="C53" s="195"/>
      <c r="D53" s="195"/>
      <c r="E53" s="196"/>
      <c r="F53" s="198"/>
      <c r="G53" s="198"/>
      <c r="H53" s="199"/>
    </row>
    <row r="54" spans="1:8" s="197" customFormat="1" ht="12.75" customHeight="1" x14ac:dyDescent="0.25">
      <c r="A54" s="270"/>
      <c r="B54" s="195"/>
      <c r="C54" s="195"/>
      <c r="D54" s="195"/>
      <c r="E54" s="196"/>
      <c r="F54" s="198"/>
      <c r="G54" s="198"/>
      <c r="H54" s="199"/>
    </row>
    <row r="55" spans="1:8" s="197" customFormat="1" ht="12.75" customHeight="1" x14ac:dyDescent="0.25">
      <c r="A55" s="270"/>
      <c r="B55" s="195"/>
      <c r="C55" s="195"/>
      <c r="D55" s="195"/>
      <c r="E55" s="196"/>
      <c r="F55" s="198"/>
      <c r="G55" s="198"/>
      <c r="H55" s="199"/>
    </row>
    <row r="56" spans="1:8" s="197" customFormat="1" ht="12.75" customHeight="1" x14ac:dyDescent="0.25">
      <c r="A56" s="270"/>
      <c r="B56" s="195"/>
      <c r="C56" s="195"/>
      <c r="D56" s="195"/>
      <c r="E56" s="196"/>
      <c r="F56" s="198"/>
      <c r="G56" s="198"/>
      <c r="H56" s="199"/>
    </row>
    <row r="57" spans="1:8" s="197" customFormat="1" ht="12.75" customHeight="1" x14ac:dyDescent="0.25">
      <c r="A57" s="270"/>
      <c r="B57" s="195"/>
      <c r="C57" s="195"/>
      <c r="D57" s="195"/>
      <c r="E57" s="196"/>
      <c r="F57" s="198"/>
      <c r="G57" s="198"/>
      <c r="H57" s="362" t="s">
        <v>13</v>
      </c>
    </row>
    <row r="58" spans="1:8" s="197" customFormat="1" ht="12.75" customHeight="1" x14ac:dyDescent="0.25">
      <c r="A58" s="270"/>
      <c r="B58" s="195"/>
      <c r="C58" s="195"/>
      <c r="D58" s="195"/>
      <c r="E58" s="196"/>
      <c r="F58" s="198"/>
      <c r="G58" s="198"/>
      <c r="H58" s="199"/>
    </row>
    <row r="59" spans="1:8" s="197" customFormat="1" ht="31.5" customHeight="1" x14ac:dyDescent="0.3">
      <c r="A59" s="284"/>
      <c r="B59" s="515" t="s">
        <v>420</v>
      </c>
      <c r="C59" s="524"/>
      <c r="D59" s="524"/>
      <c r="E59" s="524"/>
      <c r="F59" s="524"/>
      <c r="G59" s="524"/>
      <c r="H59" s="524"/>
    </row>
    <row r="60" spans="1:8" s="197" customFormat="1" ht="12.75" customHeight="1" x14ac:dyDescent="0.25">
      <c r="A60" s="284"/>
      <c r="B60" s="43"/>
      <c r="C60" s="44"/>
      <c r="D60" s="44"/>
      <c r="E60" s="44"/>
      <c r="F60" s="44"/>
      <c r="G60" s="44"/>
      <c r="H60" s="44"/>
    </row>
    <row r="61" spans="1:8" s="197" customFormat="1" ht="12.75" customHeight="1" x14ac:dyDescent="0.25">
      <c r="A61" s="288"/>
      <c r="B61" s="6" t="s">
        <v>62</v>
      </c>
      <c r="C61" s="1"/>
      <c r="D61" s="1"/>
      <c r="E61" s="45"/>
      <c r="F61" s="1"/>
      <c r="G61" s="1"/>
      <c r="H61" s="45"/>
    </row>
    <row r="62" spans="1:8" s="197" customFormat="1" ht="12.75" customHeight="1" x14ac:dyDescent="0.25">
      <c r="A62" s="268"/>
      <c r="B62" s="89"/>
      <c r="C62" s="506" t="s">
        <v>12</v>
      </c>
      <c r="D62" s="507"/>
      <c r="E62" s="508"/>
      <c r="F62" s="506" t="s">
        <v>10</v>
      </c>
      <c r="G62" s="507"/>
      <c r="H62" s="508"/>
    </row>
    <row r="63" spans="1:8" s="197" customFormat="1" ht="12.75" customHeight="1" x14ac:dyDescent="0.25">
      <c r="A63" s="268"/>
      <c r="B63" s="62"/>
      <c r="C63" s="66" t="s">
        <v>8</v>
      </c>
      <c r="D63" s="66" t="s">
        <v>9</v>
      </c>
      <c r="E63" s="81" t="s">
        <v>70</v>
      </c>
      <c r="F63" s="66" t="s">
        <v>8</v>
      </c>
      <c r="G63" s="66" t="s">
        <v>9</v>
      </c>
      <c r="H63" s="81" t="s">
        <v>70</v>
      </c>
    </row>
    <row r="64" spans="1:8" s="197" customFormat="1" ht="12.75" customHeight="1" x14ac:dyDescent="0.25">
      <c r="A64" s="268"/>
      <c r="B64" s="160"/>
      <c r="C64" s="158"/>
      <c r="D64" s="158"/>
      <c r="E64" s="67"/>
      <c r="F64" s="158"/>
      <c r="G64" s="158"/>
      <c r="H64" s="67"/>
    </row>
    <row r="65" spans="1:8" s="197" customFormat="1" ht="12.75" customHeight="1" x14ac:dyDescent="0.25">
      <c r="A65" s="268"/>
      <c r="B65" s="160" t="s">
        <v>23</v>
      </c>
      <c r="C65" s="159">
        <v>579.51849000000038</v>
      </c>
      <c r="D65" s="159">
        <v>378.61624500000005</v>
      </c>
      <c r="E65" s="71">
        <f>+C65*100/D65</f>
        <v>153.06223587949859</v>
      </c>
      <c r="F65" s="24">
        <v>3890.3</v>
      </c>
      <c r="G65" s="24">
        <v>2316.2250000000004</v>
      </c>
      <c r="H65" s="71">
        <f>+F65*100/G65</f>
        <v>167.95863959675762</v>
      </c>
    </row>
    <row r="66" spans="1:8" s="197" customFormat="1" ht="12.75" customHeight="1" x14ac:dyDescent="0.25">
      <c r="A66" s="270"/>
      <c r="B66" s="64" t="s">
        <v>96</v>
      </c>
      <c r="C66" s="159">
        <v>5.4039849999999987</v>
      </c>
      <c r="D66" s="159">
        <v>1.9628674999999998</v>
      </c>
      <c r="E66" s="71">
        <f t="shared" ref="E66:E72" si="2">+C66*100/D66</f>
        <v>275.31073798919181</v>
      </c>
      <c r="F66" s="24">
        <v>35.174999999999997</v>
      </c>
      <c r="G66" s="24">
        <v>18.824999999999999</v>
      </c>
      <c r="H66" s="71">
        <f t="shared" ref="H66:H72" si="3">+F66*100/G66</f>
        <v>186.85258964143424</v>
      </c>
    </row>
    <row r="67" spans="1:8" s="197" customFormat="1" ht="12.75" customHeight="1" x14ac:dyDescent="0.25">
      <c r="A67" s="270"/>
      <c r="B67" s="64" t="s">
        <v>97</v>
      </c>
      <c r="C67" s="159">
        <v>44.227287500000017</v>
      </c>
      <c r="D67" s="159">
        <v>25.103009999999998</v>
      </c>
      <c r="E67" s="71">
        <f t="shared" si="2"/>
        <v>176.18320472325837</v>
      </c>
      <c r="F67" s="24">
        <v>221.875</v>
      </c>
      <c r="G67" s="24">
        <v>130.79999999999998</v>
      </c>
      <c r="H67" s="71">
        <f t="shared" si="3"/>
        <v>169.62920489296638</v>
      </c>
    </row>
    <row r="68" spans="1:8" s="197" customFormat="1" ht="12.75" customHeight="1" x14ac:dyDescent="0.25">
      <c r="A68" s="270"/>
      <c r="B68" s="64" t="s">
        <v>98</v>
      </c>
      <c r="C68" s="159">
        <v>113.17118499999995</v>
      </c>
      <c r="D68" s="159">
        <v>69.657865000000029</v>
      </c>
      <c r="E68" s="71">
        <f t="shared" si="2"/>
        <v>162.46720309329018</v>
      </c>
      <c r="F68" s="24">
        <v>760.45</v>
      </c>
      <c r="G68" s="24">
        <v>442.72500000000002</v>
      </c>
      <c r="H68" s="71">
        <f t="shared" si="3"/>
        <v>171.76576881811508</v>
      </c>
    </row>
    <row r="69" spans="1:8" s="197" customFormat="1" ht="12.75" customHeight="1" x14ac:dyDescent="0.25">
      <c r="A69" s="270"/>
      <c r="B69" s="64" t="s">
        <v>99</v>
      </c>
      <c r="C69" s="159">
        <v>153.53673000000001</v>
      </c>
      <c r="D69" s="159">
        <v>106.76652249999997</v>
      </c>
      <c r="E69" s="71">
        <f t="shared" si="2"/>
        <v>143.80606055610741</v>
      </c>
      <c r="F69" s="24">
        <v>1048.925</v>
      </c>
      <c r="G69" s="24">
        <v>607.72500000000002</v>
      </c>
      <c r="H69" s="71">
        <f t="shared" si="3"/>
        <v>172.59862602328354</v>
      </c>
    </row>
    <row r="70" spans="1:8" s="197" customFormat="1" ht="12.75" customHeight="1" x14ac:dyDescent="0.25">
      <c r="A70" s="270"/>
      <c r="B70" s="64" t="s">
        <v>100</v>
      </c>
      <c r="C70" s="159">
        <v>155.02178999999995</v>
      </c>
      <c r="D70" s="159">
        <v>91.117464999999939</v>
      </c>
      <c r="E70" s="71">
        <f t="shared" si="2"/>
        <v>170.13400230131518</v>
      </c>
      <c r="F70" s="24">
        <v>1115.7249999999999</v>
      </c>
      <c r="G70" s="24">
        <v>646.875</v>
      </c>
      <c r="H70" s="71">
        <f t="shared" si="3"/>
        <v>172.47922705314008</v>
      </c>
    </row>
    <row r="71" spans="1:8" s="197" customFormat="1" ht="12.75" customHeight="1" x14ac:dyDescent="0.25">
      <c r="A71" s="270"/>
      <c r="B71" s="64" t="s">
        <v>101</v>
      </c>
      <c r="C71" s="159">
        <v>102.02542750000001</v>
      </c>
      <c r="D71" s="159">
        <v>79.185810000000004</v>
      </c>
      <c r="E71" s="71">
        <f t="shared" si="2"/>
        <v>128.84306860029594</v>
      </c>
      <c r="F71" s="24">
        <v>666.57500000000005</v>
      </c>
      <c r="G71" s="24">
        <v>446</v>
      </c>
      <c r="H71" s="71">
        <f t="shared" si="3"/>
        <v>149.45627802690584</v>
      </c>
    </row>
    <row r="72" spans="1:8" s="197" customFormat="1" ht="12.75" customHeight="1" x14ac:dyDescent="0.25">
      <c r="A72" s="270"/>
      <c r="B72" s="64" t="s">
        <v>135</v>
      </c>
      <c r="C72" s="159">
        <v>6.132085</v>
      </c>
      <c r="D72" s="159">
        <v>4.822705</v>
      </c>
      <c r="E72" s="71">
        <f t="shared" si="2"/>
        <v>127.1503233144055</v>
      </c>
      <c r="F72" s="24">
        <v>41.575000000000003</v>
      </c>
      <c r="G72" s="24">
        <v>23.274999999999999</v>
      </c>
      <c r="H72" s="71">
        <f t="shared" si="3"/>
        <v>178.62513426423203</v>
      </c>
    </row>
    <row r="73" spans="1:8" s="197" customFormat="1" ht="12.75" customHeight="1" x14ac:dyDescent="0.25">
      <c r="A73" s="270"/>
      <c r="B73" s="135"/>
      <c r="C73" s="156"/>
      <c r="D73" s="156"/>
      <c r="E73" s="121"/>
      <c r="F73" s="156"/>
      <c r="G73" s="156"/>
      <c r="H73" s="122"/>
    </row>
    <row r="74" spans="1:8" s="197" customFormat="1" ht="12.75" customHeight="1" x14ac:dyDescent="0.25">
      <c r="A74" s="270"/>
      <c r="B74" s="148"/>
      <c r="C74" s="148"/>
      <c r="D74" s="148"/>
      <c r="E74" s="125"/>
      <c r="F74" s="157"/>
      <c r="G74" s="157"/>
      <c r="H74" s="126"/>
    </row>
    <row r="75" spans="1:8" s="197" customFormat="1" ht="12.75" customHeight="1" x14ac:dyDescent="0.25">
      <c r="A75" s="270"/>
      <c r="B75" s="21" t="s">
        <v>75</v>
      </c>
      <c r="C75" s="155"/>
      <c r="D75" s="155"/>
      <c r="E75" s="53"/>
      <c r="F75" s="155"/>
      <c r="G75" s="155"/>
      <c r="H75" s="53"/>
    </row>
    <row r="76" spans="1:8" s="197" customFormat="1" ht="12.75" customHeight="1" x14ac:dyDescent="0.25">
      <c r="A76" s="270"/>
      <c r="B76" s="1"/>
      <c r="C76" s="159"/>
      <c r="D76" s="159"/>
      <c r="E76" s="52"/>
      <c r="F76" s="159"/>
      <c r="G76" s="159"/>
      <c r="H76" s="56"/>
    </row>
    <row r="77" spans="1:8" s="197" customFormat="1" ht="12.75" customHeight="1" x14ac:dyDescent="0.25">
      <c r="A77" s="270"/>
      <c r="B77" s="58" t="s">
        <v>68</v>
      </c>
      <c r="C77" s="159"/>
      <c r="D77" s="159"/>
      <c r="E77" s="52"/>
      <c r="F77" s="159"/>
      <c r="G77" s="159"/>
      <c r="H77" s="56"/>
    </row>
    <row r="78" spans="1:8" s="197" customFormat="1" ht="12.75" customHeight="1" x14ac:dyDescent="0.25">
      <c r="A78" s="270"/>
      <c r="B78" s="10" t="s">
        <v>409</v>
      </c>
      <c r="C78" s="1"/>
      <c r="D78" s="1"/>
      <c r="E78" s="53"/>
      <c r="F78" s="1"/>
      <c r="G78" s="1"/>
      <c r="H78" s="45"/>
    </row>
    <row r="79" spans="1:8" s="197" customFormat="1" ht="12.75" customHeight="1" x14ac:dyDescent="0.25">
      <c r="A79" s="270"/>
      <c r="B79" s="10"/>
      <c r="C79" s="1"/>
      <c r="D79" s="1"/>
      <c r="E79" s="53"/>
      <c r="F79" s="1"/>
      <c r="G79" s="1"/>
      <c r="H79" s="45"/>
    </row>
    <row r="80" spans="1:8" s="197" customFormat="1" ht="12.75" customHeight="1" x14ac:dyDescent="0.25">
      <c r="A80" s="270"/>
      <c r="B80" s="195"/>
      <c r="C80" s="195"/>
      <c r="D80" s="195"/>
      <c r="E80" s="196"/>
      <c r="F80" s="198"/>
      <c r="G80" s="198"/>
      <c r="H80" s="199"/>
    </row>
    <row r="81" spans="1:8" s="197" customFormat="1" ht="12.75" customHeight="1" x14ac:dyDescent="0.25">
      <c r="A81" s="270"/>
      <c r="B81" s="195"/>
      <c r="C81" s="195"/>
      <c r="D81" s="195"/>
      <c r="E81" s="196"/>
      <c r="F81" s="198"/>
      <c r="G81" s="198"/>
      <c r="H81" s="199"/>
    </row>
    <row r="82" spans="1:8" s="197" customFormat="1" ht="12.75" customHeight="1" x14ac:dyDescent="0.25">
      <c r="A82" s="270"/>
      <c r="B82" s="195"/>
      <c r="C82" s="195"/>
      <c r="D82" s="195"/>
      <c r="E82" s="196"/>
      <c r="F82" s="198"/>
      <c r="G82" s="198"/>
      <c r="H82" s="199"/>
    </row>
    <row r="83" spans="1:8" s="197" customFormat="1" ht="12.75" customHeight="1" x14ac:dyDescent="0.25">
      <c r="A83" s="270"/>
      <c r="B83" s="195"/>
      <c r="C83" s="195"/>
      <c r="D83" s="195"/>
      <c r="E83" s="196"/>
      <c r="F83" s="198"/>
      <c r="G83" s="198"/>
      <c r="H83" s="199"/>
    </row>
    <row r="84" spans="1:8" s="197" customFormat="1" ht="12.75" customHeight="1" x14ac:dyDescent="0.25">
      <c r="A84" s="270"/>
      <c r="B84" s="195"/>
      <c r="C84" s="195"/>
      <c r="D84" s="195"/>
      <c r="E84" s="196"/>
      <c r="F84" s="198"/>
      <c r="G84" s="198"/>
      <c r="H84" s="199"/>
    </row>
    <row r="85" spans="1:8" s="197" customFormat="1" ht="12.75" customHeight="1" x14ac:dyDescent="0.25">
      <c r="A85" s="270"/>
      <c r="B85" s="195"/>
      <c r="C85" s="195"/>
      <c r="D85" s="195"/>
      <c r="E85" s="196"/>
      <c r="F85" s="198"/>
      <c r="G85" s="198"/>
      <c r="H85" s="199"/>
    </row>
    <row r="86" spans="1:8" s="197" customFormat="1" ht="12.75" customHeight="1" x14ac:dyDescent="0.25">
      <c r="A86" s="270"/>
      <c r="B86" s="195"/>
      <c r="C86" s="195"/>
      <c r="D86" s="195"/>
      <c r="E86" s="196"/>
      <c r="F86" s="198"/>
      <c r="G86" s="198"/>
      <c r="H86" s="199"/>
    </row>
    <row r="87" spans="1:8" s="197" customFormat="1" ht="12.75" customHeight="1" x14ac:dyDescent="0.25">
      <c r="A87" s="270"/>
      <c r="B87" s="195"/>
      <c r="C87" s="195"/>
      <c r="D87" s="195"/>
      <c r="E87" s="196"/>
      <c r="F87" s="198"/>
      <c r="G87" s="198"/>
      <c r="H87" s="199"/>
    </row>
    <row r="88" spans="1:8" s="197" customFormat="1" ht="12.75" customHeight="1" x14ac:dyDescent="0.25">
      <c r="A88" s="270"/>
      <c r="B88" s="195"/>
      <c r="C88" s="195"/>
      <c r="D88" s="195"/>
      <c r="E88" s="196"/>
      <c r="F88" s="198"/>
      <c r="G88" s="198"/>
      <c r="H88" s="199"/>
    </row>
    <row r="89" spans="1:8" s="197" customFormat="1" ht="12.75" customHeight="1" x14ac:dyDescent="0.25">
      <c r="A89" s="270"/>
      <c r="B89" s="195"/>
      <c r="C89" s="195"/>
      <c r="D89" s="195"/>
      <c r="E89" s="196"/>
      <c r="F89" s="198"/>
      <c r="G89" s="198"/>
      <c r="H89" s="199"/>
    </row>
    <row r="90" spans="1:8" s="197" customFormat="1" ht="12.75" customHeight="1" x14ac:dyDescent="0.25">
      <c r="A90" s="270"/>
      <c r="B90" s="195"/>
      <c r="C90" s="195"/>
      <c r="D90" s="195"/>
      <c r="E90" s="196"/>
      <c r="F90" s="198"/>
      <c r="G90" s="198"/>
      <c r="H90" s="199"/>
    </row>
    <row r="91" spans="1:8" s="197" customFormat="1" ht="12.75" customHeight="1" x14ac:dyDescent="0.25">
      <c r="A91" s="270"/>
      <c r="B91" s="195"/>
      <c r="C91" s="195"/>
      <c r="D91" s="195"/>
      <c r="E91" s="196"/>
      <c r="F91" s="198"/>
      <c r="G91" s="198"/>
      <c r="H91" s="199"/>
    </row>
    <row r="92" spans="1:8" s="197" customFormat="1" ht="12.75" customHeight="1" x14ac:dyDescent="0.25">
      <c r="A92" s="270"/>
      <c r="B92" s="195"/>
      <c r="C92" s="195"/>
      <c r="D92" s="195"/>
      <c r="E92" s="196"/>
      <c r="F92" s="198"/>
      <c r="G92" s="198"/>
      <c r="H92" s="199"/>
    </row>
    <row r="93" spans="1:8" s="197" customFormat="1" ht="12.75" customHeight="1" x14ac:dyDescent="0.25">
      <c r="A93" s="270"/>
      <c r="B93" s="195"/>
      <c r="C93" s="195"/>
      <c r="D93" s="195"/>
      <c r="E93" s="196"/>
      <c r="F93" s="198"/>
      <c r="G93" s="198"/>
      <c r="H93" s="199"/>
    </row>
    <row r="94" spans="1:8" s="197" customFormat="1" ht="12.75" customHeight="1" x14ac:dyDescent="0.25">
      <c r="A94" s="270"/>
      <c r="B94" s="195"/>
      <c r="C94" s="195"/>
      <c r="D94" s="195"/>
      <c r="E94" s="196"/>
      <c r="F94" s="198"/>
      <c r="G94" s="198"/>
      <c r="H94" s="199"/>
    </row>
    <row r="95" spans="1:8" s="197" customFormat="1" ht="12.75" customHeight="1" x14ac:dyDescent="0.25">
      <c r="A95" s="270"/>
      <c r="B95" s="195"/>
      <c r="C95" s="195"/>
      <c r="D95" s="195"/>
      <c r="E95" s="196"/>
      <c r="F95" s="198"/>
      <c r="G95" s="198"/>
      <c r="H95" s="199"/>
    </row>
    <row r="96" spans="1:8" s="197" customFormat="1" ht="12.75" customHeight="1" x14ac:dyDescent="0.25">
      <c r="A96" s="270"/>
      <c r="B96" s="195"/>
      <c r="C96" s="195"/>
      <c r="D96" s="195"/>
      <c r="E96" s="196"/>
      <c r="F96" s="198"/>
      <c r="G96" s="198"/>
      <c r="H96" s="199"/>
    </row>
    <row r="97" spans="1:8" s="197" customFormat="1" ht="12.75" customHeight="1" x14ac:dyDescent="0.25">
      <c r="A97" s="270"/>
      <c r="B97" s="195"/>
      <c r="C97" s="195"/>
      <c r="D97" s="195"/>
      <c r="E97" s="196"/>
      <c r="F97" s="198"/>
      <c r="G97" s="198"/>
      <c r="H97" s="199"/>
    </row>
    <row r="98" spans="1:8" s="197" customFormat="1" ht="12.75" customHeight="1" x14ac:dyDescent="0.25">
      <c r="A98" s="270"/>
      <c r="B98" s="195"/>
      <c r="C98" s="195"/>
      <c r="D98" s="195"/>
      <c r="E98" s="196"/>
      <c r="F98" s="198"/>
      <c r="G98" s="198"/>
      <c r="H98" s="199"/>
    </row>
    <row r="99" spans="1:8" s="197" customFormat="1" ht="12.75" customHeight="1" x14ac:dyDescent="0.25">
      <c r="A99" s="270"/>
      <c r="B99" s="195"/>
      <c r="C99" s="195"/>
      <c r="D99" s="195"/>
      <c r="E99" s="196"/>
      <c r="F99" s="198"/>
      <c r="G99" s="198"/>
      <c r="H99" s="199"/>
    </row>
    <row r="100" spans="1:8" s="197" customFormat="1" ht="12.75" customHeight="1" x14ac:dyDescent="0.25">
      <c r="A100" s="270"/>
      <c r="B100" s="195"/>
      <c r="C100" s="195"/>
      <c r="D100" s="195"/>
      <c r="E100" s="196"/>
      <c r="F100" s="198"/>
      <c r="G100" s="198"/>
      <c r="H100" s="199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8"/>
      <c r="G101" s="198"/>
      <c r="H101" s="199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8"/>
      <c r="G102" s="198"/>
      <c r="H102" s="199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8"/>
      <c r="G103" s="198"/>
      <c r="H103" s="199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8"/>
      <c r="G104" s="198"/>
      <c r="H104" s="199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8"/>
      <c r="G105" s="198"/>
      <c r="H105" s="199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8"/>
      <c r="G106" s="198"/>
      <c r="H106" s="199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8"/>
      <c r="G107" s="198"/>
      <c r="H107" s="199"/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8"/>
      <c r="G108" s="198"/>
      <c r="H108" s="199"/>
    </row>
    <row r="109" spans="1:8" s="197" customFormat="1" ht="12.75" customHeight="1" x14ac:dyDescent="0.25">
      <c r="A109" s="270"/>
      <c r="B109" s="195"/>
      <c r="C109" s="195"/>
      <c r="D109" s="195"/>
      <c r="E109" s="196"/>
      <c r="F109" s="198"/>
      <c r="G109" s="198"/>
      <c r="H109" s="199"/>
    </row>
    <row r="110" spans="1:8" s="197" customFormat="1" ht="12.75" customHeight="1" x14ac:dyDescent="0.25">
      <c r="A110" s="270"/>
      <c r="B110" s="195"/>
      <c r="C110" s="195"/>
      <c r="D110" s="195"/>
      <c r="E110" s="196"/>
      <c r="F110" s="198"/>
      <c r="G110" s="198"/>
      <c r="H110" s="199"/>
    </row>
    <row r="111" spans="1:8" s="197" customFormat="1" ht="12.75" customHeight="1" x14ac:dyDescent="0.25">
      <c r="A111" s="270"/>
      <c r="B111" s="195"/>
      <c r="C111" s="195"/>
      <c r="D111" s="195"/>
      <c r="E111" s="196"/>
      <c r="F111" s="198"/>
      <c r="G111" s="198"/>
      <c r="H111" s="362" t="s">
        <v>13</v>
      </c>
    </row>
    <row r="112" spans="1:8" s="197" customFormat="1" ht="12.75" customHeight="1" x14ac:dyDescent="0.25">
      <c r="A112" s="270"/>
      <c r="B112" s="195"/>
      <c r="C112" s="195"/>
      <c r="D112" s="195"/>
      <c r="E112" s="196"/>
      <c r="F112" s="198"/>
      <c r="G112" s="198"/>
      <c r="H112" s="199"/>
    </row>
    <row r="113" spans="1:8" s="197" customFormat="1" ht="31.5" customHeight="1" x14ac:dyDescent="0.3">
      <c r="A113" s="284"/>
      <c r="B113" s="515" t="s">
        <v>419</v>
      </c>
      <c r="C113" s="524"/>
      <c r="D113" s="524"/>
      <c r="E113" s="524"/>
      <c r="F113" s="524"/>
      <c r="G113" s="524"/>
      <c r="H113" s="524"/>
    </row>
    <row r="114" spans="1:8" s="197" customFormat="1" ht="12.75" customHeight="1" x14ac:dyDescent="0.25">
      <c r="A114" s="284"/>
      <c r="B114" s="43"/>
      <c r="C114" s="44"/>
      <c r="D114" s="44"/>
      <c r="E114" s="44"/>
      <c r="F114" s="44"/>
      <c r="G114" s="44"/>
      <c r="H114" s="44"/>
    </row>
    <row r="115" spans="1:8" s="197" customFormat="1" ht="12.75" customHeight="1" x14ac:dyDescent="0.25">
      <c r="A115" s="288"/>
      <c r="B115" s="6" t="s">
        <v>62</v>
      </c>
      <c r="C115" s="1"/>
      <c r="D115" s="1"/>
      <c r="E115" s="45"/>
      <c r="F115" s="1"/>
      <c r="G115" s="1"/>
      <c r="H115" s="45"/>
    </row>
    <row r="116" spans="1:8" s="197" customFormat="1" ht="12.75" customHeight="1" x14ac:dyDescent="0.25">
      <c r="A116" s="268"/>
      <c r="B116" s="89"/>
      <c r="C116" s="506" t="s">
        <v>12</v>
      </c>
      <c r="D116" s="507"/>
      <c r="E116" s="508"/>
      <c r="F116" s="506" t="s">
        <v>10</v>
      </c>
      <c r="G116" s="507"/>
      <c r="H116" s="508"/>
    </row>
    <row r="117" spans="1:8" s="197" customFormat="1" ht="12.75" customHeight="1" x14ac:dyDescent="0.25">
      <c r="A117" s="268"/>
      <c r="B117" s="62"/>
      <c r="C117" s="66" t="s">
        <v>8</v>
      </c>
      <c r="D117" s="66" t="s">
        <v>9</v>
      </c>
      <c r="E117" s="81" t="s">
        <v>70</v>
      </c>
      <c r="F117" s="66" t="s">
        <v>8</v>
      </c>
      <c r="G117" s="66" t="s">
        <v>9</v>
      </c>
      <c r="H117" s="81" t="s">
        <v>70</v>
      </c>
    </row>
    <row r="118" spans="1:8" s="197" customFormat="1" ht="12.75" customHeight="1" x14ac:dyDescent="0.25">
      <c r="A118" s="268"/>
      <c r="B118" s="160"/>
      <c r="C118" s="158"/>
      <c r="D118" s="158"/>
      <c r="E118" s="67"/>
      <c r="F118" s="158"/>
      <c r="G118" s="158"/>
      <c r="H118" s="67"/>
    </row>
    <row r="119" spans="1:8" s="197" customFormat="1" ht="12.75" customHeight="1" x14ac:dyDescent="0.25">
      <c r="A119" s="268"/>
      <c r="B119" s="160" t="s">
        <v>23</v>
      </c>
      <c r="C119" s="159">
        <v>557.59567000000015</v>
      </c>
      <c r="D119" s="159">
        <v>372.76955750000013</v>
      </c>
      <c r="E119" s="71">
        <f>+C119*100/D119</f>
        <v>149.58186868572281</v>
      </c>
      <c r="F119" s="24">
        <v>3783.0750000000003</v>
      </c>
      <c r="G119" s="24">
        <v>2337.85</v>
      </c>
      <c r="H119" s="71">
        <f>+F119*100/G119</f>
        <v>161.81855123297046</v>
      </c>
    </row>
    <row r="120" spans="1:8" s="197" customFormat="1" ht="12.75" customHeight="1" x14ac:dyDescent="0.25">
      <c r="A120" s="270"/>
      <c r="B120" s="64" t="s">
        <v>96</v>
      </c>
      <c r="C120" s="159">
        <v>3.6431450000000001</v>
      </c>
      <c r="D120" s="159">
        <v>2.9625599999999999</v>
      </c>
      <c r="E120" s="71">
        <f t="shared" ref="E120:E126" si="4">+C120*100/D120</f>
        <v>122.97286806005617</v>
      </c>
      <c r="F120" s="24">
        <v>22.599999999999998</v>
      </c>
      <c r="G120" s="24">
        <v>21.45</v>
      </c>
      <c r="H120" s="71">
        <f t="shared" ref="H120:H126" si="5">+F120*100/G120</f>
        <v>105.36130536130537</v>
      </c>
    </row>
    <row r="121" spans="1:8" s="197" customFormat="1" ht="12.75" customHeight="1" x14ac:dyDescent="0.25">
      <c r="A121" s="270"/>
      <c r="B121" s="64" t="s">
        <v>97</v>
      </c>
      <c r="C121" s="159">
        <v>33.073307500000006</v>
      </c>
      <c r="D121" s="159">
        <v>27.8720325</v>
      </c>
      <c r="E121" s="71">
        <f t="shared" si="4"/>
        <v>118.66126914138754</v>
      </c>
      <c r="F121" s="24">
        <v>209.25</v>
      </c>
      <c r="G121" s="24">
        <v>132.75</v>
      </c>
      <c r="H121" s="71">
        <f t="shared" si="5"/>
        <v>157.62711864406779</v>
      </c>
    </row>
    <row r="122" spans="1:8" s="197" customFormat="1" ht="12.75" customHeight="1" x14ac:dyDescent="0.25">
      <c r="A122" s="270"/>
      <c r="B122" s="64" t="s">
        <v>98</v>
      </c>
      <c r="C122" s="159">
        <v>122.44369750000004</v>
      </c>
      <c r="D122" s="159">
        <v>74.042162500000003</v>
      </c>
      <c r="E122" s="71">
        <f t="shared" si="4"/>
        <v>165.37023415543817</v>
      </c>
      <c r="F122" s="24">
        <v>767.32500000000005</v>
      </c>
      <c r="G122" s="24">
        <v>440</v>
      </c>
      <c r="H122" s="71">
        <f t="shared" si="5"/>
        <v>174.39204545454547</v>
      </c>
    </row>
    <row r="123" spans="1:8" s="197" customFormat="1" ht="12.75" customHeight="1" x14ac:dyDescent="0.25">
      <c r="A123" s="270"/>
      <c r="B123" s="64" t="s">
        <v>99</v>
      </c>
      <c r="C123" s="159">
        <v>151.56255000000004</v>
      </c>
      <c r="D123" s="159">
        <v>103.10540749999996</v>
      </c>
      <c r="E123" s="71">
        <f t="shared" si="4"/>
        <v>146.99767323066942</v>
      </c>
      <c r="F123" s="24">
        <v>1050.2</v>
      </c>
      <c r="G123" s="24">
        <v>649.92499999999995</v>
      </c>
      <c r="H123" s="71">
        <f t="shared" si="5"/>
        <v>161.58787552409893</v>
      </c>
    </row>
    <row r="124" spans="1:8" s="197" customFormat="1" ht="12.75" customHeight="1" x14ac:dyDescent="0.25">
      <c r="A124" s="270"/>
      <c r="B124" s="64" t="s">
        <v>100</v>
      </c>
      <c r="C124" s="159">
        <v>150.25356250000004</v>
      </c>
      <c r="D124" s="159">
        <v>86.502320000000012</v>
      </c>
      <c r="E124" s="71">
        <f t="shared" si="4"/>
        <v>173.69888171785453</v>
      </c>
      <c r="F124" s="24">
        <v>1077.0250000000001</v>
      </c>
      <c r="G124" s="24">
        <v>626</v>
      </c>
      <c r="H124" s="71">
        <f t="shared" si="5"/>
        <v>172.04872204472846</v>
      </c>
    </row>
    <row r="125" spans="1:8" s="197" customFormat="1" ht="12.75" customHeight="1" x14ac:dyDescent="0.25">
      <c r="A125" s="270"/>
      <c r="B125" s="64" t="s">
        <v>101</v>
      </c>
      <c r="C125" s="159">
        <v>93.878810000000044</v>
      </c>
      <c r="D125" s="159">
        <v>74.641042500000026</v>
      </c>
      <c r="E125" s="71">
        <f t="shared" si="4"/>
        <v>125.77371223077439</v>
      </c>
      <c r="F125" s="24">
        <v>623.92499999999995</v>
      </c>
      <c r="G125" s="24">
        <v>443.65</v>
      </c>
      <c r="H125" s="71">
        <f t="shared" si="5"/>
        <v>140.63450918516847</v>
      </c>
    </row>
    <row r="126" spans="1:8" s="197" customFormat="1" ht="12.75" customHeight="1" x14ac:dyDescent="0.25">
      <c r="A126" s="270"/>
      <c r="B126" s="64" t="s">
        <v>135</v>
      </c>
      <c r="C126" s="159">
        <v>2.7405975000000002</v>
      </c>
      <c r="D126" s="159">
        <v>3.6440325000000002</v>
      </c>
      <c r="E126" s="71">
        <f t="shared" si="4"/>
        <v>75.207822652514764</v>
      </c>
      <c r="F126" s="24">
        <v>32.75</v>
      </c>
      <c r="G126" s="24">
        <v>24.075000000000003</v>
      </c>
      <c r="H126" s="71">
        <f t="shared" si="5"/>
        <v>136.03322949117339</v>
      </c>
    </row>
    <row r="127" spans="1:8" s="197" customFormat="1" ht="12.75" customHeight="1" x14ac:dyDescent="0.25">
      <c r="A127" s="270"/>
      <c r="B127" s="135"/>
      <c r="C127" s="156"/>
      <c r="D127" s="156"/>
      <c r="E127" s="121"/>
      <c r="F127" s="156"/>
      <c r="G127" s="156"/>
      <c r="H127" s="122"/>
    </row>
    <row r="128" spans="1:8" s="197" customFormat="1" ht="12.75" customHeight="1" x14ac:dyDescent="0.25">
      <c r="A128" s="270"/>
      <c r="B128" s="148"/>
      <c r="C128" s="148"/>
      <c r="D128" s="148"/>
      <c r="E128" s="125"/>
      <c r="F128" s="157"/>
      <c r="G128" s="157"/>
      <c r="H128" s="126"/>
    </row>
    <row r="129" spans="1:8" s="197" customFormat="1" ht="12.75" customHeight="1" x14ac:dyDescent="0.25">
      <c r="A129" s="270"/>
      <c r="B129" s="21" t="s">
        <v>75</v>
      </c>
      <c r="C129" s="155"/>
      <c r="D129" s="155"/>
      <c r="E129" s="53"/>
      <c r="F129" s="155"/>
      <c r="G129" s="155"/>
      <c r="H129" s="53"/>
    </row>
    <row r="130" spans="1:8" s="197" customFormat="1" ht="12.75" customHeight="1" x14ac:dyDescent="0.25">
      <c r="A130" s="270"/>
      <c r="B130" s="1"/>
      <c r="C130" s="159"/>
      <c r="D130" s="159"/>
      <c r="E130" s="52"/>
      <c r="F130" s="159"/>
      <c r="G130" s="159"/>
      <c r="H130" s="56"/>
    </row>
    <row r="131" spans="1:8" s="197" customFormat="1" ht="12.75" customHeight="1" x14ac:dyDescent="0.25">
      <c r="A131" s="270"/>
      <c r="B131" s="58" t="s">
        <v>68</v>
      </c>
      <c r="C131" s="159"/>
      <c r="D131" s="159"/>
      <c r="E131" s="52"/>
      <c r="F131" s="159"/>
      <c r="G131" s="159"/>
      <c r="H131" s="56"/>
    </row>
    <row r="132" spans="1:8" s="197" customFormat="1" ht="12.75" customHeight="1" x14ac:dyDescent="0.25">
      <c r="A132" s="270"/>
      <c r="B132" s="10" t="s">
        <v>409</v>
      </c>
      <c r="C132" s="1"/>
      <c r="D132" s="1"/>
      <c r="E132" s="53"/>
      <c r="F132" s="1"/>
      <c r="G132" s="1"/>
      <c r="H132" s="45"/>
    </row>
    <row r="133" spans="1:8" s="197" customFormat="1" ht="12.75" customHeight="1" x14ac:dyDescent="0.25">
      <c r="A133" s="270"/>
      <c r="B133" s="10"/>
      <c r="C133" s="1"/>
      <c r="D133" s="1"/>
      <c r="E133" s="53"/>
      <c r="F133" s="1"/>
      <c r="G133" s="1"/>
      <c r="H133" s="45"/>
    </row>
    <row r="134" spans="1:8" s="197" customFormat="1" ht="12.75" customHeight="1" x14ac:dyDescent="0.25">
      <c r="A134" s="270"/>
      <c r="B134" s="195"/>
      <c r="C134" s="195"/>
      <c r="D134" s="195"/>
      <c r="E134" s="196"/>
      <c r="F134" s="198"/>
      <c r="G134" s="198"/>
      <c r="H134" s="199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8"/>
      <c r="G135" s="198"/>
      <c r="H135" s="199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8"/>
      <c r="G136" s="198"/>
      <c r="H136" s="199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8"/>
      <c r="G137" s="198"/>
      <c r="H137" s="199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8"/>
      <c r="G138" s="198"/>
      <c r="H138" s="199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8"/>
      <c r="G139" s="198"/>
      <c r="H139" s="199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8"/>
      <c r="G140" s="198"/>
      <c r="H140" s="199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8"/>
      <c r="G141" s="198"/>
      <c r="H141" s="199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8"/>
      <c r="G142" s="198"/>
      <c r="H142" s="199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8"/>
      <c r="G143" s="198"/>
      <c r="H143" s="199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8"/>
      <c r="G144" s="198"/>
      <c r="H144" s="199"/>
    </row>
    <row r="145" spans="1:8" s="197" customFormat="1" ht="12.75" customHeight="1" x14ac:dyDescent="0.25">
      <c r="A145" s="270"/>
      <c r="B145" s="195"/>
      <c r="C145" s="195"/>
      <c r="D145" s="195"/>
      <c r="E145" s="196"/>
      <c r="F145" s="198"/>
      <c r="G145" s="198"/>
      <c r="H145" s="199"/>
    </row>
    <row r="146" spans="1:8" s="197" customFormat="1" ht="12.75" customHeight="1" x14ac:dyDescent="0.25">
      <c r="A146" s="270"/>
      <c r="B146" s="195"/>
      <c r="C146" s="195"/>
      <c r="D146" s="195"/>
      <c r="E146" s="196"/>
      <c r="F146" s="198"/>
      <c r="G146" s="198"/>
      <c r="H146" s="199"/>
    </row>
    <row r="147" spans="1:8" s="197" customFormat="1" ht="12.75" customHeight="1" x14ac:dyDescent="0.25">
      <c r="A147" s="270"/>
      <c r="B147" s="195"/>
      <c r="C147" s="195"/>
      <c r="D147" s="195"/>
      <c r="E147" s="196"/>
      <c r="F147" s="198"/>
      <c r="G147" s="198"/>
      <c r="H147" s="199"/>
    </row>
    <row r="148" spans="1:8" s="197" customFormat="1" ht="12.75" customHeight="1" x14ac:dyDescent="0.25">
      <c r="A148" s="270"/>
      <c r="B148" s="195"/>
      <c r="C148" s="195"/>
      <c r="D148" s="195"/>
      <c r="E148" s="196"/>
      <c r="F148" s="198"/>
      <c r="G148" s="198"/>
      <c r="H148" s="199"/>
    </row>
    <row r="149" spans="1:8" s="197" customFormat="1" ht="12.75" customHeight="1" x14ac:dyDescent="0.25">
      <c r="A149" s="270"/>
      <c r="B149" s="195"/>
      <c r="C149" s="195"/>
      <c r="D149" s="195"/>
      <c r="E149" s="196"/>
      <c r="F149" s="198"/>
      <c r="G149" s="198"/>
      <c r="H149" s="199"/>
    </row>
    <row r="150" spans="1:8" s="197" customFormat="1" ht="12.75" customHeight="1" x14ac:dyDescent="0.25">
      <c r="A150" s="270"/>
      <c r="B150" s="195"/>
      <c r="C150" s="195"/>
      <c r="D150" s="195"/>
      <c r="E150" s="196"/>
      <c r="F150" s="198"/>
      <c r="G150" s="198"/>
      <c r="H150" s="199"/>
    </row>
    <row r="151" spans="1:8" s="197" customFormat="1" ht="12.75" customHeight="1" x14ac:dyDescent="0.25">
      <c r="A151" s="270"/>
      <c r="B151" s="195"/>
      <c r="C151" s="195"/>
      <c r="D151" s="195"/>
      <c r="E151" s="196"/>
      <c r="F151" s="198"/>
      <c r="G151" s="198"/>
      <c r="H151" s="199"/>
    </row>
    <row r="152" spans="1:8" s="197" customFormat="1" ht="12.75" customHeight="1" x14ac:dyDescent="0.25">
      <c r="A152" s="270"/>
      <c r="B152" s="195"/>
      <c r="C152" s="195"/>
      <c r="D152" s="195"/>
      <c r="E152" s="196"/>
      <c r="F152" s="198"/>
      <c r="G152" s="198"/>
      <c r="H152" s="199"/>
    </row>
    <row r="153" spans="1:8" s="197" customFormat="1" ht="12.75" customHeight="1" x14ac:dyDescent="0.25">
      <c r="A153" s="270"/>
      <c r="B153" s="195"/>
      <c r="C153" s="195"/>
      <c r="D153" s="195"/>
      <c r="E153" s="196"/>
      <c r="F153" s="198"/>
      <c r="G153" s="198"/>
      <c r="H153" s="199"/>
    </row>
    <row r="154" spans="1:8" s="197" customFormat="1" ht="12.75" customHeight="1" x14ac:dyDescent="0.25">
      <c r="A154" s="270"/>
      <c r="B154" s="195"/>
      <c r="C154" s="195"/>
      <c r="D154" s="195"/>
      <c r="E154" s="196"/>
      <c r="F154" s="198"/>
      <c r="G154" s="198"/>
      <c r="H154" s="199"/>
    </row>
    <row r="155" spans="1:8" s="197" customFormat="1" ht="12.75" customHeight="1" x14ac:dyDescent="0.25">
      <c r="A155" s="270"/>
      <c r="B155" s="195"/>
      <c r="C155" s="195"/>
      <c r="D155" s="195"/>
      <c r="E155" s="196"/>
      <c r="F155" s="198"/>
      <c r="G155" s="198"/>
      <c r="H155" s="199"/>
    </row>
    <row r="156" spans="1:8" s="197" customFormat="1" ht="12.75" customHeight="1" x14ac:dyDescent="0.25">
      <c r="A156" s="270"/>
      <c r="B156" s="195"/>
      <c r="C156" s="195"/>
      <c r="D156" s="195"/>
      <c r="E156" s="196"/>
      <c r="F156" s="198"/>
      <c r="G156" s="198"/>
      <c r="H156" s="199"/>
    </row>
    <row r="157" spans="1:8" s="197" customFormat="1" ht="12.75" customHeight="1" x14ac:dyDescent="0.25">
      <c r="A157" s="270"/>
      <c r="B157" s="195"/>
      <c r="C157" s="195"/>
      <c r="D157" s="195"/>
      <c r="E157" s="196"/>
      <c r="F157" s="198"/>
      <c r="G157" s="198"/>
      <c r="H157" s="199"/>
    </row>
    <row r="158" spans="1:8" s="197" customFormat="1" ht="12.75" customHeight="1" x14ac:dyDescent="0.25">
      <c r="A158" s="270"/>
      <c r="B158" s="195"/>
      <c r="C158" s="195"/>
      <c r="D158" s="195"/>
      <c r="E158" s="196"/>
      <c r="F158" s="198"/>
      <c r="G158" s="198"/>
      <c r="H158" s="199"/>
    </row>
    <row r="159" spans="1:8" s="197" customFormat="1" ht="12.75" customHeight="1" x14ac:dyDescent="0.25">
      <c r="A159" s="270"/>
      <c r="B159" s="195"/>
      <c r="C159" s="195"/>
      <c r="D159" s="195"/>
      <c r="E159" s="196"/>
      <c r="F159" s="198"/>
      <c r="G159" s="198"/>
      <c r="H159" s="199"/>
    </row>
    <row r="160" spans="1:8" s="197" customFormat="1" ht="12.75" customHeight="1" x14ac:dyDescent="0.25">
      <c r="A160" s="270"/>
      <c r="B160" s="195"/>
      <c r="C160" s="195"/>
      <c r="D160" s="195"/>
      <c r="E160" s="196"/>
      <c r="F160" s="198"/>
      <c r="G160" s="198"/>
      <c r="H160" s="199"/>
    </row>
    <row r="161" spans="1:8" s="197" customFormat="1" ht="12.75" customHeight="1" x14ac:dyDescent="0.25">
      <c r="A161" s="270"/>
      <c r="B161" s="195"/>
      <c r="C161" s="195"/>
      <c r="D161" s="195"/>
      <c r="E161" s="196"/>
      <c r="F161" s="198"/>
      <c r="G161" s="198"/>
      <c r="H161" s="199"/>
    </row>
    <row r="162" spans="1:8" s="197" customFormat="1" ht="12.75" customHeight="1" x14ac:dyDescent="0.25">
      <c r="A162" s="270"/>
      <c r="B162" s="195"/>
      <c r="C162" s="195"/>
      <c r="D162" s="195"/>
      <c r="E162" s="196"/>
      <c r="F162" s="198"/>
      <c r="G162" s="198"/>
      <c r="H162" s="199"/>
    </row>
    <row r="163" spans="1:8" s="197" customFormat="1" ht="12.75" customHeight="1" x14ac:dyDescent="0.25">
      <c r="A163" s="270"/>
      <c r="B163" s="195"/>
      <c r="C163" s="195"/>
      <c r="D163" s="195"/>
      <c r="E163" s="196"/>
      <c r="F163" s="198"/>
      <c r="G163" s="198"/>
      <c r="H163" s="199"/>
    </row>
    <row r="164" spans="1:8" s="197" customFormat="1" ht="12.75" customHeight="1" x14ac:dyDescent="0.25">
      <c r="A164" s="270"/>
      <c r="B164" s="195"/>
      <c r="C164" s="195"/>
      <c r="D164" s="195"/>
      <c r="E164" s="196"/>
      <c r="F164" s="198"/>
      <c r="G164" s="198"/>
      <c r="H164" s="199"/>
    </row>
    <row r="165" spans="1:8" s="197" customFormat="1" ht="12.75" customHeight="1" x14ac:dyDescent="0.25">
      <c r="A165" s="270"/>
      <c r="B165" s="195"/>
      <c r="C165" s="195"/>
      <c r="D165" s="195"/>
      <c r="E165" s="196"/>
      <c r="F165" s="198"/>
      <c r="G165" s="198"/>
      <c r="H165" s="362" t="s">
        <v>13</v>
      </c>
    </row>
    <row r="166" spans="1:8" s="197" customFormat="1" ht="12.75" customHeight="1" x14ac:dyDescent="0.25">
      <c r="A166" s="270"/>
      <c r="B166" s="195"/>
      <c r="C166" s="195"/>
      <c r="D166" s="195"/>
      <c r="E166" s="196"/>
      <c r="F166" s="198"/>
      <c r="G166" s="198"/>
      <c r="H166" s="199"/>
    </row>
    <row r="167" spans="1:8" s="197" customFormat="1" ht="31.5" customHeight="1" x14ac:dyDescent="0.3">
      <c r="A167" s="284"/>
      <c r="B167" s="515" t="s">
        <v>351</v>
      </c>
      <c r="C167" s="524"/>
      <c r="D167" s="524"/>
      <c r="E167" s="524"/>
      <c r="F167" s="524"/>
      <c r="G167" s="524"/>
      <c r="H167" s="524"/>
    </row>
    <row r="168" spans="1:8" s="197" customFormat="1" ht="12.75" customHeight="1" x14ac:dyDescent="0.25">
      <c r="A168" s="284"/>
      <c r="B168" s="43"/>
      <c r="C168" s="44"/>
      <c r="D168" s="44"/>
      <c r="E168" s="44"/>
      <c r="F168" s="44"/>
      <c r="G168" s="44"/>
      <c r="H168" s="44"/>
    </row>
    <row r="169" spans="1:8" s="197" customFormat="1" ht="12.75" customHeight="1" x14ac:dyDescent="0.25">
      <c r="A169" s="288"/>
      <c r="B169" s="6" t="s">
        <v>62</v>
      </c>
      <c r="C169" s="1"/>
      <c r="D169" s="1"/>
      <c r="E169" s="45"/>
      <c r="F169" s="1"/>
      <c r="G169" s="1"/>
      <c r="H169" s="45"/>
    </row>
    <row r="170" spans="1:8" s="197" customFormat="1" ht="12.75" customHeight="1" x14ac:dyDescent="0.25">
      <c r="A170" s="268"/>
      <c r="B170" s="89"/>
      <c r="C170" s="506" t="s">
        <v>12</v>
      </c>
      <c r="D170" s="507"/>
      <c r="E170" s="508"/>
      <c r="F170" s="506" t="s">
        <v>10</v>
      </c>
      <c r="G170" s="507"/>
      <c r="H170" s="508"/>
    </row>
    <row r="171" spans="1:8" s="197" customFormat="1" ht="12.75" customHeight="1" x14ac:dyDescent="0.25">
      <c r="A171" s="268"/>
      <c r="B171" s="62"/>
      <c r="C171" s="66" t="s">
        <v>8</v>
      </c>
      <c r="D171" s="66" t="s">
        <v>9</v>
      </c>
      <c r="E171" s="81" t="s">
        <v>70</v>
      </c>
      <c r="F171" s="66" t="s">
        <v>8</v>
      </c>
      <c r="G171" s="66" t="s">
        <v>9</v>
      </c>
      <c r="H171" s="81" t="s">
        <v>70</v>
      </c>
    </row>
    <row r="172" spans="1:8" s="197" customFormat="1" ht="12.75" customHeight="1" x14ac:dyDescent="0.25">
      <c r="A172" s="268"/>
      <c r="B172" s="160"/>
      <c r="C172" s="158"/>
      <c r="D172" s="158"/>
      <c r="E172" s="67"/>
      <c r="F172" s="158"/>
      <c r="G172" s="158"/>
      <c r="H172" s="67"/>
    </row>
    <row r="173" spans="1:8" s="197" customFormat="1" ht="12.75" customHeight="1" x14ac:dyDescent="0.25">
      <c r="A173" s="268"/>
      <c r="B173" s="160" t="s">
        <v>23</v>
      </c>
      <c r="C173" s="159">
        <v>577.62877500000013</v>
      </c>
      <c r="D173" s="159">
        <v>391.97520250000002</v>
      </c>
      <c r="E173" s="71">
        <f>+C173*100/D173</f>
        <v>147.36360140026974</v>
      </c>
      <c r="F173" s="24">
        <v>3987.0749999999998</v>
      </c>
      <c r="G173" s="24">
        <v>2461.0749999999998</v>
      </c>
      <c r="H173" s="71">
        <f>+F173*100/G173</f>
        <v>162.00542445882391</v>
      </c>
    </row>
    <row r="174" spans="1:8" s="197" customFormat="1" ht="12.75" customHeight="1" x14ac:dyDescent="0.25">
      <c r="A174" s="270"/>
      <c r="B174" s="64" t="s">
        <v>96</v>
      </c>
      <c r="C174" s="159">
        <v>5.3563724999999991</v>
      </c>
      <c r="D174" s="159">
        <v>3.9829524999999997</v>
      </c>
      <c r="E174" s="71">
        <f t="shared" ref="E174:E180" si="6">+C174*100/D174</f>
        <v>134.4824599339309</v>
      </c>
      <c r="F174" s="24">
        <v>40.25</v>
      </c>
      <c r="G174" s="24">
        <v>33.675000000000004</v>
      </c>
      <c r="H174" s="71">
        <f t="shared" ref="H174:H180" si="7">+F174*100/G174</f>
        <v>119.52487008166294</v>
      </c>
    </row>
    <row r="175" spans="1:8" s="197" customFormat="1" ht="12.75" customHeight="1" x14ac:dyDescent="0.25">
      <c r="A175" s="270"/>
      <c r="B175" s="64" t="s">
        <v>97</v>
      </c>
      <c r="C175" s="159">
        <v>38.377802500000001</v>
      </c>
      <c r="D175" s="159">
        <v>28.862635000000001</v>
      </c>
      <c r="E175" s="71">
        <f t="shared" si="6"/>
        <v>132.96707836966377</v>
      </c>
      <c r="F175" s="24">
        <v>247.2</v>
      </c>
      <c r="G175" s="24">
        <v>157.82499999999999</v>
      </c>
      <c r="H175" s="71">
        <f t="shared" si="7"/>
        <v>156.62917788690007</v>
      </c>
    </row>
    <row r="176" spans="1:8" s="197" customFormat="1" ht="12.75" customHeight="1" x14ac:dyDescent="0.25">
      <c r="A176" s="270"/>
      <c r="B176" s="64" t="s">
        <v>98</v>
      </c>
      <c r="C176" s="159">
        <v>126.86625999999995</v>
      </c>
      <c r="D176" s="159">
        <v>83.566749999999999</v>
      </c>
      <c r="E176" s="71">
        <f t="shared" si="6"/>
        <v>151.81428020115649</v>
      </c>
      <c r="F176" s="24">
        <v>834.95</v>
      </c>
      <c r="G176" s="24">
        <v>483.65</v>
      </c>
      <c r="H176" s="71">
        <f t="shared" si="7"/>
        <v>172.63517006099454</v>
      </c>
    </row>
    <row r="177" spans="1:8" s="197" customFormat="1" ht="12.75" customHeight="1" x14ac:dyDescent="0.25">
      <c r="A177" s="270"/>
      <c r="B177" s="64" t="s">
        <v>99</v>
      </c>
      <c r="C177" s="159">
        <v>165.40570250000002</v>
      </c>
      <c r="D177" s="159">
        <v>101.88386749999999</v>
      </c>
      <c r="E177" s="71">
        <f t="shared" si="6"/>
        <v>162.347294580273</v>
      </c>
      <c r="F177" s="24">
        <v>1159.625</v>
      </c>
      <c r="G177" s="24">
        <v>669.57500000000005</v>
      </c>
      <c r="H177" s="71">
        <f t="shared" si="7"/>
        <v>173.18821640592913</v>
      </c>
    </row>
    <row r="178" spans="1:8" s="197" customFormat="1" ht="12.75" customHeight="1" x14ac:dyDescent="0.25">
      <c r="A178" s="270"/>
      <c r="B178" s="64" t="s">
        <v>100</v>
      </c>
      <c r="C178" s="159">
        <v>146.95940999999988</v>
      </c>
      <c r="D178" s="159">
        <v>96.082242500000035</v>
      </c>
      <c r="E178" s="71">
        <f t="shared" si="6"/>
        <v>152.95168615574292</v>
      </c>
      <c r="F178" s="24">
        <v>1075.05</v>
      </c>
      <c r="G178" s="24">
        <v>666.55</v>
      </c>
      <c r="H178" s="71">
        <f t="shared" si="7"/>
        <v>161.28572500187533</v>
      </c>
    </row>
    <row r="179" spans="1:8" s="197" customFormat="1" ht="12.75" customHeight="1" x14ac:dyDescent="0.25">
      <c r="A179" s="270"/>
      <c r="B179" s="64" t="s">
        <v>101</v>
      </c>
      <c r="C179" s="159">
        <v>88.29632749999999</v>
      </c>
      <c r="D179" s="159">
        <v>74.402165000000025</v>
      </c>
      <c r="E179" s="71">
        <f t="shared" si="6"/>
        <v>118.67440618159425</v>
      </c>
      <c r="F179" s="24">
        <v>596.6</v>
      </c>
      <c r="G179" s="24">
        <v>428.55</v>
      </c>
      <c r="H179" s="71">
        <f t="shared" si="7"/>
        <v>139.21362734803407</v>
      </c>
    </row>
    <row r="180" spans="1:8" s="197" customFormat="1" ht="12.75" customHeight="1" x14ac:dyDescent="0.25">
      <c r="A180" s="270"/>
      <c r="B180" s="64" t="s">
        <v>135</v>
      </c>
      <c r="C180" s="159">
        <v>6.3669000000000011</v>
      </c>
      <c r="D180" s="159">
        <v>3.1945899999999998</v>
      </c>
      <c r="E180" s="71">
        <f t="shared" si="6"/>
        <v>199.30257090894295</v>
      </c>
      <c r="F180" s="24">
        <v>33.4</v>
      </c>
      <c r="G180" s="24">
        <v>21.25</v>
      </c>
      <c r="H180" s="71">
        <f t="shared" si="7"/>
        <v>157.1764705882353</v>
      </c>
    </row>
    <row r="181" spans="1:8" s="197" customFormat="1" ht="12.75" customHeight="1" x14ac:dyDescent="0.25">
      <c r="A181" s="270"/>
      <c r="B181" s="135"/>
      <c r="C181" s="156"/>
      <c r="D181" s="156"/>
      <c r="E181" s="121"/>
      <c r="F181" s="156"/>
      <c r="G181" s="156"/>
      <c r="H181" s="122"/>
    </row>
    <row r="182" spans="1:8" s="197" customFormat="1" ht="12.75" customHeight="1" x14ac:dyDescent="0.25">
      <c r="A182" s="270"/>
      <c r="B182" s="148"/>
      <c r="C182" s="148"/>
      <c r="D182" s="148"/>
      <c r="E182" s="125"/>
      <c r="F182" s="157"/>
      <c r="G182" s="157"/>
      <c r="H182" s="126"/>
    </row>
    <row r="183" spans="1:8" s="197" customFormat="1" ht="12.75" customHeight="1" x14ac:dyDescent="0.25">
      <c r="A183" s="270"/>
      <c r="B183" s="21" t="s">
        <v>75</v>
      </c>
      <c r="C183" s="155"/>
      <c r="D183" s="155"/>
      <c r="E183" s="53"/>
      <c r="F183" s="155"/>
      <c r="G183" s="155"/>
      <c r="H183" s="53"/>
    </row>
    <row r="184" spans="1:8" s="197" customFormat="1" ht="12.75" customHeight="1" x14ac:dyDescent="0.25">
      <c r="A184" s="270"/>
      <c r="B184" s="1"/>
      <c r="C184" s="159"/>
      <c r="D184" s="159"/>
      <c r="E184" s="52"/>
      <c r="F184" s="159"/>
      <c r="G184" s="159"/>
      <c r="H184" s="56"/>
    </row>
    <row r="185" spans="1:8" s="197" customFormat="1" ht="12.75" customHeight="1" x14ac:dyDescent="0.25">
      <c r="A185" s="270"/>
      <c r="B185" s="58" t="s">
        <v>68</v>
      </c>
      <c r="C185" s="159"/>
      <c r="D185" s="159"/>
      <c r="E185" s="52"/>
      <c r="F185" s="159"/>
      <c r="G185" s="159"/>
      <c r="H185" s="56"/>
    </row>
    <row r="186" spans="1:8" s="197" customFormat="1" ht="12.75" customHeight="1" x14ac:dyDescent="0.25">
      <c r="A186" s="270"/>
      <c r="B186" s="10" t="s">
        <v>409</v>
      </c>
      <c r="C186" s="1"/>
      <c r="D186" s="1"/>
      <c r="E186" s="53"/>
      <c r="F186" s="1"/>
      <c r="G186" s="1"/>
      <c r="H186" s="45"/>
    </row>
    <row r="187" spans="1:8" s="197" customFormat="1" ht="12.75" customHeight="1" x14ac:dyDescent="0.25">
      <c r="A187" s="270"/>
      <c r="B187" s="10"/>
      <c r="C187" s="1"/>
      <c r="D187" s="1"/>
      <c r="E187" s="53"/>
      <c r="F187" s="1"/>
      <c r="G187" s="1"/>
      <c r="H187" s="45"/>
    </row>
    <row r="188" spans="1:8" s="197" customFormat="1" ht="12.75" customHeight="1" x14ac:dyDescent="0.25">
      <c r="A188" s="270"/>
      <c r="B188" s="195"/>
      <c r="C188" s="195"/>
      <c r="D188" s="195"/>
      <c r="E188" s="196"/>
      <c r="F188" s="198"/>
      <c r="G188" s="198"/>
      <c r="H188" s="199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8"/>
      <c r="G189" s="198"/>
      <c r="H189" s="199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8"/>
      <c r="G190" s="198"/>
      <c r="H190" s="199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8"/>
      <c r="G191" s="198"/>
      <c r="H191" s="199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8"/>
      <c r="G192" s="198"/>
      <c r="H192" s="199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8"/>
      <c r="G193" s="198"/>
      <c r="H193" s="199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8"/>
      <c r="G194" s="198"/>
      <c r="H194" s="199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8"/>
      <c r="G195" s="198"/>
      <c r="H195" s="199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8"/>
      <c r="G196" s="198"/>
      <c r="H196" s="199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8"/>
      <c r="G197" s="198"/>
      <c r="H197" s="199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8"/>
      <c r="G198" s="198"/>
      <c r="H198" s="199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8"/>
      <c r="G199" s="198"/>
      <c r="H199" s="199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8"/>
      <c r="G200" s="198"/>
      <c r="H200" s="199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8"/>
      <c r="G201" s="198"/>
      <c r="H201" s="199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8"/>
      <c r="G202" s="198"/>
      <c r="H202" s="199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8"/>
      <c r="G203" s="198"/>
      <c r="H203" s="199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8"/>
      <c r="G204" s="198"/>
      <c r="H204" s="199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8"/>
      <c r="G205" s="198"/>
      <c r="H205" s="199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8"/>
      <c r="G206" s="198"/>
      <c r="H206" s="199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8"/>
      <c r="G207" s="198"/>
      <c r="H207" s="199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8"/>
      <c r="G208" s="198"/>
      <c r="H208" s="199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8"/>
      <c r="G209" s="198"/>
      <c r="H209" s="199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8"/>
      <c r="G210" s="198"/>
      <c r="H210" s="199"/>
    </row>
    <row r="211" spans="1:8" s="197" customFormat="1" ht="12.75" customHeight="1" x14ac:dyDescent="0.25">
      <c r="A211" s="270"/>
      <c r="B211" s="195"/>
      <c r="C211" s="195"/>
      <c r="D211" s="195"/>
      <c r="E211" s="196"/>
      <c r="F211" s="198"/>
      <c r="G211" s="198"/>
      <c r="H211" s="199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8"/>
      <c r="G212" s="198"/>
      <c r="H212" s="199"/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8"/>
      <c r="G213" s="198"/>
      <c r="H213" s="199"/>
    </row>
    <row r="214" spans="1:8" s="197" customFormat="1" ht="12.75" customHeight="1" x14ac:dyDescent="0.25">
      <c r="A214" s="270"/>
      <c r="B214" s="195"/>
      <c r="C214" s="195"/>
      <c r="D214" s="195"/>
      <c r="E214" s="196"/>
      <c r="F214" s="198"/>
      <c r="G214" s="198"/>
      <c r="H214" s="199"/>
    </row>
    <row r="215" spans="1:8" s="197" customFormat="1" ht="12.75" customHeight="1" x14ac:dyDescent="0.25">
      <c r="A215" s="270"/>
      <c r="B215" s="195"/>
      <c r="C215" s="195"/>
      <c r="D215" s="195"/>
      <c r="E215" s="196"/>
      <c r="F215" s="198"/>
      <c r="G215" s="198"/>
      <c r="H215" s="199"/>
    </row>
    <row r="216" spans="1:8" s="197" customFormat="1" ht="12.75" customHeight="1" x14ac:dyDescent="0.25">
      <c r="A216" s="270"/>
      <c r="B216" s="195"/>
      <c r="C216" s="195"/>
      <c r="D216" s="195"/>
      <c r="E216" s="196"/>
      <c r="F216" s="198"/>
      <c r="G216" s="198"/>
      <c r="H216" s="199"/>
    </row>
    <row r="217" spans="1:8" s="197" customFormat="1" ht="12.75" customHeight="1" x14ac:dyDescent="0.25">
      <c r="A217" s="270"/>
      <c r="B217" s="195"/>
      <c r="C217" s="195"/>
      <c r="D217" s="195"/>
      <c r="E217" s="196"/>
      <c r="F217" s="198"/>
      <c r="G217" s="198"/>
      <c r="H217" s="199"/>
    </row>
    <row r="218" spans="1:8" s="197" customFormat="1" ht="12.75" customHeight="1" x14ac:dyDescent="0.25">
      <c r="A218" s="270"/>
      <c r="B218" s="195"/>
      <c r="C218" s="195"/>
      <c r="D218" s="195"/>
      <c r="E218" s="196"/>
      <c r="F218" s="198"/>
      <c r="G218" s="198"/>
      <c r="H218" s="199"/>
    </row>
    <row r="219" spans="1:8" s="197" customFormat="1" ht="12.75" customHeight="1" x14ac:dyDescent="0.25">
      <c r="A219" s="270"/>
      <c r="B219" s="195"/>
      <c r="C219" s="195"/>
      <c r="D219" s="195"/>
      <c r="E219" s="196"/>
      <c r="F219" s="198"/>
      <c r="G219" s="198"/>
      <c r="H219" s="362" t="s">
        <v>13</v>
      </c>
    </row>
    <row r="220" spans="1:8" s="197" customFormat="1" ht="12.75" customHeight="1" x14ac:dyDescent="0.25">
      <c r="A220" s="270"/>
      <c r="B220" s="195"/>
      <c r="C220" s="195"/>
      <c r="D220" s="195"/>
      <c r="E220" s="196"/>
      <c r="F220" s="198"/>
      <c r="G220" s="198"/>
      <c r="H220" s="199"/>
    </row>
    <row r="221" spans="1:8" s="197" customFormat="1" ht="31.5" customHeight="1" x14ac:dyDescent="0.3">
      <c r="A221" s="270"/>
      <c r="B221" s="515" t="s">
        <v>343</v>
      </c>
      <c r="C221" s="524"/>
      <c r="D221" s="524"/>
      <c r="E221" s="524"/>
      <c r="F221" s="524"/>
      <c r="G221" s="524"/>
      <c r="H221" s="524"/>
    </row>
    <row r="222" spans="1:8" s="197" customFormat="1" ht="12.75" customHeight="1" x14ac:dyDescent="0.25">
      <c r="A222" s="270"/>
      <c r="B222" s="43"/>
      <c r="C222" s="44"/>
      <c r="D222" s="44"/>
      <c r="E222" s="44"/>
      <c r="F222" s="44"/>
      <c r="G222" s="44"/>
      <c r="H222" s="44"/>
    </row>
    <row r="223" spans="1:8" s="197" customFormat="1" ht="12.75" customHeight="1" x14ac:dyDescent="0.25">
      <c r="A223" s="270"/>
      <c r="B223" s="6" t="s">
        <v>62</v>
      </c>
      <c r="C223" s="1"/>
      <c r="D223" s="1"/>
      <c r="E223" s="45"/>
      <c r="F223" s="1"/>
      <c r="G223" s="1"/>
      <c r="H223" s="45"/>
    </row>
    <row r="224" spans="1:8" s="197" customFormat="1" ht="12.75" customHeight="1" x14ac:dyDescent="0.25">
      <c r="A224" s="270"/>
      <c r="B224" s="89"/>
      <c r="C224" s="506" t="s">
        <v>12</v>
      </c>
      <c r="D224" s="507"/>
      <c r="E224" s="508"/>
      <c r="F224" s="506" t="s">
        <v>10</v>
      </c>
      <c r="G224" s="507"/>
      <c r="H224" s="508"/>
    </row>
    <row r="225" spans="1:8" s="197" customFormat="1" ht="12.75" customHeight="1" x14ac:dyDescent="0.25">
      <c r="A225" s="270"/>
      <c r="B225" s="62"/>
      <c r="C225" s="66" t="s">
        <v>8</v>
      </c>
      <c r="D225" s="66" t="s">
        <v>9</v>
      </c>
      <c r="E225" s="81" t="s">
        <v>70</v>
      </c>
      <c r="F225" s="66" t="s">
        <v>8</v>
      </c>
      <c r="G225" s="66" t="s">
        <v>9</v>
      </c>
      <c r="H225" s="81" t="s">
        <v>70</v>
      </c>
    </row>
    <row r="226" spans="1:8" s="197" customFormat="1" ht="12.75" customHeight="1" x14ac:dyDescent="0.25">
      <c r="A226" s="270"/>
      <c r="B226" s="160"/>
      <c r="C226" s="158"/>
      <c r="D226" s="158"/>
      <c r="E226" s="67"/>
      <c r="F226" s="158"/>
      <c r="G226" s="158"/>
      <c r="H226" s="67"/>
    </row>
    <row r="227" spans="1:8" s="197" customFormat="1" ht="12.75" customHeight="1" x14ac:dyDescent="0.25">
      <c r="A227" s="270"/>
      <c r="B227" s="160" t="s">
        <v>23</v>
      </c>
      <c r="C227" s="159">
        <v>560.56922250000048</v>
      </c>
      <c r="D227" s="159">
        <v>375.5723975000007</v>
      </c>
      <c r="E227" s="71">
        <f>+C227*100/D227</f>
        <v>149.25730065133433</v>
      </c>
      <c r="F227" s="24">
        <v>3922.1000000000004</v>
      </c>
      <c r="G227" s="24">
        <v>2412.8000000000002</v>
      </c>
      <c r="H227" s="71">
        <f>+F227*100/G227</f>
        <v>162.55387931034483</v>
      </c>
    </row>
    <row r="228" spans="1:8" s="197" customFormat="1" ht="12.75" customHeight="1" x14ac:dyDescent="0.25">
      <c r="A228" s="270"/>
      <c r="B228" s="64" t="s">
        <v>96</v>
      </c>
      <c r="C228" s="159">
        <v>5.3220449999999984</v>
      </c>
      <c r="D228" s="159">
        <v>2.4080325</v>
      </c>
      <c r="E228" s="71">
        <f t="shared" ref="E228:E234" si="8">+C228*100/D228</f>
        <v>221.01217487720777</v>
      </c>
      <c r="F228" s="24">
        <v>40.924999999999997</v>
      </c>
      <c r="G228" s="24">
        <v>26.824999999999999</v>
      </c>
      <c r="H228" s="71">
        <f t="shared" ref="H228:H234" si="9">+F228*100/G228</f>
        <v>152.56290773532152</v>
      </c>
    </row>
    <row r="229" spans="1:8" s="197" customFormat="1" ht="12.75" customHeight="1" x14ac:dyDescent="0.25">
      <c r="A229" s="270"/>
      <c r="B229" s="64" t="s">
        <v>97</v>
      </c>
      <c r="C229" s="159">
        <v>41.72448</v>
      </c>
      <c r="D229" s="159">
        <v>25.510449999999999</v>
      </c>
      <c r="E229" s="71">
        <f t="shared" si="8"/>
        <v>163.55838489716962</v>
      </c>
      <c r="F229" s="24">
        <v>244.14999999999998</v>
      </c>
      <c r="G229" s="24">
        <v>141.57500000000002</v>
      </c>
      <c r="H229" s="71">
        <f t="shared" si="9"/>
        <v>172.45276355288712</v>
      </c>
    </row>
    <row r="230" spans="1:8" s="197" customFormat="1" ht="12.75" customHeight="1" x14ac:dyDescent="0.25">
      <c r="A230" s="270"/>
      <c r="B230" s="64" t="s">
        <v>98</v>
      </c>
      <c r="C230" s="159">
        <v>127.70751249999998</v>
      </c>
      <c r="D230" s="159">
        <v>82.907939999999982</v>
      </c>
      <c r="E230" s="71">
        <f t="shared" si="8"/>
        <v>154.03532218988917</v>
      </c>
      <c r="F230" s="24">
        <v>853.32500000000005</v>
      </c>
      <c r="G230" s="24">
        <v>484.25</v>
      </c>
      <c r="H230" s="71">
        <f t="shared" si="9"/>
        <v>176.2157976251936</v>
      </c>
    </row>
    <row r="231" spans="1:8" s="197" customFormat="1" ht="12.75" customHeight="1" x14ac:dyDescent="0.25">
      <c r="A231" s="270"/>
      <c r="B231" s="64" t="s">
        <v>99</v>
      </c>
      <c r="C231" s="159">
        <v>164.50689750000001</v>
      </c>
      <c r="D231" s="159">
        <v>100.36934249999996</v>
      </c>
      <c r="E231" s="71">
        <f t="shared" si="8"/>
        <v>163.90153945663246</v>
      </c>
      <c r="F231" s="24">
        <v>1156.3499999999999</v>
      </c>
      <c r="G231" s="24">
        <v>685.17500000000007</v>
      </c>
      <c r="H231" s="71">
        <f t="shared" si="9"/>
        <v>168.76710329477868</v>
      </c>
    </row>
    <row r="232" spans="1:8" s="197" customFormat="1" ht="12.75" customHeight="1" x14ac:dyDescent="0.25">
      <c r="A232" s="270"/>
      <c r="B232" s="64" t="s">
        <v>100</v>
      </c>
      <c r="C232" s="159">
        <v>139.29842249999996</v>
      </c>
      <c r="D232" s="159">
        <v>100.06649499999996</v>
      </c>
      <c r="E232" s="71">
        <f t="shared" si="8"/>
        <v>139.20585756501217</v>
      </c>
      <c r="F232" s="24">
        <v>1037.2750000000001</v>
      </c>
      <c r="G232" s="24">
        <v>657.6</v>
      </c>
      <c r="H232" s="71">
        <f t="shared" si="9"/>
        <v>157.73646593673968</v>
      </c>
    </row>
    <row r="233" spans="1:8" s="197" customFormat="1" ht="12.75" customHeight="1" x14ac:dyDescent="0.25">
      <c r="A233" s="270"/>
      <c r="B233" s="64" t="s">
        <v>101</v>
      </c>
      <c r="C233" s="159">
        <v>78.934064999999975</v>
      </c>
      <c r="D233" s="159">
        <v>63.101359999999971</v>
      </c>
      <c r="E233" s="71">
        <f t="shared" si="8"/>
        <v>125.09090929260481</v>
      </c>
      <c r="F233" s="24">
        <v>562.84999999999991</v>
      </c>
      <c r="G233" s="24">
        <v>400.44999999999993</v>
      </c>
      <c r="H233" s="71">
        <f t="shared" si="9"/>
        <v>140.55437632663254</v>
      </c>
    </row>
    <row r="234" spans="1:8" s="197" customFormat="1" ht="12.75" customHeight="1" x14ac:dyDescent="0.25">
      <c r="A234" s="270"/>
      <c r="B234" s="64" t="s">
        <v>135</v>
      </c>
      <c r="C234" s="159">
        <v>3.0757999999999996</v>
      </c>
      <c r="D234" s="159">
        <v>1.2087775000000003</v>
      </c>
      <c r="E234" s="71">
        <f t="shared" si="8"/>
        <v>254.45543121045841</v>
      </c>
      <c r="F234" s="24">
        <v>27.225000000000001</v>
      </c>
      <c r="G234" s="24">
        <v>16.925000000000001</v>
      </c>
      <c r="H234" s="71">
        <f t="shared" si="9"/>
        <v>160.85672082717872</v>
      </c>
    </row>
    <row r="235" spans="1:8" s="197" customFormat="1" ht="12.75" customHeight="1" x14ac:dyDescent="0.25">
      <c r="A235" s="270"/>
      <c r="B235" s="135"/>
      <c r="C235" s="156"/>
      <c r="D235" s="156"/>
      <c r="E235" s="121"/>
      <c r="F235" s="156"/>
      <c r="G235" s="156"/>
      <c r="H235" s="122"/>
    </row>
    <row r="236" spans="1:8" s="197" customFormat="1" ht="12.75" customHeight="1" x14ac:dyDescent="0.25">
      <c r="A236" s="270"/>
      <c r="B236" s="148"/>
      <c r="C236" s="148"/>
      <c r="D236" s="148"/>
      <c r="E236" s="125"/>
      <c r="F236" s="157"/>
      <c r="G236" s="157"/>
      <c r="H236" s="126"/>
    </row>
    <row r="237" spans="1:8" s="197" customFormat="1" ht="12.75" customHeight="1" x14ac:dyDescent="0.25">
      <c r="A237" s="284"/>
      <c r="B237" s="21" t="s">
        <v>75</v>
      </c>
      <c r="C237" s="155"/>
      <c r="D237" s="155"/>
      <c r="E237" s="53"/>
      <c r="F237" s="155"/>
      <c r="G237" s="155"/>
      <c r="H237" s="53"/>
    </row>
    <row r="238" spans="1:8" s="197" customFormat="1" ht="12.75" customHeight="1" x14ac:dyDescent="0.25">
      <c r="A238" s="284"/>
      <c r="B238" s="1"/>
      <c r="C238" s="159"/>
      <c r="D238" s="159"/>
      <c r="E238" s="52"/>
      <c r="F238" s="159"/>
      <c r="G238" s="159"/>
      <c r="H238" s="56"/>
    </row>
    <row r="239" spans="1:8" s="197" customFormat="1" ht="12.75" customHeight="1" x14ac:dyDescent="0.25">
      <c r="A239" s="284"/>
      <c r="B239" s="58" t="s">
        <v>68</v>
      </c>
      <c r="C239" s="159"/>
      <c r="D239" s="159"/>
      <c r="E239" s="52"/>
      <c r="F239" s="159"/>
      <c r="G239" s="159"/>
      <c r="H239" s="56"/>
    </row>
    <row r="240" spans="1:8" s="197" customFormat="1" ht="12.75" customHeight="1" x14ac:dyDescent="0.25">
      <c r="A240" s="284"/>
      <c r="B240" s="10" t="s">
        <v>409</v>
      </c>
      <c r="C240" s="159"/>
      <c r="D240" s="159"/>
      <c r="E240" s="52"/>
      <c r="F240" s="159"/>
      <c r="G240" s="159"/>
      <c r="H240" s="56"/>
    </row>
    <row r="241" spans="1:8" s="197" customFormat="1" ht="12.75" customHeight="1" x14ac:dyDescent="0.25">
      <c r="A241" s="284"/>
      <c r="C241" s="1"/>
      <c r="D241" s="1"/>
      <c r="E241" s="53"/>
      <c r="F241" s="1"/>
      <c r="G241" s="1"/>
      <c r="H241" s="45"/>
    </row>
    <row r="242" spans="1:8" s="197" customFormat="1" ht="12.75" customHeight="1" x14ac:dyDescent="0.25">
      <c r="A242" s="284"/>
      <c r="B242" s="195"/>
      <c r="C242" s="195"/>
      <c r="D242" s="195"/>
      <c r="E242" s="196"/>
      <c r="F242" s="198"/>
      <c r="G242" s="198"/>
      <c r="H242" s="199"/>
    </row>
    <row r="243" spans="1:8" s="197" customFormat="1" ht="12.75" customHeight="1" x14ac:dyDescent="0.25">
      <c r="A243" s="284"/>
      <c r="B243" s="195"/>
      <c r="C243" s="195"/>
      <c r="D243" s="195"/>
      <c r="E243" s="196"/>
      <c r="F243" s="198"/>
      <c r="G243" s="198"/>
      <c r="H243" s="199"/>
    </row>
    <row r="244" spans="1:8" s="197" customFormat="1" ht="12.75" customHeight="1" x14ac:dyDescent="0.25">
      <c r="A244" s="284"/>
      <c r="B244" s="195"/>
      <c r="C244" s="195"/>
      <c r="D244" s="195"/>
      <c r="E244" s="196"/>
      <c r="F244" s="198"/>
      <c r="G244" s="198"/>
      <c r="H244" s="199"/>
    </row>
    <row r="245" spans="1:8" s="197" customFormat="1" ht="12.75" customHeight="1" x14ac:dyDescent="0.25">
      <c r="A245" s="284"/>
      <c r="B245" s="195"/>
      <c r="C245" s="195"/>
      <c r="D245" s="195"/>
      <c r="E245" s="196"/>
      <c r="F245" s="198"/>
      <c r="G245" s="198"/>
      <c r="H245" s="199"/>
    </row>
    <row r="246" spans="1:8" s="197" customFormat="1" ht="12.75" customHeight="1" x14ac:dyDescent="0.25">
      <c r="A246" s="284"/>
      <c r="B246" s="195"/>
      <c r="C246" s="195"/>
      <c r="D246" s="195"/>
      <c r="E246" s="196"/>
      <c r="F246" s="198"/>
      <c r="G246" s="198"/>
      <c r="H246" s="199"/>
    </row>
    <row r="247" spans="1:8" s="197" customFormat="1" ht="12.75" customHeight="1" x14ac:dyDescent="0.25">
      <c r="A247" s="284"/>
      <c r="B247" s="195"/>
      <c r="C247" s="195"/>
      <c r="D247" s="195"/>
      <c r="E247" s="196"/>
      <c r="F247" s="198"/>
      <c r="G247" s="198"/>
      <c r="H247" s="199"/>
    </row>
    <row r="248" spans="1:8" s="197" customFormat="1" ht="12.75" customHeight="1" x14ac:dyDescent="0.25">
      <c r="A248" s="284"/>
      <c r="B248" s="195"/>
      <c r="C248" s="195"/>
      <c r="D248" s="195"/>
      <c r="E248" s="196"/>
      <c r="F248" s="198"/>
      <c r="G248" s="198"/>
      <c r="H248" s="199"/>
    </row>
    <row r="249" spans="1:8" s="197" customFormat="1" ht="12.75" customHeight="1" x14ac:dyDescent="0.25">
      <c r="A249" s="284"/>
      <c r="B249" s="195"/>
      <c r="C249" s="195"/>
      <c r="D249" s="195"/>
      <c r="E249" s="196"/>
      <c r="F249" s="198"/>
      <c r="G249" s="198"/>
      <c r="H249" s="199"/>
    </row>
    <row r="250" spans="1:8" s="197" customFormat="1" ht="12.75" customHeight="1" x14ac:dyDescent="0.25">
      <c r="A250" s="284"/>
      <c r="B250" s="195"/>
      <c r="C250" s="195"/>
      <c r="D250" s="195"/>
      <c r="E250" s="196"/>
      <c r="F250" s="198"/>
      <c r="G250" s="198"/>
      <c r="H250" s="199"/>
    </row>
    <row r="251" spans="1:8" s="197" customFormat="1" ht="12.75" customHeight="1" x14ac:dyDescent="0.25">
      <c r="A251" s="284"/>
      <c r="B251" s="195"/>
      <c r="C251" s="195"/>
      <c r="D251" s="195"/>
      <c r="E251" s="196"/>
      <c r="F251" s="198"/>
      <c r="G251" s="198"/>
      <c r="H251" s="199"/>
    </row>
    <row r="252" spans="1:8" s="197" customFormat="1" ht="12.75" customHeight="1" x14ac:dyDescent="0.25">
      <c r="A252" s="284"/>
      <c r="B252" s="195"/>
      <c r="C252" s="195"/>
      <c r="D252" s="195"/>
      <c r="E252" s="196"/>
      <c r="F252" s="198"/>
      <c r="G252" s="198"/>
      <c r="H252" s="199"/>
    </row>
    <row r="253" spans="1:8" s="197" customFormat="1" ht="12.75" customHeight="1" x14ac:dyDescent="0.25">
      <c r="A253" s="284"/>
      <c r="B253" s="195"/>
      <c r="C253" s="195"/>
      <c r="D253" s="195"/>
      <c r="E253" s="196"/>
      <c r="F253" s="198"/>
      <c r="G253" s="198"/>
      <c r="H253" s="199"/>
    </row>
    <row r="254" spans="1:8" s="197" customFormat="1" ht="12.75" customHeight="1" x14ac:dyDescent="0.25">
      <c r="A254" s="284"/>
      <c r="B254" s="195"/>
      <c r="C254" s="195"/>
      <c r="D254" s="195"/>
      <c r="E254" s="196"/>
      <c r="F254" s="198"/>
      <c r="G254" s="198"/>
      <c r="H254" s="199"/>
    </row>
    <row r="255" spans="1:8" s="197" customFormat="1" ht="12.75" customHeight="1" x14ac:dyDescent="0.25">
      <c r="A255" s="284"/>
      <c r="B255" s="195"/>
      <c r="C255" s="195"/>
      <c r="D255" s="195"/>
      <c r="E255" s="196"/>
      <c r="F255" s="198"/>
      <c r="G255" s="198"/>
      <c r="H255" s="199"/>
    </row>
    <row r="256" spans="1:8" s="197" customFormat="1" ht="12.75" customHeight="1" x14ac:dyDescent="0.25">
      <c r="A256" s="284"/>
      <c r="B256" s="195"/>
      <c r="C256" s="195"/>
      <c r="D256" s="195"/>
      <c r="E256" s="196"/>
      <c r="F256" s="198"/>
      <c r="G256" s="198"/>
      <c r="H256" s="199"/>
    </row>
    <row r="257" spans="1:8" s="197" customFormat="1" ht="12.75" customHeight="1" x14ac:dyDescent="0.25">
      <c r="A257" s="284"/>
      <c r="B257" s="195"/>
      <c r="C257" s="195"/>
      <c r="D257" s="195"/>
      <c r="E257" s="196"/>
      <c r="F257" s="198"/>
      <c r="G257" s="198"/>
      <c r="H257" s="199"/>
    </row>
    <row r="258" spans="1:8" s="197" customFormat="1" ht="12.75" customHeight="1" x14ac:dyDescent="0.25">
      <c r="A258" s="284"/>
      <c r="B258" s="195"/>
      <c r="C258" s="195"/>
      <c r="D258" s="195"/>
      <c r="E258" s="196"/>
      <c r="F258" s="198"/>
      <c r="G258" s="198"/>
      <c r="H258" s="199"/>
    </row>
    <row r="259" spans="1:8" s="197" customFormat="1" ht="12.75" customHeight="1" x14ac:dyDescent="0.25">
      <c r="A259" s="284"/>
      <c r="B259" s="195"/>
      <c r="C259" s="195"/>
      <c r="D259" s="195"/>
      <c r="E259" s="196"/>
      <c r="F259" s="198"/>
      <c r="G259" s="198"/>
      <c r="H259" s="199"/>
    </row>
    <row r="260" spans="1:8" s="197" customFormat="1" ht="12.75" customHeight="1" x14ac:dyDescent="0.25">
      <c r="A260" s="284"/>
      <c r="B260" s="195"/>
      <c r="C260" s="195"/>
      <c r="D260" s="195"/>
      <c r="E260" s="196"/>
      <c r="F260" s="198"/>
      <c r="G260" s="198"/>
      <c r="H260" s="199"/>
    </row>
    <row r="261" spans="1:8" s="197" customFormat="1" ht="12.75" customHeight="1" x14ac:dyDescent="0.25">
      <c r="A261" s="284"/>
      <c r="B261" s="195"/>
      <c r="C261" s="195"/>
      <c r="D261" s="195"/>
      <c r="E261" s="196"/>
      <c r="F261" s="198"/>
      <c r="G261" s="198"/>
      <c r="H261" s="199"/>
    </row>
    <row r="262" spans="1:8" s="197" customFormat="1" ht="12.75" customHeight="1" x14ac:dyDescent="0.25">
      <c r="A262" s="284"/>
      <c r="B262" s="195"/>
      <c r="C262" s="195"/>
      <c r="D262" s="195"/>
      <c r="E262" s="196"/>
      <c r="F262" s="198"/>
      <c r="G262" s="198"/>
      <c r="H262" s="199"/>
    </row>
    <row r="263" spans="1:8" s="197" customFormat="1" ht="12.75" customHeight="1" x14ac:dyDescent="0.25">
      <c r="A263" s="284"/>
      <c r="B263" s="195"/>
      <c r="C263" s="195"/>
      <c r="D263" s="195"/>
      <c r="E263" s="196"/>
      <c r="F263" s="198"/>
      <c r="G263" s="198"/>
      <c r="H263" s="199"/>
    </row>
    <row r="264" spans="1:8" s="197" customFormat="1" ht="12.75" customHeight="1" x14ac:dyDescent="0.25">
      <c r="A264" s="284"/>
      <c r="B264" s="195"/>
      <c r="C264" s="195"/>
      <c r="D264" s="195"/>
      <c r="E264" s="196"/>
      <c r="F264" s="198"/>
      <c r="G264" s="198"/>
      <c r="H264" s="199"/>
    </row>
    <row r="265" spans="1:8" s="197" customFormat="1" ht="12.75" customHeight="1" x14ac:dyDescent="0.25">
      <c r="A265" s="284"/>
      <c r="B265" s="195"/>
      <c r="C265" s="195"/>
      <c r="D265" s="195"/>
      <c r="E265" s="196"/>
      <c r="F265" s="198"/>
      <c r="G265" s="198"/>
      <c r="H265" s="199"/>
    </row>
    <row r="266" spans="1:8" s="197" customFormat="1" ht="12.75" customHeight="1" x14ac:dyDescent="0.25">
      <c r="A266" s="284"/>
      <c r="B266" s="195"/>
      <c r="C266" s="195"/>
      <c r="D266" s="195"/>
      <c r="E266" s="196"/>
      <c r="F266" s="198"/>
      <c r="G266" s="198"/>
      <c r="H266" s="199"/>
    </row>
    <row r="267" spans="1:8" s="197" customFormat="1" ht="12.75" customHeight="1" x14ac:dyDescent="0.25">
      <c r="A267" s="284"/>
      <c r="B267" s="195"/>
      <c r="C267" s="195"/>
      <c r="D267" s="195"/>
      <c r="E267" s="196"/>
      <c r="F267" s="198"/>
      <c r="G267" s="198"/>
      <c r="H267" s="199"/>
    </row>
    <row r="268" spans="1:8" s="197" customFormat="1" ht="12.75" customHeight="1" x14ac:dyDescent="0.25">
      <c r="A268" s="284"/>
      <c r="B268" s="195"/>
      <c r="C268" s="195"/>
      <c r="D268" s="195"/>
      <c r="E268" s="196"/>
      <c r="F268" s="198"/>
      <c r="G268" s="198"/>
      <c r="H268" s="199"/>
    </row>
    <row r="269" spans="1:8" s="197" customFormat="1" ht="12.75" customHeight="1" x14ac:dyDescent="0.25">
      <c r="A269" s="284"/>
      <c r="B269" s="195"/>
      <c r="C269" s="195"/>
      <c r="D269" s="195"/>
      <c r="E269" s="196"/>
      <c r="F269" s="198"/>
      <c r="G269" s="198"/>
      <c r="H269" s="199"/>
    </row>
    <row r="270" spans="1:8" s="197" customFormat="1" ht="12.75" customHeight="1" x14ac:dyDescent="0.25">
      <c r="A270" s="284"/>
      <c r="B270" s="195"/>
      <c r="C270" s="195"/>
      <c r="D270" s="195"/>
      <c r="E270" s="196"/>
      <c r="F270" s="198"/>
      <c r="G270" s="198"/>
      <c r="H270" s="199"/>
    </row>
    <row r="271" spans="1:8" s="197" customFormat="1" ht="12.75" customHeight="1" x14ac:dyDescent="0.25">
      <c r="A271" s="284"/>
      <c r="B271" s="195"/>
      <c r="C271" s="195"/>
      <c r="D271" s="195"/>
      <c r="E271" s="196"/>
      <c r="F271" s="198"/>
      <c r="G271" s="198"/>
      <c r="H271" s="199"/>
    </row>
    <row r="272" spans="1:8" s="197" customFormat="1" ht="12.75" customHeight="1" x14ac:dyDescent="0.25">
      <c r="A272" s="284"/>
      <c r="B272" s="195"/>
      <c r="C272" s="195"/>
      <c r="D272" s="195"/>
      <c r="E272" s="196"/>
      <c r="F272" s="198"/>
      <c r="G272" s="198"/>
      <c r="H272" s="199"/>
    </row>
    <row r="273" spans="1:8" s="197" customFormat="1" ht="12.75" customHeight="1" x14ac:dyDescent="0.25">
      <c r="A273" s="284"/>
      <c r="B273" s="195"/>
      <c r="C273" s="195"/>
      <c r="D273" s="195"/>
      <c r="E273" s="196"/>
      <c r="F273" s="198"/>
      <c r="G273" s="198"/>
      <c r="H273" s="362" t="s">
        <v>13</v>
      </c>
    </row>
    <row r="274" spans="1:8" s="197" customFormat="1" ht="12.75" customHeight="1" x14ac:dyDescent="0.25">
      <c r="A274" s="284"/>
      <c r="B274" s="195"/>
      <c r="C274" s="195"/>
      <c r="D274" s="195"/>
      <c r="E274" s="196"/>
      <c r="F274" s="198"/>
      <c r="G274" s="198"/>
      <c r="H274" s="199"/>
    </row>
    <row r="275" spans="1:8" s="197" customFormat="1" ht="31.5" customHeight="1" x14ac:dyDescent="0.3">
      <c r="A275" s="284"/>
      <c r="B275" s="515" t="s">
        <v>262</v>
      </c>
      <c r="C275" s="524"/>
      <c r="D275" s="524"/>
      <c r="E275" s="524"/>
      <c r="F275" s="524"/>
      <c r="G275" s="524"/>
      <c r="H275" s="524"/>
    </row>
    <row r="276" spans="1:8" s="197" customFormat="1" ht="12.75" customHeight="1" x14ac:dyDescent="0.25">
      <c r="A276" s="284"/>
      <c r="B276" s="43"/>
      <c r="C276" s="44"/>
      <c r="D276" s="44"/>
      <c r="E276" s="44"/>
      <c r="F276" s="44"/>
      <c r="G276" s="44"/>
      <c r="H276" s="44"/>
    </row>
    <row r="277" spans="1:8" s="197" customFormat="1" ht="12.75" customHeight="1" x14ac:dyDescent="0.25">
      <c r="A277" s="284"/>
      <c r="B277" s="6" t="s">
        <v>62</v>
      </c>
      <c r="C277" s="1"/>
      <c r="D277" s="1"/>
      <c r="E277" s="45"/>
      <c r="F277" s="1"/>
      <c r="G277" s="1"/>
      <c r="H277" s="45"/>
    </row>
    <row r="278" spans="1:8" s="197" customFormat="1" ht="12.75" customHeight="1" x14ac:dyDescent="0.25">
      <c r="A278" s="284"/>
      <c r="B278" s="89"/>
      <c r="C278" s="506" t="s">
        <v>12</v>
      </c>
      <c r="D278" s="507"/>
      <c r="E278" s="508"/>
      <c r="F278" s="506" t="s">
        <v>10</v>
      </c>
      <c r="G278" s="507"/>
      <c r="H278" s="508"/>
    </row>
    <row r="279" spans="1:8" s="197" customFormat="1" ht="12.75" customHeight="1" x14ac:dyDescent="0.25">
      <c r="A279" s="284"/>
      <c r="B279" s="62"/>
      <c r="C279" s="66" t="s">
        <v>8</v>
      </c>
      <c r="D279" s="66" t="s">
        <v>9</v>
      </c>
      <c r="E279" s="81" t="s">
        <v>70</v>
      </c>
      <c r="F279" s="66" t="s">
        <v>8</v>
      </c>
      <c r="G279" s="66" t="s">
        <v>9</v>
      </c>
      <c r="H279" s="81" t="s">
        <v>70</v>
      </c>
    </row>
    <row r="280" spans="1:8" s="197" customFormat="1" ht="12.75" customHeight="1" x14ac:dyDescent="0.25">
      <c r="A280" s="284"/>
      <c r="B280" s="160"/>
      <c r="C280" s="158"/>
      <c r="D280" s="158"/>
      <c r="E280" s="67"/>
      <c r="F280" s="158"/>
      <c r="G280" s="158"/>
      <c r="H280" s="67"/>
    </row>
    <row r="281" spans="1:8" s="197" customFormat="1" ht="12.75" customHeight="1" x14ac:dyDescent="0.25">
      <c r="A281" s="284"/>
      <c r="B281" s="160" t="s">
        <v>23</v>
      </c>
      <c r="C281" s="159">
        <v>520.97058249999986</v>
      </c>
      <c r="D281" s="159">
        <v>344.32793999999996</v>
      </c>
      <c r="E281" s="71">
        <v>151.30069970505443</v>
      </c>
      <c r="F281" s="24">
        <v>3778.7999999999997</v>
      </c>
      <c r="G281" s="24">
        <v>2345.65</v>
      </c>
      <c r="H281" s="71">
        <v>161.09820305672201</v>
      </c>
    </row>
    <row r="282" spans="1:8" s="197" customFormat="1" ht="12.75" customHeight="1" x14ac:dyDescent="0.25">
      <c r="A282" s="284"/>
      <c r="B282" s="64" t="s">
        <v>96</v>
      </c>
      <c r="C282" s="159">
        <v>3.8551149999999996</v>
      </c>
      <c r="D282" s="159">
        <v>1.5098549999999999</v>
      </c>
      <c r="E282" s="71">
        <v>255.33014759695465</v>
      </c>
      <c r="F282" s="24">
        <v>33.799999999999997</v>
      </c>
      <c r="G282" s="24">
        <v>23.425000000000001</v>
      </c>
      <c r="H282" s="71">
        <v>144.29028815368193</v>
      </c>
    </row>
    <row r="283" spans="1:8" s="197" customFormat="1" ht="12.75" customHeight="1" x14ac:dyDescent="0.25">
      <c r="A283" s="284"/>
      <c r="B283" s="64" t="s">
        <v>97</v>
      </c>
      <c r="C283" s="159">
        <v>33.446539999999992</v>
      </c>
      <c r="D283" s="159">
        <v>21.072690000000001</v>
      </c>
      <c r="E283" s="71">
        <v>158.7198407037734</v>
      </c>
      <c r="F283" s="24">
        <v>232.84999999999997</v>
      </c>
      <c r="G283" s="24">
        <v>133.07499999999999</v>
      </c>
      <c r="H283" s="71">
        <v>174.97651700169075</v>
      </c>
    </row>
    <row r="284" spans="1:8" s="197" customFormat="1" ht="12.75" customHeight="1" x14ac:dyDescent="0.25">
      <c r="A284" s="284"/>
      <c r="B284" s="64" t="s">
        <v>98</v>
      </c>
      <c r="C284" s="159">
        <v>120.02039750000002</v>
      </c>
      <c r="D284" s="159">
        <v>74.852557499999961</v>
      </c>
      <c r="E284" s="71">
        <v>160.34241381799157</v>
      </c>
      <c r="F284" s="24">
        <v>848.17499999999995</v>
      </c>
      <c r="G284" s="24">
        <v>483.125</v>
      </c>
      <c r="H284" s="71">
        <v>175.56015523932729</v>
      </c>
    </row>
    <row r="285" spans="1:8" s="197" customFormat="1" ht="12.75" customHeight="1" x14ac:dyDescent="0.25">
      <c r="A285" s="284"/>
      <c r="B285" s="64" t="s">
        <v>99</v>
      </c>
      <c r="C285" s="159">
        <v>167.84764249999995</v>
      </c>
      <c r="D285" s="159">
        <v>100.63439249999996</v>
      </c>
      <c r="E285" s="71">
        <v>166.78954215379204</v>
      </c>
      <c r="F285" s="24">
        <v>1152.6500000000001</v>
      </c>
      <c r="G285" s="24">
        <v>682.92499999999995</v>
      </c>
      <c r="H285" s="71">
        <v>168.78134495003115</v>
      </c>
    </row>
    <row r="286" spans="1:8" s="197" customFormat="1" ht="12.75" customHeight="1" x14ac:dyDescent="0.25">
      <c r="A286" s="284"/>
      <c r="B286" s="64" t="s">
        <v>100</v>
      </c>
      <c r="C286" s="159">
        <v>116.26222500000004</v>
      </c>
      <c r="D286" s="159">
        <v>86.18664000000004</v>
      </c>
      <c r="E286" s="71">
        <v>134.89587829389797</v>
      </c>
      <c r="F286" s="24">
        <v>962.69999999999993</v>
      </c>
      <c r="G286" s="24">
        <v>629.04999999999995</v>
      </c>
      <c r="H286" s="71">
        <v>153.04029886336539</v>
      </c>
    </row>
    <row r="287" spans="1:8" s="197" customFormat="1" ht="12.75" customHeight="1" x14ac:dyDescent="0.25">
      <c r="A287" s="284"/>
      <c r="B287" s="64" t="s">
        <v>101</v>
      </c>
      <c r="C287" s="159">
        <v>76.571612499999958</v>
      </c>
      <c r="D287" s="159">
        <v>57.97246250000002</v>
      </c>
      <c r="E287" s="71">
        <v>132.08273238350006</v>
      </c>
      <c r="F287" s="24">
        <v>519.97499999999991</v>
      </c>
      <c r="G287" s="24">
        <v>375.4</v>
      </c>
      <c r="H287" s="71">
        <v>138.51225359616407</v>
      </c>
    </row>
    <row r="288" spans="1:8" s="197" customFormat="1" ht="12.75" customHeight="1" x14ac:dyDescent="0.25">
      <c r="A288" s="284"/>
      <c r="B288" s="64" t="s">
        <v>135</v>
      </c>
      <c r="C288" s="159">
        <v>2.9670499999999995</v>
      </c>
      <c r="D288" s="159">
        <v>2.0993425000000001</v>
      </c>
      <c r="E288" s="71">
        <v>141.33234572252974</v>
      </c>
      <c r="F288" s="24">
        <v>28.65</v>
      </c>
      <c r="G288" s="24">
        <v>18.649999999999999</v>
      </c>
      <c r="H288" s="71">
        <v>153.61930294906168</v>
      </c>
    </row>
    <row r="289" spans="1:8" s="197" customFormat="1" ht="12.75" customHeight="1" x14ac:dyDescent="0.25">
      <c r="A289" s="284"/>
      <c r="B289" s="135"/>
      <c r="C289" s="156"/>
      <c r="D289" s="156"/>
      <c r="E289" s="121"/>
      <c r="F289" s="156"/>
      <c r="G289" s="156"/>
      <c r="H289" s="122"/>
    </row>
    <row r="290" spans="1:8" s="197" customFormat="1" ht="12.75" customHeight="1" x14ac:dyDescent="0.25">
      <c r="A290" s="284"/>
      <c r="B290" s="148"/>
      <c r="C290" s="148"/>
      <c r="D290" s="148"/>
      <c r="E290" s="125"/>
      <c r="F290" s="157"/>
      <c r="G290" s="157"/>
      <c r="H290" s="126"/>
    </row>
    <row r="291" spans="1:8" s="197" customFormat="1" ht="12.75" customHeight="1" x14ac:dyDescent="0.25">
      <c r="A291" s="284"/>
      <c r="B291" s="21" t="s">
        <v>75</v>
      </c>
      <c r="C291" s="155"/>
      <c r="D291" s="155"/>
      <c r="E291" s="53"/>
      <c r="F291" s="155"/>
      <c r="G291" s="155"/>
      <c r="H291" s="53"/>
    </row>
    <row r="292" spans="1:8" s="197" customFormat="1" ht="12.75" customHeight="1" x14ac:dyDescent="0.25">
      <c r="A292" s="284"/>
      <c r="B292" s="1"/>
      <c r="C292" s="159"/>
      <c r="D292" s="159"/>
      <c r="E292" s="52"/>
      <c r="F292" s="159"/>
      <c r="G292" s="159"/>
      <c r="H292" s="56"/>
    </row>
    <row r="293" spans="1:8" s="197" customFormat="1" ht="12.75" customHeight="1" x14ac:dyDescent="0.25">
      <c r="A293" s="284"/>
      <c r="B293" s="58" t="s">
        <v>68</v>
      </c>
      <c r="C293" s="159"/>
      <c r="D293" s="159"/>
      <c r="E293" s="52"/>
      <c r="F293" s="159"/>
      <c r="G293" s="159"/>
      <c r="H293" s="56"/>
    </row>
    <row r="294" spans="1:8" s="197" customFormat="1" ht="12.75" customHeight="1" x14ac:dyDescent="0.25">
      <c r="A294" s="284"/>
      <c r="B294" s="10" t="s">
        <v>409</v>
      </c>
      <c r="C294" s="159"/>
      <c r="D294" s="159"/>
      <c r="E294" s="52"/>
      <c r="F294" s="159"/>
      <c r="G294" s="159"/>
      <c r="H294" s="56"/>
    </row>
    <row r="295" spans="1:8" s="197" customFormat="1" ht="12.75" customHeight="1" x14ac:dyDescent="0.25">
      <c r="A295" s="284"/>
      <c r="C295" s="1"/>
      <c r="D295" s="1"/>
      <c r="E295" s="53"/>
      <c r="F295" s="1"/>
      <c r="G295" s="1"/>
      <c r="H295" s="45"/>
    </row>
    <row r="296" spans="1:8" s="197" customFormat="1" ht="12.75" customHeight="1" x14ac:dyDescent="0.25">
      <c r="A296" s="284"/>
      <c r="B296" s="195"/>
      <c r="C296" s="195"/>
      <c r="D296" s="195"/>
      <c r="E296" s="196"/>
      <c r="F296" s="198"/>
      <c r="G296" s="198"/>
      <c r="H296" s="199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8"/>
      <c r="G297" s="198"/>
      <c r="H297" s="199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8"/>
      <c r="G298" s="198"/>
      <c r="H298" s="199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8"/>
      <c r="G299" s="198"/>
      <c r="H299" s="199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8"/>
      <c r="G300" s="198"/>
      <c r="H300" s="199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8"/>
      <c r="G301" s="198"/>
      <c r="H301" s="199"/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8"/>
      <c r="G302" s="198"/>
      <c r="H302" s="199"/>
    </row>
    <row r="303" spans="1:8" s="197" customFormat="1" ht="12.75" customHeight="1" x14ac:dyDescent="0.25">
      <c r="A303" s="284"/>
      <c r="B303" s="195"/>
      <c r="C303" s="195"/>
      <c r="D303" s="195"/>
      <c r="E303" s="196"/>
      <c r="F303" s="198"/>
      <c r="G303" s="198"/>
      <c r="H303" s="199"/>
    </row>
    <row r="304" spans="1:8" s="197" customFormat="1" ht="12.75" customHeight="1" x14ac:dyDescent="0.25">
      <c r="A304" s="284"/>
      <c r="B304" s="195"/>
      <c r="C304" s="195"/>
      <c r="D304" s="195"/>
      <c r="E304" s="196"/>
      <c r="F304" s="198"/>
      <c r="G304" s="198"/>
      <c r="H304" s="199"/>
    </row>
    <row r="305" spans="1:8" s="197" customFormat="1" ht="12.75" customHeight="1" x14ac:dyDescent="0.25">
      <c r="A305" s="284"/>
      <c r="B305" s="195"/>
      <c r="C305" s="195"/>
      <c r="D305" s="195"/>
      <c r="E305" s="196"/>
      <c r="F305" s="198"/>
      <c r="G305" s="198"/>
      <c r="H305" s="199"/>
    </row>
    <row r="306" spans="1:8" s="197" customFormat="1" ht="12.75" customHeight="1" x14ac:dyDescent="0.25">
      <c r="A306" s="284"/>
      <c r="B306" s="195"/>
      <c r="C306" s="195"/>
      <c r="D306" s="195"/>
      <c r="E306" s="196"/>
      <c r="F306" s="198"/>
      <c r="G306" s="198"/>
      <c r="H306" s="199"/>
    </row>
    <row r="307" spans="1:8" s="197" customFormat="1" ht="12.75" customHeight="1" x14ac:dyDescent="0.25">
      <c r="A307" s="284"/>
      <c r="B307" s="195"/>
      <c r="C307" s="195"/>
      <c r="D307" s="195"/>
      <c r="E307" s="196"/>
      <c r="F307" s="198"/>
      <c r="G307" s="198"/>
      <c r="H307" s="199"/>
    </row>
    <row r="308" spans="1:8" s="197" customFormat="1" ht="12.75" customHeight="1" x14ac:dyDescent="0.25">
      <c r="A308" s="284"/>
      <c r="B308" s="195"/>
      <c r="C308" s="195"/>
      <c r="D308" s="195"/>
      <c r="E308" s="196"/>
      <c r="F308" s="198"/>
      <c r="G308" s="198"/>
      <c r="H308" s="199"/>
    </row>
    <row r="309" spans="1:8" s="197" customFormat="1" ht="12.75" customHeight="1" x14ac:dyDescent="0.25">
      <c r="A309" s="284"/>
      <c r="B309" s="195"/>
      <c r="C309" s="195"/>
      <c r="D309" s="195"/>
      <c r="E309" s="196"/>
      <c r="F309" s="198"/>
      <c r="G309" s="198"/>
      <c r="H309" s="199"/>
    </row>
    <row r="310" spans="1:8" s="197" customFormat="1" ht="12.75" customHeight="1" x14ac:dyDescent="0.25">
      <c r="A310" s="284"/>
      <c r="B310" s="195"/>
      <c r="C310" s="195"/>
      <c r="D310" s="195"/>
      <c r="E310" s="196"/>
      <c r="F310" s="198"/>
      <c r="G310" s="198"/>
      <c r="H310" s="199"/>
    </row>
    <row r="311" spans="1:8" s="197" customFormat="1" ht="12.75" customHeight="1" x14ac:dyDescent="0.25">
      <c r="A311" s="284"/>
      <c r="B311" s="195"/>
      <c r="C311" s="195"/>
      <c r="D311" s="195"/>
      <c r="E311" s="196"/>
      <c r="F311" s="198"/>
      <c r="G311" s="198"/>
      <c r="H311" s="199"/>
    </row>
    <row r="312" spans="1:8" s="197" customFormat="1" ht="12.75" customHeight="1" x14ac:dyDescent="0.25">
      <c r="A312" s="284"/>
      <c r="B312" s="195"/>
      <c r="C312" s="195"/>
      <c r="D312" s="195"/>
      <c r="E312" s="196"/>
      <c r="F312" s="198"/>
      <c r="G312" s="198"/>
      <c r="H312" s="199"/>
    </row>
    <row r="313" spans="1:8" s="197" customFormat="1" ht="12.75" customHeight="1" x14ac:dyDescent="0.25">
      <c r="A313" s="284"/>
      <c r="B313" s="195"/>
      <c r="C313" s="195"/>
      <c r="D313" s="195"/>
      <c r="E313" s="196"/>
      <c r="F313" s="198"/>
      <c r="G313" s="198"/>
      <c r="H313" s="199"/>
    </row>
    <row r="314" spans="1:8" s="197" customFormat="1" ht="12.75" customHeight="1" x14ac:dyDescent="0.25">
      <c r="A314" s="284"/>
      <c r="B314" s="195"/>
      <c r="C314" s="195"/>
      <c r="D314" s="195"/>
      <c r="E314" s="196"/>
      <c r="F314" s="198"/>
      <c r="G314" s="198"/>
      <c r="H314" s="199"/>
    </row>
    <row r="315" spans="1:8" s="197" customFormat="1" ht="12.75" customHeight="1" x14ac:dyDescent="0.25">
      <c r="A315" s="284"/>
      <c r="B315" s="195"/>
      <c r="C315" s="195"/>
      <c r="D315" s="195"/>
      <c r="E315" s="196"/>
      <c r="F315" s="198"/>
      <c r="G315" s="198"/>
      <c r="H315" s="199"/>
    </row>
    <row r="316" spans="1:8" s="197" customFormat="1" ht="12.75" customHeight="1" x14ac:dyDescent="0.25">
      <c r="A316" s="284"/>
      <c r="B316" s="195"/>
      <c r="C316" s="195"/>
      <c r="D316" s="195"/>
      <c r="E316" s="196"/>
      <c r="F316" s="198"/>
      <c r="G316" s="198"/>
      <c r="H316" s="199"/>
    </row>
    <row r="317" spans="1:8" s="197" customFormat="1" ht="12.75" customHeight="1" x14ac:dyDescent="0.25">
      <c r="A317" s="284"/>
      <c r="B317" s="195"/>
      <c r="C317" s="195"/>
      <c r="D317" s="195"/>
      <c r="E317" s="196"/>
      <c r="F317" s="198"/>
      <c r="G317" s="198"/>
      <c r="H317" s="199"/>
    </row>
    <row r="318" spans="1:8" s="197" customFormat="1" ht="12.75" customHeight="1" x14ac:dyDescent="0.25">
      <c r="A318" s="284"/>
      <c r="B318" s="195"/>
      <c r="C318" s="195"/>
      <c r="D318" s="195"/>
      <c r="E318" s="196"/>
      <c r="F318" s="198"/>
      <c r="G318" s="198"/>
      <c r="H318" s="199"/>
    </row>
    <row r="319" spans="1:8" s="197" customFormat="1" ht="12.75" customHeight="1" x14ac:dyDescent="0.25">
      <c r="A319" s="284"/>
      <c r="B319" s="195"/>
      <c r="C319" s="195"/>
      <c r="D319" s="195"/>
      <c r="E319" s="196"/>
      <c r="F319" s="198"/>
      <c r="G319" s="198"/>
      <c r="H319" s="199"/>
    </row>
    <row r="320" spans="1:8" s="197" customFormat="1" ht="12.75" customHeight="1" x14ac:dyDescent="0.25">
      <c r="A320" s="284"/>
      <c r="B320" s="195"/>
      <c r="C320" s="195"/>
      <c r="D320" s="195"/>
      <c r="E320" s="196"/>
      <c r="F320" s="198"/>
      <c r="G320" s="198"/>
      <c r="H320" s="199"/>
    </row>
    <row r="321" spans="1:8" s="197" customFormat="1" ht="12.75" customHeight="1" x14ac:dyDescent="0.25">
      <c r="A321" s="284"/>
      <c r="B321" s="195"/>
      <c r="C321" s="195"/>
      <c r="D321" s="195"/>
      <c r="E321" s="196"/>
      <c r="F321" s="198"/>
      <c r="G321" s="198"/>
      <c r="H321" s="199"/>
    </row>
    <row r="322" spans="1:8" s="197" customFormat="1" ht="12.75" customHeight="1" x14ac:dyDescent="0.25">
      <c r="A322" s="284"/>
      <c r="B322" s="195"/>
      <c r="C322" s="195"/>
      <c r="D322" s="195"/>
      <c r="E322" s="196"/>
      <c r="F322" s="198"/>
      <c r="G322" s="198"/>
      <c r="H322" s="199"/>
    </row>
    <row r="323" spans="1:8" s="197" customFormat="1" ht="12.75" customHeight="1" x14ac:dyDescent="0.25">
      <c r="A323" s="284"/>
      <c r="B323" s="195"/>
      <c r="C323" s="195"/>
      <c r="D323" s="195"/>
      <c r="E323" s="196"/>
      <c r="F323" s="198"/>
      <c r="G323" s="198"/>
      <c r="H323" s="199"/>
    </row>
    <row r="324" spans="1:8" s="197" customFormat="1" ht="12.75" customHeight="1" x14ac:dyDescent="0.25">
      <c r="A324" s="284"/>
      <c r="B324" s="195"/>
      <c r="C324" s="195"/>
      <c r="D324" s="195"/>
      <c r="E324" s="196"/>
      <c r="F324" s="198"/>
      <c r="G324" s="198"/>
      <c r="H324" s="199"/>
    </row>
    <row r="325" spans="1:8" s="197" customFormat="1" ht="12.75" customHeight="1" x14ac:dyDescent="0.25">
      <c r="A325" s="284"/>
      <c r="B325" s="195"/>
      <c r="C325" s="195"/>
      <c r="D325" s="195"/>
      <c r="E325" s="196"/>
      <c r="F325" s="198"/>
      <c r="G325" s="198"/>
      <c r="H325" s="199"/>
    </row>
    <row r="326" spans="1:8" s="197" customFormat="1" ht="12.75" customHeight="1" x14ac:dyDescent="0.25">
      <c r="A326" s="284"/>
      <c r="B326" s="195"/>
      <c r="C326" s="195"/>
      <c r="D326" s="195"/>
      <c r="E326" s="196"/>
      <c r="F326" s="198"/>
      <c r="G326" s="198"/>
      <c r="H326" s="199"/>
    </row>
    <row r="327" spans="1:8" s="197" customFormat="1" ht="12.75" customHeight="1" x14ac:dyDescent="0.25">
      <c r="A327" s="284"/>
      <c r="B327" s="195"/>
      <c r="C327" s="195"/>
      <c r="D327" s="195"/>
      <c r="E327" s="196"/>
      <c r="F327" s="198"/>
      <c r="G327" s="198"/>
      <c r="H327" s="362" t="s">
        <v>13</v>
      </c>
    </row>
    <row r="328" spans="1:8" s="197" customFormat="1" ht="12.75" customHeight="1" x14ac:dyDescent="0.25">
      <c r="A328" s="284"/>
      <c r="B328" s="195"/>
      <c r="C328" s="195"/>
      <c r="D328" s="195"/>
      <c r="E328" s="196"/>
      <c r="F328" s="198"/>
      <c r="G328" s="198"/>
      <c r="H328" s="199"/>
    </row>
    <row r="329" spans="1:8" s="197" customFormat="1" ht="31.5" customHeight="1" x14ac:dyDescent="0.3">
      <c r="A329" s="284"/>
      <c r="B329" s="515" t="s">
        <v>261</v>
      </c>
      <c r="C329" s="524"/>
      <c r="D329" s="524"/>
      <c r="E329" s="524"/>
      <c r="F329" s="524"/>
      <c r="G329" s="524"/>
      <c r="H329" s="524"/>
    </row>
    <row r="330" spans="1:8" s="197" customFormat="1" ht="12.75" customHeight="1" x14ac:dyDescent="0.25">
      <c r="A330" s="284"/>
      <c r="B330" s="43"/>
      <c r="C330" s="44"/>
      <c r="D330" s="44"/>
      <c r="E330" s="44"/>
      <c r="F330" s="44"/>
      <c r="G330" s="44"/>
      <c r="H330" s="44"/>
    </row>
    <row r="331" spans="1:8" s="197" customFormat="1" ht="12.75" customHeight="1" x14ac:dyDescent="0.25">
      <c r="A331" s="284"/>
      <c r="B331" s="6" t="s">
        <v>62</v>
      </c>
      <c r="C331" s="1"/>
      <c r="D331" s="1"/>
      <c r="E331" s="45"/>
      <c r="F331" s="1"/>
      <c r="G331" s="1"/>
      <c r="H331" s="45"/>
    </row>
    <row r="332" spans="1:8" s="197" customFormat="1" ht="12.75" customHeight="1" x14ac:dyDescent="0.25">
      <c r="A332" s="284"/>
      <c r="B332" s="89"/>
      <c r="C332" s="506" t="s">
        <v>12</v>
      </c>
      <c r="D332" s="507"/>
      <c r="E332" s="508"/>
      <c r="F332" s="506" t="s">
        <v>10</v>
      </c>
      <c r="G332" s="507"/>
      <c r="H332" s="508"/>
    </row>
    <row r="333" spans="1:8" s="197" customFormat="1" ht="12.75" customHeight="1" x14ac:dyDescent="0.25">
      <c r="A333" s="284"/>
      <c r="B333" s="62"/>
      <c r="C333" s="66" t="s">
        <v>8</v>
      </c>
      <c r="D333" s="66" t="s">
        <v>9</v>
      </c>
      <c r="E333" s="81" t="s">
        <v>70</v>
      </c>
      <c r="F333" s="66" t="s">
        <v>8</v>
      </c>
      <c r="G333" s="66" t="s">
        <v>9</v>
      </c>
      <c r="H333" s="81" t="s">
        <v>70</v>
      </c>
    </row>
    <row r="334" spans="1:8" s="197" customFormat="1" ht="12.75" customHeight="1" x14ac:dyDescent="0.25">
      <c r="A334" s="284"/>
      <c r="B334" s="160"/>
      <c r="C334" s="158"/>
      <c r="D334" s="158"/>
      <c r="E334" s="67"/>
      <c r="F334" s="158"/>
      <c r="G334" s="158"/>
      <c r="H334" s="67"/>
    </row>
    <row r="335" spans="1:8" s="197" customFormat="1" ht="12.75" customHeight="1" x14ac:dyDescent="0.25">
      <c r="A335" s="284"/>
      <c r="B335" s="160" t="s">
        <v>23</v>
      </c>
      <c r="C335" s="159">
        <v>495.43067750000006</v>
      </c>
      <c r="D335" s="159">
        <v>343.36925999999994</v>
      </c>
      <c r="E335" s="71">
        <v>144.2850992252481</v>
      </c>
      <c r="F335" s="24">
        <v>3679.7000000000003</v>
      </c>
      <c r="G335" s="24">
        <v>2325.4500000000003</v>
      </c>
      <c r="H335" s="71">
        <v>158.23604033627899</v>
      </c>
    </row>
    <row r="336" spans="1:8" s="197" customFormat="1" ht="12.75" customHeight="1" x14ac:dyDescent="0.25">
      <c r="A336" s="284"/>
      <c r="B336" s="64" t="s">
        <v>96</v>
      </c>
      <c r="C336" s="159">
        <v>4.6762275000000004</v>
      </c>
      <c r="D336" s="159">
        <v>2.5827374999999999</v>
      </c>
      <c r="E336" s="71">
        <v>181.05701798963312</v>
      </c>
      <c r="F336" s="24">
        <v>27.725000000000001</v>
      </c>
      <c r="G336" s="24">
        <v>22.05</v>
      </c>
      <c r="H336" s="71">
        <v>125.73696145124717</v>
      </c>
    </row>
    <row r="337" spans="1:8" s="197" customFormat="1" ht="12.75" customHeight="1" x14ac:dyDescent="0.25">
      <c r="A337" s="284"/>
      <c r="B337" s="64" t="s">
        <v>97</v>
      </c>
      <c r="C337" s="159">
        <v>31.744595000000007</v>
      </c>
      <c r="D337" s="159">
        <v>23.153747500000001</v>
      </c>
      <c r="E337" s="71">
        <v>137.10348616352496</v>
      </c>
      <c r="F337" s="24">
        <v>207.09999999999997</v>
      </c>
      <c r="G337" s="24">
        <v>124.825</v>
      </c>
      <c r="H337" s="71">
        <v>165.91227718806326</v>
      </c>
    </row>
    <row r="338" spans="1:8" s="197" customFormat="1" ht="12.75" customHeight="1" x14ac:dyDescent="0.25">
      <c r="A338" s="284"/>
      <c r="B338" s="64" t="s">
        <v>98</v>
      </c>
      <c r="C338" s="159">
        <v>119.77831000000002</v>
      </c>
      <c r="D338" s="159">
        <v>77.760829999999956</v>
      </c>
      <c r="E338" s="71">
        <v>154.03424834842951</v>
      </c>
      <c r="F338" s="24">
        <v>861.92499999999995</v>
      </c>
      <c r="G338" s="24">
        <v>499.92500000000007</v>
      </c>
      <c r="H338" s="71">
        <v>172.41086162924435</v>
      </c>
    </row>
    <row r="339" spans="1:8" s="197" customFormat="1" ht="12.75" customHeight="1" x14ac:dyDescent="0.25">
      <c r="A339" s="284"/>
      <c r="B339" s="64" t="s">
        <v>99</v>
      </c>
      <c r="C339" s="159">
        <v>145.55832249999997</v>
      </c>
      <c r="D339" s="159">
        <v>97.080105000000046</v>
      </c>
      <c r="E339" s="71">
        <v>149.93630517807938</v>
      </c>
      <c r="F339" s="24">
        <v>1120.6500000000001</v>
      </c>
      <c r="G339" s="24">
        <v>676.77499999999998</v>
      </c>
      <c r="H339" s="71">
        <v>165.58679029219462</v>
      </c>
    </row>
    <row r="340" spans="1:8" s="197" customFormat="1" ht="12.75" customHeight="1" x14ac:dyDescent="0.25">
      <c r="A340" s="284"/>
      <c r="B340" s="64" t="s">
        <v>100</v>
      </c>
      <c r="C340" s="159">
        <v>124.33417250000001</v>
      </c>
      <c r="D340" s="159">
        <v>81.378994999999946</v>
      </c>
      <c r="E340" s="71">
        <v>152.7841090935076</v>
      </c>
      <c r="F340" s="24">
        <v>946.77500000000009</v>
      </c>
      <c r="G340" s="24">
        <v>618.97500000000002</v>
      </c>
      <c r="H340" s="71">
        <v>152.95852013409268</v>
      </c>
    </row>
    <row r="341" spans="1:8" s="197" customFormat="1" ht="12.75" customHeight="1" x14ac:dyDescent="0.25">
      <c r="A341" s="284"/>
      <c r="B341" s="64" t="s">
        <v>101</v>
      </c>
      <c r="C341" s="159">
        <v>66.518450000000016</v>
      </c>
      <c r="D341" s="159">
        <v>59.510279999999966</v>
      </c>
      <c r="E341" s="71">
        <v>111.77640232914389</v>
      </c>
      <c r="F341" s="24">
        <v>490.85</v>
      </c>
      <c r="G341" s="24">
        <v>367</v>
      </c>
      <c r="H341" s="71">
        <v>133.74659400544959</v>
      </c>
    </row>
    <row r="342" spans="1:8" s="197" customFormat="1" ht="12.75" customHeight="1" x14ac:dyDescent="0.25">
      <c r="A342" s="284"/>
      <c r="B342" s="64" t="s">
        <v>135</v>
      </c>
      <c r="C342" s="159">
        <v>2.8206000000000011</v>
      </c>
      <c r="D342" s="159">
        <v>1.9025649999999998</v>
      </c>
      <c r="E342" s="71">
        <v>148.2524907164802</v>
      </c>
      <c r="F342" s="24">
        <v>24.675000000000001</v>
      </c>
      <c r="G342" s="24">
        <v>15.899999999999999</v>
      </c>
      <c r="H342" s="71">
        <v>155.18867924528303</v>
      </c>
    </row>
    <row r="343" spans="1:8" s="197" customFormat="1" ht="12.75" customHeight="1" x14ac:dyDescent="0.25">
      <c r="A343" s="284"/>
      <c r="B343" s="135"/>
      <c r="C343" s="156"/>
      <c r="D343" s="156"/>
      <c r="E343" s="121"/>
      <c r="F343" s="156"/>
      <c r="G343" s="156"/>
      <c r="H343" s="122"/>
    </row>
    <row r="344" spans="1:8" s="197" customFormat="1" ht="12.75" customHeight="1" x14ac:dyDescent="0.25">
      <c r="A344" s="284"/>
      <c r="B344" s="148"/>
      <c r="C344" s="148"/>
      <c r="D344" s="148"/>
      <c r="E344" s="125"/>
      <c r="F344" s="157"/>
      <c r="G344" s="157"/>
      <c r="H344" s="126"/>
    </row>
    <row r="345" spans="1:8" s="197" customFormat="1" ht="12.75" customHeight="1" x14ac:dyDescent="0.25">
      <c r="A345" s="284"/>
      <c r="B345" s="21" t="s">
        <v>75</v>
      </c>
      <c r="C345" s="155"/>
      <c r="D345" s="155"/>
      <c r="E345" s="53"/>
      <c r="F345" s="155"/>
      <c r="G345" s="155"/>
      <c r="H345" s="53"/>
    </row>
    <row r="346" spans="1:8" s="197" customFormat="1" ht="12.75" customHeight="1" x14ac:dyDescent="0.25">
      <c r="A346" s="284"/>
      <c r="B346" s="1"/>
      <c r="C346" s="159"/>
      <c r="D346" s="159"/>
      <c r="E346" s="52"/>
      <c r="F346" s="159"/>
      <c r="G346" s="159"/>
      <c r="H346" s="56"/>
    </row>
    <row r="347" spans="1:8" s="197" customFormat="1" ht="12.75" customHeight="1" x14ac:dyDescent="0.25">
      <c r="A347" s="284"/>
      <c r="B347" s="58" t="s">
        <v>68</v>
      </c>
      <c r="C347" s="159"/>
      <c r="D347" s="159"/>
      <c r="E347" s="52"/>
      <c r="F347" s="159"/>
      <c r="G347" s="159"/>
      <c r="H347" s="56"/>
    </row>
    <row r="348" spans="1:8" s="197" customFormat="1" ht="12.75" customHeight="1" x14ac:dyDescent="0.25">
      <c r="A348" s="284"/>
      <c r="B348" s="10" t="s">
        <v>409</v>
      </c>
      <c r="C348" s="1"/>
      <c r="D348" s="1"/>
      <c r="E348" s="53"/>
      <c r="F348" s="1"/>
      <c r="G348" s="1"/>
      <c r="H348" s="45"/>
    </row>
    <row r="349" spans="1:8" s="197" customFormat="1" ht="12.75" customHeight="1" x14ac:dyDescent="0.25">
      <c r="A349" s="284"/>
      <c r="B349" s="10"/>
      <c r="C349" s="1"/>
      <c r="D349" s="1"/>
      <c r="E349" s="53"/>
      <c r="F349" s="1"/>
      <c r="G349" s="1"/>
      <c r="H349" s="45"/>
    </row>
    <row r="350" spans="1:8" s="197" customFormat="1" ht="12.75" customHeight="1" x14ac:dyDescent="0.25">
      <c r="A350" s="284"/>
      <c r="B350" s="195"/>
      <c r="C350" s="195"/>
      <c r="D350" s="195"/>
      <c r="E350" s="196"/>
      <c r="F350" s="198"/>
      <c r="G350" s="198"/>
      <c r="H350" s="199"/>
    </row>
    <row r="351" spans="1:8" s="197" customFormat="1" ht="12.75" customHeight="1" x14ac:dyDescent="0.25">
      <c r="A351" s="284"/>
      <c r="B351" s="195"/>
      <c r="C351" s="195"/>
      <c r="D351" s="195"/>
      <c r="E351" s="196"/>
      <c r="F351" s="198"/>
      <c r="G351" s="198"/>
      <c r="H351" s="199"/>
    </row>
    <row r="352" spans="1:8" s="197" customFormat="1" ht="12.75" customHeight="1" x14ac:dyDescent="0.25">
      <c r="A352" s="284"/>
      <c r="B352" s="195"/>
      <c r="C352" s="195"/>
      <c r="D352" s="195"/>
      <c r="E352" s="196"/>
      <c r="F352" s="198"/>
      <c r="G352" s="198"/>
      <c r="H352" s="199"/>
    </row>
    <row r="353" spans="1:8" s="197" customFormat="1" ht="12.75" customHeight="1" x14ac:dyDescent="0.25">
      <c r="A353" s="284"/>
      <c r="B353" s="195"/>
      <c r="C353" s="195"/>
      <c r="D353" s="195"/>
      <c r="E353" s="196"/>
      <c r="F353" s="198"/>
      <c r="G353" s="198"/>
      <c r="H353" s="199"/>
    </row>
    <row r="354" spans="1:8" s="197" customFormat="1" ht="12.75" customHeight="1" x14ac:dyDescent="0.25">
      <c r="A354" s="284"/>
      <c r="B354" s="195"/>
      <c r="C354" s="195"/>
      <c r="D354" s="195"/>
      <c r="E354" s="196"/>
      <c r="F354" s="198"/>
      <c r="G354" s="198"/>
      <c r="H354" s="199"/>
    </row>
    <row r="355" spans="1:8" s="197" customFormat="1" ht="12.75" customHeight="1" x14ac:dyDescent="0.25">
      <c r="A355" s="284"/>
      <c r="B355" s="195"/>
      <c r="C355" s="195"/>
      <c r="D355" s="195"/>
      <c r="E355" s="196"/>
      <c r="F355" s="198"/>
      <c r="G355" s="198"/>
      <c r="H355" s="199"/>
    </row>
    <row r="356" spans="1:8" s="197" customFormat="1" ht="12.75" customHeight="1" x14ac:dyDescent="0.25">
      <c r="A356" s="284"/>
      <c r="B356" s="195"/>
      <c r="C356" s="195"/>
      <c r="D356" s="195"/>
      <c r="E356" s="196"/>
      <c r="F356" s="198"/>
      <c r="G356" s="198"/>
      <c r="H356" s="199"/>
    </row>
    <row r="357" spans="1:8" s="197" customFormat="1" ht="12.75" customHeight="1" x14ac:dyDescent="0.25">
      <c r="A357" s="284"/>
      <c r="B357" s="195"/>
      <c r="C357" s="195"/>
      <c r="D357" s="195"/>
      <c r="E357" s="196"/>
      <c r="F357" s="198"/>
      <c r="G357" s="198"/>
      <c r="H357" s="199"/>
    </row>
    <row r="358" spans="1:8" s="197" customFormat="1" ht="12.75" customHeight="1" x14ac:dyDescent="0.25">
      <c r="A358" s="284"/>
      <c r="B358" s="195"/>
      <c r="C358" s="195"/>
      <c r="D358" s="195"/>
      <c r="E358" s="196"/>
      <c r="F358" s="198"/>
      <c r="G358" s="198"/>
      <c r="H358" s="199"/>
    </row>
    <row r="359" spans="1:8" s="197" customFormat="1" ht="12.75" customHeight="1" x14ac:dyDescent="0.25">
      <c r="A359" s="284"/>
      <c r="B359" s="195"/>
      <c r="C359" s="195"/>
      <c r="D359" s="195"/>
      <c r="E359" s="196"/>
      <c r="F359" s="198"/>
      <c r="G359" s="198"/>
      <c r="H359" s="199"/>
    </row>
    <row r="360" spans="1:8" s="197" customFormat="1" ht="12.75" customHeight="1" x14ac:dyDescent="0.25">
      <c r="A360" s="284"/>
      <c r="B360" s="195"/>
      <c r="C360" s="195"/>
      <c r="D360" s="195"/>
      <c r="E360" s="196"/>
      <c r="F360" s="198"/>
      <c r="G360" s="198"/>
      <c r="H360" s="199"/>
    </row>
    <row r="361" spans="1:8" s="197" customFormat="1" ht="12.75" customHeight="1" x14ac:dyDescent="0.25">
      <c r="A361" s="284"/>
      <c r="B361" s="195"/>
      <c r="C361" s="195"/>
      <c r="D361" s="195"/>
      <c r="E361" s="196"/>
      <c r="F361" s="198"/>
      <c r="G361" s="198"/>
      <c r="H361" s="199"/>
    </row>
    <row r="362" spans="1:8" s="197" customFormat="1" ht="12.75" customHeight="1" x14ac:dyDescent="0.25">
      <c r="A362" s="284"/>
      <c r="B362" s="195"/>
      <c r="C362" s="195"/>
      <c r="D362" s="195"/>
      <c r="E362" s="196"/>
      <c r="F362" s="198"/>
      <c r="G362" s="198"/>
      <c r="H362" s="199"/>
    </row>
    <row r="363" spans="1:8" s="197" customFormat="1" ht="12.75" customHeight="1" x14ac:dyDescent="0.25">
      <c r="A363" s="284"/>
      <c r="B363" s="195"/>
      <c r="C363" s="195"/>
      <c r="D363" s="195"/>
      <c r="E363" s="196"/>
      <c r="F363" s="198"/>
      <c r="G363" s="198"/>
      <c r="H363" s="199"/>
    </row>
    <row r="364" spans="1:8" s="197" customFormat="1" ht="12.75" customHeight="1" x14ac:dyDescent="0.25">
      <c r="A364" s="284"/>
      <c r="B364" s="195"/>
      <c r="C364" s="195"/>
      <c r="D364" s="195"/>
      <c r="E364" s="196"/>
      <c r="F364" s="198"/>
      <c r="G364" s="198"/>
      <c r="H364" s="199"/>
    </row>
    <row r="365" spans="1:8" s="197" customFormat="1" ht="12.75" customHeight="1" x14ac:dyDescent="0.25">
      <c r="A365" s="284"/>
      <c r="B365" s="195"/>
      <c r="C365" s="195"/>
      <c r="D365" s="195"/>
      <c r="E365" s="196"/>
      <c r="F365" s="198"/>
      <c r="G365" s="198"/>
      <c r="H365" s="199"/>
    </row>
    <row r="366" spans="1:8" s="197" customFormat="1" ht="12.75" customHeight="1" x14ac:dyDescent="0.25">
      <c r="A366" s="284"/>
      <c r="B366" s="195"/>
      <c r="C366" s="195"/>
      <c r="D366" s="195"/>
      <c r="E366" s="196"/>
      <c r="F366" s="198"/>
      <c r="G366" s="198"/>
      <c r="H366" s="199"/>
    </row>
    <row r="367" spans="1:8" s="197" customFormat="1" ht="12.75" customHeight="1" x14ac:dyDescent="0.25">
      <c r="A367" s="284"/>
      <c r="B367" s="195"/>
      <c r="C367" s="195"/>
      <c r="D367" s="195"/>
      <c r="E367" s="196"/>
      <c r="F367" s="198"/>
      <c r="G367" s="198"/>
      <c r="H367" s="199"/>
    </row>
    <row r="368" spans="1:8" s="197" customFormat="1" ht="12.75" customHeight="1" x14ac:dyDescent="0.25">
      <c r="A368" s="284"/>
      <c r="B368" s="195"/>
      <c r="C368" s="195"/>
      <c r="D368" s="195"/>
      <c r="E368" s="196"/>
      <c r="F368" s="198"/>
      <c r="G368" s="198"/>
      <c r="H368" s="199"/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8"/>
      <c r="G369" s="198"/>
      <c r="H369" s="199"/>
    </row>
    <row r="370" spans="1:8" s="197" customFormat="1" ht="12.75" customHeight="1" x14ac:dyDescent="0.25">
      <c r="A370" s="284"/>
      <c r="B370" s="195"/>
      <c r="C370" s="195"/>
      <c r="D370" s="195"/>
      <c r="E370" s="196"/>
      <c r="F370" s="198"/>
      <c r="G370" s="198"/>
      <c r="H370" s="199"/>
    </row>
    <row r="371" spans="1:8" s="197" customFormat="1" ht="12.75" customHeight="1" x14ac:dyDescent="0.25">
      <c r="A371" s="284"/>
      <c r="B371" s="195"/>
      <c r="C371" s="195"/>
      <c r="D371" s="195"/>
      <c r="E371" s="196"/>
      <c r="F371" s="198"/>
      <c r="G371" s="198"/>
      <c r="H371" s="199"/>
    </row>
    <row r="372" spans="1:8" s="197" customFormat="1" ht="12.75" customHeight="1" x14ac:dyDescent="0.25">
      <c r="A372" s="284"/>
      <c r="B372" s="195"/>
      <c r="C372" s="195"/>
      <c r="D372" s="195"/>
      <c r="E372" s="196"/>
      <c r="F372" s="198"/>
      <c r="G372" s="198"/>
      <c r="H372" s="199"/>
    </row>
    <row r="373" spans="1:8" s="197" customFormat="1" ht="12.75" customHeight="1" x14ac:dyDescent="0.25">
      <c r="A373" s="284"/>
      <c r="B373" s="195"/>
      <c r="C373" s="195"/>
      <c r="D373" s="195"/>
      <c r="E373" s="196"/>
      <c r="F373" s="198"/>
      <c r="G373" s="198"/>
      <c r="H373" s="199"/>
    </row>
    <row r="374" spans="1:8" s="197" customFormat="1" ht="12.75" customHeight="1" x14ac:dyDescent="0.25">
      <c r="A374" s="284"/>
      <c r="B374" s="195"/>
      <c r="C374" s="195"/>
      <c r="D374" s="195"/>
      <c r="E374" s="196"/>
      <c r="F374" s="198"/>
      <c r="G374" s="198"/>
      <c r="H374" s="199"/>
    </row>
    <row r="375" spans="1:8" s="197" customFormat="1" ht="12.75" customHeight="1" x14ac:dyDescent="0.25">
      <c r="A375" s="284"/>
      <c r="B375" s="195"/>
      <c r="C375" s="195"/>
      <c r="D375" s="195"/>
      <c r="E375" s="196"/>
      <c r="F375" s="198"/>
      <c r="G375" s="198"/>
      <c r="H375" s="199"/>
    </row>
    <row r="376" spans="1:8" s="197" customFormat="1" ht="12.75" customHeight="1" x14ac:dyDescent="0.25">
      <c r="A376" s="284"/>
      <c r="B376" s="195"/>
      <c r="C376" s="195"/>
      <c r="D376" s="195"/>
      <c r="E376" s="196"/>
      <c r="F376" s="198"/>
      <c r="G376" s="198"/>
      <c r="H376" s="199"/>
    </row>
    <row r="377" spans="1:8" s="197" customFormat="1" ht="12.75" customHeight="1" x14ac:dyDescent="0.25">
      <c r="A377" s="284"/>
      <c r="B377" s="195"/>
      <c r="C377" s="195"/>
      <c r="D377" s="195"/>
      <c r="E377" s="196"/>
      <c r="F377" s="198"/>
      <c r="G377" s="198"/>
      <c r="H377" s="199"/>
    </row>
    <row r="378" spans="1:8" s="197" customFormat="1" ht="12.75" customHeight="1" x14ac:dyDescent="0.25">
      <c r="A378" s="284"/>
      <c r="B378" s="195"/>
      <c r="C378" s="195"/>
      <c r="D378" s="195"/>
      <c r="E378" s="196"/>
      <c r="F378" s="198"/>
      <c r="G378" s="198"/>
      <c r="H378" s="199"/>
    </row>
    <row r="379" spans="1:8" s="197" customFormat="1" ht="12.75" customHeight="1" x14ac:dyDescent="0.25">
      <c r="A379" s="284"/>
      <c r="B379" s="195"/>
      <c r="C379" s="195"/>
      <c r="D379" s="195"/>
      <c r="E379" s="196"/>
      <c r="F379" s="198"/>
      <c r="G379" s="198"/>
      <c r="H379" s="199"/>
    </row>
    <row r="380" spans="1:8" s="197" customFormat="1" ht="12.75" customHeight="1" x14ac:dyDescent="0.25">
      <c r="A380" s="284"/>
      <c r="B380" s="195"/>
      <c r="C380" s="195"/>
      <c r="D380" s="195"/>
      <c r="E380" s="196"/>
      <c r="F380" s="198"/>
      <c r="G380" s="198"/>
      <c r="H380" s="199"/>
    </row>
    <row r="381" spans="1:8" s="197" customFormat="1" ht="12.75" customHeight="1" x14ac:dyDescent="0.25">
      <c r="A381" s="284"/>
      <c r="B381" s="195"/>
      <c r="C381" s="195"/>
      <c r="D381" s="195"/>
      <c r="E381" s="196"/>
      <c r="F381" s="198"/>
      <c r="G381" s="198"/>
      <c r="H381" s="362" t="s">
        <v>13</v>
      </c>
    </row>
    <row r="382" spans="1:8" s="197" customFormat="1" ht="12.75" customHeight="1" x14ac:dyDescent="0.25">
      <c r="A382" s="284"/>
      <c r="B382" s="195"/>
      <c r="C382" s="195"/>
      <c r="D382" s="195"/>
      <c r="E382" s="196"/>
      <c r="F382" s="198"/>
      <c r="G382" s="198"/>
      <c r="H382" s="199"/>
    </row>
    <row r="383" spans="1:8" s="197" customFormat="1" ht="31.5" customHeight="1" x14ac:dyDescent="0.3">
      <c r="A383" s="284"/>
      <c r="B383" s="515" t="s">
        <v>260</v>
      </c>
      <c r="C383" s="524"/>
      <c r="D383" s="524"/>
      <c r="E383" s="524"/>
      <c r="F383" s="524"/>
      <c r="G383" s="524"/>
      <c r="H383" s="524"/>
    </row>
    <row r="384" spans="1:8" s="197" customFormat="1" ht="12.75" customHeight="1" x14ac:dyDescent="0.25">
      <c r="A384" s="284"/>
      <c r="B384" s="43"/>
      <c r="C384" s="44"/>
      <c r="D384" s="44"/>
      <c r="E384" s="44"/>
      <c r="F384" s="44"/>
      <c r="G384" s="44"/>
      <c r="H384" s="44"/>
    </row>
    <row r="385" spans="1:8" s="197" customFormat="1" ht="12.75" customHeight="1" x14ac:dyDescent="0.25">
      <c r="A385" s="284"/>
      <c r="B385" s="6" t="s">
        <v>62</v>
      </c>
      <c r="C385" s="1"/>
      <c r="D385" s="1"/>
      <c r="E385" s="45"/>
      <c r="F385" s="1"/>
      <c r="G385" s="1"/>
      <c r="H385" s="45"/>
    </row>
    <row r="386" spans="1:8" s="197" customFormat="1" ht="12.75" customHeight="1" x14ac:dyDescent="0.25">
      <c r="A386" s="284"/>
      <c r="B386" s="89"/>
      <c r="C386" s="506" t="s">
        <v>12</v>
      </c>
      <c r="D386" s="507"/>
      <c r="E386" s="508"/>
      <c r="F386" s="506" t="s">
        <v>10</v>
      </c>
      <c r="G386" s="507"/>
      <c r="H386" s="508"/>
    </row>
    <row r="387" spans="1:8" s="197" customFormat="1" ht="12.75" customHeight="1" x14ac:dyDescent="0.25">
      <c r="A387" s="284"/>
      <c r="B387" s="62"/>
      <c r="C387" s="66" t="s">
        <v>8</v>
      </c>
      <c r="D387" s="66" t="s">
        <v>9</v>
      </c>
      <c r="E387" s="81" t="s">
        <v>70</v>
      </c>
      <c r="F387" s="66" t="s">
        <v>8</v>
      </c>
      <c r="G387" s="66" t="s">
        <v>9</v>
      </c>
      <c r="H387" s="81" t="s">
        <v>70</v>
      </c>
    </row>
    <row r="388" spans="1:8" s="197" customFormat="1" ht="12.75" customHeight="1" x14ac:dyDescent="0.25">
      <c r="A388" s="284"/>
      <c r="B388" s="160"/>
      <c r="C388" s="158"/>
      <c r="D388" s="158"/>
      <c r="E388" s="67"/>
      <c r="F388" s="158"/>
      <c r="G388" s="158"/>
      <c r="H388" s="67"/>
    </row>
    <row r="389" spans="1:8" s="197" customFormat="1" ht="12.75" customHeight="1" x14ac:dyDescent="0.25">
      <c r="A389" s="284"/>
      <c r="B389" s="160" t="s">
        <v>23</v>
      </c>
      <c r="C389" s="159">
        <v>494.69119000000018</v>
      </c>
      <c r="D389" s="159">
        <v>374.26836749999995</v>
      </c>
      <c r="E389" s="71">
        <v>132.17552776484652</v>
      </c>
      <c r="F389" s="24">
        <v>3616.05</v>
      </c>
      <c r="G389" s="24">
        <v>2344.1749999999997</v>
      </c>
      <c r="H389" s="71">
        <v>154.2568280951721</v>
      </c>
    </row>
    <row r="390" spans="1:8" s="197" customFormat="1" ht="12.75" customHeight="1" x14ac:dyDescent="0.25">
      <c r="A390" s="284"/>
      <c r="B390" s="64" t="s">
        <v>96</v>
      </c>
      <c r="C390" s="159">
        <v>3.1782725000000003</v>
      </c>
      <c r="D390" s="159">
        <v>3.2958075</v>
      </c>
      <c r="E390" s="71">
        <v>96.433802641689496</v>
      </c>
      <c r="F390" s="24">
        <v>23.2</v>
      </c>
      <c r="G390" s="24">
        <v>19.175000000000001</v>
      </c>
      <c r="H390" s="71">
        <v>120.99087353324641</v>
      </c>
    </row>
    <row r="391" spans="1:8" s="197" customFormat="1" ht="12.75" customHeight="1" x14ac:dyDescent="0.25">
      <c r="A391" s="284"/>
      <c r="B391" s="64" t="s">
        <v>97</v>
      </c>
      <c r="C391" s="159">
        <v>37.826052499999996</v>
      </c>
      <c r="D391" s="159">
        <v>26.313847500000001</v>
      </c>
      <c r="E391" s="71">
        <v>143.74960750228561</v>
      </c>
      <c r="F391" s="24">
        <v>214.75</v>
      </c>
      <c r="G391" s="24">
        <v>126.54999999999998</v>
      </c>
      <c r="H391" s="71">
        <v>169.69577242196763</v>
      </c>
    </row>
    <row r="392" spans="1:8" s="197" customFormat="1" ht="12.75" customHeight="1" x14ac:dyDescent="0.25">
      <c r="A392" s="284"/>
      <c r="B392" s="64" t="s">
        <v>98</v>
      </c>
      <c r="C392" s="159">
        <v>119.30049499999994</v>
      </c>
      <c r="D392" s="159">
        <v>82.7014025</v>
      </c>
      <c r="E392" s="71">
        <v>144.25450039979665</v>
      </c>
      <c r="F392" s="24">
        <v>893.17500000000007</v>
      </c>
      <c r="G392" s="24">
        <v>500.77500000000003</v>
      </c>
      <c r="H392" s="71">
        <v>178.35854425640255</v>
      </c>
    </row>
    <row r="393" spans="1:8" s="197" customFormat="1" ht="12.75" customHeight="1" x14ac:dyDescent="0.25">
      <c r="A393" s="284"/>
      <c r="B393" s="64" t="s">
        <v>99</v>
      </c>
      <c r="C393" s="159">
        <v>146.94398000000007</v>
      </c>
      <c r="D393" s="159">
        <v>104.4894425</v>
      </c>
      <c r="E393" s="71">
        <v>140.63045651717405</v>
      </c>
      <c r="F393" s="24">
        <v>1108.625</v>
      </c>
      <c r="G393" s="24">
        <v>700.22500000000002</v>
      </c>
      <c r="H393" s="71">
        <v>158.32411010746546</v>
      </c>
    </row>
    <row r="394" spans="1:8" s="197" customFormat="1" ht="12.75" customHeight="1" x14ac:dyDescent="0.25">
      <c r="A394" s="284"/>
      <c r="B394" s="64" t="s">
        <v>100</v>
      </c>
      <c r="C394" s="159">
        <v>123.53368250000008</v>
      </c>
      <c r="D394" s="159">
        <v>87.266699999999986</v>
      </c>
      <c r="E394" s="71">
        <v>141.55878760168554</v>
      </c>
      <c r="F394" s="24">
        <v>906.47500000000002</v>
      </c>
      <c r="G394" s="24">
        <v>614.97499999999991</v>
      </c>
      <c r="H394" s="71">
        <v>147.40030082523683</v>
      </c>
    </row>
    <row r="395" spans="1:8" s="197" customFormat="1" ht="12.75" customHeight="1" x14ac:dyDescent="0.25">
      <c r="A395" s="284"/>
      <c r="B395" s="64" t="s">
        <v>101</v>
      </c>
      <c r="C395" s="159">
        <v>59.96099250000001</v>
      </c>
      <c r="D395" s="159">
        <v>68.609060000000028</v>
      </c>
      <c r="E395" s="71">
        <v>87.395152331193557</v>
      </c>
      <c r="F395" s="24">
        <v>445.4</v>
      </c>
      <c r="G395" s="24">
        <v>369.125</v>
      </c>
      <c r="H395" s="71">
        <v>120.66373179817136</v>
      </c>
    </row>
    <row r="396" spans="1:8" s="197" customFormat="1" ht="12.75" customHeight="1" x14ac:dyDescent="0.25">
      <c r="A396" s="284"/>
      <c r="B396" s="64" t="s">
        <v>135</v>
      </c>
      <c r="C396" s="159">
        <v>3.9477149999999992</v>
      </c>
      <c r="D396" s="159">
        <v>1.5921075000000002</v>
      </c>
      <c r="E396" s="71">
        <v>247.95530452560513</v>
      </c>
      <c r="F396" s="24">
        <v>24.425000000000004</v>
      </c>
      <c r="G396" s="24">
        <v>13.35</v>
      </c>
      <c r="H396" s="71">
        <v>182.95880149812737</v>
      </c>
    </row>
    <row r="397" spans="1:8" s="197" customFormat="1" ht="12.75" customHeight="1" x14ac:dyDescent="0.25">
      <c r="A397" s="284"/>
      <c r="B397" s="135"/>
      <c r="C397" s="156"/>
      <c r="D397" s="156"/>
      <c r="E397" s="121"/>
      <c r="F397" s="156"/>
      <c r="G397" s="156"/>
      <c r="H397" s="122"/>
    </row>
    <row r="398" spans="1:8" s="197" customFormat="1" ht="12.75" customHeight="1" x14ac:dyDescent="0.25">
      <c r="A398" s="284"/>
      <c r="B398" s="148"/>
      <c r="C398" s="148"/>
      <c r="D398" s="148"/>
      <c r="E398" s="125"/>
      <c r="F398" s="157"/>
      <c r="G398" s="157"/>
      <c r="H398" s="126"/>
    </row>
    <row r="399" spans="1:8" s="197" customFormat="1" ht="12.75" customHeight="1" x14ac:dyDescent="0.25">
      <c r="A399" s="284"/>
      <c r="B399" s="21" t="s">
        <v>75</v>
      </c>
      <c r="C399" s="155"/>
      <c r="D399" s="155"/>
      <c r="E399" s="53"/>
      <c r="F399" s="155"/>
      <c r="G399" s="155"/>
      <c r="H399" s="53"/>
    </row>
    <row r="400" spans="1:8" s="197" customFormat="1" ht="12.75" customHeight="1" x14ac:dyDescent="0.25">
      <c r="A400" s="284"/>
      <c r="B400" s="1"/>
      <c r="C400" s="159"/>
      <c r="D400" s="159"/>
      <c r="E400" s="52"/>
      <c r="F400" s="159"/>
      <c r="G400" s="159"/>
      <c r="H400" s="56"/>
    </row>
    <row r="401" spans="1:8" s="197" customFormat="1" ht="12.75" customHeight="1" x14ac:dyDescent="0.25">
      <c r="A401" s="284"/>
      <c r="B401" s="58" t="s">
        <v>68</v>
      </c>
      <c r="C401" s="159"/>
      <c r="D401" s="159"/>
      <c r="E401" s="52"/>
      <c r="F401" s="159"/>
      <c r="G401" s="159"/>
      <c r="H401" s="56"/>
    </row>
    <row r="402" spans="1:8" s="197" customFormat="1" ht="12.75" customHeight="1" x14ac:dyDescent="0.25">
      <c r="A402" s="284"/>
      <c r="B402" s="10" t="s">
        <v>409</v>
      </c>
      <c r="C402" s="1"/>
      <c r="D402" s="1"/>
      <c r="E402" s="53"/>
      <c r="F402" s="1"/>
      <c r="G402" s="1"/>
      <c r="H402" s="45"/>
    </row>
    <row r="403" spans="1:8" s="197" customFormat="1" ht="12.75" customHeight="1" x14ac:dyDescent="0.25">
      <c r="A403" s="284"/>
      <c r="B403" s="195"/>
      <c r="C403" s="195"/>
      <c r="D403" s="195"/>
      <c r="E403" s="196"/>
      <c r="F403" s="198"/>
      <c r="G403" s="198"/>
      <c r="H403" s="199"/>
    </row>
    <row r="404" spans="1:8" s="197" customFormat="1" ht="12.75" customHeight="1" x14ac:dyDescent="0.25">
      <c r="A404" s="284"/>
      <c r="B404" s="195"/>
      <c r="C404" s="195"/>
      <c r="D404" s="195"/>
      <c r="E404" s="196"/>
      <c r="F404" s="198"/>
      <c r="G404" s="198"/>
      <c r="H404" s="199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8"/>
      <c r="G405" s="198"/>
      <c r="H405" s="199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8"/>
      <c r="G406" s="198"/>
      <c r="H406" s="199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8"/>
      <c r="G407" s="198"/>
      <c r="H407" s="199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8"/>
      <c r="G408" s="198"/>
      <c r="H408" s="199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8"/>
      <c r="G409" s="198"/>
      <c r="H409" s="199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8"/>
      <c r="G410" s="198"/>
      <c r="H410" s="199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8"/>
      <c r="G411" s="198"/>
      <c r="H411" s="199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8"/>
      <c r="G412" s="198"/>
      <c r="H412" s="199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8"/>
      <c r="G413" s="198"/>
      <c r="H413" s="199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8"/>
      <c r="G414" s="198"/>
      <c r="H414" s="199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8"/>
      <c r="G415" s="198"/>
      <c r="H415" s="199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8"/>
      <c r="G416" s="198"/>
      <c r="H416" s="199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8"/>
      <c r="G417" s="198"/>
      <c r="H417" s="199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8"/>
      <c r="G418" s="198"/>
      <c r="H418" s="199"/>
    </row>
    <row r="419" spans="1:8" s="197" customFormat="1" ht="12.75" customHeight="1" x14ac:dyDescent="0.25">
      <c r="A419" s="284"/>
      <c r="B419" s="195"/>
      <c r="C419" s="195"/>
      <c r="D419" s="195"/>
      <c r="E419" s="196"/>
      <c r="F419" s="198"/>
      <c r="G419" s="198"/>
      <c r="H419" s="199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8"/>
      <c r="G420" s="198"/>
      <c r="H420" s="199"/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8"/>
      <c r="G421" s="198"/>
      <c r="H421" s="199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8"/>
      <c r="G422" s="198"/>
      <c r="H422" s="199"/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8"/>
      <c r="G423" s="198"/>
      <c r="H423" s="199"/>
    </row>
    <row r="424" spans="1:8" s="197" customFormat="1" ht="12.75" customHeight="1" x14ac:dyDescent="0.25">
      <c r="A424" s="284"/>
      <c r="B424" s="195"/>
      <c r="C424" s="195"/>
      <c r="D424" s="195"/>
      <c r="E424" s="196"/>
      <c r="F424" s="198"/>
      <c r="G424" s="198"/>
      <c r="H424" s="199"/>
    </row>
    <row r="425" spans="1:8" s="197" customFormat="1" ht="12.75" customHeight="1" x14ac:dyDescent="0.25">
      <c r="A425" s="284"/>
      <c r="B425" s="195"/>
      <c r="C425" s="195"/>
      <c r="D425" s="195"/>
      <c r="E425" s="196"/>
      <c r="F425" s="198"/>
      <c r="G425" s="198"/>
      <c r="H425" s="199"/>
    </row>
    <row r="426" spans="1:8" s="197" customFormat="1" ht="12.75" customHeight="1" x14ac:dyDescent="0.25">
      <c r="A426" s="284"/>
      <c r="B426" s="195"/>
      <c r="C426" s="195"/>
      <c r="D426" s="195"/>
      <c r="E426" s="196"/>
      <c r="F426" s="198"/>
      <c r="G426" s="198"/>
      <c r="H426" s="199"/>
    </row>
    <row r="427" spans="1:8" s="197" customFormat="1" ht="12.75" customHeight="1" x14ac:dyDescent="0.25">
      <c r="A427" s="284"/>
      <c r="B427" s="195"/>
      <c r="C427" s="195"/>
      <c r="D427" s="195"/>
      <c r="E427" s="196"/>
      <c r="F427" s="198"/>
      <c r="G427" s="198"/>
      <c r="H427" s="199"/>
    </row>
    <row r="428" spans="1:8" s="197" customFormat="1" ht="12.75" customHeight="1" x14ac:dyDescent="0.25">
      <c r="A428" s="284"/>
      <c r="B428" s="195"/>
      <c r="C428" s="195"/>
      <c r="D428" s="195"/>
      <c r="E428" s="196"/>
      <c r="F428" s="198"/>
      <c r="G428" s="198"/>
      <c r="H428" s="199"/>
    </row>
    <row r="429" spans="1:8" s="197" customFormat="1" ht="12.75" customHeight="1" x14ac:dyDescent="0.25">
      <c r="A429" s="284"/>
      <c r="B429" s="195"/>
      <c r="C429" s="195"/>
      <c r="D429" s="195"/>
      <c r="E429" s="196"/>
      <c r="F429" s="198"/>
      <c r="G429" s="198"/>
      <c r="H429" s="199"/>
    </row>
    <row r="430" spans="1:8" s="197" customFormat="1" ht="12.75" customHeight="1" x14ac:dyDescent="0.25">
      <c r="A430" s="284"/>
      <c r="B430" s="195"/>
      <c r="C430" s="195"/>
      <c r="D430" s="195"/>
      <c r="E430" s="196"/>
      <c r="F430" s="198"/>
      <c r="G430" s="198"/>
      <c r="H430" s="199"/>
    </row>
    <row r="431" spans="1:8" s="197" customFormat="1" ht="12.75" customHeight="1" x14ac:dyDescent="0.25">
      <c r="A431" s="284"/>
      <c r="B431" s="195"/>
      <c r="C431" s="195"/>
      <c r="D431" s="195"/>
      <c r="E431" s="196"/>
      <c r="F431" s="198"/>
      <c r="G431" s="198"/>
      <c r="H431" s="199"/>
    </row>
    <row r="432" spans="1:8" s="197" customFormat="1" ht="12.75" customHeight="1" x14ac:dyDescent="0.25">
      <c r="A432" s="284"/>
      <c r="B432" s="195"/>
      <c r="C432" s="195"/>
      <c r="D432" s="195"/>
      <c r="E432" s="196"/>
      <c r="F432" s="198"/>
      <c r="G432" s="198"/>
      <c r="H432" s="199"/>
    </row>
    <row r="433" spans="1:8" s="197" customFormat="1" ht="12.75" customHeight="1" x14ac:dyDescent="0.25">
      <c r="A433" s="284"/>
      <c r="B433" s="195"/>
      <c r="C433" s="195"/>
      <c r="D433" s="195"/>
      <c r="E433" s="196"/>
      <c r="F433" s="198"/>
      <c r="G433" s="198"/>
      <c r="H433" s="199"/>
    </row>
    <row r="434" spans="1:8" s="197" customFormat="1" ht="12.75" customHeight="1" x14ac:dyDescent="0.25">
      <c r="A434" s="284"/>
      <c r="B434" s="195"/>
      <c r="C434" s="195"/>
      <c r="D434" s="195"/>
      <c r="E434" s="196"/>
      <c r="F434" s="198"/>
      <c r="G434" s="198"/>
      <c r="H434" s="362" t="s">
        <v>13</v>
      </c>
    </row>
    <row r="435" spans="1:8" s="197" customFormat="1" ht="12.75" customHeight="1" x14ac:dyDescent="0.25">
      <c r="A435" s="284"/>
      <c r="B435" s="195"/>
      <c r="C435" s="195"/>
      <c r="D435" s="195"/>
      <c r="E435" s="196"/>
      <c r="F435" s="198"/>
      <c r="G435" s="198"/>
      <c r="H435" s="199"/>
    </row>
    <row r="436" spans="1:8" s="197" customFormat="1" ht="31.5" customHeight="1" x14ac:dyDescent="0.3">
      <c r="A436" s="284"/>
      <c r="B436" s="515" t="s">
        <v>258</v>
      </c>
      <c r="C436" s="524"/>
      <c r="D436" s="524"/>
      <c r="E436" s="524"/>
      <c r="F436" s="524"/>
      <c r="G436" s="524"/>
      <c r="H436" s="524"/>
    </row>
    <row r="437" spans="1:8" s="197" customFormat="1" ht="12.75" customHeight="1" x14ac:dyDescent="0.25">
      <c r="A437" s="284"/>
      <c r="B437" s="43"/>
      <c r="C437" s="44"/>
      <c r="D437" s="44"/>
      <c r="E437" s="44"/>
      <c r="F437" s="44"/>
      <c r="G437" s="44"/>
      <c r="H437" s="44"/>
    </row>
    <row r="438" spans="1:8" s="197" customFormat="1" ht="12.75" customHeight="1" x14ac:dyDescent="0.25">
      <c r="A438" s="284"/>
      <c r="B438" s="6" t="s">
        <v>62</v>
      </c>
      <c r="C438" s="1"/>
      <c r="D438" s="1"/>
      <c r="E438" s="45"/>
      <c r="F438" s="1"/>
      <c r="G438" s="1"/>
      <c r="H438" s="45"/>
    </row>
    <row r="439" spans="1:8" s="197" customFormat="1" ht="12.75" customHeight="1" x14ac:dyDescent="0.25">
      <c r="A439" s="284"/>
      <c r="B439" s="89"/>
      <c r="C439" s="506" t="s">
        <v>12</v>
      </c>
      <c r="D439" s="507"/>
      <c r="E439" s="508"/>
      <c r="F439" s="506" t="s">
        <v>10</v>
      </c>
      <c r="G439" s="507"/>
      <c r="H439" s="508"/>
    </row>
    <row r="440" spans="1:8" s="197" customFormat="1" ht="12.75" customHeight="1" x14ac:dyDescent="0.25">
      <c r="A440" s="284"/>
      <c r="B440" s="62"/>
      <c r="C440" s="66" t="s">
        <v>8</v>
      </c>
      <c r="D440" s="66" t="s">
        <v>9</v>
      </c>
      <c r="E440" s="81" t="s">
        <v>70</v>
      </c>
      <c r="F440" s="66" t="s">
        <v>8</v>
      </c>
      <c r="G440" s="66" t="s">
        <v>9</v>
      </c>
      <c r="H440" s="81" t="s">
        <v>70</v>
      </c>
    </row>
    <row r="441" spans="1:8" s="197" customFormat="1" ht="12.75" customHeight="1" x14ac:dyDescent="0.25">
      <c r="A441" s="284"/>
      <c r="B441" s="160"/>
      <c r="C441" s="158"/>
      <c r="D441" s="158"/>
      <c r="E441" s="67"/>
      <c r="F441" s="158"/>
      <c r="G441" s="158"/>
      <c r="H441" s="67"/>
    </row>
    <row r="442" spans="1:8" s="197" customFormat="1" ht="12.75" customHeight="1" x14ac:dyDescent="0.25">
      <c r="A442" s="284"/>
      <c r="B442" s="160" t="s">
        <v>23</v>
      </c>
      <c r="C442" s="159">
        <v>465.6637574999998</v>
      </c>
      <c r="D442" s="159">
        <v>353.34612499999992</v>
      </c>
      <c r="E442" s="71">
        <v>131.78685842387543</v>
      </c>
      <c r="F442" s="24">
        <v>3517.8</v>
      </c>
      <c r="G442" s="24">
        <v>2267.3249999999998</v>
      </c>
      <c r="H442" s="71">
        <v>155.1519962951937</v>
      </c>
    </row>
    <row r="443" spans="1:8" s="197" customFormat="1" ht="12.75" customHeight="1" x14ac:dyDescent="0.25">
      <c r="A443" s="284"/>
      <c r="B443" s="64" t="s">
        <v>96</v>
      </c>
      <c r="C443" s="159">
        <v>1.4771025</v>
      </c>
      <c r="D443" s="159">
        <v>2.9230825</v>
      </c>
      <c r="E443" s="71">
        <v>50.532357536949434</v>
      </c>
      <c r="F443" s="24">
        <v>21.475000000000001</v>
      </c>
      <c r="G443" s="24">
        <v>15.600000000000001</v>
      </c>
      <c r="H443" s="71">
        <v>137.66025641025641</v>
      </c>
    </row>
    <row r="444" spans="1:8" s="197" customFormat="1" ht="12.75" customHeight="1" x14ac:dyDescent="0.25">
      <c r="A444" s="284"/>
      <c r="B444" s="64" t="s">
        <v>97</v>
      </c>
      <c r="C444" s="159">
        <v>33.327087499999998</v>
      </c>
      <c r="D444" s="159">
        <v>20.382512499999997</v>
      </c>
      <c r="E444" s="71">
        <v>163.50824021327108</v>
      </c>
      <c r="F444" s="24">
        <v>200.625</v>
      </c>
      <c r="G444" s="24">
        <v>119.57499999999999</v>
      </c>
      <c r="H444" s="71">
        <v>167.78172694961322</v>
      </c>
    </row>
    <row r="445" spans="1:8" s="197" customFormat="1" ht="12.75" customHeight="1" x14ac:dyDescent="0.25">
      <c r="A445" s="284"/>
      <c r="B445" s="64" t="s">
        <v>98</v>
      </c>
      <c r="C445" s="159">
        <v>124.14294249999993</v>
      </c>
      <c r="D445" s="159">
        <v>83.794602499999982</v>
      </c>
      <c r="E445" s="71">
        <v>148.1514784917083</v>
      </c>
      <c r="F445" s="24">
        <v>896.97500000000002</v>
      </c>
      <c r="G445" s="24">
        <v>524.07500000000005</v>
      </c>
      <c r="H445" s="71">
        <v>171.1539378905691</v>
      </c>
    </row>
    <row r="446" spans="1:8" s="197" customFormat="1" ht="12.75" customHeight="1" x14ac:dyDescent="0.25">
      <c r="A446" s="284"/>
      <c r="B446" s="64" t="s">
        <v>99</v>
      </c>
      <c r="C446" s="159">
        <v>147.13227499999999</v>
      </c>
      <c r="D446" s="159">
        <v>103.20759499999997</v>
      </c>
      <c r="E446" s="71">
        <v>142.55954225074234</v>
      </c>
      <c r="F446" s="24">
        <v>1098.575</v>
      </c>
      <c r="G446" s="24">
        <v>678.09999999999991</v>
      </c>
      <c r="H446" s="71">
        <v>162.00781595634865</v>
      </c>
    </row>
    <row r="447" spans="1:8" s="197" customFormat="1" ht="12.75" customHeight="1" x14ac:dyDescent="0.25">
      <c r="A447" s="284"/>
      <c r="B447" s="64" t="s">
        <v>100</v>
      </c>
      <c r="C447" s="159">
        <v>101.99004499999997</v>
      </c>
      <c r="D447" s="159">
        <v>82.38654499999997</v>
      </c>
      <c r="E447" s="71">
        <v>123.79454072263864</v>
      </c>
      <c r="F447" s="24">
        <v>861.02500000000009</v>
      </c>
      <c r="G447" s="24">
        <v>582.47500000000002</v>
      </c>
      <c r="H447" s="71">
        <v>147.8217949268209</v>
      </c>
    </row>
    <row r="448" spans="1:8" s="197" customFormat="1" ht="12.75" customHeight="1" x14ac:dyDescent="0.25">
      <c r="A448" s="284"/>
      <c r="B448" s="64" t="s">
        <v>101</v>
      </c>
      <c r="C448" s="159">
        <v>55.185167499999963</v>
      </c>
      <c r="D448" s="159">
        <v>58.342462500000025</v>
      </c>
      <c r="E448" s="71">
        <v>94.588341210314766</v>
      </c>
      <c r="F448" s="24">
        <v>417</v>
      </c>
      <c r="G448" s="24">
        <v>332.8</v>
      </c>
      <c r="H448" s="71">
        <v>125.30048076923076</v>
      </c>
    </row>
    <row r="449" spans="1:8" s="197" customFormat="1" ht="12.75" customHeight="1" x14ac:dyDescent="0.25">
      <c r="A449" s="284"/>
      <c r="B449" s="64" t="s">
        <v>135</v>
      </c>
      <c r="C449" s="159">
        <v>2.4091375000000004</v>
      </c>
      <c r="D449" s="159">
        <v>2.3093250000000003</v>
      </c>
      <c r="E449" s="71">
        <v>104.32215041191691</v>
      </c>
      <c r="F449" s="24">
        <v>22.125</v>
      </c>
      <c r="G449" s="24">
        <v>14.700000000000001</v>
      </c>
      <c r="H449" s="71">
        <v>150.51020408163265</v>
      </c>
    </row>
    <row r="450" spans="1:8" s="197" customFormat="1" ht="12.75" customHeight="1" x14ac:dyDescent="0.25">
      <c r="A450" s="284"/>
      <c r="B450" s="135"/>
      <c r="C450" s="156"/>
      <c r="D450" s="156"/>
      <c r="E450" s="121"/>
      <c r="F450" s="156"/>
      <c r="G450" s="156"/>
      <c r="H450" s="122"/>
    </row>
    <row r="451" spans="1:8" s="197" customFormat="1" ht="12.75" customHeight="1" x14ac:dyDescent="0.25">
      <c r="A451" s="284"/>
      <c r="B451" s="148"/>
      <c r="C451" s="148"/>
      <c r="D451" s="148"/>
      <c r="E451" s="125"/>
      <c r="F451" s="157"/>
      <c r="G451" s="157"/>
      <c r="H451" s="126"/>
    </row>
    <row r="452" spans="1:8" s="197" customFormat="1" ht="12.75" customHeight="1" x14ac:dyDescent="0.25">
      <c r="A452" s="284"/>
      <c r="B452" s="21" t="s">
        <v>75</v>
      </c>
      <c r="C452" s="155"/>
      <c r="D452" s="155"/>
      <c r="E452" s="53"/>
      <c r="F452" s="155"/>
      <c r="G452" s="155"/>
      <c r="H452" s="53"/>
    </row>
    <row r="453" spans="1:8" s="197" customFormat="1" ht="12.75" customHeight="1" x14ac:dyDescent="0.25">
      <c r="A453" s="284"/>
      <c r="B453" s="1"/>
      <c r="C453" s="159"/>
      <c r="D453" s="159"/>
      <c r="E453" s="52"/>
      <c r="F453" s="159"/>
      <c r="G453" s="159"/>
      <c r="H453" s="56"/>
    </row>
    <row r="454" spans="1:8" s="197" customFormat="1" ht="12.75" customHeight="1" x14ac:dyDescent="0.25">
      <c r="A454" s="284"/>
      <c r="B454" s="58" t="s">
        <v>68</v>
      </c>
      <c r="C454" s="159"/>
      <c r="D454" s="159"/>
      <c r="E454" s="52"/>
      <c r="F454" s="159"/>
      <c r="G454" s="159"/>
      <c r="H454" s="56"/>
    </row>
    <row r="455" spans="1:8" s="197" customFormat="1" ht="12.75" customHeight="1" x14ac:dyDescent="0.25">
      <c r="A455" s="284"/>
      <c r="B455" s="10" t="s">
        <v>409</v>
      </c>
      <c r="C455" s="159"/>
      <c r="D455" s="159"/>
      <c r="E455" s="52"/>
      <c r="F455" s="159"/>
      <c r="G455" s="159"/>
      <c r="H455" s="56"/>
    </row>
    <row r="456" spans="1:8" s="197" customFormat="1" ht="12.75" customHeight="1" x14ac:dyDescent="0.25">
      <c r="A456" s="284"/>
      <c r="C456" s="1"/>
      <c r="D456" s="1"/>
      <c r="E456" s="53"/>
      <c r="F456" s="1"/>
      <c r="G456" s="1"/>
      <c r="H456" s="45"/>
    </row>
    <row r="457" spans="1:8" s="197" customFormat="1" ht="12.75" customHeight="1" x14ac:dyDescent="0.25">
      <c r="A457" s="284"/>
      <c r="B457" s="195"/>
      <c r="C457" s="195"/>
      <c r="D457" s="195"/>
      <c r="E457" s="196"/>
      <c r="F457" s="198"/>
      <c r="G457" s="198"/>
      <c r="H457" s="199"/>
    </row>
    <row r="458" spans="1:8" s="197" customFormat="1" ht="12.75" customHeight="1" x14ac:dyDescent="0.25">
      <c r="A458" s="284"/>
      <c r="B458" s="195"/>
      <c r="C458" s="195"/>
      <c r="D458" s="195"/>
      <c r="E458" s="196"/>
      <c r="F458" s="198"/>
      <c r="G458" s="198"/>
      <c r="H458" s="199"/>
    </row>
    <row r="459" spans="1:8" s="197" customFormat="1" ht="12.75" customHeight="1" x14ac:dyDescent="0.25">
      <c r="A459" s="284"/>
      <c r="B459" s="195"/>
      <c r="C459" s="195"/>
      <c r="D459" s="195"/>
      <c r="E459" s="196"/>
      <c r="F459" s="198"/>
      <c r="G459" s="198"/>
      <c r="H459" s="199"/>
    </row>
    <row r="460" spans="1:8" s="197" customFormat="1" ht="12.75" customHeight="1" x14ac:dyDescent="0.25">
      <c r="A460" s="284"/>
      <c r="B460" s="195"/>
      <c r="C460" s="195"/>
      <c r="D460" s="195"/>
      <c r="E460" s="196"/>
      <c r="F460" s="198"/>
      <c r="G460" s="198"/>
      <c r="H460" s="199"/>
    </row>
    <row r="461" spans="1:8" s="197" customFormat="1" ht="12.75" customHeight="1" x14ac:dyDescent="0.25">
      <c r="A461" s="284"/>
      <c r="B461" s="195"/>
      <c r="C461" s="195"/>
      <c r="D461" s="195"/>
      <c r="E461" s="196"/>
      <c r="F461" s="198"/>
      <c r="G461" s="198"/>
      <c r="H461" s="199"/>
    </row>
    <row r="462" spans="1:8" s="197" customFormat="1" ht="12.75" customHeight="1" x14ac:dyDescent="0.25">
      <c r="A462" s="284"/>
      <c r="B462" s="195"/>
      <c r="C462" s="195"/>
      <c r="D462" s="195"/>
      <c r="E462" s="196"/>
      <c r="F462" s="198"/>
      <c r="G462" s="198"/>
      <c r="H462" s="199"/>
    </row>
    <row r="463" spans="1:8" s="197" customFormat="1" ht="12.75" customHeight="1" x14ac:dyDescent="0.25">
      <c r="A463" s="284"/>
      <c r="B463" s="195"/>
      <c r="C463" s="195"/>
      <c r="D463" s="195"/>
      <c r="E463" s="196"/>
      <c r="F463" s="198"/>
      <c r="G463" s="198"/>
      <c r="H463" s="199"/>
    </row>
    <row r="464" spans="1:8" s="197" customFormat="1" ht="12.75" customHeight="1" x14ac:dyDescent="0.25">
      <c r="A464" s="284"/>
      <c r="B464" s="195"/>
      <c r="C464" s="195"/>
      <c r="D464" s="195"/>
      <c r="E464" s="196"/>
      <c r="F464" s="198"/>
      <c r="G464" s="198"/>
      <c r="H464" s="199"/>
    </row>
    <row r="465" spans="1:8" s="197" customFormat="1" ht="12.75" customHeight="1" x14ac:dyDescent="0.25">
      <c r="A465" s="284"/>
      <c r="B465" s="195"/>
      <c r="C465" s="195"/>
      <c r="D465" s="195"/>
      <c r="E465" s="196"/>
      <c r="F465" s="198"/>
      <c r="G465" s="198"/>
      <c r="H465" s="199"/>
    </row>
    <row r="466" spans="1:8" s="197" customFormat="1" ht="12.75" customHeight="1" x14ac:dyDescent="0.25">
      <c r="A466" s="284"/>
      <c r="B466" s="195"/>
      <c r="C466" s="195"/>
      <c r="D466" s="195"/>
      <c r="E466" s="196"/>
      <c r="F466" s="198"/>
      <c r="G466" s="198"/>
      <c r="H466" s="199"/>
    </row>
    <row r="467" spans="1:8" s="197" customFormat="1" ht="12.75" customHeight="1" x14ac:dyDescent="0.25">
      <c r="A467" s="284"/>
      <c r="B467" s="195"/>
      <c r="C467" s="195"/>
      <c r="D467" s="195"/>
      <c r="E467" s="196"/>
      <c r="F467" s="198"/>
      <c r="G467" s="198"/>
      <c r="H467" s="199"/>
    </row>
    <row r="468" spans="1:8" s="197" customFormat="1" ht="12.75" customHeight="1" x14ac:dyDescent="0.25">
      <c r="A468" s="284"/>
      <c r="B468" s="195"/>
      <c r="C468" s="195"/>
      <c r="D468" s="195"/>
      <c r="E468" s="196"/>
      <c r="F468" s="198"/>
      <c r="G468" s="198"/>
      <c r="H468" s="199"/>
    </row>
    <row r="469" spans="1:8" s="197" customFormat="1" ht="12.75" customHeight="1" x14ac:dyDescent="0.25">
      <c r="A469" s="284"/>
      <c r="B469" s="195"/>
      <c r="C469" s="195"/>
      <c r="D469" s="195"/>
      <c r="E469" s="196"/>
      <c r="F469" s="198"/>
      <c r="G469" s="198"/>
      <c r="H469" s="199"/>
    </row>
    <row r="470" spans="1:8" s="197" customFormat="1" ht="12.75" customHeight="1" x14ac:dyDescent="0.25">
      <c r="A470" s="284"/>
      <c r="B470" s="195"/>
      <c r="C470" s="195"/>
      <c r="D470" s="195"/>
      <c r="E470" s="196"/>
      <c r="F470" s="198"/>
      <c r="G470" s="198"/>
      <c r="H470" s="199"/>
    </row>
    <row r="471" spans="1:8" s="197" customFormat="1" ht="12.75" customHeight="1" x14ac:dyDescent="0.25">
      <c r="A471" s="284"/>
      <c r="B471" s="195"/>
      <c r="C471" s="195"/>
      <c r="D471" s="195"/>
      <c r="E471" s="196"/>
      <c r="F471" s="198"/>
      <c r="G471" s="198"/>
      <c r="H471" s="199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8"/>
      <c r="G472" s="198"/>
      <c r="H472" s="199"/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8"/>
      <c r="G473" s="198"/>
      <c r="H473" s="199"/>
    </row>
    <row r="474" spans="1:8" s="197" customFormat="1" ht="12.75" customHeight="1" x14ac:dyDescent="0.25">
      <c r="A474" s="284"/>
      <c r="B474" s="195"/>
      <c r="C474" s="195"/>
      <c r="D474" s="195"/>
      <c r="E474" s="196"/>
      <c r="F474" s="198"/>
      <c r="G474" s="198"/>
      <c r="H474" s="199"/>
    </row>
    <row r="475" spans="1:8" s="197" customFormat="1" ht="12.75" customHeight="1" x14ac:dyDescent="0.25">
      <c r="A475" s="284"/>
      <c r="B475" s="195"/>
      <c r="C475" s="195"/>
      <c r="D475" s="195"/>
      <c r="E475" s="196"/>
      <c r="F475" s="198"/>
      <c r="G475" s="198"/>
      <c r="H475" s="199"/>
    </row>
    <row r="476" spans="1:8" s="197" customFormat="1" ht="12.75" customHeight="1" x14ac:dyDescent="0.25">
      <c r="A476" s="284"/>
      <c r="B476" s="195"/>
      <c r="C476" s="195"/>
      <c r="D476" s="195"/>
      <c r="E476" s="196"/>
      <c r="F476" s="198"/>
      <c r="G476" s="198"/>
      <c r="H476" s="199"/>
    </row>
    <row r="477" spans="1:8" s="197" customFormat="1" ht="12.75" customHeight="1" x14ac:dyDescent="0.25">
      <c r="A477" s="284"/>
      <c r="B477" s="195"/>
      <c r="C477" s="195"/>
      <c r="D477" s="195"/>
      <c r="E477" s="196"/>
      <c r="F477" s="198"/>
      <c r="G477" s="198"/>
      <c r="H477" s="199"/>
    </row>
    <row r="478" spans="1:8" s="197" customFormat="1" ht="12.75" customHeight="1" x14ac:dyDescent="0.25">
      <c r="A478" s="284"/>
      <c r="B478" s="195"/>
      <c r="C478" s="195"/>
      <c r="D478" s="195"/>
      <c r="E478" s="196"/>
      <c r="F478" s="198"/>
      <c r="G478" s="198"/>
      <c r="H478" s="199"/>
    </row>
    <row r="479" spans="1:8" s="197" customFormat="1" ht="12.75" customHeight="1" x14ac:dyDescent="0.25">
      <c r="A479" s="284"/>
      <c r="B479" s="195"/>
      <c r="C479" s="195"/>
      <c r="D479" s="195"/>
      <c r="E479" s="196"/>
      <c r="F479" s="198"/>
      <c r="G479" s="198"/>
      <c r="H479" s="199"/>
    </row>
    <row r="480" spans="1:8" s="197" customFormat="1" ht="12.75" customHeight="1" x14ac:dyDescent="0.25">
      <c r="A480" s="284"/>
      <c r="B480" s="195"/>
      <c r="C480" s="195"/>
      <c r="D480" s="195"/>
      <c r="E480" s="196"/>
      <c r="F480" s="198"/>
      <c r="G480" s="198"/>
      <c r="H480" s="199"/>
    </row>
    <row r="481" spans="1:8" s="197" customFormat="1" ht="12.75" customHeight="1" x14ac:dyDescent="0.25">
      <c r="A481" s="284"/>
      <c r="B481" s="195"/>
      <c r="C481" s="195"/>
      <c r="D481" s="195"/>
      <c r="E481" s="196"/>
      <c r="F481" s="198"/>
      <c r="G481" s="198"/>
      <c r="H481" s="199"/>
    </row>
    <row r="482" spans="1:8" s="197" customFormat="1" ht="12.75" customHeight="1" x14ac:dyDescent="0.25">
      <c r="A482" s="284"/>
      <c r="B482" s="195"/>
      <c r="C482" s="195"/>
      <c r="D482" s="195"/>
      <c r="E482" s="196"/>
      <c r="F482" s="198"/>
      <c r="G482" s="198"/>
      <c r="H482" s="199"/>
    </row>
    <row r="483" spans="1:8" s="197" customFormat="1" ht="12.75" customHeight="1" x14ac:dyDescent="0.25">
      <c r="A483" s="284"/>
      <c r="B483" s="195"/>
      <c r="C483" s="195"/>
      <c r="D483" s="195"/>
      <c r="E483" s="196"/>
      <c r="F483" s="198"/>
      <c r="G483" s="198"/>
      <c r="H483" s="199"/>
    </row>
    <row r="484" spans="1:8" s="197" customFormat="1" ht="12.75" customHeight="1" x14ac:dyDescent="0.25">
      <c r="A484" s="284"/>
      <c r="B484" s="195"/>
      <c r="C484" s="195"/>
      <c r="D484" s="195"/>
      <c r="E484" s="196"/>
      <c r="F484" s="198"/>
      <c r="G484" s="198"/>
      <c r="H484" s="199"/>
    </row>
    <row r="485" spans="1:8" s="197" customFormat="1" ht="12.75" customHeight="1" x14ac:dyDescent="0.25">
      <c r="A485" s="284"/>
      <c r="B485" s="195"/>
      <c r="C485" s="195"/>
      <c r="D485" s="195"/>
      <c r="E485" s="196"/>
      <c r="F485" s="198"/>
      <c r="G485" s="198"/>
      <c r="H485" s="199"/>
    </row>
    <row r="486" spans="1:8" s="197" customFormat="1" ht="12.75" customHeight="1" x14ac:dyDescent="0.25">
      <c r="A486" s="284"/>
      <c r="B486" s="195"/>
      <c r="C486" s="195"/>
      <c r="D486" s="195"/>
      <c r="E486" s="196"/>
      <c r="F486" s="198"/>
      <c r="G486" s="198"/>
      <c r="H486" s="199"/>
    </row>
    <row r="487" spans="1:8" s="197" customFormat="1" ht="12.75" customHeight="1" x14ac:dyDescent="0.25">
      <c r="A487" s="284"/>
      <c r="B487" s="195"/>
      <c r="C487" s="195"/>
      <c r="D487" s="195"/>
      <c r="E487" s="196"/>
      <c r="F487" s="198"/>
      <c r="G487" s="198"/>
      <c r="H487" s="199"/>
    </row>
    <row r="488" spans="1:8" s="197" customFormat="1" ht="12.75" customHeight="1" x14ac:dyDescent="0.25">
      <c r="A488" s="284"/>
      <c r="B488" s="195"/>
      <c r="C488" s="195"/>
      <c r="D488" s="195"/>
      <c r="E488" s="196"/>
      <c r="F488" s="198"/>
      <c r="G488" s="198"/>
      <c r="H488" s="362" t="s">
        <v>13</v>
      </c>
    </row>
    <row r="489" spans="1:8" s="197" customFormat="1" ht="12.75" customHeight="1" x14ac:dyDescent="0.25">
      <c r="A489" s="284"/>
      <c r="B489" s="195"/>
      <c r="C489" s="195"/>
      <c r="D489" s="195"/>
      <c r="E489" s="196"/>
      <c r="F489" s="198"/>
      <c r="G489" s="198"/>
      <c r="H489" s="199"/>
    </row>
    <row r="490" spans="1:8" s="197" customFormat="1" ht="31.5" customHeight="1" x14ac:dyDescent="0.3">
      <c r="A490" s="284"/>
      <c r="B490" s="515" t="s">
        <v>259</v>
      </c>
      <c r="C490" s="524"/>
      <c r="D490" s="524"/>
      <c r="E490" s="524"/>
      <c r="F490" s="524"/>
      <c r="G490" s="524"/>
      <c r="H490" s="524"/>
    </row>
    <row r="491" spans="1:8" s="197" customFormat="1" ht="12.75" customHeight="1" x14ac:dyDescent="0.25">
      <c r="A491" s="284"/>
      <c r="B491" s="43"/>
      <c r="C491" s="44"/>
      <c r="D491" s="44"/>
      <c r="E491" s="44"/>
      <c r="F491" s="44"/>
      <c r="G491" s="44"/>
      <c r="H491" s="44"/>
    </row>
    <row r="492" spans="1:8" s="197" customFormat="1" ht="12.75" customHeight="1" x14ac:dyDescent="0.25">
      <c r="A492" s="284"/>
      <c r="B492" s="6" t="s">
        <v>62</v>
      </c>
      <c r="C492" s="1"/>
      <c r="D492" s="1"/>
      <c r="E492" s="45"/>
      <c r="F492" s="1"/>
      <c r="G492" s="1"/>
      <c r="H492" s="45"/>
    </row>
    <row r="493" spans="1:8" s="197" customFormat="1" ht="12.75" customHeight="1" x14ac:dyDescent="0.25">
      <c r="A493" s="284"/>
      <c r="B493" s="89"/>
      <c r="C493" s="506" t="s">
        <v>12</v>
      </c>
      <c r="D493" s="507"/>
      <c r="E493" s="508"/>
      <c r="F493" s="506" t="s">
        <v>10</v>
      </c>
      <c r="G493" s="507"/>
      <c r="H493" s="508"/>
    </row>
    <row r="494" spans="1:8" s="197" customFormat="1" ht="12.75" customHeight="1" x14ac:dyDescent="0.25">
      <c r="A494" s="284"/>
      <c r="B494" s="62"/>
      <c r="C494" s="66" t="s">
        <v>8</v>
      </c>
      <c r="D494" s="66" t="s">
        <v>9</v>
      </c>
      <c r="E494" s="81" t="s">
        <v>70</v>
      </c>
      <c r="F494" s="66" t="s">
        <v>8</v>
      </c>
      <c r="G494" s="66" t="s">
        <v>9</v>
      </c>
      <c r="H494" s="81" t="s">
        <v>70</v>
      </c>
    </row>
    <row r="495" spans="1:8" s="197" customFormat="1" ht="12.75" customHeight="1" x14ac:dyDescent="0.25">
      <c r="A495" s="284"/>
      <c r="B495" s="160"/>
      <c r="C495" s="158"/>
      <c r="D495" s="158"/>
      <c r="E495" s="67"/>
      <c r="F495" s="158"/>
      <c r="G495" s="158"/>
      <c r="H495" s="67"/>
    </row>
    <row r="496" spans="1:8" s="197" customFormat="1" ht="12.75" customHeight="1" x14ac:dyDescent="0.25">
      <c r="A496" s="284"/>
      <c r="B496" s="160" t="s">
        <v>23</v>
      </c>
      <c r="C496" s="159">
        <v>454.81035750000007</v>
      </c>
      <c r="D496" s="159">
        <v>341.66242</v>
      </c>
      <c r="E496" s="71">
        <v>133.11688113079575</v>
      </c>
      <c r="F496" s="24">
        <v>3363.1000000000004</v>
      </c>
      <c r="G496" s="24">
        <v>2145.7000000000003</v>
      </c>
      <c r="H496" s="71">
        <v>156.73672927249848</v>
      </c>
    </row>
    <row r="497" spans="1:8" s="197" customFormat="1" ht="12.75" customHeight="1" x14ac:dyDescent="0.25">
      <c r="A497" s="284"/>
      <c r="B497" s="64" t="s">
        <v>96</v>
      </c>
      <c r="C497" s="159">
        <v>1.9973050000000001</v>
      </c>
      <c r="D497" s="159">
        <v>2.7379875000000005</v>
      </c>
      <c r="E497" s="71">
        <v>72.947922516081604</v>
      </c>
      <c r="F497" s="24">
        <v>19.024999999999999</v>
      </c>
      <c r="G497" s="24">
        <v>17.600000000000001</v>
      </c>
      <c r="H497" s="71">
        <v>108.09659090909089</v>
      </c>
    </row>
    <row r="498" spans="1:8" s="197" customFormat="1" ht="12.75" customHeight="1" x14ac:dyDescent="0.25">
      <c r="A498" s="284"/>
      <c r="B498" s="64" t="s">
        <v>97</v>
      </c>
      <c r="C498" s="159">
        <v>31.219072499999996</v>
      </c>
      <c r="D498" s="159">
        <v>24.256562499999998</v>
      </c>
      <c r="E498" s="71">
        <v>128.70361371278392</v>
      </c>
      <c r="F498" s="24">
        <v>201.32499999999999</v>
      </c>
      <c r="G498" s="24">
        <v>118.925</v>
      </c>
      <c r="H498" s="71">
        <v>169.28736598696659</v>
      </c>
    </row>
    <row r="499" spans="1:8" s="197" customFormat="1" ht="12.75" customHeight="1" x14ac:dyDescent="0.25">
      <c r="A499" s="284"/>
      <c r="B499" s="64" t="s">
        <v>98</v>
      </c>
      <c r="C499" s="159">
        <v>112.54093499999993</v>
      </c>
      <c r="D499" s="159">
        <v>86.442374999999984</v>
      </c>
      <c r="E499" s="71">
        <v>130.19185902747344</v>
      </c>
      <c r="F499" s="24">
        <v>879.37499999999989</v>
      </c>
      <c r="G499" s="24">
        <v>504.27499999999998</v>
      </c>
      <c r="H499" s="71">
        <v>174.38401665757769</v>
      </c>
    </row>
    <row r="500" spans="1:8" s="197" customFormat="1" ht="12.75" customHeight="1" x14ac:dyDescent="0.25">
      <c r="A500" s="284"/>
      <c r="B500" s="64" t="s">
        <v>99</v>
      </c>
      <c r="C500" s="159">
        <v>147.09371000000004</v>
      </c>
      <c r="D500" s="159">
        <v>98.528762500000028</v>
      </c>
      <c r="E500" s="71">
        <v>149.29012226252209</v>
      </c>
      <c r="F500" s="24">
        <v>1038.2</v>
      </c>
      <c r="G500" s="24">
        <v>631.22500000000002</v>
      </c>
      <c r="H500" s="71">
        <v>164.47384054814052</v>
      </c>
    </row>
    <row r="501" spans="1:8" s="197" customFormat="1" ht="12.75" customHeight="1" x14ac:dyDescent="0.25">
      <c r="A501" s="284"/>
      <c r="B501" s="64" t="s">
        <v>100</v>
      </c>
      <c r="C501" s="159">
        <v>102.63493250000005</v>
      </c>
      <c r="D501" s="159">
        <v>75.76672499999998</v>
      </c>
      <c r="E501" s="71">
        <v>135.46175118430958</v>
      </c>
      <c r="F501" s="24">
        <v>804.97500000000002</v>
      </c>
      <c r="G501" s="24">
        <v>551.77499999999998</v>
      </c>
      <c r="H501" s="71">
        <v>145.88826967513933</v>
      </c>
    </row>
    <row r="502" spans="1:8" s="197" customFormat="1" ht="12.75" customHeight="1" x14ac:dyDescent="0.25">
      <c r="A502" s="284"/>
      <c r="B502" s="64" t="s">
        <v>101</v>
      </c>
      <c r="C502" s="159">
        <v>56.835612500000003</v>
      </c>
      <c r="D502" s="159">
        <v>52.504139999999992</v>
      </c>
      <c r="E502" s="71">
        <v>108.24977325597565</v>
      </c>
      <c r="F502" s="24">
        <v>391.82500000000005</v>
      </c>
      <c r="G502" s="24">
        <v>308.59999999999997</v>
      </c>
      <c r="H502" s="71">
        <v>126.96856772521066</v>
      </c>
    </row>
    <row r="503" spans="1:8" s="197" customFormat="1" ht="12.75" customHeight="1" x14ac:dyDescent="0.25">
      <c r="A503" s="284"/>
      <c r="B503" s="64" t="s">
        <v>135</v>
      </c>
      <c r="C503" s="159">
        <v>2.4887899999999998</v>
      </c>
      <c r="D503" s="159">
        <v>1.4258675000000003</v>
      </c>
      <c r="E503" s="71">
        <v>174.54567131938973</v>
      </c>
      <c r="F503" s="24">
        <v>28.375000000000004</v>
      </c>
      <c r="G503" s="24">
        <v>13.3</v>
      </c>
      <c r="H503" s="71">
        <v>213.34586466165416</v>
      </c>
    </row>
    <row r="504" spans="1:8" s="197" customFormat="1" ht="12.75" customHeight="1" x14ac:dyDescent="0.25">
      <c r="A504" s="284"/>
      <c r="B504" s="135"/>
      <c r="C504" s="156"/>
      <c r="D504" s="156"/>
      <c r="E504" s="121"/>
      <c r="F504" s="156"/>
      <c r="G504" s="156"/>
      <c r="H504" s="122"/>
    </row>
    <row r="505" spans="1:8" s="197" customFormat="1" ht="12.75" customHeight="1" x14ac:dyDescent="0.25">
      <c r="A505" s="284"/>
      <c r="B505" s="148"/>
      <c r="C505" s="148"/>
      <c r="D505" s="148"/>
      <c r="E505" s="125"/>
      <c r="F505" s="157"/>
      <c r="G505" s="157"/>
      <c r="H505" s="126"/>
    </row>
    <row r="506" spans="1:8" s="197" customFormat="1" ht="12.75" customHeight="1" x14ac:dyDescent="0.25">
      <c r="A506" s="284"/>
      <c r="B506" s="21" t="s">
        <v>75</v>
      </c>
      <c r="C506" s="155"/>
      <c r="D506" s="155"/>
      <c r="E506" s="53"/>
      <c r="F506" s="155"/>
      <c r="G506" s="155"/>
      <c r="H506" s="53"/>
    </row>
    <row r="507" spans="1:8" s="197" customFormat="1" ht="12.75" customHeight="1" x14ac:dyDescent="0.25">
      <c r="A507" s="284"/>
      <c r="B507" s="1"/>
      <c r="C507" s="159"/>
      <c r="D507" s="159"/>
      <c r="E507" s="52"/>
      <c r="F507" s="159"/>
      <c r="G507" s="159"/>
      <c r="H507" s="56"/>
    </row>
    <row r="508" spans="1:8" s="197" customFormat="1" ht="12.75" customHeight="1" x14ac:dyDescent="0.25">
      <c r="A508" s="284"/>
      <c r="B508" s="58" t="s">
        <v>68</v>
      </c>
      <c r="C508" s="159"/>
      <c r="D508" s="159"/>
      <c r="E508" s="52"/>
      <c r="F508" s="159"/>
      <c r="G508" s="159"/>
      <c r="H508" s="56"/>
    </row>
    <row r="509" spans="1:8" s="197" customFormat="1" ht="12.75" customHeight="1" x14ac:dyDescent="0.25">
      <c r="A509" s="284"/>
      <c r="B509" s="10" t="s">
        <v>409</v>
      </c>
      <c r="C509" s="1"/>
      <c r="D509" s="1"/>
      <c r="E509" s="53"/>
      <c r="F509" s="1"/>
      <c r="G509" s="1"/>
      <c r="H509" s="45"/>
    </row>
    <row r="510" spans="1:8" s="197" customFormat="1" ht="12.75" customHeight="1" x14ac:dyDescent="0.25">
      <c r="A510" s="284"/>
      <c r="B510" s="10"/>
      <c r="C510" s="1"/>
      <c r="D510" s="1"/>
      <c r="E510" s="53"/>
      <c r="F510" s="1"/>
      <c r="G510" s="1"/>
      <c r="H510" s="45"/>
    </row>
    <row r="511" spans="1:8" s="197" customFormat="1" ht="12.75" customHeight="1" x14ac:dyDescent="0.25">
      <c r="A511" s="284"/>
      <c r="B511" s="195"/>
      <c r="C511" s="195"/>
      <c r="D511" s="195"/>
      <c r="E511" s="196"/>
      <c r="F511" s="198"/>
      <c r="G511" s="198"/>
      <c r="H511" s="199"/>
    </row>
    <row r="512" spans="1:8" s="197" customFormat="1" ht="12.75" customHeight="1" x14ac:dyDescent="0.25">
      <c r="A512" s="284"/>
      <c r="B512" s="195"/>
      <c r="C512" s="195"/>
      <c r="D512" s="195"/>
      <c r="E512" s="196"/>
      <c r="F512" s="198"/>
      <c r="G512" s="198"/>
      <c r="H512" s="199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8"/>
      <c r="G513" s="198"/>
      <c r="H513" s="199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8"/>
      <c r="G514" s="198"/>
      <c r="H514" s="199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8"/>
      <c r="G515" s="198"/>
      <c r="H515" s="199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8"/>
      <c r="G516" s="198"/>
      <c r="H516" s="199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8"/>
      <c r="G517" s="198"/>
      <c r="H517" s="199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8"/>
      <c r="G518" s="198"/>
      <c r="H518" s="199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8"/>
      <c r="G519" s="198"/>
      <c r="H519" s="199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8"/>
      <c r="G520" s="198"/>
      <c r="H520" s="199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8"/>
      <c r="G521" s="198"/>
      <c r="H521" s="199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8"/>
      <c r="G522" s="198"/>
      <c r="H522" s="199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8"/>
      <c r="G523" s="198"/>
      <c r="H523" s="199"/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8"/>
      <c r="G524" s="198"/>
      <c r="H524" s="199"/>
    </row>
    <row r="525" spans="1:8" s="197" customFormat="1" ht="12.75" customHeight="1" x14ac:dyDescent="0.25">
      <c r="A525" s="284"/>
      <c r="B525" s="195"/>
      <c r="C525" s="195"/>
      <c r="D525" s="195"/>
      <c r="E525" s="196"/>
      <c r="F525" s="198"/>
      <c r="G525" s="198"/>
      <c r="H525" s="199"/>
    </row>
    <row r="526" spans="1:8" s="197" customFormat="1" ht="12.75" customHeight="1" x14ac:dyDescent="0.25">
      <c r="A526" s="284"/>
      <c r="B526" s="195"/>
      <c r="C526" s="195"/>
      <c r="D526" s="195"/>
      <c r="E526" s="196"/>
      <c r="F526" s="198"/>
      <c r="G526" s="198"/>
      <c r="H526" s="199"/>
    </row>
    <row r="527" spans="1:8" s="197" customFormat="1" ht="12.75" customHeight="1" x14ac:dyDescent="0.25">
      <c r="A527" s="284"/>
      <c r="B527" s="195"/>
      <c r="C527" s="195"/>
      <c r="D527" s="195"/>
      <c r="E527" s="196"/>
      <c r="F527" s="198"/>
      <c r="G527" s="198"/>
      <c r="H527" s="199"/>
    </row>
    <row r="528" spans="1:8" s="197" customFormat="1" ht="12.75" customHeight="1" x14ac:dyDescent="0.25">
      <c r="A528" s="284"/>
      <c r="B528" s="195"/>
      <c r="C528" s="195"/>
      <c r="D528" s="195"/>
      <c r="E528" s="196"/>
      <c r="F528" s="198"/>
      <c r="G528" s="198"/>
      <c r="H528" s="199"/>
    </row>
    <row r="529" spans="1:8" s="197" customFormat="1" ht="12.75" customHeight="1" x14ac:dyDescent="0.25">
      <c r="A529" s="284"/>
      <c r="B529" s="195"/>
      <c r="C529" s="195"/>
      <c r="D529" s="195"/>
      <c r="E529" s="196"/>
      <c r="F529" s="198"/>
      <c r="G529" s="198"/>
      <c r="H529" s="199"/>
    </row>
    <row r="530" spans="1:8" s="197" customFormat="1" ht="12.75" customHeight="1" x14ac:dyDescent="0.25">
      <c r="A530" s="284"/>
      <c r="B530" s="195"/>
      <c r="C530" s="195"/>
      <c r="D530" s="195"/>
      <c r="E530" s="196"/>
      <c r="F530" s="198"/>
      <c r="G530" s="198"/>
      <c r="H530" s="199"/>
    </row>
    <row r="531" spans="1:8" s="197" customFormat="1" ht="12.75" customHeight="1" x14ac:dyDescent="0.25">
      <c r="A531" s="284"/>
      <c r="B531" s="195"/>
      <c r="C531" s="195"/>
      <c r="D531" s="195"/>
      <c r="E531" s="196"/>
      <c r="F531" s="198"/>
      <c r="G531" s="198"/>
      <c r="H531" s="199"/>
    </row>
    <row r="532" spans="1:8" s="197" customFormat="1" ht="12.75" customHeight="1" x14ac:dyDescent="0.25">
      <c r="A532" s="284"/>
      <c r="B532" s="195"/>
      <c r="C532" s="195"/>
      <c r="D532" s="195"/>
      <c r="E532" s="196"/>
      <c r="F532" s="198"/>
      <c r="G532" s="198"/>
      <c r="H532" s="199"/>
    </row>
    <row r="533" spans="1:8" s="197" customFormat="1" ht="12.75" customHeight="1" x14ac:dyDescent="0.25">
      <c r="A533" s="284"/>
      <c r="B533" s="195"/>
      <c r="C533" s="195"/>
      <c r="D533" s="195"/>
      <c r="E533" s="196"/>
      <c r="F533" s="198"/>
      <c r="G533" s="198"/>
      <c r="H533" s="199"/>
    </row>
    <row r="534" spans="1:8" s="197" customFormat="1" ht="12.75" customHeight="1" x14ac:dyDescent="0.25">
      <c r="A534" s="284"/>
      <c r="B534" s="195"/>
      <c r="C534" s="195"/>
      <c r="D534" s="195"/>
      <c r="E534" s="196"/>
      <c r="F534" s="198"/>
      <c r="G534" s="198"/>
      <c r="H534" s="199"/>
    </row>
    <row r="535" spans="1:8" s="197" customFormat="1" ht="12.75" customHeight="1" x14ac:dyDescent="0.25">
      <c r="A535" s="284"/>
      <c r="B535" s="195"/>
      <c r="C535" s="195"/>
      <c r="D535" s="195"/>
      <c r="E535" s="196"/>
      <c r="F535" s="198"/>
      <c r="G535" s="198"/>
      <c r="H535" s="199"/>
    </row>
    <row r="536" spans="1:8" s="197" customFormat="1" ht="12.75" customHeight="1" x14ac:dyDescent="0.25">
      <c r="A536" s="284"/>
      <c r="B536" s="195"/>
      <c r="C536" s="195"/>
      <c r="D536" s="195"/>
      <c r="E536" s="196"/>
      <c r="F536" s="198"/>
      <c r="G536" s="198"/>
      <c r="H536" s="199"/>
    </row>
    <row r="537" spans="1:8" s="197" customFormat="1" ht="12.75" customHeight="1" x14ac:dyDescent="0.25">
      <c r="A537" s="284"/>
      <c r="B537" s="195"/>
      <c r="C537" s="195"/>
      <c r="D537" s="195"/>
      <c r="E537" s="196"/>
      <c r="F537" s="198"/>
      <c r="G537" s="198"/>
      <c r="H537" s="199"/>
    </row>
    <row r="538" spans="1:8" s="197" customFormat="1" ht="12.75" customHeight="1" x14ac:dyDescent="0.25">
      <c r="A538" s="284"/>
      <c r="B538" s="195"/>
      <c r="C538" s="195"/>
      <c r="D538" s="195"/>
      <c r="E538" s="196"/>
      <c r="F538" s="198"/>
      <c r="G538" s="198"/>
      <c r="H538" s="199"/>
    </row>
    <row r="539" spans="1:8" s="197" customFormat="1" ht="12.75" customHeight="1" x14ac:dyDescent="0.25">
      <c r="A539" s="284"/>
      <c r="B539" s="195"/>
      <c r="C539" s="195"/>
      <c r="D539" s="195"/>
      <c r="E539" s="196"/>
      <c r="F539" s="198"/>
      <c r="G539" s="198"/>
      <c r="H539" s="199"/>
    </row>
    <row r="540" spans="1:8" s="197" customFormat="1" ht="12.75" customHeight="1" x14ac:dyDescent="0.25">
      <c r="A540" s="284"/>
      <c r="B540" s="195"/>
      <c r="C540" s="195"/>
      <c r="D540" s="195"/>
      <c r="E540" s="196"/>
      <c r="F540" s="198"/>
      <c r="G540" s="198"/>
      <c r="H540" s="199"/>
    </row>
    <row r="541" spans="1:8" s="197" customFormat="1" ht="12.75" customHeight="1" x14ac:dyDescent="0.25">
      <c r="A541" s="284"/>
      <c r="B541" s="195"/>
      <c r="C541" s="195"/>
      <c r="D541" s="195"/>
      <c r="E541" s="196"/>
      <c r="F541" s="198"/>
      <c r="G541" s="198"/>
      <c r="H541" s="199"/>
    </row>
    <row r="542" spans="1:8" s="197" customFormat="1" ht="12.75" customHeight="1" x14ac:dyDescent="0.25">
      <c r="A542" s="284"/>
      <c r="B542" s="195"/>
      <c r="C542" s="195"/>
      <c r="D542" s="195"/>
      <c r="E542" s="196"/>
      <c r="F542" s="198"/>
      <c r="G542" s="198"/>
      <c r="H542" s="362" t="s">
        <v>13</v>
      </c>
    </row>
    <row r="543" spans="1:8" s="197" customFormat="1" ht="12.75" customHeight="1" x14ac:dyDescent="0.25">
      <c r="A543" s="284"/>
      <c r="B543" s="195"/>
      <c r="C543" s="195"/>
      <c r="D543" s="195"/>
      <c r="E543" s="196"/>
      <c r="F543" s="198"/>
      <c r="G543" s="198"/>
      <c r="H543" s="199"/>
    </row>
    <row r="544" spans="1:8" s="197" customFormat="1" ht="31.5" customHeight="1" x14ac:dyDescent="0.3">
      <c r="A544" s="284"/>
      <c r="B544" s="525" t="s">
        <v>248</v>
      </c>
      <c r="C544" s="526"/>
      <c r="D544" s="526"/>
      <c r="E544" s="526"/>
      <c r="F544" s="526"/>
      <c r="G544" s="526"/>
      <c r="H544" s="526"/>
    </row>
    <row r="545" spans="1:8" s="197" customFormat="1" ht="12.75" customHeight="1" x14ac:dyDescent="0.25">
      <c r="A545" s="284"/>
      <c r="B545" s="43"/>
      <c r="C545" s="44"/>
      <c r="D545" s="44"/>
      <c r="E545" s="44"/>
      <c r="F545" s="44"/>
      <c r="G545" s="44"/>
      <c r="H545" s="44"/>
    </row>
    <row r="546" spans="1:8" s="197" customFormat="1" ht="12.75" customHeight="1" x14ac:dyDescent="0.25">
      <c r="A546" s="284"/>
      <c r="B546" s="6" t="s">
        <v>62</v>
      </c>
      <c r="C546" s="1"/>
      <c r="D546" s="1"/>
      <c r="E546" s="45"/>
      <c r="F546" s="1"/>
      <c r="G546" s="1"/>
      <c r="H546" s="45"/>
    </row>
    <row r="547" spans="1:8" s="197" customFormat="1" ht="12.75" customHeight="1" x14ac:dyDescent="0.25">
      <c r="A547" s="284"/>
      <c r="B547" s="89"/>
      <c r="C547" s="506" t="s">
        <v>12</v>
      </c>
      <c r="D547" s="507"/>
      <c r="E547" s="508"/>
      <c r="F547" s="506" t="s">
        <v>10</v>
      </c>
      <c r="G547" s="507"/>
      <c r="H547" s="508"/>
    </row>
    <row r="548" spans="1:8" s="197" customFormat="1" ht="12.75" customHeight="1" x14ac:dyDescent="0.25">
      <c r="A548" s="284"/>
      <c r="B548" s="62"/>
      <c r="C548" s="66" t="s">
        <v>8</v>
      </c>
      <c r="D548" s="66" t="s">
        <v>9</v>
      </c>
      <c r="E548" s="81" t="s">
        <v>70</v>
      </c>
      <c r="F548" s="66" t="s">
        <v>8</v>
      </c>
      <c r="G548" s="66" t="s">
        <v>9</v>
      </c>
      <c r="H548" s="81" t="s">
        <v>70</v>
      </c>
    </row>
    <row r="549" spans="1:8" s="197" customFormat="1" ht="12.75" customHeight="1" x14ac:dyDescent="0.25">
      <c r="A549" s="284"/>
      <c r="B549" s="160"/>
      <c r="C549" s="158"/>
      <c r="D549" s="158"/>
      <c r="E549" s="67"/>
      <c r="F549" s="158"/>
      <c r="G549" s="158"/>
      <c r="H549" s="67"/>
    </row>
    <row r="550" spans="1:8" s="197" customFormat="1" ht="12.75" customHeight="1" x14ac:dyDescent="0.25">
      <c r="A550" s="284"/>
      <c r="B550" s="160" t="s">
        <v>23</v>
      </c>
      <c r="C550" s="159">
        <v>488.37593499999997</v>
      </c>
      <c r="D550" s="159">
        <v>334.64819249999999</v>
      </c>
      <c r="E550" s="71">
        <v>145.93712021916866</v>
      </c>
      <c r="F550" s="24">
        <v>3494.1000000000004</v>
      </c>
      <c r="G550" s="24">
        <v>2170.5</v>
      </c>
      <c r="H550" s="71">
        <v>160.98134070490673</v>
      </c>
    </row>
    <row r="551" spans="1:8" s="197" customFormat="1" ht="12.75" customHeight="1" x14ac:dyDescent="0.25">
      <c r="A551" s="284"/>
      <c r="B551" s="64" t="s">
        <v>96</v>
      </c>
      <c r="C551" s="159">
        <v>3.3031199999999998</v>
      </c>
      <c r="D551" s="159">
        <v>2.0746725000000001</v>
      </c>
      <c r="E551" s="71">
        <v>159.21163460738984</v>
      </c>
      <c r="F551" s="24">
        <v>24.849999999999998</v>
      </c>
      <c r="G551" s="24">
        <v>14.574999999999999</v>
      </c>
      <c r="H551" s="71">
        <v>170.49742710120069</v>
      </c>
    </row>
    <row r="552" spans="1:8" s="197" customFormat="1" ht="12.75" customHeight="1" x14ac:dyDescent="0.25">
      <c r="A552" s="284"/>
      <c r="B552" s="64" t="s">
        <v>97</v>
      </c>
      <c r="C552" s="159">
        <v>35.239575000000002</v>
      </c>
      <c r="D552" s="159">
        <v>21.59943749999999</v>
      </c>
      <c r="E552" s="71">
        <v>163.15042926465108</v>
      </c>
      <c r="F552" s="24">
        <v>229.77500000000001</v>
      </c>
      <c r="G552" s="24">
        <v>117.125</v>
      </c>
      <c r="H552" s="71">
        <v>196.17929562433298</v>
      </c>
    </row>
    <row r="553" spans="1:8" s="197" customFormat="1" ht="12.75" customHeight="1" x14ac:dyDescent="0.25">
      <c r="A553" s="284"/>
      <c r="B553" s="64" t="s">
        <v>98</v>
      </c>
      <c r="C553" s="159">
        <v>135.557165</v>
      </c>
      <c r="D553" s="159">
        <v>83.651249999999976</v>
      </c>
      <c r="E553" s="71">
        <v>162.05037581626101</v>
      </c>
      <c r="F553" s="24">
        <v>958.125</v>
      </c>
      <c r="G553" s="24">
        <v>525.45000000000005</v>
      </c>
      <c r="H553" s="71">
        <v>182.34370539537537</v>
      </c>
    </row>
    <row r="554" spans="1:8" s="197" customFormat="1" ht="12.75" customHeight="1" x14ac:dyDescent="0.25">
      <c r="A554" s="284"/>
      <c r="B554" s="64" t="s">
        <v>99</v>
      </c>
      <c r="C554" s="159">
        <v>144.16483749999992</v>
      </c>
      <c r="D554" s="159">
        <v>99.194930000000014</v>
      </c>
      <c r="E554" s="71">
        <v>145.33488505914556</v>
      </c>
      <c r="F554" s="24">
        <v>1044.1000000000001</v>
      </c>
      <c r="G554" s="24">
        <v>646.84999999999991</v>
      </c>
      <c r="H554" s="71">
        <v>161.41300146865584</v>
      </c>
    </row>
    <row r="555" spans="1:8" s="197" customFormat="1" ht="12.75" customHeight="1" x14ac:dyDescent="0.25">
      <c r="A555" s="284"/>
      <c r="B555" s="64" t="s">
        <v>100</v>
      </c>
      <c r="C555" s="159">
        <v>110.81491500000004</v>
      </c>
      <c r="D555" s="159">
        <v>78.630640000000028</v>
      </c>
      <c r="E555" s="71">
        <v>140.93095897477116</v>
      </c>
      <c r="F555" s="24">
        <v>808.27500000000009</v>
      </c>
      <c r="G555" s="24">
        <v>555.27499999999998</v>
      </c>
      <c r="H555" s="71">
        <v>145.56300931970648</v>
      </c>
    </row>
    <row r="556" spans="1:8" s="197" customFormat="1" ht="12.75" customHeight="1" x14ac:dyDescent="0.25">
      <c r="A556" s="284"/>
      <c r="B556" s="64" t="s">
        <v>101</v>
      </c>
      <c r="C556" s="159">
        <v>56.394917500000012</v>
      </c>
      <c r="D556" s="159">
        <v>47.619992499999995</v>
      </c>
      <c r="E556" s="71">
        <v>118.42697686271164</v>
      </c>
      <c r="F556" s="24">
        <v>396.75</v>
      </c>
      <c r="G556" s="24">
        <v>298.15000000000003</v>
      </c>
      <c r="H556" s="71">
        <v>133.07060204595001</v>
      </c>
    </row>
    <row r="557" spans="1:8" s="197" customFormat="1" ht="12.75" customHeight="1" x14ac:dyDescent="0.25">
      <c r="A557" s="284"/>
      <c r="B557" s="64" t="s">
        <v>135</v>
      </c>
      <c r="C557" s="159">
        <v>2.9014050000000005</v>
      </c>
      <c r="D557" s="159">
        <v>1.8772700000000002</v>
      </c>
      <c r="E557" s="71">
        <v>154.55448603557292</v>
      </c>
      <c r="F557" s="24">
        <v>32.225000000000001</v>
      </c>
      <c r="G557" s="24">
        <v>13.074999999999999</v>
      </c>
      <c r="H557" s="71">
        <v>246.46271510516254</v>
      </c>
    </row>
    <row r="558" spans="1:8" s="197" customFormat="1" ht="12.75" customHeight="1" x14ac:dyDescent="0.25">
      <c r="A558" s="284"/>
      <c r="B558" s="135"/>
      <c r="C558" s="156"/>
      <c r="D558" s="156"/>
      <c r="E558" s="121"/>
      <c r="F558" s="156"/>
      <c r="G558" s="156"/>
      <c r="H558" s="122"/>
    </row>
    <row r="559" spans="1:8" s="197" customFormat="1" ht="12.75" customHeight="1" x14ac:dyDescent="0.25">
      <c r="A559" s="284"/>
      <c r="B559" s="148"/>
      <c r="C559" s="148"/>
      <c r="D559" s="148"/>
      <c r="E559" s="125"/>
      <c r="F559" s="157"/>
      <c r="G559" s="157"/>
      <c r="H559" s="126"/>
    </row>
    <row r="560" spans="1:8" s="197" customFormat="1" ht="12.75" customHeight="1" x14ac:dyDescent="0.25">
      <c r="A560" s="284"/>
      <c r="B560" s="21" t="s">
        <v>75</v>
      </c>
      <c r="C560" s="155"/>
      <c r="D560" s="155"/>
      <c r="E560" s="53"/>
      <c r="F560" s="155"/>
      <c r="G560" s="155"/>
      <c r="H560" s="53"/>
    </row>
    <row r="561" spans="1:8" s="197" customFormat="1" ht="12.75" customHeight="1" x14ac:dyDescent="0.25">
      <c r="A561" s="284"/>
      <c r="B561" s="1"/>
      <c r="C561" s="159"/>
      <c r="D561" s="159"/>
      <c r="E561" s="52"/>
      <c r="F561" s="159"/>
      <c r="G561" s="159"/>
      <c r="H561" s="56"/>
    </row>
    <row r="562" spans="1:8" s="197" customFormat="1" ht="12.75" customHeight="1" x14ac:dyDescent="0.25">
      <c r="A562" s="284"/>
      <c r="B562" s="58" t="s">
        <v>68</v>
      </c>
      <c r="C562" s="159"/>
      <c r="D562" s="159"/>
      <c r="E562" s="52"/>
      <c r="F562" s="159"/>
      <c r="G562" s="159"/>
      <c r="H562" s="56"/>
    </row>
    <row r="563" spans="1:8" s="197" customFormat="1" ht="12.75" customHeight="1" x14ac:dyDescent="0.25">
      <c r="A563" s="284"/>
      <c r="B563" s="10" t="s">
        <v>409</v>
      </c>
      <c r="C563" s="1"/>
      <c r="D563" s="1"/>
      <c r="E563" s="53"/>
      <c r="F563" s="1"/>
      <c r="G563" s="1"/>
      <c r="H563" s="45"/>
    </row>
    <row r="564" spans="1:8" s="197" customFormat="1" ht="12.75" customHeight="1" x14ac:dyDescent="0.25">
      <c r="A564" s="284"/>
      <c r="B564" s="10"/>
      <c r="C564" s="1"/>
      <c r="D564" s="1"/>
      <c r="E564" s="53"/>
      <c r="F564" s="1"/>
      <c r="G564" s="1"/>
      <c r="H564" s="45"/>
    </row>
    <row r="565" spans="1:8" s="197" customFormat="1" ht="12.75" customHeight="1" x14ac:dyDescent="0.25">
      <c r="A565" s="284"/>
      <c r="B565" s="195"/>
      <c r="C565" s="195"/>
      <c r="D565" s="195"/>
      <c r="E565" s="196"/>
      <c r="F565" s="198"/>
      <c r="G565" s="198"/>
      <c r="H565" s="199"/>
    </row>
    <row r="566" spans="1:8" s="197" customFormat="1" ht="12.75" customHeight="1" x14ac:dyDescent="0.25">
      <c r="A566" s="284"/>
      <c r="B566" s="195"/>
      <c r="C566" s="195"/>
      <c r="D566" s="195"/>
      <c r="E566" s="196"/>
      <c r="F566" s="198"/>
      <c r="G566" s="198"/>
      <c r="H566" s="199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8"/>
      <c r="G567" s="198"/>
      <c r="H567" s="199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8"/>
      <c r="G568" s="198"/>
      <c r="H568" s="199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8"/>
      <c r="G569" s="198"/>
      <c r="H569" s="199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8"/>
      <c r="G570" s="198"/>
      <c r="H570" s="199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8"/>
      <c r="G571" s="198"/>
      <c r="H571" s="199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8"/>
      <c r="G572" s="198"/>
      <c r="H572" s="199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8"/>
      <c r="G573" s="198"/>
      <c r="H573" s="199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8"/>
      <c r="G574" s="198"/>
      <c r="H574" s="199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8"/>
      <c r="G575" s="198"/>
      <c r="H575" s="199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8"/>
      <c r="G576" s="198"/>
      <c r="H576" s="199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8"/>
      <c r="G577" s="198"/>
      <c r="H577" s="199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8"/>
      <c r="G578" s="198"/>
      <c r="H578" s="199"/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8"/>
      <c r="G579" s="198"/>
      <c r="H579" s="199"/>
    </row>
    <row r="580" spans="1:8" s="197" customFormat="1" ht="12.75" customHeight="1" x14ac:dyDescent="0.25">
      <c r="A580" s="284"/>
      <c r="B580" s="195"/>
      <c r="C580" s="195"/>
      <c r="D580" s="195"/>
      <c r="E580" s="196"/>
      <c r="F580" s="198"/>
      <c r="G580" s="198"/>
      <c r="H580" s="199"/>
    </row>
    <row r="581" spans="1:8" s="197" customFormat="1" ht="12.75" customHeight="1" x14ac:dyDescent="0.25">
      <c r="A581" s="284"/>
      <c r="B581" s="195"/>
      <c r="C581" s="195"/>
      <c r="D581" s="195"/>
      <c r="E581" s="196"/>
      <c r="F581" s="198"/>
      <c r="G581" s="198"/>
      <c r="H581" s="199"/>
    </row>
    <row r="582" spans="1:8" s="197" customFormat="1" ht="12.75" customHeight="1" x14ac:dyDescent="0.25">
      <c r="A582" s="284"/>
      <c r="B582" s="195"/>
      <c r="C582" s="195"/>
      <c r="D582" s="195"/>
      <c r="E582" s="196"/>
      <c r="F582" s="198"/>
      <c r="G582" s="198"/>
      <c r="H582" s="199"/>
    </row>
    <row r="583" spans="1:8" s="197" customFormat="1" ht="12.75" customHeight="1" x14ac:dyDescent="0.25">
      <c r="A583" s="284"/>
      <c r="B583" s="195"/>
      <c r="C583" s="195"/>
      <c r="D583" s="195"/>
      <c r="E583" s="196"/>
      <c r="F583" s="198"/>
      <c r="G583" s="198"/>
      <c r="H583" s="199"/>
    </row>
    <row r="584" spans="1:8" s="197" customFormat="1" ht="12.75" customHeight="1" x14ac:dyDescent="0.25">
      <c r="A584" s="284"/>
      <c r="B584" s="195"/>
      <c r="C584" s="195"/>
      <c r="D584" s="195"/>
      <c r="E584" s="196"/>
      <c r="F584" s="198"/>
      <c r="G584" s="198"/>
      <c r="H584" s="199"/>
    </row>
    <row r="585" spans="1:8" s="197" customFormat="1" ht="12.75" customHeight="1" x14ac:dyDescent="0.25">
      <c r="A585" s="284"/>
      <c r="B585" s="195"/>
      <c r="C585" s="195"/>
      <c r="D585" s="195"/>
      <c r="E585" s="196"/>
      <c r="F585" s="198"/>
      <c r="G585" s="198"/>
      <c r="H585" s="199"/>
    </row>
    <row r="586" spans="1:8" s="197" customFormat="1" ht="12.75" customHeight="1" x14ac:dyDescent="0.25">
      <c r="A586" s="284"/>
      <c r="B586" s="195"/>
      <c r="C586" s="195"/>
      <c r="D586" s="195"/>
      <c r="E586" s="196"/>
      <c r="F586" s="198"/>
      <c r="G586" s="198"/>
      <c r="H586" s="199"/>
    </row>
    <row r="587" spans="1:8" s="197" customFormat="1" ht="12.75" customHeight="1" x14ac:dyDescent="0.25">
      <c r="A587" s="284"/>
      <c r="B587" s="195"/>
      <c r="C587" s="195"/>
      <c r="D587" s="195"/>
      <c r="E587" s="196"/>
      <c r="F587" s="198"/>
      <c r="G587" s="198"/>
      <c r="H587" s="199"/>
    </row>
    <row r="588" spans="1:8" s="197" customFormat="1" ht="12.75" customHeight="1" x14ac:dyDescent="0.25">
      <c r="A588" s="284"/>
      <c r="B588" s="195"/>
      <c r="C588" s="195"/>
      <c r="D588" s="195"/>
      <c r="E588" s="196"/>
      <c r="F588" s="198"/>
      <c r="G588" s="198"/>
      <c r="H588" s="199"/>
    </row>
    <row r="589" spans="1:8" s="197" customFormat="1" ht="12.75" customHeight="1" x14ac:dyDescent="0.25">
      <c r="A589" s="284"/>
      <c r="B589" s="195"/>
      <c r="C589" s="195"/>
      <c r="D589" s="195"/>
      <c r="E589" s="196"/>
      <c r="F589" s="198"/>
      <c r="G589" s="198"/>
      <c r="H589" s="199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8"/>
      <c r="G590" s="198"/>
      <c r="H590" s="199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8"/>
      <c r="G591" s="198"/>
      <c r="H591" s="199"/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8"/>
      <c r="G592" s="198"/>
      <c r="H592" s="199"/>
    </row>
    <row r="593" spans="1:8" s="197" customFormat="1" ht="12.75" customHeight="1" x14ac:dyDescent="0.25">
      <c r="A593" s="284"/>
      <c r="B593" s="195"/>
      <c r="C593" s="195"/>
      <c r="D593" s="195"/>
      <c r="E593" s="196"/>
      <c r="F593" s="198"/>
      <c r="G593" s="198"/>
      <c r="H593" s="199"/>
    </row>
    <row r="594" spans="1:8" s="197" customFormat="1" ht="12.75" customHeight="1" x14ac:dyDescent="0.25">
      <c r="A594" s="284"/>
      <c r="B594" s="195"/>
      <c r="C594" s="195"/>
      <c r="D594" s="195"/>
      <c r="E594" s="196"/>
      <c r="F594" s="198"/>
      <c r="G594" s="198"/>
      <c r="H594" s="199"/>
    </row>
    <row r="595" spans="1:8" s="197" customFormat="1" ht="12.75" customHeight="1" x14ac:dyDescent="0.25">
      <c r="A595" s="284"/>
      <c r="B595" s="195"/>
      <c r="C595" s="195"/>
      <c r="D595" s="195"/>
      <c r="E595" s="196"/>
      <c r="F595" s="198"/>
      <c r="G595" s="198"/>
      <c r="H595" s="199"/>
    </row>
    <row r="596" spans="1:8" s="197" customFormat="1" ht="12.75" customHeight="1" x14ac:dyDescent="0.25">
      <c r="A596" s="284"/>
      <c r="B596" s="195"/>
      <c r="C596" s="195"/>
      <c r="D596" s="195"/>
      <c r="E596" s="196"/>
      <c r="F596" s="198"/>
      <c r="G596" s="198"/>
      <c r="H596" s="362" t="s">
        <v>13</v>
      </c>
    </row>
    <row r="597" spans="1:8" s="197" customFormat="1" ht="12.75" customHeight="1" x14ac:dyDescent="0.25">
      <c r="A597" s="284"/>
      <c r="B597" s="195"/>
      <c r="C597" s="195"/>
      <c r="D597" s="195"/>
      <c r="E597" s="196"/>
      <c r="F597" s="198"/>
      <c r="G597" s="198"/>
      <c r="H597" s="199"/>
    </row>
    <row r="598" spans="1:8" s="197" customFormat="1" ht="31.5" customHeight="1" x14ac:dyDescent="0.3">
      <c r="A598" s="284"/>
      <c r="B598" s="525" t="s">
        <v>249</v>
      </c>
      <c r="C598" s="526"/>
      <c r="D598" s="526"/>
      <c r="E598" s="526"/>
      <c r="F598" s="526"/>
      <c r="G598" s="526"/>
      <c r="H598" s="526"/>
    </row>
    <row r="599" spans="1:8" s="197" customFormat="1" ht="12.75" customHeight="1" x14ac:dyDescent="0.25">
      <c r="A599" s="284"/>
      <c r="B599" s="43"/>
      <c r="C599" s="44"/>
      <c r="D599" s="44"/>
      <c r="E599" s="44"/>
      <c r="F599" s="44"/>
      <c r="G599" s="44"/>
      <c r="H599" s="44"/>
    </row>
    <row r="600" spans="1:8" s="197" customFormat="1" ht="12.75" customHeight="1" x14ac:dyDescent="0.25">
      <c r="A600" s="284"/>
      <c r="B600" s="6" t="s">
        <v>62</v>
      </c>
      <c r="C600" s="1"/>
      <c r="D600" s="1"/>
      <c r="E600" s="45"/>
      <c r="F600" s="1"/>
      <c r="G600" s="1"/>
      <c r="H600" s="45"/>
    </row>
    <row r="601" spans="1:8" s="197" customFormat="1" ht="12.75" customHeight="1" x14ac:dyDescent="0.25">
      <c r="A601" s="284"/>
      <c r="B601" s="89"/>
      <c r="C601" s="506" t="s">
        <v>12</v>
      </c>
      <c r="D601" s="507"/>
      <c r="E601" s="508"/>
      <c r="F601" s="506" t="s">
        <v>10</v>
      </c>
      <c r="G601" s="507"/>
      <c r="H601" s="508"/>
    </row>
    <row r="602" spans="1:8" s="197" customFormat="1" ht="12.75" customHeight="1" x14ac:dyDescent="0.25">
      <c r="A602" s="284"/>
      <c r="B602" s="62"/>
      <c r="C602" s="66" t="s">
        <v>8</v>
      </c>
      <c r="D602" s="66" t="s">
        <v>9</v>
      </c>
      <c r="E602" s="81" t="s">
        <v>70</v>
      </c>
      <c r="F602" s="66" t="s">
        <v>8</v>
      </c>
      <c r="G602" s="66" t="s">
        <v>9</v>
      </c>
      <c r="H602" s="81" t="s">
        <v>70</v>
      </c>
    </row>
    <row r="603" spans="1:8" s="197" customFormat="1" ht="12.75" customHeight="1" x14ac:dyDescent="0.25">
      <c r="A603" s="284"/>
      <c r="B603" s="160"/>
      <c r="C603" s="158"/>
      <c r="D603" s="158"/>
      <c r="E603" s="67"/>
      <c r="F603" s="158"/>
      <c r="G603" s="158"/>
      <c r="H603" s="67"/>
    </row>
    <row r="604" spans="1:8" s="197" customFormat="1" ht="12.75" customHeight="1" x14ac:dyDescent="0.25">
      <c r="A604" s="284"/>
      <c r="B604" s="160" t="s">
        <v>23</v>
      </c>
      <c r="C604" s="159">
        <v>493.58072749999997</v>
      </c>
      <c r="D604" s="159">
        <v>360.70565999999997</v>
      </c>
      <c r="E604" s="71">
        <v>136.83753326742919</v>
      </c>
      <c r="F604" s="24">
        <v>3617.875</v>
      </c>
      <c r="G604" s="24">
        <v>2185.0499999999997</v>
      </c>
      <c r="H604" s="71">
        <v>165.57401432461501</v>
      </c>
    </row>
    <row r="605" spans="1:8" s="197" customFormat="1" ht="12.75" customHeight="1" x14ac:dyDescent="0.25">
      <c r="A605" s="284"/>
      <c r="B605" s="64" t="s">
        <v>96</v>
      </c>
      <c r="C605" s="159">
        <v>4.4859150000000003</v>
      </c>
      <c r="D605" s="159">
        <v>4.3826199999999993</v>
      </c>
      <c r="E605" s="71">
        <v>102.35692348412596</v>
      </c>
      <c r="F605" s="24">
        <v>37.125</v>
      </c>
      <c r="G605" s="24">
        <v>18.5</v>
      </c>
      <c r="H605" s="71">
        <v>200.67567567567568</v>
      </c>
    </row>
    <row r="606" spans="1:8" s="197" customFormat="1" ht="12.75" customHeight="1" x14ac:dyDescent="0.25">
      <c r="A606" s="284"/>
      <c r="B606" s="64" t="s">
        <v>97</v>
      </c>
      <c r="C606" s="159">
        <v>40.467944999999986</v>
      </c>
      <c r="D606" s="159">
        <v>25.175787500000006</v>
      </c>
      <c r="E606" s="71">
        <v>160.74152596021068</v>
      </c>
      <c r="F606" s="24">
        <v>281.875</v>
      </c>
      <c r="G606" s="24">
        <v>131.80000000000001</v>
      </c>
      <c r="H606" s="71">
        <v>213.8657056145675</v>
      </c>
    </row>
    <row r="607" spans="1:8" s="197" customFormat="1" ht="12.75" customHeight="1" x14ac:dyDescent="0.25">
      <c r="A607" s="284"/>
      <c r="B607" s="64" t="s">
        <v>98</v>
      </c>
      <c r="C607" s="159">
        <v>142.46593499999997</v>
      </c>
      <c r="D607" s="159">
        <v>81.501335000000012</v>
      </c>
      <c r="E607" s="71">
        <v>174.80196490032949</v>
      </c>
      <c r="F607" s="24">
        <v>1017.125</v>
      </c>
      <c r="G607" s="24">
        <v>526</v>
      </c>
      <c r="H607" s="71">
        <v>193.36977186311788</v>
      </c>
    </row>
    <row r="608" spans="1:8" s="197" customFormat="1" ht="12.75" customHeight="1" x14ac:dyDescent="0.25">
      <c r="A608" s="284"/>
      <c r="B608" s="64" t="s">
        <v>99</v>
      </c>
      <c r="C608" s="159">
        <v>141.52269999999999</v>
      </c>
      <c r="D608" s="159">
        <v>109.56159749999998</v>
      </c>
      <c r="E608" s="71">
        <v>129.17181131828605</v>
      </c>
      <c r="F608" s="24">
        <v>1050.4250000000002</v>
      </c>
      <c r="G608" s="24">
        <v>656.8</v>
      </c>
      <c r="H608" s="71">
        <v>159.930724725944</v>
      </c>
    </row>
    <row r="609" spans="1:8" s="197" customFormat="1" ht="12.75" customHeight="1" x14ac:dyDescent="0.25">
      <c r="A609" s="284"/>
      <c r="B609" s="64" t="s">
        <v>100</v>
      </c>
      <c r="C609" s="159">
        <v>112.2911325</v>
      </c>
      <c r="D609" s="159">
        <v>89.232724999999959</v>
      </c>
      <c r="E609" s="71">
        <v>125.84075236971644</v>
      </c>
      <c r="F609" s="24">
        <v>813.75</v>
      </c>
      <c r="G609" s="24">
        <v>562.52499999999998</v>
      </c>
      <c r="H609" s="71">
        <v>144.66023732278566</v>
      </c>
    </row>
    <row r="610" spans="1:8" s="197" customFormat="1" ht="12.75" customHeight="1" x14ac:dyDescent="0.25">
      <c r="A610" s="284"/>
      <c r="B610" s="64" t="s">
        <v>101</v>
      </c>
      <c r="C610" s="159">
        <v>48.270850000000017</v>
      </c>
      <c r="D610" s="159">
        <v>49.848717500000006</v>
      </c>
      <c r="E610" s="71">
        <v>96.834687873364075</v>
      </c>
      <c r="F610" s="24">
        <v>385.95000000000005</v>
      </c>
      <c r="G610" s="24">
        <v>276.85000000000002</v>
      </c>
      <c r="H610" s="71">
        <v>139.40762145566194</v>
      </c>
    </row>
    <row r="611" spans="1:8" s="197" customFormat="1" ht="12.75" customHeight="1" x14ac:dyDescent="0.25">
      <c r="A611" s="284"/>
      <c r="B611" s="64" t="s">
        <v>135</v>
      </c>
      <c r="C611" s="159">
        <v>4.0762500000000008</v>
      </c>
      <c r="D611" s="159">
        <v>1.0028775000000001</v>
      </c>
      <c r="E611" s="71">
        <v>406.45542451595537</v>
      </c>
      <c r="F611" s="24">
        <v>31.625000000000004</v>
      </c>
      <c r="G611" s="24">
        <v>12.574999999999999</v>
      </c>
      <c r="H611" s="71">
        <v>251.49105367793246</v>
      </c>
    </row>
    <row r="612" spans="1:8" s="197" customFormat="1" ht="12.75" customHeight="1" x14ac:dyDescent="0.25">
      <c r="A612" s="284"/>
      <c r="B612" s="135"/>
      <c r="C612" s="156"/>
      <c r="D612" s="156"/>
      <c r="E612" s="121"/>
      <c r="F612" s="156"/>
      <c r="G612" s="156"/>
      <c r="H612" s="122"/>
    </row>
    <row r="613" spans="1:8" s="197" customFormat="1" ht="12.75" customHeight="1" x14ac:dyDescent="0.25">
      <c r="A613" s="284"/>
      <c r="B613" s="148"/>
      <c r="C613" s="148"/>
      <c r="D613" s="148"/>
      <c r="E613" s="125"/>
      <c r="F613" s="157"/>
      <c r="G613" s="157"/>
      <c r="H613" s="126"/>
    </row>
    <row r="614" spans="1:8" s="197" customFormat="1" ht="12.75" customHeight="1" x14ac:dyDescent="0.25">
      <c r="A614" s="284"/>
      <c r="B614" s="21" t="s">
        <v>75</v>
      </c>
      <c r="C614" s="155"/>
      <c r="D614" s="155"/>
      <c r="E614" s="53"/>
      <c r="F614" s="155"/>
      <c r="G614" s="155"/>
      <c r="H614" s="53"/>
    </row>
    <row r="615" spans="1:8" s="197" customFormat="1" ht="12.75" customHeight="1" x14ac:dyDescent="0.25">
      <c r="A615" s="284"/>
      <c r="B615" s="1"/>
      <c r="C615" s="159"/>
      <c r="D615" s="159"/>
      <c r="E615" s="52"/>
      <c r="F615" s="159"/>
      <c r="G615" s="159"/>
      <c r="H615" s="56"/>
    </row>
    <row r="616" spans="1:8" s="197" customFormat="1" ht="12.75" customHeight="1" x14ac:dyDescent="0.25">
      <c r="A616" s="284"/>
      <c r="B616" s="58" t="s">
        <v>68</v>
      </c>
      <c r="C616" s="159"/>
      <c r="D616" s="159"/>
      <c r="E616" s="52"/>
      <c r="F616" s="159"/>
      <c r="G616" s="159"/>
      <c r="H616" s="56"/>
    </row>
    <row r="617" spans="1:8" s="197" customFormat="1" ht="12.75" customHeight="1" x14ac:dyDescent="0.25">
      <c r="A617" s="284"/>
      <c r="B617" s="10" t="s">
        <v>409</v>
      </c>
      <c r="C617" s="1"/>
      <c r="D617" s="1"/>
      <c r="E617" s="53"/>
      <c r="F617" s="1"/>
      <c r="G617" s="1"/>
      <c r="H617" s="45"/>
    </row>
    <row r="618" spans="1:8" s="197" customFormat="1" ht="12.75" customHeight="1" x14ac:dyDescent="0.25">
      <c r="A618" s="284"/>
      <c r="B618" s="10"/>
      <c r="C618" s="1"/>
      <c r="D618" s="1"/>
      <c r="E618" s="53"/>
      <c r="F618" s="1"/>
      <c r="G618" s="1"/>
      <c r="H618" s="45"/>
    </row>
    <row r="619" spans="1:8" s="197" customFormat="1" ht="12.75" customHeight="1" x14ac:dyDescent="0.25">
      <c r="A619" s="284"/>
      <c r="B619" s="195"/>
      <c r="C619" s="195"/>
      <c r="D619" s="195"/>
      <c r="E619" s="196"/>
      <c r="F619" s="198"/>
      <c r="G619" s="198"/>
      <c r="H619" s="199"/>
    </row>
    <row r="620" spans="1:8" s="197" customFormat="1" ht="12.75" customHeight="1" x14ac:dyDescent="0.25">
      <c r="A620" s="284"/>
      <c r="B620" s="195"/>
      <c r="C620" s="195"/>
      <c r="D620" s="195"/>
      <c r="E620" s="196"/>
      <c r="F620" s="198"/>
      <c r="G620" s="198"/>
      <c r="H620" s="199"/>
    </row>
    <row r="621" spans="1:8" s="197" customFormat="1" ht="12.75" customHeight="1" x14ac:dyDescent="0.25">
      <c r="A621" s="284"/>
      <c r="B621" s="195"/>
      <c r="C621" s="195"/>
      <c r="D621" s="195"/>
      <c r="E621" s="196"/>
      <c r="F621" s="198"/>
      <c r="G621" s="198"/>
      <c r="H621" s="199"/>
    </row>
    <row r="622" spans="1:8" s="197" customFormat="1" ht="12.75" customHeight="1" x14ac:dyDescent="0.25">
      <c r="A622" s="284"/>
      <c r="B622" s="195"/>
      <c r="C622" s="195"/>
      <c r="D622" s="195"/>
      <c r="E622" s="196"/>
      <c r="F622" s="198"/>
      <c r="G622" s="198"/>
      <c r="H622" s="199"/>
    </row>
    <row r="623" spans="1:8" s="197" customFormat="1" ht="12.75" customHeight="1" x14ac:dyDescent="0.25">
      <c r="A623" s="284"/>
      <c r="B623" s="195"/>
      <c r="C623" s="195"/>
      <c r="D623" s="195"/>
      <c r="E623" s="196"/>
      <c r="F623" s="198"/>
      <c r="G623" s="198"/>
      <c r="H623" s="199"/>
    </row>
    <row r="624" spans="1:8" s="197" customFormat="1" ht="12.75" customHeight="1" x14ac:dyDescent="0.25">
      <c r="A624" s="284"/>
      <c r="B624" s="195"/>
      <c r="C624" s="195"/>
      <c r="D624" s="195"/>
      <c r="E624" s="196"/>
      <c r="F624" s="198"/>
      <c r="G624" s="198"/>
      <c r="H624" s="199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8"/>
      <c r="G625" s="198"/>
      <c r="H625" s="199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8"/>
      <c r="G626" s="198"/>
      <c r="H626" s="199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8"/>
      <c r="G627" s="198"/>
      <c r="H627" s="199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8"/>
      <c r="G628" s="198"/>
      <c r="H628" s="199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8"/>
      <c r="G629" s="198"/>
      <c r="H629" s="199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8"/>
      <c r="G630" s="198"/>
      <c r="H630" s="199"/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8"/>
      <c r="G631" s="198"/>
      <c r="H631" s="199"/>
    </row>
    <row r="632" spans="1:8" s="197" customFormat="1" ht="12.75" customHeight="1" x14ac:dyDescent="0.25">
      <c r="A632" s="284"/>
      <c r="B632" s="195"/>
      <c r="C632" s="195"/>
      <c r="D632" s="195"/>
      <c r="E632" s="196"/>
      <c r="F632" s="198"/>
      <c r="G632" s="198"/>
      <c r="H632" s="199"/>
    </row>
    <row r="633" spans="1:8" s="197" customFormat="1" ht="12.75" customHeight="1" x14ac:dyDescent="0.25">
      <c r="A633" s="284"/>
      <c r="B633" s="195"/>
      <c r="C633" s="195"/>
      <c r="D633" s="195"/>
      <c r="E633" s="196"/>
      <c r="F633" s="198"/>
      <c r="G633" s="198"/>
      <c r="H633" s="199"/>
    </row>
    <row r="634" spans="1:8" s="197" customFormat="1" ht="12.75" customHeight="1" x14ac:dyDescent="0.25">
      <c r="A634" s="284"/>
      <c r="B634" s="195"/>
      <c r="C634" s="195"/>
      <c r="D634" s="195"/>
      <c r="E634" s="196"/>
      <c r="F634" s="198"/>
      <c r="G634" s="198"/>
      <c r="H634" s="199"/>
    </row>
    <row r="635" spans="1:8" s="197" customFormat="1" ht="12.75" customHeight="1" x14ac:dyDescent="0.25">
      <c r="A635" s="284"/>
      <c r="B635" s="195"/>
      <c r="C635" s="195"/>
      <c r="D635" s="195"/>
      <c r="E635" s="196"/>
      <c r="F635" s="198"/>
      <c r="G635" s="198"/>
      <c r="H635" s="199"/>
    </row>
    <row r="636" spans="1:8" s="197" customFormat="1" ht="12.75" customHeight="1" x14ac:dyDescent="0.25">
      <c r="A636" s="284"/>
      <c r="B636" s="195"/>
      <c r="C636" s="195"/>
      <c r="D636" s="195"/>
      <c r="E636" s="196"/>
      <c r="F636" s="198"/>
      <c r="G636" s="198"/>
      <c r="H636" s="199"/>
    </row>
    <row r="637" spans="1:8" s="197" customFormat="1" ht="12.75" customHeight="1" x14ac:dyDescent="0.25">
      <c r="A637" s="284"/>
      <c r="B637" s="195"/>
      <c r="C637" s="195"/>
      <c r="D637" s="195"/>
      <c r="E637" s="196"/>
      <c r="F637" s="198"/>
      <c r="G637" s="198"/>
      <c r="H637" s="199"/>
    </row>
    <row r="638" spans="1:8" s="197" customFormat="1" ht="12.75" customHeight="1" x14ac:dyDescent="0.25">
      <c r="A638" s="284"/>
      <c r="B638" s="195"/>
      <c r="C638" s="195"/>
      <c r="D638" s="195"/>
      <c r="E638" s="196"/>
      <c r="F638" s="198"/>
      <c r="G638" s="198"/>
      <c r="H638" s="199"/>
    </row>
    <row r="639" spans="1:8" s="197" customFormat="1" ht="12.75" customHeight="1" x14ac:dyDescent="0.25">
      <c r="A639" s="284"/>
      <c r="B639" s="195"/>
      <c r="C639" s="195"/>
      <c r="D639" s="195"/>
      <c r="E639" s="196"/>
      <c r="F639" s="198"/>
      <c r="G639" s="198"/>
      <c r="H639" s="199"/>
    </row>
    <row r="640" spans="1:8" s="197" customFormat="1" ht="12.75" customHeight="1" x14ac:dyDescent="0.25">
      <c r="A640" s="284"/>
      <c r="B640" s="195"/>
      <c r="C640" s="195"/>
      <c r="D640" s="195"/>
      <c r="E640" s="196"/>
      <c r="F640" s="198"/>
      <c r="G640" s="198"/>
      <c r="H640" s="199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8"/>
      <c r="G641" s="198"/>
      <c r="H641" s="199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8"/>
      <c r="G642" s="198"/>
      <c r="H642" s="199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8"/>
      <c r="G643" s="198"/>
      <c r="H643" s="199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8"/>
      <c r="G644" s="198"/>
      <c r="H644" s="199"/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8"/>
      <c r="G645" s="198"/>
      <c r="H645" s="199"/>
    </row>
    <row r="646" spans="1:8" s="197" customFormat="1" ht="12.75" customHeight="1" x14ac:dyDescent="0.25">
      <c r="A646" s="284"/>
      <c r="B646" s="195"/>
      <c r="C646" s="195"/>
      <c r="D646" s="195"/>
      <c r="E646" s="196"/>
      <c r="F646" s="198"/>
      <c r="G646" s="198"/>
      <c r="H646" s="199"/>
    </row>
    <row r="647" spans="1:8" s="197" customFormat="1" ht="12.75" customHeight="1" x14ac:dyDescent="0.25">
      <c r="A647" s="284"/>
      <c r="B647" s="195"/>
      <c r="C647" s="195"/>
      <c r="D647" s="195"/>
      <c r="E647" s="196"/>
      <c r="F647" s="198"/>
      <c r="G647" s="198"/>
      <c r="H647" s="199"/>
    </row>
    <row r="648" spans="1:8" s="197" customFormat="1" ht="12.75" customHeight="1" x14ac:dyDescent="0.25">
      <c r="A648" s="284"/>
      <c r="B648" s="195"/>
      <c r="C648" s="195"/>
      <c r="D648" s="195"/>
      <c r="E648" s="196"/>
      <c r="F648" s="198"/>
      <c r="G648" s="198"/>
      <c r="H648" s="199"/>
    </row>
    <row r="649" spans="1:8" s="197" customFormat="1" ht="12.75" customHeight="1" x14ac:dyDescent="0.25">
      <c r="A649" s="284"/>
      <c r="B649" s="195"/>
      <c r="C649" s="195"/>
      <c r="D649" s="195"/>
      <c r="E649" s="196"/>
      <c r="F649" s="198"/>
      <c r="G649" s="198"/>
      <c r="H649" s="199"/>
    </row>
    <row r="650" spans="1:8" s="197" customFormat="1" ht="12.75" customHeight="1" x14ac:dyDescent="0.25">
      <c r="A650" s="284"/>
      <c r="B650" s="195"/>
      <c r="C650" s="195"/>
      <c r="D650" s="195"/>
      <c r="E650" s="196"/>
      <c r="F650" s="198"/>
      <c r="G650" s="198"/>
      <c r="H650" s="362" t="s">
        <v>13</v>
      </c>
    </row>
    <row r="651" spans="1:8" s="197" customFormat="1" ht="12.75" customHeight="1" x14ac:dyDescent="0.25">
      <c r="A651" s="284"/>
      <c r="B651" s="195"/>
      <c r="C651" s="195"/>
      <c r="D651" s="195"/>
      <c r="E651" s="196"/>
      <c r="F651" s="198"/>
      <c r="G651" s="198"/>
      <c r="H651" s="199"/>
    </row>
    <row r="652" spans="1:8" s="197" customFormat="1" ht="31.5" customHeight="1" x14ac:dyDescent="0.3">
      <c r="A652" s="284"/>
      <c r="B652" s="525" t="s">
        <v>250</v>
      </c>
      <c r="C652" s="526"/>
      <c r="D652" s="526"/>
      <c r="E652" s="526"/>
      <c r="F652" s="526"/>
      <c r="G652" s="526"/>
      <c r="H652" s="526"/>
    </row>
    <row r="653" spans="1:8" s="197" customFormat="1" ht="12.75" customHeight="1" x14ac:dyDescent="0.25">
      <c r="A653" s="284"/>
      <c r="B653" s="43"/>
      <c r="C653" s="44"/>
      <c r="D653" s="44"/>
      <c r="E653" s="44"/>
      <c r="F653" s="44"/>
      <c r="G653" s="44"/>
      <c r="H653" s="44"/>
    </row>
    <row r="654" spans="1:8" s="197" customFormat="1" ht="12.75" customHeight="1" x14ac:dyDescent="0.25">
      <c r="A654" s="284"/>
      <c r="B654" s="6" t="s">
        <v>62</v>
      </c>
      <c r="C654" s="1"/>
      <c r="D654" s="1"/>
      <c r="E654" s="45"/>
      <c r="F654" s="1"/>
      <c r="G654" s="1"/>
      <c r="H654" s="45"/>
    </row>
    <row r="655" spans="1:8" s="197" customFormat="1" ht="12.75" customHeight="1" x14ac:dyDescent="0.25">
      <c r="A655" s="284"/>
      <c r="B655" s="89"/>
      <c r="C655" s="506" t="s">
        <v>12</v>
      </c>
      <c r="D655" s="507"/>
      <c r="E655" s="508"/>
      <c r="F655" s="506" t="s">
        <v>10</v>
      </c>
      <c r="G655" s="507"/>
      <c r="H655" s="508"/>
    </row>
    <row r="656" spans="1:8" s="197" customFormat="1" ht="12.75" customHeight="1" x14ac:dyDescent="0.25">
      <c r="A656" s="284"/>
      <c r="B656" s="62"/>
      <c r="C656" s="66" t="s">
        <v>8</v>
      </c>
      <c r="D656" s="66" t="s">
        <v>9</v>
      </c>
      <c r="E656" s="81" t="s">
        <v>70</v>
      </c>
      <c r="F656" s="66" t="s">
        <v>8</v>
      </c>
      <c r="G656" s="66" t="s">
        <v>9</v>
      </c>
      <c r="H656" s="81" t="s">
        <v>70</v>
      </c>
    </row>
    <row r="657" spans="1:8" s="197" customFormat="1" ht="12.75" customHeight="1" x14ac:dyDescent="0.25">
      <c r="A657" s="284"/>
      <c r="B657" s="160"/>
      <c r="C657" s="158"/>
      <c r="D657" s="158"/>
      <c r="E657" s="67"/>
      <c r="F657" s="158"/>
      <c r="G657" s="158"/>
      <c r="H657" s="67"/>
    </row>
    <row r="658" spans="1:8" s="197" customFormat="1" ht="12.75" customHeight="1" x14ac:dyDescent="0.25">
      <c r="A658" s="284"/>
      <c r="B658" s="160" t="s">
        <v>23</v>
      </c>
      <c r="C658" s="159">
        <v>426.80995250000007</v>
      </c>
      <c r="D658" s="159">
        <v>310.79374750000034</v>
      </c>
      <c r="E658" s="71">
        <v>137.32900225092192</v>
      </c>
      <c r="F658" s="243">
        <v>3152.7500000000005</v>
      </c>
      <c r="G658" s="243">
        <v>1753.0500000000002</v>
      </c>
      <c r="H658" s="71">
        <v>179.84370097829498</v>
      </c>
    </row>
    <row r="659" spans="1:8" s="197" customFormat="1" ht="12.75" customHeight="1" x14ac:dyDescent="0.25">
      <c r="A659" s="284"/>
      <c r="B659" s="64" t="s">
        <v>96</v>
      </c>
      <c r="C659" s="159">
        <v>6.0965474999999998</v>
      </c>
      <c r="D659" s="159">
        <v>5.4261625000000011</v>
      </c>
      <c r="E659" s="71">
        <v>112.35467975756343</v>
      </c>
      <c r="F659" s="243">
        <v>44.050000000000004</v>
      </c>
      <c r="G659" s="243">
        <v>25.125000000000004</v>
      </c>
      <c r="H659" s="71">
        <v>175.3233830845771</v>
      </c>
    </row>
    <row r="660" spans="1:8" s="197" customFormat="1" ht="12.75" customHeight="1" x14ac:dyDescent="0.25">
      <c r="A660" s="284"/>
      <c r="B660" s="64" t="s">
        <v>97</v>
      </c>
      <c r="C660" s="159">
        <v>38.073987500000015</v>
      </c>
      <c r="D660" s="159">
        <v>26.827992500000008</v>
      </c>
      <c r="E660" s="71">
        <v>141.91888379274002</v>
      </c>
      <c r="F660" s="243">
        <v>285.42499999999995</v>
      </c>
      <c r="G660" s="243">
        <v>132.05000000000001</v>
      </c>
      <c r="H660" s="71">
        <v>216.14918591442631</v>
      </c>
    </row>
    <row r="661" spans="1:8" s="197" customFormat="1" ht="12.75" customHeight="1" x14ac:dyDescent="0.25">
      <c r="A661" s="284"/>
      <c r="B661" s="64" t="s">
        <v>98</v>
      </c>
      <c r="C661" s="159">
        <v>133.3997275000001</v>
      </c>
      <c r="D661" s="159">
        <v>85.095730000000003</v>
      </c>
      <c r="E661" s="71">
        <v>156.7643023921413</v>
      </c>
      <c r="F661" s="243">
        <v>970.30000000000018</v>
      </c>
      <c r="G661" s="243">
        <v>495.52499999999998</v>
      </c>
      <c r="H661" s="71">
        <v>195.81252207254934</v>
      </c>
    </row>
    <row r="662" spans="1:8" s="197" customFormat="1" ht="12.75" customHeight="1" x14ac:dyDescent="0.25">
      <c r="A662" s="284"/>
      <c r="B662" s="64" t="s">
        <v>99</v>
      </c>
      <c r="C662" s="159">
        <v>116.65552000000001</v>
      </c>
      <c r="D662" s="159">
        <v>92.717827500000027</v>
      </c>
      <c r="E662" s="71">
        <v>125.81778838594981</v>
      </c>
      <c r="F662" s="243">
        <v>890.32500000000005</v>
      </c>
      <c r="G662" s="243">
        <v>510.82499999999993</v>
      </c>
      <c r="H662" s="71">
        <v>174.29158713845251</v>
      </c>
    </row>
    <row r="663" spans="1:8" s="197" customFormat="1" ht="12.75" customHeight="1" x14ac:dyDescent="0.25">
      <c r="A663" s="284"/>
      <c r="B663" s="64" t="s">
        <v>100</v>
      </c>
      <c r="C663" s="159">
        <v>93.549242500000005</v>
      </c>
      <c r="D663" s="159">
        <v>67.780259999999984</v>
      </c>
      <c r="E663" s="71">
        <v>138.01841789925271</v>
      </c>
      <c r="F663" s="243">
        <v>673.875</v>
      </c>
      <c r="G663" s="243">
        <v>407.72500000000002</v>
      </c>
      <c r="H663" s="71">
        <v>165.27684100803236</v>
      </c>
    </row>
    <row r="664" spans="1:8" s="197" customFormat="1" ht="12.75" customHeight="1" x14ac:dyDescent="0.25">
      <c r="A664" s="284"/>
      <c r="B664" s="64" t="s">
        <v>101</v>
      </c>
      <c r="C664" s="159">
        <v>36.93269999999999</v>
      </c>
      <c r="D664" s="159">
        <v>32.945775000000012</v>
      </c>
      <c r="E664" s="71">
        <v>112.10147583415468</v>
      </c>
      <c r="F664" s="243">
        <v>270.29999999999995</v>
      </c>
      <c r="G664" s="243">
        <v>175.9</v>
      </c>
      <c r="H664" s="71">
        <v>153.66685616827741</v>
      </c>
    </row>
    <row r="665" spans="1:8" s="197" customFormat="1" ht="12.75" customHeight="1" x14ac:dyDescent="0.25">
      <c r="A665" s="284"/>
      <c r="B665" s="64" t="s">
        <v>135</v>
      </c>
      <c r="C665" s="159">
        <v>2.1022274999999997</v>
      </c>
      <c r="D665" s="159">
        <v>0</v>
      </c>
      <c r="E665" s="103" t="s">
        <v>11</v>
      </c>
      <c r="F665" s="243">
        <v>18.475000000000001</v>
      </c>
      <c r="G665" s="243">
        <v>5.8999999999999995</v>
      </c>
      <c r="H665" s="71">
        <v>313.13559322033905</v>
      </c>
    </row>
    <row r="666" spans="1:8" s="197" customFormat="1" ht="12.75" customHeight="1" x14ac:dyDescent="0.25">
      <c r="A666" s="284"/>
      <c r="B666" s="135"/>
      <c r="C666" s="156"/>
      <c r="D666" s="156"/>
      <c r="E666" s="121"/>
      <c r="F666" s="156"/>
      <c r="G666" s="156"/>
      <c r="H666" s="122"/>
    </row>
    <row r="667" spans="1:8" s="197" customFormat="1" ht="12.75" customHeight="1" x14ac:dyDescent="0.25">
      <c r="A667" s="284"/>
      <c r="B667" s="148"/>
      <c r="C667" s="148"/>
      <c r="D667" s="148"/>
      <c r="E667" s="125"/>
      <c r="F667" s="157"/>
      <c r="G667" s="157"/>
      <c r="H667" s="126"/>
    </row>
    <row r="668" spans="1:8" s="197" customFormat="1" ht="12.75" customHeight="1" x14ac:dyDescent="0.25">
      <c r="A668" s="284"/>
      <c r="B668" s="21" t="s">
        <v>75</v>
      </c>
      <c r="C668" s="155"/>
      <c r="D668" s="155"/>
      <c r="E668" s="53"/>
      <c r="F668" s="155"/>
      <c r="G668" s="155"/>
      <c r="H668" s="53"/>
    </row>
    <row r="669" spans="1:8" s="197" customFormat="1" ht="12.75" customHeight="1" x14ac:dyDescent="0.25">
      <c r="A669" s="284"/>
      <c r="B669" s="1"/>
      <c r="C669" s="159"/>
      <c r="D669" s="159"/>
      <c r="E669" s="52"/>
      <c r="F669" s="159"/>
      <c r="G669" s="159"/>
      <c r="H669" s="56"/>
    </row>
    <row r="670" spans="1:8" s="197" customFormat="1" ht="12.75" customHeight="1" x14ac:dyDescent="0.25">
      <c r="A670" s="284"/>
      <c r="B670" s="58" t="s">
        <v>68</v>
      </c>
      <c r="C670" s="159"/>
      <c r="D670" s="159"/>
      <c r="E670" s="52"/>
      <c r="F670" s="159"/>
      <c r="G670" s="159"/>
      <c r="H670" s="56"/>
    </row>
    <row r="671" spans="1:8" s="197" customFormat="1" ht="12.75" customHeight="1" x14ac:dyDescent="0.25">
      <c r="A671" s="284"/>
      <c r="B671" s="10" t="s">
        <v>409</v>
      </c>
      <c r="C671" s="1"/>
      <c r="D671" s="1"/>
      <c r="E671" s="53"/>
      <c r="F671" s="1"/>
      <c r="G671" s="1"/>
      <c r="H671" s="45"/>
    </row>
    <row r="672" spans="1:8" s="197" customFormat="1" ht="12.75" customHeight="1" x14ac:dyDescent="0.25">
      <c r="A672" s="284"/>
      <c r="B672" s="10"/>
      <c r="C672" s="1"/>
      <c r="D672" s="1"/>
      <c r="E672" s="53"/>
      <c r="F672" s="1"/>
      <c r="G672" s="1"/>
      <c r="H672" s="45"/>
    </row>
    <row r="673" spans="1:8" s="197" customFormat="1" ht="12.75" customHeight="1" x14ac:dyDescent="0.25">
      <c r="A673" s="284"/>
      <c r="B673" s="195"/>
      <c r="C673" s="195"/>
      <c r="D673" s="195"/>
      <c r="E673" s="196"/>
      <c r="F673" s="198"/>
      <c r="G673" s="198"/>
      <c r="H673" s="199"/>
    </row>
    <row r="674" spans="1:8" s="197" customFormat="1" ht="12.75" customHeight="1" x14ac:dyDescent="0.25">
      <c r="A674" s="284"/>
      <c r="B674" s="195"/>
      <c r="C674" s="195"/>
      <c r="D674" s="195"/>
      <c r="E674" s="196"/>
      <c r="F674" s="198"/>
      <c r="G674" s="198"/>
      <c r="H674" s="199"/>
    </row>
    <row r="675" spans="1:8" s="197" customFormat="1" ht="12.75" customHeight="1" x14ac:dyDescent="0.25">
      <c r="A675" s="284"/>
      <c r="B675" s="195"/>
      <c r="C675" s="195"/>
      <c r="D675" s="195"/>
      <c r="E675" s="196"/>
      <c r="F675" s="198"/>
      <c r="G675" s="198"/>
      <c r="H675" s="199"/>
    </row>
    <row r="676" spans="1:8" s="197" customFormat="1" ht="12.75" customHeight="1" x14ac:dyDescent="0.25">
      <c r="A676" s="284"/>
      <c r="B676" s="195"/>
      <c r="C676" s="195"/>
      <c r="D676" s="195"/>
      <c r="E676" s="196"/>
      <c r="F676" s="198"/>
      <c r="G676" s="198"/>
      <c r="H676" s="199"/>
    </row>
    <row r="677" spans="1:8" s="197" customFormat="1" ht="12.75" customHeight="1" x14ac:dyDescent="0.25">
      <c r="A677" s="284"/>
      <c r="B677" s="195"/>
      <c r="C677" s="195"/>
      <c r="D677" s="195"/>
      <c r="E677" s="196"/>
      <c r="F677" s="198"/>
      <c r="G677" s="198"/>
      <c r="H677" s="199"/>
    </row>
    <row r="678" spans="1:8" s="197" customFormat="1" ht="12.75" customHeight="1" x14ac:dyDescent="0.25">
      <c r="A678" s="284"/>
      <c r="B678" s="195"/>
      <c r="C678" s="195"/>
      <c r="D678" s="195"/>
      <c r="E678" s="196"/>
      <c r="F678" s="198"/>
      <c r="G678" s="198"/>
      <c r="H678" s="199"/>
    </row>
    <row r="679" spans="1:8" s="197" customFormat="1" ht="12.75" customHeight="1" x14ac:dyDescent="0.25">
      <c r="A679" s="284"/>
      <c r="B679" s="195"/>
      <c r="C679" s="195"/>
      <c r="D679" s="195"/>
      <c r="E679" s="196"/>
      <c r="F679" s="198"/>
      <c r="G679" s="198"/>
      <c r="H679" s="199"/>
    </row>
    <row r="680" spans="1:8" s="197" customFormat="1" ht="12.75" customHeight="1" x14ac:dyDescent="0.25">
      <c r="A680" s="284"/>
      <c r="B680" s="195"/>
      <c r="C680" s="195"/>
      <c r="D680" s="195"/>
      <c r="E680" s="196"/>
      <c r="F680" s="198"/>
      <c r="G680" s="198"/>
      <c r="H680" s="199"/>
    </row>
    <row r="681" spans="1:8" s="197" customFormat="1" ht="12.75" customHeight="1" x14ac:dyDescent="0.25">
      <c r="A681" s="284"/>
      <c r="B681" s="195"/>
      <c r="C681" s="195"/>
      <c r="D681" s="195"/>
      <c r="E681" s="196"/>
      <c r="F681" s="198"/>
      <c r="G681" s="198"/>
      <c r="H681" s="199"/>
    </row>
    <row r="682" spans="1:8" s="197" customFormat="1" ht="12.75" customHeight="1" x14ac:dyDescent="0.25">
      <c r="A682" s="284"/>
      <c r="B682" s="195"/>
      <c r="C682" s="195"/>
      <c r="D682" s="195"/>
      <c r="E682" s="196"/>
      <c r="F682" s="198"/>
      <c r="G682" s="198"/>
      <c r="H682" s="199"/>
    </row>
    <row r="683" spans="1:8" s="197" customFormat="1" ht="12.75" customHeight="1" x14ac:dyDescent="0.25">
      <c r="A683" s="284"/>
      <c r="B683" s="195"/>
      <c r="C683" s="195"/>
      <c r="D683" s="195"/>
      <c r="E683" s="196"/>
      <c r="F683" s="198"/>
      <c r="G683" s="198"/>
      <c r="H683" s="199"/>
    </row>
    <row r="684" spans="1:8" s="197" customFormat="1" ht="12.75" customHeight="1" x14ac:dyDescent="0.25">
      <c r="A684" s="284"/>
      <c r="B684" s="195"/>
      <c r="C684" s="195"/>
      <c r="D684" s="195"/>
      <c r="E684" s="196"/>
      <c r="F684" s="198"/>
      <c r="G684" s="198"/>
      <c r="H684" s="199"/>
    </row>
    <row r="685" spans="1:8" s="197" customFormat="1" ht="12.75" customHeight="1" x14ac:dyDescent="0.25">
      <c r="A685" s="284"/>
      <c r="B685" s="195"/>
      <c r="C685" s="195"/>
      <c r="D685" s="195"/>
      <c r="E685" s="196"/>
      <c r="F685" s="198"/>
      <c r="G685" s="198"/>
      <c r="H685" s="199"/>
    </row>
    <row r="686" spans="1:8" s="197" customFormat="1" ht="12.75" customHeight="1" x14ac:dyDescent="0.25">
      <c r="A686" s="284"/>
      <c r="B686" s="195"/>
      <c r="C686" s="195"/>
      <c r="D686" s="195"/>
      <c r="E686" s="196"/>
      <c r="F686" s="198"/>
      <c r="G686" s="198"/>
      <c r="H686" s="199"/>
    </row>
    <row r="687" spans="1:8" s="197" customFormat="1" ht="12.75" customHeight="1" x14ac:dyDescent="0.25">
      <c r="A687" s="284"/>
      <c r="B687" s="195"/>
      <c r="C687" s="195"/>
      <c r="D687" s="195"/>
      <c r="E687" s="196"/>
      <c r="F687" s="198"/>
      <c r="G687" s="198"/>
      <c r="H687" s="199"/>
    </row>
    <row r="688" spans="1:8" s="197" customFormat="1" ht="12.75" customHeight="1" x14ac:dyDescent="0.25">
      <c r="A688" s="284"/>
      <c r="B688" s="195"/>
      <c r="C688" s="195"/>
      <c r="D688" s="195"/>
      <c r="E688" s="196"/>
      <c r="F688" s="198"/>
      <c r="G688" s="198"/>
      <c r="H688" s="199"/>
    </row>
    <row r="689" spans="1:8" s="197" customFormat="1" ht="12.75" customHeight="1" x14ac:dyDescent="0.25">
      <c r="A689" s="284"/>
      <c r="B689" s="195"/>
      <c r="C689" s="195"/>
      <c r="D689" s="195"/>
      <c r="E689" s="196"/>
      <c r="F689" s="198"/>
      <c r="G689" s="198"/>
      <c r="H689" s="199"/>
    </row>
    <row r="690" spans="1:8" s="197" customFormat="1" ht="12.75" customHeight="1" x14ac:dyDescent="0.25">
      <c r="A690" s="284"/>
      <c r="B690" s="195"/>
      <c r="C690" s="195"/>
      <c r="D690" s="195"/>
      <c r="E690" s="196"/>
      <c r="F690" s="198"/>
      <c r="G690" s="198"/>
      <c r="H690" s="199"/>
    </row>
    <row r="691" spans="1:8" s="197" customFormat="1" ht="12.75" customHeight="1" x14ac:dyDescent="0.25">
      <c r="A691" s="284"/>
      <c r="B691" s="195"/>
      <c r="C691" s="195"/>
      <c r="D691" s="195"/>
      <c r="E691" s="196"/>
      <c r="F691" s="198"/>
      <c r="G691" s="198"/>
      <c r="H691" s="199"/>
    </row>
    <row r="692" spans="1:8" s="197" customFormat="1" ht="12.75" customHeight="1" x14ac:dyDescent="0.25">
      <c r="A692" s="284"/>
      <c r="B692" s="195"/>
      <c r="C692" s="195"/>
      <c r="D692" s="195"/>
      <c r="E692" s="196"/>
      <c r="F692" s="198"/>
      <c r="G692" s="198"/>
      <c r="H692" s="199"/>
    </row>
    <row r="693" spans="1:8" s="197" customFormat="1" ht="12.75" customHeight="1" x14ac:dyDescent="0.25">
      <c r="A693" s="284"/>
      <c r="B693" s="195"/>
      <c r="C693" s="195"/>
      <c r="D693" s="195"/>
      <c r="E693" s="196"/>
      <c r="F693" s="198"/>
      <c r="G693" s="198"/>
      <c r="H693" s="199"/>
    </row>
    <row r="694" spans="1:8" s="197" customFormat="1" ht="12.75" customHeight="1" x14ac:dyDescent="0.25">
      <c r="A694" s="284"/>
      <c r="B694" s="195"/>
      <c r="C694" s="195"/>
      <c r="D694" s="195"/>
      <c r="E694" s="196"/>
      <c r="F694" s="198"/>
      <c r="G694" s="198"/>
      <c r="H694" s="199"/>
    </row>
    <row r="695" spans="1:8" s="197" customFormat="1" ht="12.75" customHeight="1" x14ac:dyDescent="0.25">
      <c r="A695" s="284"/>
      <c r="B695" s="195"/>
      <c r="C695" s="195"/>
      <c r="D695" s="195"/>
      <c r="E695" s="196"/>
      <c r="F695" s="198"/>
      <c r="G695" s="198"/>
      <c r="H695" s="199"/>
    </row>
    <row r="696" spans="1:8" s="197" customFormat="1" ht="12.75" customHeight="1" x14ac:dyDescent="0.25">
      <c r="A696" s="284"/>
      <c r="B696" s="195"/>
      <c r="C696" s="195"/>
      <c r="D696" s="195"/>
      <c r="E696" s="196"/>
      <c r="F696" s="198"/>
      <c r="G696" s="198"/>
      <c r="H696" s="199"/>
    </row>
    <row r="697" spans="1:8" s="197" customFormat="1" ht="12.75" customHeight="1" x14ac:dyDescent="0.25">
      <c r="A697" s="284"/>
      <c r="B697" s="195"/>
      <c r="C697" s="195"/>
      <c r="D697" s="195"/>
      <c r="E697" s="196"/>
      <c r="F697" s="198"/>
      <c r="G697" s="198"/>
      <c r="H697" s="199"/>
    </row>
    <row r="698" spans="1:8" s="197" customFormat="1" ht="12.75" customHeight="1" x14ac:dyDescent="0.25">
      <c r="A698" s="284"/>
      <c r="B698" s="195"/>
      <c r="C698" s="195"/>
      <c r="D698" s="195"/>
      <c r="E698" s="196"/>
      <c r="F698" s="198"/>
      <c r="G698" s="198"/>
      <c r="H698" s="199"/>
    </row>
    <row r="699" spans="1:8" s="197" customFormat="1" ht="12.75" customHeight="1" x14ac:dyDescent="0.25">
      <c r="A699" s="284"/>
      <c r="B699" s="195"/>
      <c r="C699" s="195"/>
      <c r="D699" s="195"/>
      <c r="E699" s="196"/>
      <c r="F699" s="198"/>
      <c r="G699" s="198"/>
      <c r="H699" s="199"/>
    </row>
    <row r="700" spans="1:8" s="197" customFormat="1" ht="12.75" customHeight="1" x14ac:dyDescent="0.25">
      <c r="A700" s="284"/>
      <c r="B700" s="195"/>
      <c r="C700" s="195"/>
      <c r="D700" s="195"/>
      <c r="E700" s="196"/>
      <c r="F700" s="198"/>
      <c r="G700" s="198"/>
      <c r="H700" s="199"/>
    </row>
    <row r="701" spans="1:8" s="197" customFormat="1" ht="12.75" customHeight="1" x14ac:dyDescent="0.25">
      <c r="A701" s="284"/>
      <c r="B701" s="195"/>
      <c r="C701" s="195"/>
      <c r="D701" s="195"/>
      <c r="E701" s="196"/>
      <c r="F701" s="198"/>
      <c r="G701" s="198"/>
      <c r="H701" s="199"/>
    </row>
    <row r="702" spans="1:8" s="197" customFormat="1" ht="12.75" customHeight="1" x14ac:dyDescent="0.25">
      <c r="A702" s="284"/>
      <c r="B702" s="195"/>
      <c r="C702" s="195"/>
      <c r="D702" s="195"/>
      <c r="E702" s="196"/>
      <c r="F702" s="198"/>
      <c r="G702" s="198"/>
      <c r="H702" s="199"/>
    </row>
    <row r="703" spans="1:8" s="197" customFormat="1" ht="12.75" customHeight="1" x14ac:dyDescent="0.25">
      <c r="A703" s="284"/>
      <c r="B703" s="195"/>
      <c r="C703" s="195"/>
      <c r="D703" s="195"/>
      <c r="E703" s="196"/>
      <c r="F703" s="198"/>
      <c r="G703" s="198"/>
      <c r="H703" s="199"/>
    </row>
    <row r="704" spans="1:8" s="197" customFormat="1" ht="12.75" customHeight="1" x14ac:dyDescent="0.25">
      <c r="A704" s="284"/>
      <c r="B704" s="195"/>
      <c r="C704" s="195"/>
      <c r="D704" s="195"/>
      <c r="E704" s="196"/>
      <c r="F704" s="198"/>
      <c r="G704" s="198"/>
      <c r="H704" s="362" t="s">
        <v>13</v>
      </c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8"/>
      <c r="G705" s="198"/>
      <c r="H705" s="199"/>
    </row>
    <row r="706" spans="1:8" s="197" customFormat="1" ht="31.5" customHeight="1" x14ac:dyDescent="0.3">
      <c r="A706" s="284"/>
      <c r="B706" s="525" t="s">
        <v>251</v>
      </c>
      <c r="C706" s="526"/>
      <c r="D706" s="526"/>
      <c r="E706" s="526"/>
      <c r="F706" s="526"/>
      <c r="G706" s="526"/>
      <c r="H706" s="526"/>
    </row>
    <row r="707" spans="1:8" s="197" customFormat="1" ht="12.75" customHeight="1" x14ac:dyDescent="0.25">
      <c r="A707" s="284"/>
      <c r="B707" s="43"/>
      <c r="C707" s="44"/>
      <c r="D707" s="44"/>
      <c r="E707" s="44"/>
      <c r="F707" s="44"/>
      <c r="G707" s="44"/>
      <c r="H707" s="44"/>
    </row>
    <row r="708" spans="1:8" s="197" customFormat="1" ht="12.75" customHeight="1" x14ac:dyDescent="0.25">
      <c r="A708" s="284"/>
      <c r="B708" s="6" t="s">
        <v>62</v>
      </c>
      <c r="C708" s="1"/>
      <c r="D708" s="1"/>
      <c r="E708" s="45"/>
      <c r="F708" s="1"/>
      <c r="G708" s="1"/>
      <c r="H708" s="45"/>
    </row>
    <row r="709" spans="1:8" s="197" customFormat="1" ht="12.75" customHeight="1" x14ac:dyDescent="0.25">
      <c r="A709" s="284"/>
      <c r="B709" s="89"/>
      <c r="C709" s="506" t="s">
        <v>12</v>
      </c>
      <c r="D709" s="507"/>
      <c r="E709" s="508"/>
      <c r="F709" s="506" t="s">
        <v>10</v>
      </c>
      <c r="G709" s="507"/>
      <c r="H709" s="508"/>
    </row>
    <row r="710" spans="1:8" s="197" customFormat="1" ht="12.75" customHeight="1" x14ac:dyDescent="0.25">
      <c r="A710" s="284"/>
      <c r="B710" s="62"/>
      <c r="C710" s="66" t="s">
        <v>8</v>
      </c>
      <c r="D710" s="66" t="s">
        <v>9</v>
      </c>
      <c r="E710" s="81" t="s">
        <v>70</v>
      </c>
      <c r="F710" s="66" t="s">
        <v>8</v>
      </c>
      <c r="G710" s="66" t="s">
        <v>9</v>
      </c>
      <c r="H710" s="81" t="s">
        <v>70</v>
      </c>
    </row>
    <row r="711" spans="1:8" s="197" customFormat="1" ht="12.75" customHeight="1" x14ac:dyDescent="0.25">
      <c r="A711" s="284"/>
      <c r="B711" s="160"/>
      <c r="C711" s="158"/>
      <c r="D711" s="158"/>
      <c r="E711" s="67"/>
      <c r="F711" s="158"/>
      <c r="G711" s="158"/>
      <c r="H711" s="67"/>
    </row>
    <row r="712" spans="1:8" s="197" customFormat="1" ht="12.75" customHeight="1" x14ac:dyDescent="0.25">
      <c r="A712" s="284"/>
      <c r="B712" s="160" t="s">
        <v>23</v>
      </c>
      <c r="C712" s="159">
        <v>445.41252250000042</v>
      </c>
      <c r="D712" s="159">
        <v>282.11399750000015</v>
      </c>
      <c r="E712" s="71">
        <v>157.88387901596417</v>
      </c>
      <c r="F712" s="24">
        <v>3232.4</v>
      </c>
      <c r="G712" s="24">
        <v>1738.7249999999999</v>
      </c>
      <c r="H712" s="71">
        <v>185.90633941537618</v>
      </c>
    </row>
    <row r="713" spans="1:8" s="197" customFormat="1" ht="12.75" customHeight="1" x14ac:dyDescent="0.25">
      <c r="A713" s="284"/>
      <c r="B713" s="64" t="s">
        <v>96</v>
      </c>
      <c r="C713" s="159">
        <v>7.3855674999999996</v>
      </c>
      <c r="D713" s="159">
        <v>7.4309450000000012</v>
      </c>
      <c r="E713" s="71">
        <v>99.389344154747462</v>
      </c>
      <c r="F713" s="24">
        <v>54.2</v>
      </c>
      <c r="G713" s="24">
        <v>31.1</v>
      </c>
      <c r="H713" s="71">
        <v>174.27652733118973</v>
      </c>
    </row>
    <row r="714" spans="1:8" s="197" customFormat="1" ht="12.75" customHeight="1" x14ac:dyDescent="0.25">
      <c r="A714" s="284"/>
      <c r="B714" s="64" t="s">
        <v>97</v>
      </c>
      <c r="C714" s="159">
        <v>44.168634999999995</v>
      </c>
      <c r="D714" s="159">
        <v>23.491790000000002</v>
      </c>
      <c r="E714" s="71">
        <v>188.01732435033682</v>
      </c>
      <c r="F714" s="24">
        <v>334.4</v>
      </c>
      <c r="G714" s="24">
        <v>143.69999999999999</v>
      </c>
      <c r="H714" s="71">
        <v>232.70702853166321</v>
      </c>
    </row>
    <row r="715" spans="1:8" s="197" customFormat="1" ht="12.75" customHeight="1" x14ac:dyDescent="0.25">
      <c r="A715" s="284"/>
      <c r="B715" s="64" t="s">
        <v>98</v>
      </c>
      <c r="C715" s="159">
        <v>142.28309249999995</v>
      </c>
      <c r="D715" s="159">
        <v>82.729827499999971</v>
      </c>
      <c r="E715" s="71">
        <v>171.98524014811949</v>
      </c>
      <c r="F715" s="24">
        <v>1023.875</v>
      </c>
      <c r="G715" s="24">
        <v>501.2</v>
      </c>
      <c r="H715" s="71">
        <v>204.28471667996808</v>
      </c>
    </row>
    <row r="716" spans="1:8" s="197" customFormat="1" ht="12.75" customHeight="1" x14ac:dyDescent="0.25">
      <c r="A716" s="284"/>
      <c r="B716" s="64" t="s">
        <v>99</v>
      </c>
      <c r="C716" s="159">
        <v>125.21298750000011</v>
      </c>
      <c r="D716" s="159">
        <v>73.711455000000001</v>
      </c>
      <c r="E716" s="71">
        <v>169.86910311294235</v>
      </c>
      <c r="F716" s="24">
        <v>913.65</v>
      </c>
      <c r="G716" s="24">
        <v>484.6</v>
      </c>
      <c r="H716" s="71">
        <v>188.53693768056127</v>
      </c>
    </row>
    <row r="717" spans="1:8" s="197" customFormat="1" ht="12.75" customHeight="1" x14ac:dyDescent="0.25">
      <c r="A717" s="284"/>
      <c r="B717" s="64" t="s">
        <v>100</v>
      </c>
      <c r="C717" s="159">
        <v>94.871077500000041</v>
      </c>
      <c r="D717" s="159">
        <v>62.619115000000022</v>
      </c>
      <c r="E717" s="71">
        <v>151.50497974939444</v>
      </c>
      <c r="F717" s="24">
        <v>639.42499999999995</v>
      </c>
      <c r="G717" s="24">
        <v>393.65</v>
      </c>
      <c r="H717" s="71">
        <v>162.43490410262922</v>
      </c>
    </row>
    <row r="718" spans="1:8" s="197" customFormat="1" ht="12.75" customHeight="1" x14ac:dyDescent="0.25">
      <c r="A718" s="284"/>
      <c r="B718" s="64" t="s">
        <v>101</v>
      </c>
      <c r="C718" s="159">
        <v>30.533435000000004</v>
      </c>
      <c r="D718" s="159">
        <v>30.499357499999995</v>
      </c>
      <c r="E718" s="71">
        <v>100.11173186189254</v>
      </c>
      <c r="F718" s="24">
        <v>249.95</v>
      </c>
      <c r="G718" s="24">
        <v>176.27500000000001</v>
      </c>
      <c r="H718" s="71">
        <v>141.79549000141824</v>
      </c>
    </row>
    <row r="719" spans="1:8" s="197" customFormat="1" ht="12.75" customHeight="1" x14ac:dyDescent="0.25">
      <c r="A719" s="284"/>
      <c r="B719" s="64" t="s">
        <v>135</v>
      </c>
      <c r="C719" s="159">
        <v>0.95772749999999984</v>
      </c>
      <c r="D719" s="159">
        <v>1.6315074999999999</v>
      </c>
      <c r="E719" s="71">
        <v>58.701997998783334</v>
      </c>
      <c r="F719" s="24">
        <v>16.850000000000001</v>
      </c>
      <c r="G719" s="24">
        <v>8.25</v>
      </c>
      <c r="H719" s="71">
        <v>204.24242424242428</v>
      </c>
    </row>
    <row r="720" spans="1:8" s="197" customFormat="1" ht="12.75" customHeight="1" x14ac:dyDescent="0.25">
      <c r="A720" s="284"/>
      <c r="B720" s="135"/>
      <c r="C720" s="156"/>
      <c r="D720" s="156"/>
      <c r="E720" s="121"/>
      <c r="F720" s="156"/>
      <c r="G720" s="156"/>
      <c r="H720" s="122"/>
    </row>
    <row r="721" spans="1:8" s="197" customFormat="1" ht="12.75" customHeight="1" x14ac:dyDescent="0.25">
      <c r="A721" s="284"/>
      <c r="B721" s="148"/>
      <c r="C721" s="148"/>
      <c r="D721" s="148"/>
      <c r="E721" s="125"/>
      <c r="F721" s="157"/>
      <c r="G721" s="157"/>
      <c r="H721" s="126"/>
    </row>
    <row r="722" spans="1:8" s="197" customFormat="1" ht="12.75" customHeight="1" x14ac:dyDescent="0.25">
      <c r="A722" s="284"/>
      <c r="B722" s="21" t="s">
        <v>75</v>
      </c>
      <c r="C722" s="155"/>
      <c r="D722" s="155"/>
      <c r="E722" s="53"/>
      <c r="F722" s="155"/>
      <c r="G722" s="155"/>
      <c r="H722" s="53"/>
    </row>
    <row r="723" spans="1:8" s="197" customFormat="1" ht="12.75" customHeight="1" x14ac:dyDescent="0.25">
      <c r="A723" s="284"/>
      <c r="B723" s="1"/>
      <c r="C723" s="159"/>
      <c r="D723" s="159"/>
      <c r="E723" s="52"/>
      <c r="F723" s="159"/>
      <c r="G723" s="159"/>
      <c r="H723" s="56"/>
    </row>
    <row r="724" spans="1:8" s="197" customFormat="1" ht="12.75" customHeight="1" x14ac:dyDescent="0.25">
      <c r="A724" s="284"/>
      <c r="B724" s="58" t="s">
        <v>68</v>
      </c>
      <c r="C724" s="159"/>
      <c r="D724" s="159"/>
      <c r="E724" s="52"/>
      <c r="F724" s="159"/>
      <c r="G724" s="159"/>
      <c r="H724" s="56"/>
    </row>
    <row r="725" spans="1:8" s="197" customFormat="1" ht="12.75" customHeight="1" x14ac:dyDescent="0.25">
      <c r="A725" s="284"/>
      <c r="B725" s="10" t="s">
        <v>409</v>
      </c>
      <c r="C725" s="159"/>
      <c r="D725" s="159"/>
      <c r="E725" s="52"/>
      <c r="F725" s="159"/>
      <c r="G725" s="159"/>
      <c r="H725" s="56"/>
    </row>
    <row r="726" spans="1:8" s="197" customFormat="1" ht="12.75" customHeight="1" x14ac:dyDescent="0.25">
      <c r="A726" s="284"/>
      <c r="B726" s="58"/>
      <c r="C726" s="159"/>
      <c r="D726" s="159"/>
      <c r="E726" s="52"/>
      <c r="F726" s="159"/>
      <c r="G726" s="159"/>
      <c r="H726" s="56"/>
    </row>
    <row r="727" spans="1:8" s="197" customFormat="1" ht="12.75" customHeight="1" x14ac:dyDescent="0.25">
      <c r="A727" s="284"/>
      <c r="C727" s="1"/>
      <c r="D727" s="1"/>
      <c r="E727" s="53"/>
      <c r="F727" s="1"/>
      <c r="G727" s="1"/>
      <c r="H727" s="45"/>
    </row>
    <row r="728" spans="1:8" s="197" customFormat="1" ht="12.75" customHeight="1" x14ac:dyDescent="0.25">
      <c r="A728" s="284"/>
      <c r="B728" s="12"/>
      <c r="C728" s="19"/>
      <c r="D728" s="1"/>
      <c r="E728" s="53"/>
      <c r="F728" s="1"/>
      <c r="G728" s="1"/>
      <c r="H728" s="45"/>
    </row>
    <row r="729" spans="1:8" s="197" customFormat="1" ht="12.75" customHeight="1" x14ac:dyDescent="0.25">
      <c r="A729" s="284"/>
      <c r="B729" s="8"/>
      <c r="C729" s="19"/>
      <c r="D729" s="1"/>
      <c r="E729" s="53"/>
      <c r="F729" s="1"/>
      <c r="G729" s="1"/>
      <c r="H729" s="45"/>
    </row>
    <row r="730" spans="1:8" s="197" customFormat="1" ht="12.75" customHeight="1" x14ac:dyDescent="0.25">
      <c r="A730" s="284"/>
      <c r="B730" s="10"/>
      <c r="C730" s="1"/>
      <c r="D730" s="1"/>
      <c r="E730" s="53"/>
      <c r="F730" s="1"/>
      <c r="G730" s="1"/>
      <c r="H730" s="45"/>
    </row>
    <row r="731" spans="1:8" s="197" customFormat="1" ht="12.75" customHeight="1" x14ac:dyDescent="0.25">
      <c r="A731" s="284"/>
      <c r="B731" s="18"/>
      <c r="C731" s="1"/>
      <c r="D731" s="1"/>
      <c r="E731" s="53"/>
      <c r="F731" s="1"/>
      <c r="G731" s="1"/>
      <c r="H731" s="45"/>
    </row>
    <row r="732" spans="1:8" s="197" customFormat="1" ht="12.75" customHeight="1" x14ac:dyDescent="0.25">
      <c r="A732" s="284"/>
      <c r="B732" s="1"/>
      <c r="C732" s="1"/>
      <c r="D732" s="1"/>
      <c r="E732" s="53"/>
      <c r="F732" s="1"/>
      <c r="G732" s="1"/>
      <c r="H732" s="45"/>
    </row>
    <row r="733" spans="1:8" s="197" customFormat="1" ht="12.75" customHeight="1" x14ac:dyDescent="0.25">
      <c r="A733" s="284"/>
      <c r="B733" s="1"/>
      <c r="C733" s="1"/>
      <c r="D733" s="1"/>
      <c r="E733" s="53"/>
      <c r="F733" s="1"/>
      <c r="G733" s="1"/>
      <c r="H733" s="45"/>
    </row>
    <row r="734" spans="1:8" s="197" customFormat="1" ht="12.75" customHeight="1" x14ac:dyDescent="0.25">
      <c r="A734" s="284"/>
      <c r="B734" s="1"/>
      <c r="C734" s="1"/>
      <c r="D734" s="1"/>
      <c r="E734" s="53"/>
      <c r="F734" s="1"/>
      <c r="G734" s="1"/>
      <c r="H734" s="45"/>
    </row>
    <row r="735" spans="1:8" s="197" customFormat="1" ht="12.75" customHeight="1" x14ac:dyDescent="0.25">
      <c r="A735" s="284"/>
      <c r="B735" s="1"/>
      <c r="C735" s="1"/>
      <c r="D735" s="1"/>
      <c r="E735" s="53"/>
      <c r="F735" s="1"/>
      <c r="G735" s="1"/>
      <c r="H735" s="45"/>
    </row>
    <row r="736" spans="1:8" s="197" customFormat="1" ht="12.75" customHeight="1" x14ac:dyDescent="0.25">
      <c r="A736" s="284"/>
      <c r="B736" s="1"/>
      <c r="C736" s="1"/>
      <c r="D736" s="1"/>
      <c r="E736" s="53"/>
      <c r="F736" s="1"/>
      <c r="G736" s="1"/>
      <c r="H736" s="45"/>
    </row>
    <row r="737" spans="1:8" s="197" customFormat="1" ht="12.75" customHeight="1" x14ac:dyDescent="0.25">
      <c r="A737" s="284"/>
      <c r="B737" s="1"/>
      <c r="C737" s="1"/>
      <c r="D737" s="1"/>
      <c r="E737" s="53"/>
      <c r="F737" s="1"/>
      <c r="G737" s="1"/>
      <c r="H737" s="45"/>
    </row>
    <row r="738" spans="1:8" s="197" customFormat="1" ht="12.75" customHeight="1" x14ac:dyDescent="0.25">
      <c r="A738" s="284"/>
      <c r="B738" s="1"/>
      <c r="C738" s="1"/>
      <c r="D738" s="1"/>
      <c r="E738" s="53"/>
      <c r="F738" s="1"/>
      <c r="G738" s="1"/>
      <c r="H738" s="45"/>
    </row>
    <row r="739" spans="1:8" s="197" customFormat="1" ht="12.75" customHeight="1" x14ac:dyDescent="0.25">
      <c r="A739" s="284"/>
      <c r="B739" s="1"/>
      <c r="C739" s="1"/>
      <c r="D739" s="1"/>
      <c r="E739" s="53"/>
      <c r="F739" s="1"/>
      <c r="G739" s="1"/>
      <c r="H739" s="45"/>
    </row>
    <row r="740" spans="1:8" s="197" customFormat="1" ht="12.75" customHeight="1" x14ac:dyDescent="0.25">
      <c r="A740" s="284"/>
      <c r="B740" s="1"/>
      <c r="C740" s="1"/>
      <c r="D740" s="1"/>
      <c r="E740" s="53"/>
      <c r="F740" s="1"/>
      <c r="G740" s="1"/>
      <c r="H740" s="45"/>
    </row>
    <row r="741" spans="1:8" s="197" customFormat="1" ht="12.75" customHeight="1" x14ac:dyDescent="0.25">
      <c r="A741" s="284"/>
      <c r="B741" s="1"/>
      <c r="C741" s="1"/>
      <c r="D741" s="1"/>
      <c r="E741" s="53"/>
      <c r="F741" s="1"/>
      <c r="G741" s="1"/>
      <c r="H741" s="45"/>
    </row>
    <row r="742" spans="1:8" s="197" customFormat="1" ht="12.75" customHeight="1" x14ac:dyDescent="0.25">
      <c r="A742" s="284"/>
      <c r="B742" s="1"/>
      <c r="C742" s="1"/>
      <c r="D742" s="1"/>
      <c r="E742" s="53"/>
      <c r="F742" s="1"/>
      <c r="G742" s="1"/>
      <c r="H742" s="45"/>
    </row>
    <row r="743" spans="1:8" s="197" customFormat="1" ht="12.75" customHeight="1" x14ac:dyDescent="0.25">
      <c r="A743" s="284"/>
      <c r="B743" s="1"/>
      <c r="C743" s="1"/>
      <c r="D743" s="1"/>
      <c r="E743" s="53"/>
      <c r="F743" s="1"/>
      <c r="G743" s="1"/>
      <c r="H743" s="45"/>
    </row>
    <row r="744" spans="1:8" s="197" customFormat="1" ht="12.75" customHeight="1" x14ac:dyDescent="0.25">
      <c r="A744" s="284"/>
      <c r="B744" s="1"/>
      <c r="C744" s="1"/>
      <c r="D744" s="1"/>
      <c r="E744" s="53"/>
      <c r="F744" s="1"/>
      <c r="G744" s="1"/>
      <c r="H744" s="45"/>
    </row>
    <row r="745" spans="1:8" s="197" customFormat="1" ht="12.75" customHeight="1" x14ac:dyDescent="0.25">
      <c r="A745" s="284"/>
      <c r="B745" s="1"/>
      <c r="C745" s="1"/>
      <c r="D745" s="1"/>
      <c r="E745" s="53"/>
      <c r="F745" s="1"/>
      <c r="G745" s="1"/>
      <c r="H745" s="45"/>
    </row>
    <row r="746" spans="1:8" s="197" customFormat="1" ht="12.75" customHeight="1" x14ac:dyDescent="0.25">
      <c r="A746" s="284"/>
      <c r="B746" s="1"/>
      <c r="C746" s="1"/>
      <c r="D746" s="1"/>
      <c r="E746" s="53"/>
      <c r="F746" s="1"/>
      <c r="G746" s="1"/>
      <c r="H746" s="45"/>
    </row>
    <row r="747" spans="1:8" s="197" customFormat="1" ht="12.75" customHeight="1" x14ac:dyDescent="0.25">
      <c r="A747" s="284"/>
      <c r="B747" s="1"/>
      <c r="C747" s="1"/>
      <c r="D747" s="1"/>
      <c r="E747" s="53"/>
      <c r="F747" s="1"/>
      <c r="G747" s="1"/>
      <c r="H747" s="45"/>
    </row>
    <row r="748" spans="1:8" s="197" customFormat="1" ht="12.75" customHeight="1" x14ac:dyDescent="0.25">
      <c r="A748" s="284"/>
      <c r="B748" s="1"/>
      <c r="C748" s="1"/>
      <c r="D748" s="1"/>
      <c r="E748" s="53"/>
      <c r="F748" s="1"/>
      <c r="G748" s="1"/>
      <c r="H748" s="45"/>
    </row>
    <row r="749" spans="1:8" s="197" customFormat="1" ht="12.75" customHeight="1" x14ac:dyDescent="0.25">
      <c r="A749" s="284"/>
      <c r="B749" s="195"/>
      <c r="C749" s="195"/>
      <c r="D749" s="195"/>
      <c r="E749" s="196"/>
      <c r="F749" s="198"/>
      <c r="G749" s="198"/>
      <c r="H749" s="199"/>
    </row>
    <row r="750" spans="1:8" s="197" customFormat="1" ht="12.75" customHeight="1" x14ac:dyDescent="0.25">
      <c r="A750" s="284"/>
      <c r="B750" s="195"/>
      <c r="C750" s="195"/>
      <c r="D750" s="195"/>
      <c r="E750" s="196"/>
      <c r="F750" s="198"/>
      <c r="G750" s="198"/>
      <c r="H750" s="199"/>
    </row>
    <row r="751" spans="1:8" s="197" customFormat="1" ht="12.75" customHeight="1" x14ac:dyDescent="0.25">
      <c r="A751" s="284"/>
      <c r="B751" s="195"/>
      <c r="C751" s="195"/>
      <c r="D751" s="195"/>
      <c r="E751" s="196"/>
      <c r="F751" s="198"/>
      <c r="G751" s="198"/>
      <c r="H751" s="199"/>
    </row>
    <row r="752" spans="1:8" s="197" customFormat="1" ht="12.75" customHeight="1" x14ac:dyDescent="0.25">
      <c r="A752" s="284"/>
      <c r="B752" s="195"/>
      <c r="C752" s="195"/>
      <c r="D752" s="195"/>
      <c r="E752" s="196"/>
      <c r="F752" s="198"/>
      <c r="G752" s="198"/>
      <c r="H752" s="199"/>
    </row>
    <row r="753" spans="1:8" s="197" customFormat="1" ht="12.75" customHeight="1" x14ac:dyDescent="0.25">
      <c r="A753" s="284"/>
      <c r="B753" s="195"/>
      <c r="C753" s="195"/>
      <c r="D753" s="195"/>
      <c r="E753" s="196"/>
      <c r="F753" s="198"/>
      <c r="G753" s="198"/>
      <c r="H753" s="199"/>
    </row>
    <row r="754" spans="1:8" s="197" customFormat="1" ht="12.75" customHeight="1" x14ac:dyDescent="0.25">
      <c r="A754" s="284"/>
      <c r="B754" s="195"/>
      <c r="C754" s="195"/>
      <c r="D754" s="195"/>
      <c r="E754" s="196"/>
      <c r="F754" s="198"/>
      <c r="G754" s="198"/>
      <c r="H754" s="199"/>
    </row>
    <row r="755" spans="1:8" s="197" customFormat="1" ht="12.75" customHeight="1" x14ac:dyDescent="0.25">
      <c r="A755" s="284"/>
      <c r="B755" s="195"/>
      <c r="C755" s="195"/>
      <c r="D755" s="195"/>
      <c r="E755" s="196"/>
      <c r="F755" s="198"/>
      <c r="G755" s="198"/>
      <c r="H755" s="199"/>
    </row>
    <row r="756" spans="1:8" s="197" customFormat="1" ht="12.75" customHeight="1" x14ac:dyDescent="0.25">
      <c r="A756" s="284"/>
      <c r="B756" s="195"/>
      <c r="C756" s="195"/>
      <c r="D756" s="195"/>
      <c r="E756" s="196"/>
      <c r="F756" s="198"/>
      <c r="G756" s="198"/>
      <c r="H756" s="199"/>
    </row>
    <row r="757" spans="1:8" s="197" customFormat="1" ht="12.75" customHeight="1" x14ac:dyDescent="0.25">
      <c r="A757" s="284"/>
      <c r="B757" s="195"/>
      <c r="C757" s="195"/>
      <c r="D757" s="195"/>
      <c r="E757" s="196"/>
      <c r="F757" s="198"/>
      <c r="G757" s="198"/>
      <c r="H757" s="199"/>
    </row>
    <row r="758" spans="1:8" s="197" customFormat="1" ht="12.75" customHeight="1" x14ac:dyDescent="0.25">
      <c r="A758" s="284"/>
      <c r="B758" s="195"/>
      <c r="C758" s="195"/>
      <c r="D758" s="195"/>
      <c r="E758" s="196"/>
      <c r="F758" s="198"/>
      <c r="G758" s="198"/>
      <c r="H758" s="362" t="s">
        <v>13</v>
      </c>
    </row>
    <row r="759" spans="1:8" s="197" customFormat="1" ht="12.75" customHeight="1" x14ac:dyDescent="0.25">
      <c r="A759" s="284"/>
      <c r="B759" s="195"/>
      <c r="C759" s="195"/>
      <c r="D759" s="195"/>
      <c r="E759" s="196"/>
      <c r="F759" s="198"/>
      <c r="G759" s="198"/>
      <c r="H759" s="199"/>
    </row>
    <row r="760" spans="1:8" s="197" customFormat="1" ht="33.75" customHeight="1" x14ac:dyDescent="0.3">
      <c r="A760" s="284"/>
      <c r="B760" s="525" t="s">
        <v>252</v>
      </c>
      <c r="C760" s="526"/>
      <c r="D760" s="526"/>
      <c r="E760" s="526"/>
      <c r="F760" s="526"/>
      <c r="G760" s="526"/>
      <c r="H760" s="526"/>
    </row>
    <row r="761" spans="1:8" s="197" customFormat="1" ht="12.75" customHeight="1" x14ac:dyDescent="0.25">
      <c r="A761" s="284"/>
      <c r="B761" s="43"/>
      <c r="C761" s="44"/>
      <c r="D761" s="44"/>
      <c r="E761" s="44"/>
      <c r="F761" s="44"/>
      <c r="G761" s="44"/>
      <c r="H761" s="44"/>
    </row>
    <row r="762" spans="1:8" s="197" customFormat="1" ht="12.75" customHeight="1" x14ac:dyDescent="0.25">
      <c r="A762" s="284"/>
      <c r="B762" s="6" t="s">
        <v>62</v>
      </c>
      <c r="C762" s="1"/>
      <c r="D762" s="1"/>
      <c r="E762" s="45"/>
      <c r="F762" s="1"/>
      <c r="G762" s="1"/>
      <c r="H762" s="45"/>
    </row>
    <row r="763" spans="1:8" s="197" customFormat="1" ht="12.75" customHeight="1" x14ac:dyDescent="0.25">
      <c r="A763" s="284"/>
      <c r="B763" s="89"/>
      <c r="C763" s="506" t="s">
        <v>12</v>
      </c>
      <c r="D763" s="507"/>
      <c r="E763" s="508"/>
      <c r="F763" s="506" t="s">
        <v>10</v>
      </c>
      <c r="G763" s="507"/>
      <c r="H763" s="508"/>
    </row>
    <row r="764" spans="1:8" s="197" customFormat="1" ht="12.75" customHeight="1" x14ac:dyDescent="0.25">
      <c r="A764" s="284"/>
      <c r="B764" s="62"/>
      <c r="C764" s="66" t="s">
        <v>8</v>
      </c>
      <c r="D764" s="66" t="s">
        <v>9</v>
      </c>
      <c r="E764" s="81" t="s">
        <v>70</v>
      </c>
      <c r="F764" s="66" t="s">
        <v>8</v>
      </c>
      <c r="G764" s="66" t="s">
        <v>9</v>
      </c>
      <c r="H764" s="81" t="s">
        <v>70</v>
      </c>
    </row>
    <row r="765" spans="1:8" s="197" customFormat="1" ht="12.75" customHeight="1" x14ac:dyDescent="0.25">
      <c r="A765" s="284"/>
      <c r="B765" s="160"/>
      <c r="C765" s="158"/>
      <c r="D765" s="158"/>
      <c r="E765" s="67"/>
      <c r="F765" s="158"/>
      <c r="G765" s="158"/>
      <c r="H765" s="67"/>
    </row>
    <row r="766" spans="1:8" s="197" customFormat="1" ht="12.75" customHeight="1" x14ac:dyDescent="0.25">
      <c r="A766" s="284"/>
      <c r="B766" s="160" t="s">
        <v>23</v>
      </c>
      <c r="C766" s="159">
        <v>456.40947749999953</v>
      </c>
      <c r="D766" s="159">
        <v>286.03377250000023</v>
      </c>
      <c r="E766" s="71">
        <v>159.564891065442</v>
      </c>
      <c r="F766" s="24">
        <v>3333.45</v>
      </c>
      <c r="G766" s="24">
        <v>1796.2750000000001</v>
      </c>
      <c r="H766" s="71">
        <v>185.57570527898011</v>
      </c>
    </row>
    <row r="767" spans="1:8" s="197" customFormat="1" ht="12.75" customHeight="1" x14ac:dyDescent="0.25">
      <c r="A767" s="284"/>
      <c r="B767" s="64" t="s">
        <v>96</v>
      </c>
      <c r="C767" s="159">
        <v>15.708937499999999</v>
      </c>
      <c r="D767" s="159">
        <v>6.4225725000000002</v>
      </c>
      <c r="E767" s="71">
        <v>244.58949276166209</v>
      </c>
      <c r="F767" s="24">
        <v>90.575000000000003</v>
      </c>
      <c r="G767" s="24">
        <v>42.25</v>
      </c>
      <c r="H767" s="71">
        <v>214.37869822485203</v>
      </c>
    </row>
    <row r="768" spans="1:8" s="197" customFormat="1" ht="12.75" customHeight="1" x14ac:dyDescent="0.25">
      <c r="A768" s="284"/>
      <c r="B768" s="64" t="s">
        <v>97</v>
      </c>
      <c r="C768" s="159">
        <v>48.215315000000004</v>
      </c>
      <c r="D768" s="159">
        <v>32.910505000000001</v>
      </c>
      <c r="E768" s="71">
        <v>146.50433045618718</v>
      </c>
      <c r="F768" s="24">
        <v>395.375</v>
      </c>
      <c r="G768" s="24">
        <v>164.32499999999999</v>
      </c>
      <c r="H768" s="71">
        <v>240.60550737867032</v>
      </c>
    </row>
    <row r="769" spans="1:8" s="197" customFormat="1" ht="12.75" customHeight="1" x14ac:dyDescent="0.25">
      <c r="A769" s="284"/>
      <c r="B769" s="64" t="s">
        <v>98</v>
      </c>
      <c r="C769" s="159">
        <v>149.89454500000005</v>
      </c>
      <c r="D769" s="159">
        <v>94.221942499999997</v>
      </c>
      <c r="E769" s="71">
        <v>159.08666391589205</v>
      </c>
      <c r="F769" s="24">
        <v>1108.0250000000001</v>
      </c>
      <c r="G769" s="24">
        <v>526.9</v>
      </c>
      <c r="H769" s="71">
        <v>210.29132662744357</v>
      </c>
    </row>
    <row r="770" spans="1:8" s="197" customFormat="1" ht="12.75" customHeight="1" x14ac:dyDescent="0.25">
      <c r="A770" s="284"/>
      <c r="B770" s="64" t="s">
        <v>99</v>
      </c>
      <c r="C770" s="159">
        <v>118.49494749999997</v>
      </c>
      <c r="D770" s="159">
        <v>66.211884999999967</v>
      </c>
      <c r="E770" s="71">
        <v>178.96325939066682</v>
      </c>
      <c r="F770" s="24">
        <v>873.1</v>
      </c>
      <c r="G770" s="24">
        <v>489.32499999999999</v>
      </c>
      <c r="H770" s="71">
        <v>178.42946916670925</v>
      </c>
    </row>
    <row r="771" spans="1:8" s="197" customFormat="1" ht="12.75" customHeight="1" x14ac:dyDescent="0.25">
      <c r="A771" s="284"/>
      <c r="B771" s="64" t="s">
        <v>100</v>
      </c>
      <c r="C771" s="159">
        <v>91.144094999999993</v>
      </c>
      <c r="D771" s="159">
        <v>55.706897500000004</v>
      </c>
      <c r="E771" s="71">
        <v>163.61366202452757</v>
      </c>
      <c r="F771" s="24">
        <v>623.25</v>
      </c>
      <c r="G771" s="24">
        <v>388.55</v>
      </c>
      <c r="H771" s="71">
        <v>160.40406640072064</v>
      </c>
    </row>
    <row r="772" spans="1:8" s="197" customFormat="1" ht="12.75" customHeight="1" x14ac:dyDescent="0.25">
      <c r="A772" s="284"/>
      <c r="B772" s="64" t="s">
        <v>101</v>
      </c>
      <c r="C772" s="159">
        <v>30.812160000000006</v>
      </c>
      <c r="D772" s="159">
        <v>29.859592499999998</v>
      </c>
      <c r="E772" s="71">
        <v>103.19015572633822</v>
      </c>
      <c r="F772" s="24">
        <v>228.77500000000001</v>
      </c>
      <c r="G772" s="24">
        <v>178.05</v>
      </c>
      <c r="H772" s="71">
        <v>128.48918843021622</v>
      </c>
    </row>
    <row r="773" spans="1:8" s="197" customFormat="1" ht="12.75" customHeight="1" x14ac:dyDescent="0.25">
      <c r="A773" s="284"/>
      <c r="B773" s="64" t="s">
        <v>135</v>
      </c>
      <c r="C773" s="159">
        <v>2.1394775000000008</v>
      </c>
      <c r="D773" s="159">
        <v>0.70037749999999999</v>
      </c>
      <c r="E773" s="71">
        <v>305.47490460501666</v>
      </c>
      <c r="F773" s="24">
        <v>14.15</v>
      </c>
      <c r="G773" s="24">
        <v>6.95</v>
      </c>
      <c r="H773" s="71">
        <v>203.59712230215823</v>
      </c>
    </row>
    <row r="774" spans="1:8" s="197" customFormat="1" ht="12.75" customHeight="1" x14ac:dyDescent="0.25">
      <c r="A774" s="284"/>
      <c r="B774" s="135"/>
      <c r="C774" s="156"/>
      <c r="D774" s="156"/>
      <c r="E774" s="121"/>
      <c r="F774" s="156"/>
      <c r="G774" s="156"/>
      <c r="H774" s="122"/>
    </row>
    <row r="775" spans="1:8" s="197" customFormat="1" ht="12.75" customHeight="1" x14ac:dyDescent="0.25">
      <c r="A775" s="284"/>
      <c r="B775" s="148"/>
      <c r="C775" s="148"/>
      <c r="D775" s="148"/>
      <c r="E775" s="125"/>
      <c r="F775" s="157"/>
      <c r="G775" s="157"/>
      <c r="H775" s="126"/>
    </row>
    <row r="776" spans="1:8" s="197" customFormat="1" ht="12.75" customHeight="1" x14ac:dyDescent="0.25">
      <c r="A776" s="284"/>
      <c r="B776" s="21" t="s">
        <v>75</v>
      </c>
      <c r="C776" s="155"/>
      <c r="D776" s="155"/>
      <c r="E776" s="53"/>
      <c r="F776" s="155"/>
      <c r="G776" s="155"/>
      <c r="H776" s="53"/>
    </row>
    <row r="777" spans="1:8" s="197" customFormat="1" ht="12.75" customHeight="1" x14ac:dyDescent="0.25">
      <c r="A777" s="284"/>
      <c r="B777" s="1"/>
      <c r="C777" s="159"/>
      <c r="D777" s="159"/>
      <c r="E777" s="52"/>
      <c r="F777" s="159"/>
      <c r="G777" s="159"/>
      <c r="H777" s="56"/>
    </row>
    <row r="778" spans="1:8" s="197" customFormat="1" ht="12.75" customHeight="1" x14ac:dyDescent="0.25">
      <c r="A778" s="284"/>
      <c r="B778" s="58" t="s">
        <v>68</v>
      </c>
      <c r="C778" s="159"/>
      <c r="D778" s="159"/>
      <c r="E778" s="52"/>
      <c r="F778" s="159"/>
      <c r="G778" s="159"/>
      <c r="H778" s="56"/>
    </row>
    <row r="779" spans="1:8" s="197" customFormat="1" ht="12.75" customHeight="1" x14ac:dyDescent="0.25">
      <c r="A779" s="284"/>
      <c r="B779" s="10" t="s">
        <v>409</v>
      </c>
      <c r="C779" s="159"/>
      <c r="D779" s="159"/>
      <c r="E779" s="52"/>
      <c r="F779" s="159"/>
      <c r="G779" s="159"/>
      <c r="H779" s="56"/>
    </row>
    <row r="780" spans="1:8" s="197" customFormat="1" ht="12.75" customHeight="1" x14ac:dyDescent="0.25">
      <c r="A780" s="284"/>
      <c r="B780" s="58"/>
      <c r="C780" s="159"/>
      <c r="D780" s="159"/>
      <c r="E780" s="52"/>
      <c r="F780" s="159"/>
      <c r="G780" s="159"/>
      <c r="H780" s="56"/>
    </row>
    <row r="781" spans="1:8" s="197" customFormat="1" ht="12.75" customHeight="1" x14ac:dyDescent="0.25">
      <c r="A781" s="284"/>
      <c r="C781" s="1"/>
      <c r="D781" s="1"/>
      <c r="E781" s="53"/>
      <c r="F781" s="1"/>
      <c r="G781" s="1"/>
      <c r="H781" s="45"/>
    </row>
    <row r="782" spans="1:8" s="197" customFormat="1" ht="12.75" customHeight="1" x14ac:dyDescent="0.25">
      <c r="A782" s="284"/>
      <c r="B782" s="12"/>
      <c r="C782" s="19"/>
      <c r="D782" s="1"/>
      <c r="E782" s="53"/>
      <c r="F782" s="1"/>
      <c r="G782" s="1"/>
      <c r="H782" s="45"/>
    </row>
    <row r="783" spans="1:8" s="197" customFormat="1" ht="12.75" customHeight="1" x14ac:dyDescent="0.25">
      <c r="A783" s="284"/>
      <c r="B783" s="8"/>
      <c r="C783" s="19"/>
      <c r="D783" s="1"/>
      <c r="E783" s="53"/>
      <c r="F783" s="1"/>
      <c r="G783" s="1"/>
      <c r="H783" s="45"/>
    </row>
    <row r="784" spans="1:8" s="197" customFormat="1" ht="12.75" customHeight="1" x14ac:dyDescent="0.25">
      <c r="A784" s="284"/>
      <c r="B784" s="10"/>
      <c r="C784" s="1"/>
      <c r="D784" s="1"/>
      <c r="E784" s="53"/>
      <c r="F784" s="1"/>
      <c r="G784" s="1"/>
      <c r="H784" s="45"/>
    </row>
    <row r="785" spans="1:8" s="197" customFormat="1" ht="12.75" customHeight="1" x14ac:dyDescent="0.25">
      <c r="A785" s="284"/>
      <c r="B785" s="18"/>
      <c r="C785" s="1"/>
      <c r="D785" s="1"/>
      <c r="E785" s="53"/>
      <c r="F785" s="1"/>
      <c r="G785" s="1"/>
      <c r="H785" s="45"/>
    </row>
    <row r="786" spans="1:8" s="197" customFormat="1" ht="12.75" customHeight="1" x14ac:dyDescent="0.25">
      <c r="A786" s="284"/>
      <c r="B786" s="1"/>
      <c r="C786" s="1"/>
      <c r="D786" s="1"/>
      <c r="E786" s="53"/>
      <c r="F786" s="1"/>
      <c r="G786" s="1"/>
      <c r="H786" s="45"/>
    </row>
    <row r="787" spans="1:8" s="197" customFormat="1" ht="12.75" customHeight="1" x14ac:dyDescent="0.25">
      <c r="A787" s="284"/>
      <c r="B787" s="1"/>
      <c r="C787" s="1"/>
      <c r="D787" s="1"/>
      <c r="E787" s="53"/>
      <c r="F787" s="1"/>
      <c r="G787" s="1"/>
      <c r="H787" s="45"/>
    </row>
    <row r="788" spans="1:8" s="197" customFormat="1" ht="12.75" customHeight="1" x14ac:dyDescent="0.25">
      <c r="A788" s="284"/>
      <c r="B788" s="1"/>
      <c r="C788" s="1"/>
      <c r="D788" s="1"/>
      <c r="E788" s="53"/>
      <c r="F788" s="1"/>
      <c r="G788" s="1"/>
      <c r="H788" s="45"/>
    </row>
    <row r="789" spans="1:8" s="197" customFormat="1" ht="12.75" customHeight="1" x14ac:dyDescent="0.25">
      <c r="A789" s="284"/>
      <c r="B789" s="1"/>
      <c r="C789" s="1"/>
      <c r="D789" s="1"/>
      <c r="E789" s="53"/>
      <c r="F789" s="1"/>
      <c r="G789" s="1"/>
      <c r="H789" s="45"/>
    </row>
    <row r="790" spans="1:8" s="197" customFormat="1" ht="12.75" customHeight="1" x14ac:dyDescent="0.25">
      <c r="A790" s="284"/>
      <c r="B790" s="1"/>
      <c r="C790" s="1"/>
      <c r="D790" s="1"/>
      <c r="E790" s="53"/>
      <c r="F790" s="1"/>
      <c r="G790" s="1"/>
      <c r="H790" s="45"/>
    </row>
    <row r="791" spans="1:8" s="197" customFormat="1" ht="12.75" customHeight="1" x14ac:dyDescent="0.25">
      <c r="A791" s="284"/>
      <c r="B791" s="1"/>
      <c r="C791" s="1"/>
      <c r="D791" s="1"/>
      <c r="E791" s="53"/>
      <c r="F791" s="1"/>
      <c r="G791" s="1"/>
      <c r="H791" s="45"/>
    </row>
    <row r="792" spans="1:8" s="197" customFormat="1" ht="12.75" customHeight="1" x14ac:dyDescent="0.25">
      <c r="A792" s="284"/>
      <c r="B792" s="1"/>
      <c r="C792" s="1"/>
      <c r="D792" s="1"/>
      <c r="E792" s="53"/>
      <c r="F792" s="1"/>
      <c r="G792" s="1"/>
      <c r="H792" s="45"/>
    </row>
    <row r="793" spans="1:8" s="197" customFormat="1" ht="12.75" customHeight="1" x14ac:dyDescent="0.25">
      <c r="A793" s="284"/>
      <c r="B793" s="1"/>
      <c r="C793" s="1"/>
      <c r="D793" s="1"/>
      <c r="E793" s="53"/>
      <c r="F793" s="1"/>
      <c r="G793" s="1"/>
      <c r="H793" s="45"/>
    </row>
    <row r="794" spans="1:8" s="197" customFormat="1" ht="12.75" customHeight="1" x14ac:dyDescent="0.25">
      <c r="A794" s="284"/>
      <c r="B794" s="1"/>
      <c r="C794" s="1"/>
      <c r="D794" s="1"/>
      <c r="E794" s="53"/>
      <c r="F794" s="1"/>
      <c r="G794" s="1"/>
      <c r="H794" s="45"/>
    </row>
    <row r="795" spans="1:8" s="197" customFormat="1" ht="12.75" customHeight="1" x14ac:dyDescent="0.25">
      <c r="A795" s="284"/>
      <c r="B795" s="1"/>
      <c r="C795" s="1"/>
      <c r="D795" s="1"/>
      <c r="E795" s="53"/>
      <c r="F795" s="1"/>
      <c r="G795" s="1"/>
      <c r="H795" s="45"/>
    </row>
    <row r="796" spans="1:8" s="197" customFormat="1" ht="12.75" customHeight="1" x14ac:dyDescent="0.25">
      <c r="A796" s="284"/>
      <c r="B796" s="1"/>
      <c r="C796" s="1"/>
      <c r="D796" s="1"/>
      <c r="E796" s="53"/>
      <c r="F796" s="1"/>
      <c r="G796" s="1"/>
      <c r="H796" s="45"/>
    </row>
    <row r="797" spans="1:8" s="197" customFormat="1" ht="12.75" customHeight="1" x14ac:dyDescent="0.25">
      <c r="A797" s="284"/>
      <c r="B797" s="1"/>
      <c r="C797" s="1"/>
      <c r="D797" s="1"/>
      <c r="E797" s="53"/>
      <c r="F797" s="1"/>
      <c r="G797" s="1"/>
      <c r="H797" s="45"/>
    </row>
    <row r="798" spans="1:8" s="197" customFormat="1" ht="12.75" customHeight="1" x14ac:dyDescent="0.25">
      <c r="A798" s="284"/>
      <c r="B798" s="1"/>
      <c r="C798" s="1"/>
      <c r="D798" s="1"/>
      <c r="E798" s="53"/>
      <c r="F798" s="1"/>
      <c r="G798" s="1"/>
      <c r="H798" s="45"/>
    </row>
    <row r="799" spans="1:8" s="197" customFormat="1" ht="12.75" customHeight="1" x14ac:dyDescent="0.25">
      <c r="A799" s="284"/>
      <c r="B799" s="1"/>
      <c r="C799" s="1"/>
      <c r="D799" s="1"/>
      <c r="E799" s="53"/>
      <c r="F799" s="1"/>
      <c r="G799" s="1"/>
      <c r="H799" s="45"/>
    </row>
    <row r="800" spans="1:8" s="197" customFormat="1" ht="12.75" customHeight="1" x14ac:dyDescent="0.25">
      <c r="A800" s="284"/>
      <c r="B800" s="1"/>
      <c r="C800" s="1"/>
      <c r="D800" s="1"/>
      <c r="E800" s="53"/>
      <c r="F800" s="1"/>
      <c r="G800" s="1"/>
      <c r="H800" s="45"/>
    </row>
    <row r="801" spans="1:10" s="197" customFormat="1" ht="12.75" customHeight="1" x14ac:dyDescent="0.25">
      <c r="A801" s="284"/>
      <c r="B801" s="1"/>
      <c r="C801" s="1"/>
      <c r="D801" s="1"/>
      <c r="E801" s="53"/>
      <c r="F801" s="1"/>
      <c r="G801" s="1"/>
      <c r="H801" s="45"/>
    </row>
    <row r="802" spans="1:10" s="197" customFormat="1" ht="12.75" customHeight="1" x14ac:dyDescent="0.25">
      <c r="A802" s="284"/>
      <c r="B802" s="1"/>
      <c r="C802" s="1"/>
      <c r="D802" s="1"/>
      <c r="E802" s="53"/>
      <c r="F802" s="1"/>
      <c r="G802" s="1"/>
      <c r="H802" s="45"/>
    </row>
    <row r="803" spans="1:10" s="197" customFormat="1" ht="12.75" customHeight="1" x14ac:dyDescent="0.25">
      <c r="A803" s="284"/>
      <c r="B803" s="1"/>
      <c r="C803" s="1"/>
      <c r="D803" s="1"/>
      <c r="E803" s="53"/>
      <c r="F803" s="1"/>
      <c r="G803" s="1"/>
      <c r="H803" s="45"/>
    </row>
    <row r="804" spans="1:10" s="197" customFormat="1" ht="12.75" customHeight="1" x14ac:dyDescent="0.25">
      <c r="A804" s="284"/>
      <c r="B804" s="195"/>
      <c r="C804" s="195"/>
      <c r="D804" s="195"/>
      <c r="E804" s="196"/>
      <c r="F804" s="198"/>
      <c r="G804" s="198"/>
      <c r="H804" s="199"/>
    </row>
    <row r="805" spans="1:10" s="197" customFormat="1" ht="12.75" customHeight="1" x14ac:dyDescent="0.25">
      <c r="A805" s="284"/>
      <c r="B805" s="195"/>
      <c r="C805" s="195"/>
      <c r="D805" s="195"/>
      <c r="E805" s="196"/>
      <c r="F805" s="198"/>
      <c r="G805" s="198"/>
      <c r="H805" s="199"/>
    </row>
    <row r="806" spans="1:10" s="197" customFormat="1" ht="12.75" customHeight="1" x14ac:dyDescent="0.25">
      <c r="A806" s="284"/>
      <c r="B806" s="195"/>
      <c r="C806" s="195"/>
      <c r="D806" s="195"/>
      <c r="E806" s="196"/>
      <c r="F806" s="198"/>
      <c r="G806" s="198"/>
      <c r="H806" s="199"/>
    </row>
    <row r="807" spans="1:10" s="197" customFormat="1" ht="12.75" customHeight="1" x14ac:dyDescent="0.25">
      <c r="A807" s="284"/>
      <c r="B807" s="195"/>
      <c r="C807" s="195"/>
      <c r="D807" s="195"/>
      <c r="E807" s="196"/>
      <c r="F807" s="198"/>
      <c r="G807" s="198"/>
      <c r="H807" s="199"/>
    </row>
    <row r="808" spans="1:10" s="197" customFormat="1" ht="12.75" customHeight="1" x14ac:dyDescent="0.25">
      <c r="A808" s="284"/>
      <c r="B808" s="195"/>
      <c r="C808" s="195"/>
      <c r="D808" s="195"/>
      <c r="E808" s="196"/>
      <c r="F808" s="198"/>
      <c r="G808" s="198"/>
      <c r="H808" s="199"/>
    </row>
    <row r="809" spans="1:10" s="197" customFormat="1" ht="12.75" customHeight="1" x14ac:dyDescent="0.25">
      <c r="A809" s="284"/>
      <c r="B809" s="195"/>
      <c r="C809" s="195"/>
      <c r="D809" s="195"/>
      <c r="E809" s="196"/>
      <c r="F809" s="198"/>
      <c r="G809" s="198"/>
      <c r="H809" s="199"/>
    </row>
    <row r="810" spans="1:10" s="197" customFormat="1" ht="12.75" customHeight="1" x14ac:dyDescent="0.25">
      <c r="A810" s="284"/>
      <c r="B810" s="195"/>
      <c r="C810" s="195"/>
      <c r="D810" s="195"/>
      <c r="E810" s="196"/>
      <c r="F810" s="198"/>
      <c r="G810" s="198"/>
      <c r="H810" s="199"/>
    </row>
    <row r="811" spans="1:10" s="197" customFormat="1" ht="12.75" customHeight="1" x14ac:dyDescent="0.25">
      <c r="A811" s="284"/>
      <c r="B811" s="195"/>
      <c r="C811" s="195"/>
      <c r="D811" s="195"/>
      <c r="E811" s="196"/>
      <c r="F811" s="198"/>
      <c r="G811" s="198"/>
      <c r="H811" s="362" t="s">
        <v>13</v>
      </c>
    </row>
    <row r="812" spans="1:10" s="197" customFormat="1" ht="12.75" customHeight="1" x14ac:dyDescent="0.25">
      <c r="A812" s="284"/>
      <c r="B812" s="195"/>
      <c r="C812" s="195"/>
      <c r="D812" s="195"/>
      <c r="E812" s="196"/>
      <c r="F812" s="198"/>
      <c r="G812" s="198"/>
      <c r="H812" s="199"/>
    </row>
    <row r="813" spans="1:10" ht="33.75" customHeight="1" x14ac:dyDescent="0.3">
      <c r="B813" s="525" t="s">
        <v>253</v>
      </c>
      <c r="C813" s="526"/>
      <c r="D813" s="526"/>
      <c r="E813" s="526"/>
      <c r="F813" s="526"/>
      <c r="G813" s="526"/>
      <c r="H813" s="526"/>
      <c r="I813" s="191"/>
    </row>
    <row r="814" spans="1:10" s="45" customFormat="1" x14ac:dyDescent="0.25">
      <c r="A814" s="284"/>
      <c r="B814" s="43"/>
      <c r="C814" s="44"/>
      <c r="D814" s="44"/>
      <c r="E814" s="44"/>
      <c r="F814" s="44"/>
      <c r="G814" s="44"/>
      <c r="H814" s="44"/>
    </row>
    <row r="815" spans="1:10" ht="12.75" customHeight="1" x14ac:dyDescent="0.25">
      <c r="B815" s="6" t="s">
        <v>62</v>
      </c>
    </row>
    <row r="816" spans="1:10" s="144" customFormat="1" x14ac:dyDescent="0.25">
      <c r="A816" s="284"/>
      <c r="B816" s="89"/>
      <c r="C816" s="506" t="s">
        <v>12</v>
      </c>
      <c r="D816" s="507"/>
      <c r="E816" s="508"/>
      <c r="F816" s="506" t="s">
        <v>10</v>
      </c>
      <c r="G816" s="507"/>
      <c r="H816" s="508"/>
      <c r="J816" s="185"/>
    </row>
    <row r="817" spans="1:10" s="144" customFormat="1" ht="15.6" x14ac:dyDescent="0.25">
      <c r="A817" s="284"/>
      <c r="B817" s="62"/>
      <c r="C817" s="66" t="s">
        <v>8</v>
      </c>
      <c r="D817" s="66" t="s">
        <v>9</v>
      </c>
      <c r="E817" s="81" t="s">
        <v>70</v>
      </c>
      <c r="F817" s="66" t="s">
        <v>8</v>
      </c>
      <c r="G817" s="66" t="s">
        <v>9</v>
      </c>
      <c r="H817" s="81" t="s">
        <v>70</v>
      </c>
      <c r="J817" s="1"/>
    </row>
    <row r="818" spans="1:10" x14ac:dyDescent="0.25">
      <c r="B818" s="160"/>
      <c r="C818" s="158"/>
      <c r="D818" s="158"/>
      <c r="E818" s="67"/>
      <c r="F818" s="158"/>
      <c r="G818" s="158"/>
      <c r="H818" s="67"/>
    </row>
    <row r="819" spans="1:10" x14ac:dyDescent="0.25">
      <c r="B819" s="160" t="s">
        <v>23</v>
      </c>
      <c r="C819" s="159">
        <v>453.68615999999997</v>
      </c>
      <c r="D819" s="159">
        <v>308.93050749999981</v>
      </c>
      <c r="E819" s="71">
        <v>146.85702738503423</v>
      </c>
      <c r="F819" s="24">
        <v>3232.5749999999998</v>
      </c>
      <c r="G819" s="24">
        <v>1792.5</v>
      </c>
      <c r="H819" s="71">
        <v>180.3389121338912</v>
      </c>
      <c r="I819" s="146"/>
    </row>
    <row r="820" spans="1:10" x14ac:dyDescent="0.25">
      <c r="B820" s="64" t="s">
        <v>96</v>
      </c>
      <c r="C820" s="159">
        <v>16.060670000000002</v>
      </c>
      <c r="D820" s="159">
        <v>7.7842824999999998</v>
      </c>
      <c r="E820" s="71">
        <v>206.32177724793522</v>
      </c>
      <c r="F820" s="24">
        <v>100.625</v>
      </c>
      <c r="G820" s="24">
        <v>43.45</v>
      </c>
      <c r="H820" s="71">
        <v>231.5880322209436</v>
      </c>
      <c r="I820" s="146"/>
    </row>
    <row r="821" spans="1:10" x14ac:dyDescent="0.25">
      <c r="B821" s="64" t="s">
        <v>97</v>
      </c>
      <c r="C821" s="159">
        <v>58.805737499999992</v>
      </c>
      <c r="D821" s="159">
        <v>33.772954999999996</v>
      </c>
      <c r="E821" s="71">
        <v>174.12079428643423</v>
      </c>
      <c r="F821" s="24">
        <v>411.4</v>
      </c>
      <c r="G821" s="24">
        <v>168.17500000000001</v>
      </c>
      <c r="H821" s="71">
        <v>244.62613349189832</v>
      </c>
      <c r="I821" s="146"/>
    </row>
    <row r="822" spans="1:10" x14ac:dyDescent="0.25">
      <c r="B822" s="64" t="s">
        <v>98</v>
      </c>
      <c r="C822" s="159">
        <v>141.47800250000006</v>
      </c>
      <c r="D822" s="159">
        <v>86.575377499999931</v>
      </c>
      <c r="E822" s="71">
        <v>163.41598106228318</v>
      </c>
      <c r="F822" s="24">
        <v>1092.9749999999999</v>
      </c>
      <c r="G822" s="24">
        <v>532.72500000000002</v>
      </c>
      <c r="H822" s="71">
        <v>205.16683091651413</v>
      </c>
      <c r="I822" s="146"/>
    </row>
    <row r="823" spans="1:10" x14ac:dyDescent="0.25">
      <c r="B823" s="64" t="s">
        <v>99</v>
      </c>
      <c r="C823" s="159">
        <v>121.6845124999999</v>
      </c>
      <c r="D823" s="159">
        <v>80.134394999999941</v>
      </c>
      <c r="E823" s="71">
        <v>151.85054120643198</v>
      </c>
      <c r="F823" s="24">
        <v>846.97500000000002</v>
      </c>
      <c r="G823" s="24">
        <v>487.8</v>
      </c>
      <c r="H823" s="71">
        <v>173.63161131611315</v>
      </c>
      <c r="I823" s="146"/>
    </row>
    <row r="824" spans="1:10" x14ac:dyDescent="0.25">
      <c r="B824" s="64" t="s">
        <v>100</v>
      </c>
      <c r="C824" s="159">
        <v>87.876297500000021</v>
      </c>
      <c r="D824" s="159">
        <v>66.957192499999991</v>
      </c>
      <c r="E824" s="71">
        <v>131.24250617288058</v>
      </c>
      <c r="F824" s="24">
        <v>565.625</v>
      </c>
      <c r="G824" s="24">
        <v>381.95</v>
      </c>
      <c r="H824" s="71">
        <v>148.0887550726535</v>
      </c>
      <c r="I824" s="146"/>
    </row>
    <row r="825" spans="1:10" x14ac:dyDescent="0.25">
      <c r="B825" s="64" t="s">
        <v>101</v>
      </c>
      <c r="C825" s="159">
        <v>26.143295000000002</v>
      </c>
      <c r="D825" s="159">
        <v>31.159597500000014</v>
      </c>
      <c r="E825" s="71">
        <v>83.901260277832506</v>
      </c>
      <c r="F825" s="24">
        <v>205.32499999999999</v>
      </c>
      <c r="G825" s="24">
        <v>171.05</v>
      </c>
      <c r="H825" s="71">
        <v>120.03800058462437</v>
      </c>
      <c r="I825" s="146"/>
    </row>
    <row r="826" spans="1:10" s="158" customFormat="1" x14ac:dyDescent="0.25">
      <c r="A826" s="284"/>
      <c r="B826" s="64" t="s">
        <v>135</v>
      </c>
      <c r="C826" s="159">
        <v>1.6376450000000002</v>
      </c>
      <c r="D826" s="159">
        <v>2.5467074999999992</v>
      </c>
      <c r="E826" s="71">
        <v>64.304400878389089</v>
      </c>
      <c r="F826" s="24">
        <v>9.6750000000000007</v>
      </c>
      <c r="G826" s="24">
        <v>7.25</v>
      </c>
      <c r="H826" s="71">
        <v>133.44827586206898</v>
      </c>
      <c r="I826" s="183"/>
    </row>
    <row r="827" spans="1:10" s="158" customFormat="1" x14ac:dyDescent="0.25">
      <c r="A827" s="284"/>
      <c r="B827" s="135"/>
      <c r="C827" s="156"/>
      <c r="D827" s="156"/>
      <c r="E827" s="121"/>
      <c r="F827" s="156"/>
      <c r="G827" s="156"/>
      <c r="H827" s="122"/>
    </row>
    <row r="828" spans="1:10" x14ac:dyDescent="0.25">
      <c r="B828" s="148"/>
      <c r="C828" s="148"/>
      <c r="D828" s="148"/>
      <c r="E828" s="125"/>
      <c r="F828" s="157"/>
      <c r="G828" s="157"/>
      <c r="H828" s="126"/>
    </row>
    <row r="829" spans="1:10" x14ac:dyDescent="0.25">
      <c r="B829" s="21" t="s">
        <v>75</v>
      </c>
      <c r="C829" s="155"/>
      <c r="D829" s="155"/>
      <c r="E829" s="53"/>
      <c r="F829" s="155"/>
      <c r="G829" s="155"/>
      <c r="H829" s="53"/>
    </row>
    <row r="830" spans="1:10" x14ac:dyDescent="0.25">
      <c r="C830" s="159"/>
      <c r="D830" s="159"/>
      <c r="E830" s="52"/>
      <c r="F830" s="159"/>
      <c r="G830" s="159"/>
      <c r="H830" s="56"/>
    </row>
    <row r="831" spans="1:10" x14ac:dyDescent="0.25">
      <c r="B831" s="58" t="s">
        <v>68</v>
      </c>
      <c r="C831" s="159"/>
      <c r="D831" s="159"/>
      <c r="E831" s="52"/>
      <c r="F831" s="159"/>
      <c r="G831" s="159"/>
      <c r="H831" s="56"/>
    </row>
    <row r="832" spans="1:10" x14ac:dyDescent="0.25">
      <c r="B832" s="10" t="s">
        <v>409</v>
      </c>
      <c r="C832" s="159"/>
      <c r="D832" s="159"/>
      <c r="E832" s="52"/>
      <c r="F832" s="159"/>
      <c r="G832" s="159"/>
      <c r="H832" s="56"/>
    </row>
    <row r="833" spans="2:8" x14ac:dyDescent="0.25">
      <c r="B833" s="58"/>
      <c r="C833" s="159"/>
      <c r="D833" s="159"/>
      <c r="E833" s="52"/>
      <c r="F833" s="159"/>
      <c r="G833" s="159"/>
      <c r="H833" s="56"/>
    </row>
    <row r="834" spans="2:8" x14ac:dyDescent="0.25">
      <c r="E834" s="53"/>
    </row>
    <row r="835" spans="2:8" x14ac:dyDescent="0.25">
      <c r="B835" s="12"/>
      <c r="C835" s="19"/>
      <c r="E835" s="53"/>
    </row>
    <row r="836" spans="2:8" x14ac:dyDescent="0.25">
      <c r="B836" s="8"/>
      <c r="C836" s="19"/>
      <c r="E836" s="53"/>
    </row>
    <row r="837" spans="2:8" x14ac:dyDescent="0.25">
      <c r="B837" s="10"/>
      <c r="E837" s="53"/>
    </row>
    <row r="838" spans="2:8" x14ac:dyDescent="0.25">
      <c r="B838" s="18"/>
      <c r="E838" s="53"/>
    </row>
    <row r="839" spans="2:8" x14ac:dyDescent="0.25">
      <c r="E839" s="53"/>
    </row>
    <row r="840" spans="2:8" x14ac:dyDescent="0.25">
      <c r="E840" s="53"/>
    </row>
    <row r="841" spans="2:8" x14ac:dyDescent="0.25">
      <c r="E841" s="53"/>
    </row>
    <row r="842" spans="2:8" x14ac:dyDescent="0.25">
      <c r="E842" s="53"/>
    </row>
    <row r="843" spans="2:8" x14ac:dyDescent="0.25">
      <c r="E843" s="53"/>
    </row>
    <row r="844" spans="2:8" x14ac:dyDescent="0.25">
      <c r="E844" s="53"/>
    </row>
    <row r="845" spans="2:8" x14ac:dyDescent="0.25">
      <c r="E845" s="53"/>
    </row>
    <row r="846" spans="2:8" x14ac:dyDescent="0.25">
      <c r="E846" s="53"/>
    </row>
    <row r="847" spans="2:8" x14ac:dyDescent="0.25">
      <c r="E847" s="53"/>
    </row>
    <row r="848" spans="2:8" x14ac:dyDescent="0.25">
      <c r="E848" s="53"/>
    </row>
    <row r="849" spans="5:8" x14ac:dyDescent="0.25">
      <c r="E849" s="53"/>
    </row>
    <row r="850" spans="5:8" x14ac:dyDescent="0.25">
      <c r="E850" s="53"/>
    </row>
    <row r="851" spans="5:8" x14ac:dyDescent="0.25">
      <c r="E851" s="53"/>
    </row>
    <row r="852" spans="5:8" x14ac:dyDescent="0.25">
      <c r="E852" s="53"/>
    </row>
    <row r="853" spans="5:8" x14ac:dyDescent="0.25">
      <c r="E853" s="53"/>
    </row>
    <row r="854" spans="5:8" x14ac:dyDescent="0.25">
      <c r="E854" s="53"/>
    </row>
    <row r="855" spans="5:8" x14ac:dyDescent="0.25">
      <c r="E855" s="53"/>
    </row>
    <row r="856" spans="5:8" x14ac:dyDescent="0.25">
      <c r="E856" s="53"/>
    </row>
    <row r="857" spans="5:8" x14ac:dyDescent="0.25">
      <c r="E857" s="53"/>
    </row>
    <row r="858" spans="5:8" x14ac:dyDescent="0.25">
      <c r="E858" s="53"/>
    </row>
    <row r="859" spans="5:8" x14ac:dyDescent="0.25">
      <c r="E859" s="53"/>
    </row>
    <row r="860" spans="5:8" x14ac:dyDescent="0.25">
      <c r="E860" s="53"/>
    </row>
    <row r="861" spans="5:8" x14ac:dyDescent="0.25">
      <c r="E861" s="53"/>
    </row>
    <row r="862" spans="5:8" x14ac:dyDescent="0.25">
      <c r="E862" s="53"/>
    </row>
    <row r="863" spans="5:8" x14ac:dyDescent="0.25">
      <c r="E863" s="53"/>
    </row>
    <row r="864" spans="5:8" x14ac:dyDescent="0.25">
      <c r="E864" s="53"/>
      <c r="H864" s="362" t="s">
        <v>13</v>
      </c>
    </row>
    <row r="865" spans="2:9" x14ac:dyDescent="0.25">
      <c r="B865" s="45"/>
      <c r="E865" s="1"/>
      <c r="H865" s="1"/>
    </row>
    <row r="866" spans="2:9" ht="45.75" customHeight="1" x14ac:dyDescent="0.3">
      <c r="B866" s="525" t="s">
        <v>254</v>
      </c>
      <c r="C866" s="526"/>
      <c r="D866" s="526"/>
      <c r="E866" s="526"/>
      <c r="F866" s="526"/>
      <c r="G866" s="526"/>
      <c r="H866" s="526"/>
      <c r="I866" s="190"/>
    </row>
    <row r="867" spans="2:9" x14ac:dyDescent="0.25">
      <c r="B867" s="43"/>
      <c r="C867" s="44"/>
      <c r="D867" s="44"/>
      <c r="E867" s="44"/>
      <c r="F867" s="44"/>
      <c r="G867" s="44"/>
      <c r="H867" s="44"/>
    </row>
    <row r="868" spans="2:9" x14ac:dyDescent="0.25">
      <c r="B868" s="6" t="s">
        <v>62</v>
      </c>
    </row>
    <row r="869" spans="2:9" x14ac:dyDescent="0.25">
      <c r="B869" s="89"/>
      <c r="C869" s="506" t="s">
        <v>12</v>
      </c>
      <c r="D869" s="507"/>
      <c r="E869" s="508"/>
      <c r="F869" s="506" t="s">
        <v>10</v>
      </c>
      <c r="G869" s="507"/>
      <c r="H869" s="508"/>
    </row>
    <row r="870" spans="2:9" ht="15.6" x14ac:dyDescent="0.25">
      <c r="B870" s="62"/>
      <c r="C870" s="66" t="s">
        <v>8</v>
      </c>
      <c r="D870" s="66" t="s">
        <v>9</v>
      </c>
      <c r="E870" s="81" t="s">
        <v>70</v>
      </c>
      <c r="F870" s="66" t="s">
        <v>8</v>
      </c>
      <c r="G870" s="66" t="s">
        <v>9</v>
      </c>
      <c r="H870" s="81" t="s">
        <v>70</v>
      </c>
    </row>
    <row r="871" spans="2:9" x14ac:dyDescent="0.25">
      <c r="B871" s="160"/>
      <c r="C871" s="158"/>
      <c r="D871" s="158"/>
      <c r="E871" s="67"/>
      <c r="F871" s="158"/>
      <c r="G871" s="158"/>
      <c r="H871" s="67"/>
    </row>
    <row r="872" spans="2:9" x14ac:dyDescent="0.25">
      <c r="B872" s="160" t="s">
        <v>23</v>
      </c>
      <c r="C872" s="159">
        <v>496.44</v>
      </c>
      <c r="D872" s="159">
        <v>326.17700000000002</v>
      </c>
      <c r="E872" s="71">
        <v>152.19957262467926</v>
      </c>
      <c r="F872" s="159">
        <v>3132.55</v>
      </c>
      <c r="G872" s="159">
        <v>1802.875</v>
      </c>
      <c r="H872" s="71">
        <v>173.75303334951124</v>
      </c>
    </row>
    <row r="873" spans="2:9" x14ac:dyDescent="0.25">
      <c r="B873" s="64" t="s">
        <v>96</v>
      </c>
      <c r="C873" s="155">
        <v>17.521000000000001</v>
      </c>
      <c r="D873" s="155">
        <v>9.3730000000000011</v>
      </c>
      <c r="E873" s="71">
        <v>186.93054518297237</v>
      </c>
      <c r="F873" s="155">
        <v>96.15</v>
      </c>
      <c r="G873" s="155">
        <v>47.375</v>
      </c>
      <c r="H873" s="71">
        <v>202.9551451187335</v>
      </c>
    </row>
    <row r="874" spans="2:9" x14ac:dyDescent="0.25">
      <c r="B874" s="64" t="s">
        <v>97</v>
      </c>
      <c r="C874" s="155">
        <v>64.775000000000006</v>
      </c>
      <c r="D874" s="155">
        <v>29.003</v>
      </c>
      <c r="E874" s="71">
        <v>223.33896493466196</v>
      </c>
      <c r="F874" s="155">
        <v>423.9</v>
      </c>
      <c r="G874" s="155">
        <v>166.05</v>
      </c>
      <c r="H874" s="71">
        <v>255.28455284552842</v>
      </c>
    </row>
    <row r="875" spans="2:9" x14ac:dyDescent="0.25">
      <c r="B875" s="64" t="s">
        <v>98</v>
      </c>
      <c r="C875" s="155">
        <v>169.69400000000002</v>
      </c>
      <c r="D875" s="155">
        <v>86.683999999999997</v>
      </c>
      <c r="E875" s="71">
        <v>195.76161690738778</v>
      </c>
      <c r="F875" s="155">
        <v>1081.05</v>
      </c>
      <c r="G875" s="155">
        <v>547.97500000000002</v>
      </c>
      <c r="H875" s="71">
        <v>197.28089785117936</v>
      </c>
    </row>
    <row r="876" spans="2:9" x14ac:dyDescent="0.25">
      <c r="B876" s="64" t="s">
        <v>99</v>
      </c>
      <c r="C876" s="155">
        <v>121.29300000000001</v>
      </c>
      <c r="D876" s="155">
        <v>93.549000000000007</v>
      </c>
      <c r="E876" s="71">
        <v>129.65718500464996</v>
      </c>
      <c r="F876" s="155">
        <v>802</v>
      </c>
      <c r="G876" s="155">
        <v>494.47500000000002</v>
      </c>
      <c r="H876" s="71">
        <v>162.19222407604025</v>
      </c>
    </row>
    <row r="877" spans="2:9" x14ac:dyDescent="0.25">
      <c r="B877" s="64" t="s">
        <v>100</v>
      </c>
      <c r="C877" s="155">
        <v>88.244</v>
      </c>
      <c r="D877" s="155">
        <v>74.006</v>
      </c>
      <c r="E877" s="71">
        <v>119.2389806231927</v>
      </c>
      <c r="F877" s="155">
        <v>530.27499999999998</v>
      </c>
      <c r="G877" s="155">
        <v>380.6</v>
      </c>
      <c r="H877" s="71">
        <v>139.32606410930111</v>
      </c>
    </row>
    <row r="878" spans="2:9" x14ac:dyDescent="0.25">
      <c r="B878" s="64" t="s">
        <v>101</v>
      </c>
      <c r="C878" s="155">
        <v>32.391000000000005</v>
      </c>
      <c r="D878" s="155">
        <v>30.978000000000002</v>
      </c>
      <c r="E878" s="71">
        <v>104.56130156885533</v>
      </c>
      <c r="F878" s="155">
        <v>188.15</v>
      </c>
      <c r="G878" s="155">
        <v>158.65</v>
      </c>
      <c r="H878" s="71">
        <v>118.59439016703432</v>
      </c>
    </row>
    <row r="879" spans="2:9" x14ac:dyDescent="0.25">
      <c r="B879" s="64" t="s">
        <v>135</v>
      </c>
      <c r="C879" s="155">
        <v>2.5220000000000002</v>
      </c>
      <c r="D879" s="155">
        <v>2.5840000000000001</v>
      </c>
      <c r="E879" s="71">
        <v>97.600619195046448</v>
      </c>
      <c r="F879" s="155">
        <v>11.025</v>
      </c>
      <c r="G879" s="155">
        <v>7.75</v>
      </c>
      <c r="H879" s="71">
        <v>142.258064516129</v>
      </c>
    </row>
    <row r="880" spans="2:9" x14ac:dyDescent="0.25">
      <c r="B880" s="135"/>
      <c r="C880" s="156"/>
      <c r="D880" s="156"/>
      <c r="E880" s="121"/>
      <c r="F880" s="156"/>
      <c r="G880" s="156"/>
      <c r="H880" s="122"/>
    </row>
    <row r="881" spans="2:8" x14ac:dyDescent="0.25">
      <c r="B881" s="148"/>
      <c r="C881" s="148"/>
      <c r="D881" s="148"/>
      <c r="E881" s="125"/>
      <c r="F881" s="157"/>
      <c r="G881" s="157"/>
      <c r="H881" s="126"/>
    </row>
    <row r="882" spans="2:8" x14ac:dyDescent="0.25">
      <c r="B882" s="21" t="s">
        <v>75</v>
      </c>
      <c r="C882" s="155"/>
      <c r="D882" s="155"/>
      <c r="E882" s="53"/>
      <c r="F882" s="155"/>
      <c r="G882" s="155"/>
      <c r="H882" s="53"/>
    </row>
    <row r="883" spans="2:8" x14ac:dyDescent="0.25">
      <c r="C883" s="159"/>
      <c r="D883" s="159"/>
      <c r="E883" s="52"/>
      <c r="F883" s="159"/>
      <c r="G883" s="159"/>
      <c r="H883" s="56"/>
    </row>
    <row r="884" spans="2:8" x14ac:dyDescent="0.25">
      <c r="B884" s="58" t="s">
        <v>68</v>
      </c>
      <c r="C884" s="159"/>
      <c r="D884" s="159"/>
      <c r="E884" s="52"/>
      <c r="F884" s="159"/>
      <c r="G884" s="159"/>
      <c r="H884" s="56"/>
    </row>
    <row r="885" spans="2:8" x14ac:dyDescent="0.25">
      <c r="B885" s="10" t="s">
        <v>409</v>
      </c>
      <c r="C885" s="159"/>
      <c r="D885" s="159"/>
      <c r="E885" s="52"/>
      <c r="F885" s="159"/>
      <c r="G885" s="159"/>
      <c r="H885" s="56"/>
    </row>
    <row r="886" spans="2:8" x14ac:dyDescent="0.25">
      <c r="B886" s="58"/>
      <c r="C886" s="159"/>
      <c r="D886" s="159"/>
      <c r="E886" s="52"/>
      <c r="F886" s="159"/>
      <c r="G886" s="159"/>
      <c r="H886" s="56"/>
    </row>
    <row r="887" spans="2:8" x14ac:dyDescent="0.25">
      <c r="E887" s="53"/>
    </row>
    <row r="888" spans="2:8" x14ac:dyDescent="0.25">
      <c r="B888" s="12"/>
      <c r="C888" s="19"/>
      <c r="E888" s="53"/>
    </row>
    <row r="889" spans="2:8" x14ac:dyDescent="0.25">
      <c r="B889" s="8"/>
      <c r="C889" s="19"/>
      <c r="E889" s="53"/>
    </row>
    <row r="890" spans="2:8" x14ac:dyDescent="0.25">
      <c r="B890" s="10"/>
      <c r="E890" s="53"/>
    </row>
    <row r="891" spans="2:8" x14ac:dyDescent="0.25">
      <c r="B891" s="18"/>
      <c r="E891" s="53"/>
    </row>
    <row r="892" spans="2:8" x14ac:dyDescent="0.25">
      <c r="E892" s="53"/>
    </row>
    <row r="893" spans="2:8" x14ac:dyDescent="0.25">
      <c r="E893" s="53"/>
    </row>
    <row r="894" spans="2:8" x14ac:dyDescent="0.25">
      <c r="E894" s="53"/>
    </row>
    <row r="895" spans="2:8" x14ac:dyDescent="0.25">
      <c r="E895" s="53"/>
    </row>
    <row r="896" spans="2:8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  <row r="1284" spans="5:5" x14ac:dyDescent="0.25">
      <c r="E1284" s="53"/>
    </row>
    <row r="1285" spans="5:5" x14ac:dyDescent="0.25">
      <c r="E1285" s="53"/>
    </row>
    <row r="1286" spans="5:5" x14ac:dyDescent="0.25">
      <c r="E1286" s="53"/>
    </row>
    <row r="1287" spans="5:5" x14ac:dyDescent="0.25">
      <c r="E1287" s="53"/>
    </row>
    <row r="1288" spans="5:5" x14ac:dyDescent="0.25">
      <c r="E1288" s="53"/>
    </row>
    <row r="1289" spans="5:5" x14ac:dyDescent="0.25">
      <c r="E1289" s="53"/>
    </row>
    <row r="1290" spans="5:5" x14ac:dyDescent="0.25">
      <c r="E1290" s="53"/>
    </row>
    <row r="1291" spans="5:5" x14ac:dyDescent="0.25">
      <c r="E1291" s="53"/>
    </row>
    <row r="1292" spans="5:5" x14ac:dyDescent="0.25">
      <c r="E1292" s="53"/>
    </row>
    <row r="1293" spans="5:5" x14ac:dyDescent="0.25">
      <c r="E1293" s="53"/>
    </row>
    <row r="1294" spans="5:5" x14ac:dyDescent="0.25">
      <c r="E1294" s="53"/>
    </row>
    <row r="1295" spans="5:5" x14ac:dyDescent="0.25">
      <c r="E1295" s="53"/>
    </row>
    <row r="1296" spans="5:5" x14ac:dyDescent="0.25">
      <c r="E1296" s="53"/>
    </row>
    <row r="1297" spans="5:5" x14ac:dyDescent="0.25">
      <c r="E1297" s="53"/>
    </row>
    <row r="1298" spans="5:5" x14ac:dyDescent="0.25">
      <c r="E1298" s="53"/>
    </row>
    <row r="1299" spans="5:5" x14ac:dyDescent="0.25">
      <c r="E1299" s="53"/>
    </row>
    <row r="1300" spans="5:5" x14ac:dyDescent="0.25">
      <c r="E1300" s="53"/>
    </row>
    <row r="1301" spans="5:5" x14ac:dyDescent="0.25">
      <c r="E1301" s="53"/>
    </row>
    <row r="1302" spans="5:5" x14ac:dyDescent="0.25">
      <c r="E1302" s="53"/>
    </row>
    <row r="1303" spans="5:5" x14ac:dyDescent="0.25">
      <c r="E1303" s="53"/>
    </row>
    <row r="1304" spans="5:5" x14ac:dyDescent="0.25">
      <c r="E1304" s="53"/>
    </row>
    <row r="1305" spans="5:5" x14ac:dyDescent="0.25">
      <c r="E1305" s="53"/>
    </row>
    <row r="1306" spans="5:5" x14ac:dyDescent="0.25">
      <c r="E1306" s="53"/>
    </row>
    <row r="1307" spans="5:5" x14ac:dyDescent="0.25">
      <c r="E1307" s="53"/>
    </row>
    <row r="1308" spans="5:5" x14ac:dyDescent="0.25">
      <c r="E1308" s="53"/>
    </row>
    <row r="1309" spans="5:5" x14ac:dyDescent="0.25">
      <c r="E1309" s="53"/>
    </row>
    <row r="1310" spans="5:5" x14ac:dyDescent="0.25">
      <c r="E1310" s="53"/>
    </row>
    <row r="1311" spans="5:5" x14ac:dyDescent="0.25">
      <c r="E1311" s="53"/>
    </row>
    <row r="1312" spans="5:5" x14ac:dyDescent="0.25">
      <c r="E1312" s="53"/>
    </row>
    <row r="1313" spans="5:5" x14ac:dyDescent="0.25">
      <c r="E1313" s="53"/>
    </row>
    <row r="1314" spans="5:5" x14ac:dyDescent="0.25">
      <c r="E1314" s="53"/>
    </row>
    <row r="1315" spans="5:5" x14ac:dyDescent="0.25">
      <c r="E1315" s="53"/>
    </row>
    <row r="1316" spans="5:5" x14ac:dyDescent="0.25">
      <c r="E1316" s="53"/>
    </row>
    <row r="1317" spans="5:5" x14ac:dyDescent="0.25">
      <c r="E1317" s="53"/>
    </row>
    <row r="1318" spans="5:5" x14ac:dyDescent="0.25">
      <c r="E1318" s="53"/>
    </row>
    <row r="1319" spans="5:5" x14ac:dyDescent="0.25">
      <c r="E1319" s="53"/>
    </row>
    <row r="1320" spans="5:5" x14ac:dyDescent="0.25">
      <c r="E1320" s="53"/>
    </row>
    <row r="1321" spans="5:5" x14ac:dyDescent="0.25">
      <c r="E1321" s="53"/>
    </row>
    <row r="1322" spans="5:5" x14ac:dyDescent="0.25">
      <c r="E1322" s="53"/>
    </row>
    <row r="1323" spans="5:5" x14ac:dyDescent="0.25">
      <c r="E1323" s="53"/>
    </row>
    <row r="1324" spans="5:5" x14ac:dyDescent="0.25">
      <c r="E1324" s="53"/>
    </row>
    <row r="1325" spans="5:5" x14ac:dyDescent="0.25">
      <c r="E1325" s="53"/>
    </row>
    <row r="1326" spans="5:5" x14ac:dyDescent="0.25">
      <c r="E1326" s="53"/>
    </row>
    <row r="1327" spans="5:5" x14ac:dyDescent="0.25">
      <c r="E1327" s="53"/>
    </row>
    <row r="1328" spans="5:5" x14ac:dyDescent="0.25">
      <c r="E1328" s="53"/>
    </row>
    <row r="1329" spans="5:5" x14ac:dyDescent="0.25">
      <c r="E1329" s="53"/>
    </row>
    <row r="1330" spans="5:5" x14ac:dyDescent="0.25">
      <c r="E1330" s="53"/>
    </row>
    <row r="1331" spans="5:5" x14ac:dyDescent="0.25">
      <c r="E1331" s="53"/>
    </row>
    <row r="1332" spans="5:5" x14ac:dyDescent="0.25">
      <c r="E1332" s="53"/>
    </row>
    <row r="1333" spans="5:5" x14ac:dyDescent="0.25">
      <c r="E1333" s="53"/>
    </row>
    <row r="1334" spans="5:5" x14ac:dyDescent="0.25">
      <c r="E1334" s="53"/>
    </row>
    <row r="1335" spans="5:5" x14ac:dyDescent="0.25">
      <c r="E1335" s="53"/>
    </row>
    <row r="1336" spans="5:5" x14ac:dyDescent="0.25">
      <c r="E1336" s="53"/>
    </row>
    <row r="1337" spans="5:5" x14ac:dyDescent="0.25">
      <c r="E1337" s="53"/>
    </row>
  </sheetData>
  <mergeCells count="51">
    <mergeCell ref="C601:E601"/>
    <mergeCell ref="F601:H601"/>
    <mergeCell ref="B544:H544"/>
    <mergeCell ref="C547:E547"/>
    <mergeCell ref="F547:H547"/>
    <mergeCell ref="B760:H760"/>
    <mergeCell ref="C763:E763"/>
    <mergeCell ref="F763:H763"/>
    <mergeCell ref="B652:H652"/>
    <mergeCell ref="C655:E655"/>
    <mergeCell ref="F655:H655"/>
    <mergeCell ref="B706:H706"/>
    <mergeCell ref="C709:E709"/>
    <mergeCell ref="F709:H709"/>
    <mergeCell ref="C869:E869"/>
    <mergeCell ref="F869:H869"/>
    <mergeCell ref="B813:H813"/>
    <mergeCell ref="F816:H816"/>
    <mergeCell ref="C816:E816"/>
    <mergeCell ref="B866:H866"/>
    <mergeCell ref="B490:H490"/>
    <mergeCell ref="C493:E493"/>
    <mergeCell ref="F493:H493"/>
    <mergeCell ref="B598:H598"/>
    <mergeCell ref="B436:H436"/>
    <mergeCell ref="C439:E439"/>
    <mergeCell ref="F439:H439"/>
    <mergeCell ref="B383:H383"/>
    <mergeCell ref="C386:E386"/>
    <mergeCell ref="F386:H386"/>
    <mergeCell ref="B167:H167"/>
    <mergeCell ref="C170:E170"/>
    <mergeCell ref="F170:H170"/>
    <mergeCell ref="B329:H329"/>
    <mergeCell ref="C332:E332"/>
    <mergeCell ref="F332:H332"/>
    <mergeCell ref="B275:H275"/>
    <mergeCell ref="C278:E278"/>
    <mergeCell ref="F278:H278"/>
    <mergeCell ref="B221:H221"/>
    <mergeCell ref="C224:E224"/>
    <mergeCell ref="F224:H224"/>
    <mergeCell ref="B5:H5"/>
    <mergeCell ref="C8:E8"/>
    <mergeCell ref="F8:H8"/>
    <mergeCell ref="B113:H113"/>
    <mergeCell ref="C116:E116"/>
    <mergeCell ref="F116:H116"/>
    <mergeCell ref="B59:H59"/>
    <mergeCell ref="C62:E62"/>
    <mergeCell ref="F62:H62"/>
  </mergeCells>
  <phoneticPr fontId="3" type="noConversion"/>
  <hyperlinks>
    <hyperlink ref="H2" location="INDICE!A33" display="ÍNDICE"/>
    <hyperlink ref="H57" location="INDICE!A33" display="ÍNDICE"/>
    <hyperlink ref="H111" location="INDICE!A33" display="ÍNDICE"/>
    <hyperlink ref="H165" location="INDICE!A33" display="ÍNDICE"/>
    <hyperlink ref="H219" location="INDICE!A33" display="ÍNDICE"/>
    <hyperlink ref="H273" location="INDICE!A33" display="ÍNDICE"/>
    <hyperlink ref="H327" location="INDICE!A33" display="ÍNDICE"/>
    <hyperlink ref="H381" location="INDICE!A33" display="ÍNDICE"/>
    <hyperlink ref="H434" location="INDICE!A33" display="ÍNDICE"/>
    <hyperlink ref="H488" location="INDICE!A33" display="ÍNDICE"/>
    <hyperlink ref="H542" location="INDICE!A33" display="ÍNDICE"/>
    <hyperlink ref="H596" location="INDICE!A33" display="ÍNDICE"/>
    <hyperlink ref="H650" location="INDICE!A33" display="ÍNDICE"/>
    <hyperlink ref="H704" location="INDICE!A33" display="ÍNDICE"/>
    <hyperlink ref="H758" location="INDICE!A33" display="ÍNDICE"/>
    <hyperlink ref="H811" location="INDICE!A33" display="ÍNDICE"/>
    <hyperlink ref="H864" location="INDICE!A33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J1312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" customWidth="1"/>
    <col min="3" max="4" width="10.33203125" style="1" customWidth="1"/>
    <col min="5" max="5" width="11.44140625" style="45"/>
    <col min="6" max="7" width="10.33203125" style="1" customWidth="1"/>
    <col min="8" max="8" width="11.44140625" style="45"/>
    <col min="9" max="16384" width="11.44140625" style="1"/>
  </cols>
  <sheetData>
    <row r="1" spans="1:10" ht="40.200000000000003" customHeight="1" x14ac:dyDescent="0.25">
      <c r="H1" s="380"/>
    </row>
    <row r="2" spans="1:10" s="28" customFormat="1" ht="12.75" customHeight="1" x14ac:dyDescent="0.25">
      <c r="A2" s="284"/>
      <c r="E2" s="51"/>
      <c r="H2" s="362" t="s">
        <v>13</v>
      </c>
      <c r="J2" s="413"/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42"/>
      <c r="G3" s="142"/>
      <c r="H3" s="108"/>
      <c r="J3" s="414"/>
    </row>
    <row r="4" spans="1:10" ht="13.5" customHeight="1" thickTop="1" x14ac:dyDescent="0.4">
      <c r="B4" s="109"/>
      <c r="C4" s="109"/>
      <c r="D4" s="109"/>
      <c r="E4" s="110"/>
      <c r="F4" s="143"/>
      <c r="G4" s="143"/>
      <c r="H4" s="112"/>
    </row>
    <row r="5" spans="1:10" s="197" customFormat="1" ht="32.25" customHeight="1" x14ac:dyDescent="0.3">
      <c r="A5" s="284"/>
      <c r="B5" s="515" t="s">
        <v>470</v>
      </c>
      <c r="C5" s="524"/>
      <c r="D5" s="524"/>
      <c r="E5" s="524"/>
      <c r="F5" s="524"/>
      <c r="G5" s="524"/>
      <c r="H5" s="524"/>
    </row>
    <row r="6" spans="1:10" s="197" customFormat="1" ht="12.75" customHeight="1" x14ac:dyDescent="0.25">
      <c r="A6" s="284"/>
      <c r="B6" s="43"/>
      <c r="C6" s="44"/>
      <c r="D6" s="44"/>
      <c r="E6" s="44"/>
      <c r="F6" s="44"/>
      <c r="G6" s="44"/>
      <c r="H6" s="44"/>
    </row>
    <row r="7" spans="1:10" s="197" customFormat="1" ht="12.75" customHeight="1" x14ac:dyDescent="0.25">
      <c r="A7" s="288"/>
      <c r="B7" s="6" t="s">
        <v>62</v>
      </c>
      <c r="C7" s="1"/>
      <c r="D7" s="1"/>
      <c r="E7" s="45"/>
      <c r="F7" s="1"/>
      <c r="G7" s="1"/>
      <c r="H7" s="45"/>
    </row>
    <row r="8" spans="1:10" s="197" customFormat="1" ht="12.75" customHeight="1" x14ac:dyDescent="0.25">
      <c r="A8" s="268"/>
      <c r="B8" s="89"/>
      <c r="C8" s="506" t="s">
        <v>12</v>
      </c>
      <c r="D8" s="507"/>
      <c r="E8" s="508"/>
      <c r="F8" s="506" t="s">
        <v>10</v>
      </c>
      <c r="G8" s="507"/>
      <c r="H8" s="508"/>
    </row>
    <row r="9" spans="1:10" s="197" customFormat="1" ht="12.75" customHeight="1" x14ac:dyDescent="0.25">
      <c r="A9" s="268"/>
      <c r="B9" s="62"/>
      <c r="C9" s="66" t="s">
        <v>8</v>
      </c>
      <c r="D9" s="66" t="s">
        <v>9</v>
      </c>
      <c r="E9" s="81" t="s">
        <v>65</v>
      </c>
      <c r="F9" s="66" t="s">
        <v>8</v>
      </c>
      <c r="G9" s="66" t="s">
        <v>9</v>
      </c>
      <c r="H9" s="81" t="s">
        <v>65</v>
      </c>
    </row>
    <row r="10" spans="1:10" s="197" customFormat="1" ht="12.75" customHeight="1" x14ac:dyDescent="0.25">
      <c r="A10" s="268"/>
      <c r="B10" s="160"/>
      <c r="C10" s="158"/>
      <c r="D10" s="158"/>
      <c r="E10" s="67"/>
      <c r="F10" s="158"/>
      <c r="G10" s="158"/>
      <c r="H10" s="67"/>
    </row>
    <row r="11" spans="1:10" s="197" customFormat="1" ht="12.75" customHeight="1" x14ac:dyDescent="0.25">
      <c r="A11" s="268"/>
      <c r="B11" s="160" t="s">
        <v>23</v>
      </c>
      <c r="C11" s="159">
        <v>255.78173249999995</v>
      </c>
      <c r="D11" s="159">
        <v>526.18347750000009</v>
      </c>
      <c r="E11" s="71">
        <f>+C11*100/D11</f>
        <v>48.610749565012696</v>
      </c>
      <c r="F11" s="24">
        <v>1893.05</v>
      </c>
      <c r="G11" s="24">
        <v>4868.875</v>
      </c>
      <c r="H11" s="71">
        <f>+F11*100/G11</f>
        <v>38.880644912839209</v>
      </c>
    </row>
    <row r="12" spans="1:10" s="197" customFormat="1" ht="12.75" customHeight="1" x14ac:dyDescent="0.25">
      <c r="A12" s="270"/>
      <c r="B12" s="64" t="s">
        <v>96</v>
      </c>
      <c r="C12" s="159">
        <v>1.0867799999999999</v>
      </c>
      <c r="D12" s="159">
        <v>2.6411699999999998</v>
      </c>
      <c r="E12" s="71">
        <f t="shared" ref="E12:E18" si="0">+C12*100/D12</f>
        <v>41.147673190290661</v>
      </c>
      <c r="F12" s="24">
        <v>10.975</v>
      </c>
      <c r="G12" s="24">
        <v>46.599999999999994</v>
      </c>
      <c r="H12" s="71">
        <f t="shared" ref="H12:H18" si="1">+F12*100/G12</f>
        <v>23.55150214592275</v>
      </c>
    </row>
    <row r="13" spans="1:10" s="197" customFormat="1" ht="12.75" customHeight="1" x14ac:dyDescent="0.25">
      <c r="A13" s="270"/>
      <c r="B13" s="64" t="s">
        <v>97</v>
      </c>
      <c r="C13" s="159">
        <v>10.837082499999999</v>
      </c>
      <c r="D13" s="159">
        <v>26.061272500000001</v>
      </c>
      <c r="E13" s="71">
        <f t="shared" si="0"/>
        <v>41.583090388237942</v>
      </c>
      <c r="F13" s="24">
        <v>63.65</v>
      </c>
      <c r="G13" s="24">
        <v>245.97499999999999</v>
      </c>
      <c r="H13" s="71">
        <f t="shared" si="1"/>
        <v>25.876613476979369</v>
      </c>
    </row>
    <row r="14" spans="1:10" s="197" customFormat="1" ht="12.75" customHeight="1" x14ac:dyDescent="0.25">
      <c r="A14" s="270"/>
      <c r="B14" s="64" t="s">
        <v>98</v>
      </c>
      <c r="C14" s="159">
        <v>42.221845000000002</v>
      </c>
      <c r="D14" s="159">
        <v>103.28451250000001</v>
      </c>
      <c r="E14" s="71">
        <f t="shared" si="0"/>
        <v>40.879163756521578</v>
      </c>
      <c r="F14" s="24">
        <v>258.89999999999998</v>
      </c>
      <c r="G14" s="24">
        <v>861.125</v>
      </c>
      <c r="H14" s="71">
        <f t="shared" si="1"/>
        <v>30.06532152707214</v>
      </c>
    </row>
    <row r="15" spans="1:10" s="197" customFormat="1" ht="12.75" customHeight="1" x14ac:dyDescent="0.25">
      <c r="A15" s="270"/>
      <c r="B15" s="64" t="s">
        <v>99</v>
      </c>
      <c r="C15" s="159">
        <v>52.144705000000023</v>
      </c>
      <c r="D15" s="159">
        <v>143.57916500000002</v>
      </c>
      <c r="E15" s="71">
        <f t="shared" si="0"/>
        <v>36.317738022783466</v>
      </c>
      <c r="F15" s="24">
        <v>457.35</v>
      </c>
      <c r="G15" s="24">
        <v>1308.75</v>
      </c>
      <c r="H15" s="71">
        <f t="shared" si="1"/>
        <v>34.945558739255013</v>
      </c>
    </row>
    <row r="16" spans="1:10" s="197" customFormat="1" ht="12.75" customHeight="1" x14ac:dyDescent="0.25">
      <c r="A16" s="270"/>
      <c r="B16" s="64" t="s">
        <v>100</v>
      </c>
      <c r="C16" s="159">
        <v>86.103380000000001</v>
      </c>
      <c r="D16" s="159">
        <v>166.34852999999995</v>
      </c>
      <c r="E16" s="71">
        <f t="shared" si="0"/>
        <v>51.760830107726242</v>
      </c>
      <c r="F16" s="24">
        <v>610.52500000000009</v>
      </c>
      <c r="G16" s="24">
        <v>1448.9749999999999</v>
      </c>
      <c r="H16" s="71">
        <f t="shared" si="1"/>
        <v>42.134957469935649</v>
      </c>
    </row>
    <row r="17" spans="1:8" s="197" customFormat="1" ht="12.75" customHeight="1" x14ac:dyDescent="0.25">
      <c r="A17" s="270"/>
      <c r="B17" s="64" t="s">
        <v>101</v>
      </c>
      <c r="C17" s="159">
        <v>59.290387500000001</v>
      </c>
      <c r="D17" s="159">
        <v>80.90378250000002</v>
      </c>
      <c r="E17" s="71">
        <f t="shared" si="0"/>
        <v>73.285062413490962</v>
      </c>
      <c r="F17" s="24">
        <v>456.19999999999993</v>
      </c>
      <c r="G17" s="24">
        <v>908.65000000000009</v>
      </c>
      <c r="H17" s="71">
        <f t="shared" si="1"/>
        <v>50.206350079788685</v>
      </c>
    </row>
    <row r="18" spans="1:8" s="197" customFormat="1" ht="12.75" customHeight="1" x14ac:dyDescent="0.25">
      <c r="A18" s="270"/>
      <c r="B18" s="64" t="s">
        <v>135</v>
      </c>
      <c r="C18" s="159">
        <v>4.0975524999999999</v>
      </c>
      <c r="D18" s="159">
        <v>3.3650450000000003</v>
      </c>
      <c r="E18" s="71">
        <f t="shared" si="0"/>
        <v>121.7681338585368</v>
      </c>
      <c r="F18" s="24">
        <v>35.450000000000003</v>
      </c>
      <c r="G18" s="24">
        <v>48.79999999999999</v>
      </c>
      <c r="H18" s="71">
        <f t="shared" si="1"/>
        <v>72.643442622950843</v>
      </c>
    </row>
    <row r="19" spans="1:8" s="197" customFormat="1" ht="12.75" customHeight="1" x14ac:dyDescent="0.25">
      <c r="A19" s="270"/>
      <c r="B19" s="135"/>
      <c r="C19" s="156"/>
      <c r="D19" s="156"/>
      <c r="E19" s="121"/>
      <c r="F19" s="156"/>
      <c r="G19" s="156"/>
      <c r="H19" s="122"/>
    </row>
    <row r="20" spans="1:8" s="197" customFormat="1" ht="12.75" customHeight="1" x14ac:dyDescent="0.25">
      <c r="A20" s="270"/>
      <c r="B20" s="148"/>
      <c r="C20" s="148"/>
      <c r="D20" s="148"/>
      <c r="E20" s="125"/>
      <c r="F20" s="157"/>
      <c r="G20" s="157"/>
      <c r="H20" s="126"/>
    </row>
    <row r="21" spans="1:8" s="197" customFormat="1" ht="27.75" customHeight="1" x14ac:dyDescent="0.25">
      <c r="A21" s="270"/>
      <c r="B21" s="527" t="s">
        <v>137</v>
      </c>
      <c r="C21" s="518"/>
      <c r="D21" s="518"/>
      <c r="E21" s="518"/>
      <c r="F21" s="518"/>
      <c r="G21" s="518"/>
      <c r="H21" s="518"/>
    </row>
    <row r="22" spans="1:8" s="197" customFormat="1" ht="12.75" customHeight="1" x14ac:dyDescent="0.25">
      <c r="A22" s="270"/>
      <c r="B22" s="21" t="s">
        <v>81</v>
      </c>
      <c r="C22" s="1"/>
      <c r="D22" s="1"/>
      <c r="E22" s="53"/>
      <c r="F22" s="155"/>
      <c r="G22" s="155"/>
      <c r="H22" s="53"/>
    </row>
    <row r="23" spans="1:8" s="197" customFormat="1" ht="12.75" customHeight="1" x14ac:dyDescent="0.25">
      <c r="A23" s="270"/>
      <c r="B23" s="1"/>
      <c r="C23" s="159"/>
      <c r="D23" s="159"/>
      <c r="E23" s="52"/>
      <c r="F23" s="159"/>
      <c r="G23" s="159"/>
      <c r="H23" s="52"/>
    </row>
    <row r="24" spans="1:8" s="197" customFormat="1" ht="12.75" customHeight="1" x14ac:dyDescent="0.25">
      <c r="A24" s="270"/>
      <c r="B24" s="58" t="s">
        <v>68</v>
      </c>
      <c r="C24" s="159"/>
      <c r="D24" s="159"/>
      <c r="E24" s="52"/>
      <c r="F24" s="159"/>
      <c r="G24" s="159"/>
      <c r="H24" s="56"/>
    </row>
    <row r="25" spans="1:8" s="197" customFormat="1" ht="12.75" customHeight="1" x14ac:dyDescent="0.25">
      <c r="A25" s="270"/>
      <c r="B25" s="10" t="s">
        <v>409</v>
      </c>
      <c r="C25" s="1"/>
      <c r="D25" s="1"/>
      <c r="E25" s="53"/>
      <c r="F25" s="1"/>
      <c r="G25" s="1"/>
      <c r="H25" s="45"/>
    </row>
    <row r="26" spans="1:8" s="197" customFormat="1" ht="12.75" customHeight="1" x14ac:dyDescent="0.25">
      <c r="A26" s="270"/>
      <c r="B26" s="10"/>
      <c r="C26" s="1"/>
      <c r="D26" s="1"/>
      <c r="E26" s="53"/>
      <c r="F26" s="1"/>
      <c r="G26" s="1"/>
      <c r="H26" s="45"/>
    </row>
    <row r="27" spans="1:8" s="197" customFormat="1" ht="12.75" customHeight="1" x14ac:dyDescent="0.25">
      <c r="A27" s="270"/>
      <c r="B27" s="195"/>
      <c r="C27" s="195"/>
      <c r="D27" s="195"/>
      <c r="E27" s="196"/>
      <c r="F27" s="198"/>
      <c r="G27" s="198"/>
      <c r="H27" s="199"/>
    </row>
    <row r="28" spans="1:8" s="197" customFormat="1" ht="12.75" customHeight="1" x14ac:dyDescent="0.25">
      <c r="A28" s="270"/>
      <c r="B28" s="195"/>
      <c r="C28" s="195"/>
      <c r="D28" s="195"/>
      <c r="E28" s="196"/>
      <c r="F28" s="198"/>
      <c r="G28" s="198"/>
      <c r="H28" s="199"/>
    </row>
    <row r="29" spans="1:8" s="197" customFormat="1" ht="12.75" customHeight="1" x14ac:dyDescent="0.25">
      <c r="A29" s="270"/>
      <c r="B29" s="195"/>
      <c r="C29" s="195"/>
      <c r="D29" s="195"/>
      <c r="E29" s="196"/>
      <c r="F29" s="198"/>
      <c r="G29" s="198"/>
      <c r="H29" s="199"/>
    </row>
    <row r="30" spans="1:8" s="197" customFormat="1" ht="12.75" customHeight="1" x14ac:dyDescent="0.25">
      <c r="A30" s="270"/>
      <c r="B30" s="195"/>
      <c r="C30" s="195"/>
      <c r="D30" s="195"/>
      <c r="E30" s="196"/>
      <c r="F30" s="198"/>
      <c r="G30" s="198"/>
      <c r="H30" s="199"/>
    </row>
    <row r="31" spans="1:8" s="197" customFormat="1" ht="12.75" customHeight="1" x14ac:dyDescent="0.25">
      <c r="A31" s="270"/>
      <c r="B31" s="195"/>
      <c r="C31" s="195"/>
      <c r="D31" s="195"/>
      <c r="E31" s="196"/>
      <c r="F31" s="198"/>
      <c r="G31" s="198"/>
      <c r="H31" s="199"/>
    </row>
    <row r="32" spans="1:8" s="197" customFormat="1" ht="12.75" customHeight="1" x14ac:dyDescent="0.25">
      <c r="A32" s="270"/>
      <c r="B32" s="195"/>
      <c r="C32" s="195"/>
      <c r="D32" s="195"/>
      <c r="E32" s="196"/>
      <c r="F32" s="198"/>
      <c r="G32" s="198"/>
      <c r="H32" s="199"/>
    </row>
    <row r="33" spans="1:8" s="197" customFormat="1" ht="12.75" customHeight="1" x14ac:dyDescent="0.25">
      <c r="A33" s="270"/>
      <c r="B33" s="195"/>
      <c r="C33" s="195"/>
      <c r="D33" s="195"/>
      <c r="E33" s="196"/>
      <c r="F33" s="198"/>
      <c r="G33" s="198"/>
      <c r="H33" s="199"/>
    </row>
    <row r="34" spans="1:8" s="197" customFormat="1" ht="12.75" customHeight="1" x14ac:dyDescent="0.25">
      <c r="A34" s="270"/>
      <c r="B34" s="195"/>
      <c r="C34" s="195"/>
      <c r="D34" s="195"/>
      <c r="E34" s="196"/>
      <c r="F34" s="198"/>
      <c r="G34" s="198"/>
      <c r="H34" s="199"/>
    </row>
    <row r="35" spans="1:8" s="197" customFormat="1" ht="12.75" customHeight="1" x14ac:dyDescent="0.25">
      <c r="A35" s="270"/>
      <c r="B35" s="195"/>
      <c r="C35" s="195"/>
      <c r="D35" s="195"/>
      <c r="E35" s="196"/>
      <c r="F35" s="198"/>
      <c r="G35" s="198"/>
      <c r="H35" s="199"/>
    </row>
    <row r="36" spans="1:8" s="197" customFormat="1" ht="12.75" customHeight="1" x14ac:dyDescent="0.25">
      <c r="A36" s="270"/>
      <c r="B36" s="195"/>
      <c r="C36" s="195"/>
      <c r="D36" s="195"/>
      <c r="E36" s="196"/>
      <c r="F36" s="198"/>
      <c r="G36" s="198"/>
      <c r="H36" s="199"/>
    </row>
    <row r="37" spans="1:8" s="197" customFormat="1" ht="12.75" customHeight="1" x14ac:dyDescent="0.25">
      <c r="A37" s="270"/>
      <c r="B37" s="195"/>
      <c r="C37" s="195"/>
      <c r="D37" s="195"/>
      <c r="E37" s="196"/>
      <c r="F37" s="198"/>
      <c r="G37" s="198"/>
      <c r="H37" s="199"/>
    </row>
    <row r="38" spans="1:8" s="197" customFormat="1" ht="12.75" customHeight="1" x14ac:dyDescent="0.25">
      <c r="A38" s="270"/>
      <c r="B38" s="195"/>
      <c r="C38" s="195"/>
      <c r="D38" s="195"/>
      <c r="E38" s="196"/>
      <c r="F38" s="198"/>
      <c r="G38" s="198"/>
      <c r="H38" s="199"/>
    </row>
    <row r="39" spans="1:8" s="197" customFormat="1" ht="12.75" customHeight="1" x14ac:dyDescent="0.25">
      <c r="A39" s="270"/>
      <c r="B39" s="195"/>
      <c r="C39" s="195"/>
      <c r="D39" s="195"/>
      <c r="E39" s="196"/>
      <c r="F39" s="198"/>
      <c r="G39" s="198"/>
      <c r="H39" s="199"/>
    </row>
    <row r="40" spans="1:8" s="197" customFormat="1" ht="12.75" customHeight="1" x14ac:dyDescent="0.25">
      <c r="A40" s="270"/>
      <c r="B40" s="195"/>
      <c r="C40" s="195"/>
      <c r="D40" s="195"/>
      <c r="E40" s="196"/>
      <c r="F40" s="198"/>
      <c r="G40" s="198"/>
      <c r="H40" s="199"/>
    </row>
    <row r="41" spans="1:8" s="197" customFormat="1" ht="12.75" customHeight="1" x14ac:dyDescent="0.25">
      <c r="A41" s="270"/>
      <c r="B41" s="195"/>
      <c r="C41" s="195"/>
      <c r="D41" s="195"/>
      <c r="E41" s="196"/>
      <c r="F41" s="198"/>
      <c r="G41" s="198"/>
      <c r="H41" s="199"/>
    </row>
    <row r="42" spans="1:8" s="197" customFormat="1" ht="12.75" customHeight="1" x14ac:dyDescent="0.25">
      <c r="A42" s="270"/>
      <c r="B42" s="195"/>
      <c r="C42" s="195"/>
      <c r="D42" s="195"/>
      <c r="E42" s="196"/>
      <c r="F42" s="198"/>
      <c r="G42" s="198"/>
      <c r="H42" s="199"/>
    </row>
    <row r="43" spans="1:8" s="197" customFormat="1" ht="12.75" customHeight="1" x14ac:dyDescent="0.25">
      <c r="A43" s="270"/>
      <c r="B43" s="195"/>
      <c r="C43" s="195"/>
      <c r="D43" s="195"/>
      <c r="E43" s="196"/>
      <c r="F43" s="198"/>
      <c r="G43" s="198"/>
      <c r="H43" s="199"/>
    </row>
    <row r="44" spans="1:8" s="197" customFormat="1" ht="12.75" customHeight="1" x14ac:dyDescent="0.25">
      <c r="A44" s="270"/>
      <c r="B44" s="195"/>
      <c r="C44" s="195"/>
      <c r="D44" s="195"/>
      <c r="E44" s="196"/>
      <c r="F44" s="198"/>
      <c r="G44" s="198"/>
      <c r="H44" s="199"/>
    </row>
    <row r="45" spans="1:8" s="197" customFormat="1" ht="12.75" customHeight="1" x14ac:dyDescent="0.25">
      <c r="A45" s="270"/>
      <c r="B45" s="195"/>
      <c r="C45" s="195"/>
      <c r="D45" s="195"/>
      <c r="E45" s="196"/>
      <c r="F45" s="198"/>
      <c r="G45" s="198"/>
      <c r="H45" s="199"/>
    </row>
    <row r="46" spans="1:8" s="197" customFormat="1" ht="12.75" customHeight="1" x14ac:dyDescent="0.25">
      <c r="A46" s="270"/>
      <c r="B46" s="195"/>
      <c r="C46" s="195"/>
      <c r="D46" s="195"/>
      <c r="E46" s="196"/>
      <c r="F46" s="198"/>
      <c r="G46" s="198"/>
      <c r="H46" s="199"/>
    </row>
    <row r="47" spans="1:8" s="197" customFormat="1" ht="12.75" customHeight="1" x14ac:dyDescent="0.25">
      <c r="A47" s="270"/>
      <c r="B47" s="195"/>
      <c r="C47" s="195"/>
      <c r="D47" s="195"/>
      <c r="E47" s="196"/>
      <c r="F47" s="198"/>
      <c r="G47" s="198"/>
      <c r="H47" s="199"/>
    </row>
    <row r="48" spans="1:8" s="197" customFormat="1" ht="12.75" customHeight="1" x14ac:dyDescent="0.25">
      <c r="A48" s="270"/>
      <c r="B48" s="195"/>
      <c r="C48" s="195"/>
      <c r="D48" s="195"/>
      <c r="E48" s="196"/>
      <c r="F48" s="198"/>
      <c r="G48" s="198"/>
      <c r="H48" s="199"/>
    </row>
    <row r="49" spans="1:8" s="197" customFormat="1" ht="12.75" customHeight="1" x14ac:dyDescent="0.25">
      <c r="A49" s="270"/>
      <c r="B49" s="195"/>
      <c r="C49" s="195"/>
      <c r="D49" s="195"/>
      <c r="E49" s="196"/>
      <c r="F49" s="198"/>
      <c r="G49" s="198"/>
      <c r="H49" s="199"/>
    </row>
    <row r="50" spans="1:8" s="197" customFormat="1" ht="12.75" customHeight="1" x14ac:dyDescent="0.25">
      <c r="A50" s="270"/>
      <c r="B50" s="195"/>
      <c r="C50" s="195"/>
      <c r="D50" s="195"/>
      <c r="E50" s="196"/>
      <c r="F50" s="198"/>
      <c r="G50" s="198"/>
      <c r="H50" s="199"/>
    </row>
    <row r="51" spans="1:8" s="197" customFormat="1" ht="12.75" customHeight="1" x14ac:dyDescent="0.25">
      <c r="A51" s="270"/>
      <c r="B51" s="195"/>
      <c r="C51" s="195"/>
      <c r="D51" s="195"/>
      <c r="E51" s="196"/>
      <c r="F51" s="198"/>
      <c r="G51" s="198"/>
      <c r="H51" s="199"/>
    </row>
    <row r="52" spans="1:8" s="197" customFormat="1" ht="12.75" customHeight="1" x14ac:dyDescent="0.25">
      <c r="A52" s="270"/>
      <c r="B52" s="195"/>
      <c r="C52" s="195"/>
      <c r="D52" s="195"/>
      <c r="E52" s="196"/>
      <c r="F52" s="198"/>
      <c r="G52" s="198"/>
      <c r="H52" s="199"/>
    </row>
    <row r="53" spans="1:8" s="197" customFormat="1" ht="12.75" customHeight="1" x14ac:dyDescent="0.25">
      <c r="A53" s="270"/>
      <c r="B53" s="195"/>
      <c r="C53" s="195"/>
      <c r="D53" s="195"/>
      <c r="E53" s="196"/>
      <c r="F53" s="198"/>
      <c r="G53" s="198"/>
      <c r="H53" s="199"/>
    </row>
    <row r="54" spans="1:8" s="197" customFormat="1" ht="12.75" customHeight="1" x14ac:dyDescent="0.25">
      <c r="A54" s="270"/>
      <c r="B54" s="195"/>
      <c r="C54" s="195"/>
      <c r="D54" s="195"/>
      <c r="E54" s="196"/>
      <c r="F54" s="198"/>
      <c r="G54" s="198"/>
      <c r="H54" s="199"/>
    </row>
    <row r="55" spans="1:8" s="197" customFormat="1" ht="12.75" customHeight="1" x14ac:dyDescent="0.25">
      <c r="A55" s="270"/>
      <c r="B55" s="195"/>
      <c r="C55" s="195"/>
      <c r="D55" s="195"/>
      <c r="E55" s="196"/>
      <c r="F55" s="198"/>
      <c r="G55" s="198"/>
      <c r="H55" s="199"/>
    </row>
    <row r="56" spans="1:8" s="197" customFormat="1" ht="12.75" customHeight="1" x14ac:dyDescent="0.25">
      <c r="A56" s="270"/>
      <c r="B56" s="195"/>
      <c r="C56" s="195"/>
      <c r="D56" s="195"/>
      <c r="E56" s="196"/>
      <c r="F56" s="198"/>
      <c r="G56" s="198"/>
      <c r="H56" s="199"/>
    </row>
    <row r="57" spans="1:8" s="197" customFormat="1" ht="12.75" customHeight="1" x14ac:dyDescent="0.25">
      <c r="A57" s="270"/>
      <c r="B57" s="195"/>
      <c r="C57" s="195"/>
      <c r="D57" s="195"/>
      <c r="E57" s="196"/>
      <c r="F57" s="198"/>
      <c r="G57" s="198"/>
      <c r="H57" s="362" t="s">
        <v>13</v>
      </c>
    </row>
    <row r="58" spans="1:8" s="197" customFormat="1" ht="12.75" customHeight="1" x14ac:dyDescent="0.25">
      <c r="A58" s="270"/>
      <c r="B58" s="195"/>
      <c r="C58" s="195"/>
      <c r="D58" s="195"/>
      <c r="E58" s="196"/>
      <c r="F58" s="198"/>
      <c r="G58" s="198"/>
      <c r="H58" s="199"/>
    </row>
    <row r="59" spans="1:8" s="197" customFormat="1" ht="32.25" customHeight="1" x14ac:dyDescent="0.3">
      <c r="A59" s="284"/>
      <c r="B59" s="515" t="s">
        <v>422</v>
      </c>
      <c r="C59" s="524"/>
      <c r="D59" s="524"/>
      <c r="E59" s="524"/>
      <c r="F59" s="524"/>
      <c r="G59" s="524"/>
      <c r="H59" s="524"/>
    </row>
    <row r="60" spans="1:8" s="197" customFormat="1" ht="12.75" customHeight="1" x14ac:dyDescent="0.25">
      <c r="A60" s="284"/>
      <c r="B60" s="43"/>
      <c r="C60" s="44"/>
      <c r="D60" s="44"/>
      <c r="E60" s="44"/>
      <c r="F60" s="44"/>
      <c r="G60" s="44"/>
      <c r="H60" s="44"/>
    </row>
    <row r="61" spans="1:8" s="197" customFormat="1" ht="12.75" customHeight="1" x14ac:dyDescent="0.25">
      <c r="A61" s="288"/>
      <c r="B61" s="6" t="s">
        <v>62</v>
      </c>
      <c r="C61" s="1"/>
      <c r="D61" s="1"/>
      <c r="E61" s="45"/>
      <c r="F61" s="1"/>
      <c r="G61" s="1"/>
      <c r="H61" s="45"/>
    </row>
    <row r="62" spans="1:8" s="197" customFormat="1" ht="12.75" customHeight="1" x14ac:dyDescent="0.25">
      <c r="A62" s="268"/>
      <c r="B62" s="89"/>
      <c r="C62" s="506" t="s">
        <v>12</v>
      </c>
      <c r="D62" s="507"/>
      <c r="E62" s="508"/>
      <c r="F62" s="506" t="s">
        <v>10</v>
      </c>
      <c r="G62" s="507"/>
      <c r="H62" s="508"/>
    </row>
    <row r="63" spans="1:8" s="197" customFormat="1" ht="12.75" customHeight="1" x14ac:dyDescent="0.25">
      <c r="A63" s="268"/>
      <c r="B63" s="62"/>
      <c r="C63" s="66" t="s">
        <v>8</v>
      </c>
      <c r="D63" s="66" t="s">
        <v>9</v>
      </c>
      <c r="E63" s="81" t="s">
        <v>65</v>
      </c>
      <c r="F63" s="66" t="s">
        <v>8</v>
      </c>
      <c r="G63" s="66" t="s">
        <v>9</v>
      </c>
      <c r="H63" s="81" t="s">
        <v>65</v>
      </c>
    </row>
    <row r="64" spans="1:8" s="197" customFormat="1" ht="12.75" customHeight="1" x14ac:dyDescent="0.25">
      <c r="A64" s="268"/>
      <c r="B64" s="160"/>
      <c r="C64" s="158"/>
      <c r="D64" s="158"/>
      <c r="E64" s="67"/>
      <c r="F64" s="158"/>
      <c r="G64" s="158"/>
      <c r="H64" s="67"/>
    </row>
    <row r="65" spans="1:8" s="197" customFormat="1" ht="12.75" customHeight="1" x14ac:dyDescent="0.25">
      <c r="A65" s="268"/>
      <c r="B65" s="160" t="s">
        <v>23</v>
      </c>
      <c r="C65" s="159">
        <v>256.99834749999991</v>
      </c>
      <c r="D65" s="159">
        <v>498.42218749999989</v>
      </c>
      <c r="E65" s="71">
        <f>+C65*100/D65</f>
        <v>51.56238103866513</v>
      </c>
      <c r="F65" s="24">
        <v>1833.575</v>
      </c>
      <c r="G65" s="24">
        <v>4774.0250000000005</v>
      </c>
      <c r="H65" s="71">
        <f>+F65*100/G65</f>
        <v>38.407318771895831</v>
      </c>
    </row>
    <row r="66" spans="1:8" s="197" customFormat="1" ht="12.75" customHeight="1" x14ac:dyDescent="0.25">
      <c r="A66" s="270"/>
      <c r="B66" s="64" t="s">
        <v>96</v>
      </c>
      <c r="C66" s="159">
        <v>4.8535700000000004</v>
      </c>
      <c r="D66" s="159">
        <v>5.1185124999999996</v>
      </c>
      <c r="E66" s="71">
        <f t="shared" ref="E66:E72" si="2">+C66*100/D66</f>
        <v>94.8238379802726</v>
      </c>
      <c r="F66" s="24">
        <v>13.85</v>
      </c>
      <c r="G66" s="24">
        <v>44.15</v>
      </c>
      <c r="H66" s="71">
        <f t="shared" ref="H66:H72" si="3">+F66*100/G66</f>
        <v>31.370328425821064</v>
      </c>
    </row>
    <row r="67" spans="1:8" s="197" customFormat="1" ht="12.75" customHeight="1" x14ac:dyDescent="0.25">
      <c r="A67" s="270"/>
      <c r="B67" s="64" t="s">
        <v>97</v>
      </c>
      <c r="C67" s="159">
        <v>8.9100875000000013</v>
      </c>
      <c r="D67" s="159">
        <v>24.27553</v>
      </c>
      <c r="E67" s="71">
        <f t="shared" si="2"/>
        <v>36.703987513351926</v>
      </c>
      <c r="F67" s="24">
        <v>55.900000000000006</v>
      </c>
      <c r="G67" s="24">
        <v>233.85</v>
      </c>
      <c r="H67" s="71">
        <f t="shared" si="3"/>
        <v>23.904212101774647</v>
      </c>
    </row>
    <row r="68" spans="1:8" s="197" customFormat="1" ht="12.75" customHeight="1" x14ac:dyDescent="0.25">
      <c r="A68" s="270"/>
      <c r="B68" s="64" t="s">
        <v>98</v>
      </c>
      <c r="C68" s="159">
        <v>48.559202499999991</v>
      </c>
      <c r="D68" s="159">
        <v>92.327230000000014</v>
      </c>
      <c r="E68" s="71">
        <f t="shared" si="2"/>
        <v>52.594670608010212</v>
      </c>
      <c r="F68" s="24">
        <v>269.8</v>
      </c>
      <c r="G68" s="24">
        <v>822.72500000000014</v>
      </c>
      <c r="H68" s="71">
        <f t="shared" si="3"/>
        <v>32.793460755416447</v>
      </c>
    </row>
    <row r="69" spans="1:8" s="197" customFormat="1" ht="12.75" customHeight="1" x14ac:dyDescent="0.25">
      <c r="A69" s="270"/>
      <c r="B69" s="64" t="s">
        <v>99</v>
      </c>
      <c r="C69" s="159">
        <v>62.533094999999989</v>
      </c>
      <c r="D69" s="159">
        <v>146.85593250000005</v>
      </c>
      <c r="E69" s="71">
        <f t="shared" si="2"/>
        <v>42.581252207839789</v>
      </c>
      <c r="F69" s="24">
        <v>465.45000000000005</v>
      </c>
      <c r="G69" s="24">
        <v>1323.9499999999998</v>
      </c>
      <c r="H69" s="71">
        <f t="shared" si="3"/>
        <v>35.156161486460981</v>
      </c>
    </row>
    <row r="70" spans="1:8" s="197" customFormat="1" ht="12.75" customHeight="1" x14ac:dyDescent="0.25">
      <c r="A70" s="270"/>
      <c r="B70" s="64" t="s">
        <v>100</v>
      </c>
      <c r="C70" s="159">
        <v>75.293019999999956</v>
      </c>
      <c r="D70" s="159">
        <v>150.77052249999997</v>
      </c>
      <c r="E70" s="71">
        <f t="shared" si="2"/>
        <v>49.938820103246627</v>
      </c>
      <c r="F70" s="24">
        <v>577.125</v>
      </c>
      <c r="G70" s="24">
        <v>1453.4749999999999</v>
      </c>
      <c r="H70" s="71">
        <f t="shared" si="3"/>
        <v>39.706565300400769</v>
      </c>
    </row>
    <row r="71" spans="1:8" s="197" customFormat="1" ht="12.75" customHeight="1" x14ac:dyDescent="0.25">
      <c r="A71" s="270"/>
      <c r="B71" s="64" t="s">
        <v>101</v>
      </c>
      <c r="C71" s="159">
        <v>52.794539999999998</v>
      </c>
      <c r="D71" s="159">
        <v>74.908532500000007</v>
      </c>
      <c r="E71" s="71">
        <f t="shared" si="2"/>
        <v>70.478673440839316</v>
      </c>
      <c r="F71" s="24">
        <v>416.67500000000007</v>
      </c>
      <c r="G71" s="24">
        <v>848.47500000000002</v>
      </c>
      <c r="H71" s="71">
        <f t="shared" si="3"/>
        <v>49.108695011638538</v>
      </c>
    </row>
    <row r="72" spans="1:8" s="197" customFormat="1" ht="12.75" customHeight="1" x14ac:dyDescent="0.25">
      <c r="A72" s="270"/>
      <c r="B72" s="64" t="s">
        <v>135</v>
      </c>
      <c r="C72" s="159">
        <v>4.0548325000000007</v>
      </c>
      <c r="D72" s="159">
        <v>4.1659275000000004</v>
      </c>
      <c r="E72" s="71">
        <f t="shared" si="2"/>
        <v>97.333246918003255</v>
      </c>
      <c r="F72" s="24">
        <v>34.774999999999999</v>
      </c>
      <c r="G72" s="24">
        <v>47.399999999999991</v>
      </c>
      <c r="H72" s="71">
        <f t="shared" si="3"/>
        <v>73.364978902953595</v>
      </c>
    </row>
    <row r="73" spans="1:8" s="197" customFormat="1" ht="12.75" customHeight="1" x14ac:dyDescent="0.25">
      <c r="A73" s="270"/>
      <c r="B73" s="135"/>
      <c r="C73" s="156"/>
      <c r="D73" s="156"/>
      <c r="E73" s="121"/>
      <c r="F73" s="156"/>
      <c r="G73" s="156"/>
      <c r="H73" s="122"/>
    </row>
    <row r="74" spans="1:8" s="197" customFormat="1" ht="12.75" customHeight="1" x14ac:dyDescent="0.25">
      <c r="A74" s="270"/>
      <c r="B74" s="148"/>
      <c r="C74" s="148"/>
      <c r="D74" s="148"/>
      <c r="E74" s="125"/>
      <c r="F74" s="157"/>
      <c r="G74" s="157"/>
      <c r="H74" s="126"/>
    </row>
    <row r="75" spans="1:8" s="197" customFormat="1" ht="27.75" customHeight="1" x14ac:dyDescent="0.25">
      <c r="A75" s="270"/>
      <c r="B75" s="527" t="s">
        <v>137</v>
      </c>
      <c r="C75" s="518"/>
      <c r="D75" s="518"/>
      <c r="E75" s="518"/>
      <c r="F75" s="518"/>
      <c r="G75" s="518"/>
      <c r="H75" s="518"/>
    </row>
    <row r="76" spans="1:8" s="197" customFormat="1" ht="12.75" customHeight="1" x14ac:dyDescent="0.25">
      <c r="A76" s="270"/>
      <c r="B76" s="21" t="s">
        <v>81</v>
      </c>
      <c r="C76" s="1"/>
      <c r="D76" s="1"/>
      <c r="E76" s="53"/>
      <c r="F76" s="155"/>
      <c r="G76" s="155"/>
      <c r="H76" s="53"/>
    </row>
    <row r="77" spans="1:8" s="197" customFormat="1" ht="12.75" customHeight="1" x14ac:dyDescent="0.25">
      <c r="A77" s="270"/>
      <c r="B77" s="1"/>
      <c r="C77" s="159"/>
      <c r="D77" s="159"/>
      <c r="E77" s="52"/>
      <c r="F77" s="159"/>
      <c r="G77" s="159"/>
      <c r="H77" s="56"/>
    </row>
    <row r="78" spans="1:8" s="197" customFormat="1" ht="12.75" customHeight="1" x14ac:dyDescent="0.25">
      <c r="A78" s="270"/>
      <c r="B78" s="58" t="s">
        <v>68</v>
      </c>
      <c r="C78" s="159"/>
      <c r="D78" s="159"/>
      <c r="E78" s="52"/>
      <c r="F78" s="159"/>
      <c r="G78" s="159"/>
      <c r="H78" s="56"/>
    </row>
    <row r="79" spans="1:8" s="197" customFormat="1" ht="12.75" customHeight="1" x14ac:dyDescent="0.25">
      <c r="A79" s="270"/>
      <c r="B79" s="10" t="s">
        <v>409</v>
      </c>
      <c r="C79" s="1"/>
      <c r="D79" s="1"/>
      <c r="E79" s="53"/>
      <c r="F79" s="1"/>
      <c r="G79" s="1"/>
      <c r="H79" s="45"/>
    </row>
    <row r="80" spans="1:8" s="197" customFormat="1" ht="12.75" customHeight="1" x14ac:dyDescent="0.25">
      <c r="A80" s="270"/>
      <c r="B80" s="10"/>
      <c r="C80" s="1"/>
      <c r="D80" s="1"/>
      <c r="E80" s="53"/>
      <c r="F80" s="1"/>
      <c r="G80" s="1"/>
      <c r="H80" s="45"/>
    </row>
    <row r="81" spans="1:8" s="197" customFormat="1" ht="12.75" customHeight="1" x14ac:dyDescent="0.25">
      <c r="A81" s="270"/>
      <c r="B81" s="195"/>
      <c r="C81" s="195"/>
      <c r="D81" s="195"/>
      <c r="E81" s="196"/>
      <c r="F81" s="198"/>
      <c r="G81" s="198"/>
      <c r="H81" s="199"/>
    </row>
    <row r="82" spans="1:8" s="197" customFormat="1" ht="12.75" customHeight="1" x14ac:dyDescent="0.25">
      <c r="A82" s="270"/>
      <c r="B82" s="195"/>
      <c r="C82" s="195"/>
      <c r="D82" s="195"/>
      <c r="E82" s="196"/>
      <c r="F82" s="198"/>
      <c r="G82" s="198"/>
      <c r="H82" s="199"/>
    </row>
    <row r="83" spans="1:8" s="197" customFormat="1" ht="12.75" customHeight="1" x14ac:dyDescent="0.25">
      <c r="A83" s="270"/>
      <c r="B83" s="195"/>
      <c r="C83" s="195"/>
      <c r="D83" s="195"/>
      <c r="E83" s="196"/>
      <c r="F83" s="198"/>
      <c r="G83" s="198"/>
      <c r="H83" s="199"/>
    </row>
    <row r="84" spans="1:8" s="197" customFormat="1" ht="12.75" customHeight="1" x14ac:dyDescent="0.25">
      <c r="A84" s="270"/>
      <c r="B84" s="195"/>
      <c r="C84" s="195"/>
      <c r="D84" s="195"/>
      <c r="E84" s="196"/>
      <c r="F84" s="198"/>
      <c r="G84" s="198"/>
      <c r="H84" s="199"/>
    </row>
    <row r="85" spans="1:8" s="197" customFormat="1" ht="12.75" customHeight="1" x14ac:dyDescent="0.25">
      <c r="A85" s="270"/>
      <c r="B85" s="195"/>
      <c r="C85" s="195"/>
      <c r="D85" s="195"/>
      <c r="E85" s="196"/>
      <c r="F85" s="198"/>
      <c r="G85" s="198"/>
      <c r="H85" s="199"/>
    </row>
    <row r="86" spans="1:8" s="197" customFormat="1" ht="12.75" customHeight="1" x14ac:dyDescent="0.25">
      <c r="A86" s="270"/>
      <c r="B86" s="195"/>
      <c r="C86" s="195"/>
      <c r="D86" s="195"/>
      <c r="E86" s="196"/>
      <c r="F86" s="198"/>
      <c r="G86" s="198"/>
      <c r="H86" s="199"/>
    </row>
    <row r="87" spans="1:8" s="197" customFormat="1" ht="12.75" customHeight="1" x14ac:dyDescent="0.25">
      <c r="A87" s="270"/>
      <c r="B87" s="195"/>
      <c r="C87" s="195"/>
      <c r="D87" s="195"/>
      <c r="E87" s="196"/>
      <c r="F87" s="198"/>
      <c r="G87" s="198"/>
      <c r="H87" s="199"/>
    </row>
    <row r="88" spans="1:8" s="197" customFormat="1" ht="12.75" customHeight="1" x14ac:dyDescent="0.25">
      <c r="A88" s="270"/>
      <c r="B88" s="195"/>
      <c r="C88" s="195"/>
      <c r="D88" s="195"/>
      <c r="E88" s="196"/>
      <c r="F88" s="198"/>
      <c r="G88" s="198"/>
      <c r="H88" s="199"/>
    </row>
    <row r="89" spans="1:8" s="197" customFormat="1" ht="12.75" customHeight="1" x14ac:dyDescent="0.25">
      <c r="A89" s="270"/>
      <c r="B89" s="195"/>
      <c r="C89" s="195"/>
      <c r="D89" s="195"/>
      <c r="E89" s="196"/>
      <c r="F89" s="198"/>
      <c r="G89" s="198"/>
      <c r="H89" s="199"/>
    </row>
    <row r="90" spans="1:8" s="197" customFormat="1" ht="12.75" customHeight="1" x14ac:dyDescent="0.25">
      <c r="A90" s="270"/>
      <c r="B90" s="195"/>
      <c r="C90" s="195"/>
      <c r="D90" s="195"/>
      <c r="E90" s="196"/>
      <c r="F90" s="198"/>
      <c r="G90" s="198"/>
      <c r="H90" s="199"/>
    </row>
    <row r="91" spans="1:8" s="197" customFormat="1" ht="12.75" customHeight="1" x14ac:dyDescent="0.25">
      <c r="A91" s="270"/>
      <c r="B91" s="195"/>
      <c r="C91" s="195"/>
      <c r="D91" s="195"/>
      <c r="E91" s="196"/>
      <c r="F91" s="198"/>
      <c r="G91" s="198"/>
      <c r="H91" s="199"/>
    </row>
    <row r="92" spans="1:8" s="197" customFormat="1" ht="12.75" customHeight="1" x14ac:dyDescent="0.25">
      <c r="A92" s="270"/>
      <c r="B92" s="195"/>
      <c r="C92" s="195"/>
      <c r="D92" s="195"/>
      <c r="E92" s="196"/>
      <c r="F92" s="198"/>
      <c r="G92" s="198"/>
      <c r="H92" s="199"/>
    </row>
    <row r="93" spans="1:8" s="197" customFormat="1" ht="12.75" customHeight="1" x14ac:dyDescent="0.25">
      <c r="A93" s="270"/>
      <c r="B93" s="195"/>
      <c r="C93" s="195"/>
      <c r="D93" s="195"/>
      <c r="E93" s="196"/>
      <c r="F93" s="198"/>
      <c r="G93" s="198"/>
      <c r="H93" s="199"/>
    </row>
    <row r="94" spans="1:8" s="197" customFormat="1" ht="12.75" customHeight="1" x14ac:dyDescent="0.25">
      <c r="A94" s="270"/>
      <c r="B94" s="195"/>
      <c r="C94" s="195"/>
      <c r="D94" s="195"/>
      <c r="E94" s="196"/>
      <c r="F94" s="198"/>
      <c r="G94" s="198"/>
      <c r="H94" s="199"/>
    </row>
    <row r="95" spans="1:8" s="197" customFormat="1" ht="12.75" customHeight="1" x14ac:dyDescent="0.25">
      <c r="A95" s="270"/>
      <c r="B95" s="195"/>
      <c r="C95" s="195"/>
      <c r="D95" s="195"/>
      <c r="E95" s="196"/>
      <c r="F95" s="198"/>
      <c r="G95" s="198"/>
      <c r="H95" s="199"/>
    </row>
    <row r="96" spans="1:8" s="197" customFormat="1" ht="12.75" customHeight="1" x14ac:dyDescent="0.25">
      <c r="A96" s="270"/>
      <c r="B96" s="195"/>
      <c r="C96" s="195"/>
      <c r="D96" s="195"/>
      <c r="E96" s="196"/>
      <c r="F96" s="198"/>
      <c r="G96" s="198"/>
      <c r="H96" s="199"/>
    </row>
    <row r="97" spans="1:8" s="197" customFormat="1" ht="12.75" customHeight="1" x14ac:dyDescent="0.25">
      <c r="A97" s="270"/>
      <c r="B97" s="195"/>
      <c r="C97" s="195"/>
      <c r="D97" s="195"/>
      <c r="E97" s="196"/>
      <c r="F97" s="198"/>
      <c r="G97" s="198"/>
      <c r="H97" s="199"/>
    </row>
    <row r="98" spans="1:8" s="197" customFormat="1" ht="12.75" customHeight="1" x14ac:dyDescent="0.25">
      <c r="A98" s="270"/>
      <c r="B98" s="195"/>
      <c r="C98" s="195"/>
      <c r="D98" s="195"/>
      <c r="E98" s="196"/>
      <c r="F98" s="198"/>
      <c r="G98" s="198"/>
      <c r="H98" s="199"/>
    </row>
    <row r="99" spans="1:8" s="197" customFormat="1" ht="12.75" customHeight="1" x14ac:dyDescent="0.25">
      <c r="A99" s="270"/>
      <c r="B99" s="195"/>
      <c r="C99" s="195"/>
      <c r="D99" s="195"/>
      <c r="E99" s="196"/>
      <c r="F99" s="198"/>
      <c r="G99" s="198"/>
      <c r="H99" s="199"/>
    </row>
    <row r="100" spans="1:8" s="197" customFormat="1" ht="12.75" customHeight="1" x14ac:dyDescent="0.25">
      <c r="A100" s="270"/>
      <c r="B100" s="195"/>
      <c r="C100" s="195"/>
      <c r="D100" s="195"/>
      <c r="E100" s="196"/>
      <c r="F100" s="198"/>
      <c r="G100" s="198"/>
      <c r="H100" s="199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8"/>
      <c r="G101" s="198"/>
      <c r="H101" s="199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8"/>
      <c r="G102" s="198"/>
      <c r="H102" s="199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8"/>
      <c r="G103" s="198"/>
      <c r="H103" s="199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8"/>
      <c r="G104" s="198"/>
      <c r="H104" s="199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8"/>
      <c r="G105" s="198"/>
      <c r="H105" s="199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8"/>
      <c r="G106" s="198"/>
      <c r="H106" s="199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8"/>
      <c r="G107" s="198"/>
      <c r="H107" s="199"/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8"/>
      <c r="G108" s="198"/>
      <c r="H108" s="199"/>
    </row>
    <row r="109" spans="1:8" s="197" customFormat="1" ht="12.75" customHeight="1" x14ac:dyDescent="0.25">
      <c r="A109" s="270"/>
      <c r="B109" s="195"/>
      <c r="C109" s="195"/>
      <c r="D109" s="195"/>
      <c r="E109" s="196"/>
      <c r="F109" s="198"/>
      <c r="G109" s="198"/>
      <c r="H109" s="199"/>
    </row>
    <row r="110" spans="1:8" s="197" customFormat="1" ht="12.75" customHeight="1" x14ac:dyDescent="0.25">
      <c r="A110" s="270"/>
      <c r="B110" s="195"/>
      <c r="C110" s="195"/>
      <c r="D110" s="195"/>
      <c r="E110" s="196"/>
      <c r="F110" s="198"/>
      <c r="G110" s="198"/>
      <c r="H110" s="199"/>
    </row>
    <row r="111" spans="1:8" s="197" customFormat="1" ht="12.75" customHeight="1" x14ac:dyDescent="0.25">
      <c r="A111" s="270"/>
      <c r="B111" s="195"/>
      <c r="C111" s="195"/>
      <c r="D111" s="195"/>
      <c r="E111" s="196"/>
      <c r="F111" s="198"/>
      <c r="G111" s="198"/>
      <c r="H111" s="362" t="s">
        <v>13</v>
      </c>
    </row>
    <row r="112" spans="1:8" s="197" customFormat="1" ht="12.75" customHeight="1" x14ac:dyDescent="0.25">
      <c r="A112" s="270"/>
      <c r="B112" s="195"/>
      <c r="C112" s="195"/>
      <c r="D112" s="195"/>
      <c r="E112" s="196"/>
      <c r="F112" s="198"/>
      <c r="G112" s="198"/>
      <c r="H112" s="199"/>
    </row>
    <row r="113" spans="1:8" s="197" customFormat="1" ht="32.25" customHeight="1" x14ac:dyDescent="0.3">
      <c r="A113" s="284"/>
      <c r="B113" s="515" t="s">
        <v>421</v>
      </c>
      <c r="C113" s="524"/>
      <c r="D113" s="524"/>
      <c r="E113" s="524"/>
      <c r="F113" s="524"/>
      <c r="G113" s="524"/>
      <c r="H113" s="524"/>
    </row>
    <row r="114" spans="1:8" s="197" customFormat="1" ht="12.75" customHeight="1" x14ac:dyDescent="0.25">
      <c r="A114" s="284"/>
      <c r="B114" s="43"/>
      <c r="C114" s="44"/>
      <c r="D114" s="44"/>
      <c r="E114" s="44"/>
      <c r="F114" s="44"/>
      <c r="G114" s="44"/>
      <c r="H114" s="44"/>
    </row>
    <row r="115" spans="1:8" s="197" customFormat="1" ht="12.75" customHeight="1" x14ac:dyDescent="0.25">
      <c r="A115" s="288"/>
      <c r="B115" s="6" t="s">
        <v>62</v>
      </c>
      <c r="C115" s="1"/>
      <c r="D115" s="1"/>
      <c r="E115" s="45"/>
      <c r="F115" s="1"/>
      <c r="G115" s="1"/>
      <c r="H115" s="45"/>
    </row>
    <row r="116" spans="1:8" s="197" customFormat="1" ht="12.75" customHeight="1" x14ac:dyDescent="0.25">
      <c r="A116" s="268"/>
      <c r="B116" s="89"/>
      <c r="C116" s="506" t="s">
        <v>12</v>
      </c>
      <c r="D116" s="507"/>
      <c r="E116" s="508"/>
      <c r="F116" s="506" t="s">
        <v>10</v>
      </c>
      <c r="G116" s="507"/>
      <c r="H116" s="508"/>
    </row>
    <row r="117" spans="1:8" s="197" customFormat="1" ht="12.75" customHeight="1" x14ac:dyDescent="0.25">
      <c r="A117" s="268"/>
      <c r="B117" s="62"/>
      <c r="C117" s="66" t="s">
        <v>8</v>
      </c>
      <c r="D117" s="66" t="s">
        <v>9</v>
      </c>
      <c r="E117" s="81" t="s">
        <v>65</v>
      </c>
      <c r="F117" s="66" t="s">
        <v>8</v>
      </c>
      <c r="G117" s="66" t="s">
        <v>9</v>
      </c>
      <c r="H117" s="81" t="s">
        <v>65</v>
      </c>
    </row>
    <row r="118" spans="1:8" s="197" customFormat="1" ht="12.75" customHeight="1" x14ac:dyDescent="0.25">
      <c r="A118" s="268"/>
      <c r="B118" s="160"/>
      <c r="C118" s="158"/>
      <c r="D118" s="158"/>
      <c r="E118" s="67"/>
      <c r="F118" s="158"/>
      <c r="G118" s="158"/>
      <c r="H118" s="67"/>
    </row>
    <row r="119" spans="1:8" s="197" customFormat="1" ht="12.75" customHeight="1" x14ac:dyDescent="0.25">
      <c r="A119" s="268"/>
      <c r="B119" s="160" t="s">
        <v>23</v>
      </c>
      <c r="C119" s="159">
        <v>250.52070750000001</v>
      </c>
      <c r="D119" s="159">
        <v>473.61296999999979</v>
      </c>
      <c r="E119" s="71">
        <f>+C119*100/D119</f>
        <v>52.895660247649076</v>
      </c>
      <c r="F119" s="24">
        <v>1798.125</v>
      </c>
      <c r="G119" s="24">
        <v>4663.8</v>
      </c>
      <c r="H119" s="71">
        <f>+F119*100/G119</f>
        <v>38.554933745014793</v>
      </c>
    </row>
    <row r="120" spans="1:8" s="197" customFormat="1" ht="12.75" customHeight="1" x14ac:dyDescent="0.25">
      <c r="A120" s="270"/>
      <c r="B120" s="64" t="s">
        <v>96</v>
      </c>
      <c r="C120" s="159">
        <v>0.99390750000000005</v>
      </c>
      <c r="D120" s="159">
        <v>5.1614300000000002</v>
      </c>
      <c r="E120" s="71">
        <f t="shared" ref="E120:E126" si="4">+C120*100/D120</f>
        <v>19.256436685182209</v>
      </c>
      <c r="F120" s="24">
        <v>7.8249999999999993</v>
      </c>
      <c r="G120" s="24">
        <v>42.575000000000003</v>
      </c>
      <c r="H120" s="71">
        <f t="shared" ref="H120:H126" si="5">+F120*100/G120</f>
        <v>18.379330593071046</v>
      </c>
    </row>
    <row r="121" spans="1:8" s="197" customFormat="1" ht="12.75" customHeight="1" x14ac:dyDescent="0.25">
      <c r="A121" s="270"/>
      <c r="B121" s="64" t="s">
        <v>97</v>
      </c>
      <c r="C121" s="159">
        <v>5.7846475000000019</v>
      </c>
      <c r="D121" s="159">
        <v>15.1391475</v>
      </c>
      <c r="E121" s="71">
        <f t="shared" si="4"/>
        <v>38.209862873718627</v>
      </c>
      <c r="F121" s="24">
        <v>48.800000000000004</v>
      </c>
      <c r="G121" s="24">
        <v>201.29999999999998</v>
      </c>
      <c r="H121" s="71">
        <f t="shared" si="5"/>
        <v>24.242424242424246</v>
      </c>
    </row>
    <row r="122" spans="1:8" s="197" customFormat="1" ht="12.75" customHeight="1" x14ac:dyDescent="0.25">
      <c r="A122" s="270"/>
      <c r="B122" s="64" t="s">
        <v>98</v>
      </c>
      <c r="C122" s="159">
        <v>35.386352500000001</v>
      </c>
      <c r="D122" s="159">
        <v>79.14124000000001</v>
      </c>
      <c r="E122" s="71">
        <f t="shared" si="4"/>
        <v>44.712911372124061</v>
      </c>
      <c r="F122" s="24">
        <v>249.67499999999998</v>
      </c>
      <c r="G122" s="24">
        <v>818.32500000000005</v>
      </c>
      <c r="H122" s="71">
        <f t="shared" si="5"/>
        <v>30.510493996883877</v>
      </c>
    </row>
    <row r="123" spans="1:8" s="197" customFormat="1" ht="12.75" customHeight="1" x14ac:dyDescent="0.25">
      <c r="A123" s="270"/>
      <c r="B123" s="64" t="s">
        <v>99</v>
      </c>
      <c r="C123" s="159">
        <v>60.502862499999978</v>
      </c>
      <c r="D123" s="159">
        <v>139.35983999999996</v>
      </c>
      <c r="E123" s="71">
        <f t="shared" si="4"/>
        <v>43.414847849997521</v>
      </c>
      <c r="F123" s="24">
        <v>455.72500000000002</v>
      </c>
      <c r="G123" s="24">
        <v>1336.85</v>
      </c>
      <c r="H123" s="71">
        <f t="shared" si="5"/>
        <v>34.089464038598202</v>
      </c>
    </row>
    <row r="124" spans="1:8" s="197" customFormat="1" ht="12.75" customHeight="1" x14ac:dyDescent="0.25">
      <c r="A124" s="270"/>
      <c r="B124" s="64" t="s">
        <v>100</v>
      </c>
      <c r="C124" s="159">
        <v>84.831012499999957</v>
      </c>
      <c r="D124" s="159">
        <v>148.22328499999992</v>
      </c>
      <c r="E124" s="71">
        <f t="shared" si="4"/>
        <v>57.231906916649436</v>
      </c>
      <c r="F124" s="24">
        <v>590.625</v>
      </c>
      <c r="G124" s="24">
        <v>1402.625</v>
      </c>
      <c r="H124" s="71">
        <f t="shared" si="5"/>
        <v>42.1085464753587</v>
      </c>
    </row>
    <row r="125" spans="1:8" s="197" customFormat="1" ht="12.75" customHeight="1" x14ac:dyDescent="0.25">
      <c r="A125" s="270"/>
      <c r="B125" s="64" t="s">
        <v>101</v>
      </c>
      <c r="C125" s="159">
        <v>56.843227500000026</v>
      </c>
      <c r="D125" s="159">
        <v>81.890854999999988</v>
      </c>
      <c r="E125" s="71">
        <f t="shared" si="4"/>
        <v>69.413400922484001</v>
      </c>
      <c r="F125" s="24">
        <v>413.22500000000002</v>
      </c>
      <c r="G125" s="24">
        <v>828.15</v>
      </c>
      <c r="H125" s="71">
        <f t="shared" si="5"/>
        <v>49.897361589084106</v>
      </c>
    </row>
    <row r="126" spans="1:8" s="197" customFormat="1" ht="12.75" customHeight="1" x14ac:dyDescent="0.25">
      <c r="A126" s="270"/>
      <c r="B126" s="64" t="s">
        <v>135</v>
      </c>
      <c r="C126" s="159">
        <v>6.178697500000002</v>
      </c>
      <c r="D126" s="159">
        <v>4.6971725000000006</v>
      </c>
      <c r="E126" s="71">
        <f t="shared" si="4"/>
        <v>131.54078331166252</v>
      </c>
      <c r="F126" s="24">
        <v>32.249999999999993</v>
      </c>
      <c r="G126" s="24">
        <v>33.975000000000001</v>
      </c>
      <c r="H126" s="71">
        <f t="shared" si="5"/>
        <v>94.922737306843231</v>
      </c>
    </row>
    <row r="127" spans="1:8" s="197" customFormat="1" ht="12.75" customHeight="1" x14ac:dyDescent="0.25">
      <c r="A127" s="270"/>
      <c r="B127" s="135"/>
      <c r="C127" s="156"/>
      <c r="D127" s="156"/>
      <c r="E127" s="121"/>
      <c r="F127" s="156"/>
      <c r="G127" s="156"/>
      <c r="H127" s="122"/>
    </row>
    <row r="128" spans="1:8" s="197" customFormat="1" ht="12.75" customHeight="1" x14ac:dyDescent="0.25">
      <c r="A128" s="270"/>
      <c r="B128" s="148"/>
      <c r="C128" s="148"/>
      <c r="D128" s="148"/>
      <c r="E128" s="125"/>
      <c r="F128" s="157"/>
      <c r="G128" s="157"/>
      <c r="H128" s="126"/>
    </row>
    <row r="129" spans="1:8" s="197" customFormat="1" ht="27.75" customHeight="1" x14ac:dyDescent="0.25">
      <c r="A129" s="270"/>
      <c r="B129" s="527" t="s">
        <v>137</v>
      </c>
      <c r="C129" s="518"/>
      <c r="D129" s="518"/>
      <c r="E129" s="518"/>
      <c r="F129" s="518"/>
      <c r="G129" s="518"/>
      <c r="H129" s="518"/>
    </row>
    <row r="130" spans="1:8" s="197" customFormat="1" ht="12.75" customHeight="1" x14ac:dyDescent="0.25">
      <c r="A130" s="270"/>
      <c r="B130" s="21" t="s">
        <v>81</v>
      </c>
      <c r="C130" s="1"/>
      <c r="D130" s="1"/>
      <c r="E130" s="53"/>
      <c r="F130" s="155"/>
      <c r="G130" s="155"/>
      <c r="H130" s="53"/>
    </row>
    <row r="131" spans="1:8" s="197" customFormat="1" ht="12.75" customHeight="1" x14ac:dyDescent="0.25">
      <c r="A131" s="270"/>
      <c r="B131" s="1"/>
      <c r="C131" s="159"/>
      <c r="D131" s="159"/>
      <c r="E131" s="52"/>
      <c r="F131" s="159"/>
      <c r="G131" s="159"/>
      <c r="H131" s="56"/>
    </row>
    <row r="132" spans="1:8" s="197" customFormat="1" ht="12.75" customHeight="1" x14ac:dyDescent="0.25">
      <c r="A132" s="270"/>
      <c r="B132" s="58" t="s">
        <v>68</v>
      </c>
      <c r="C132" s="159"/>
      <c r="D132" s="159"/>
      <c r="E132" s="52"/>
      <c r="F132" s="159"/>
      <c r="G132" s="159"/>
      <c r="H132" s="56"/>
    </row>
    <row r="133" spans="1:8" s="197" customFormat="1" ht="12.75" customHeight="1" x14ac:dyDescent="0.25">
      <c r="A133" s="270"/>
      <c r="B133" s="10" t="s">
        <v>409</v>
      </c>
      <c r="C133" s="1"/>
      <c r="D133" s="1"/>
      <c r="E133" s="53"/>
      <c r="F133" s="1"/>
      <c r="G133" s="1"/>
      <c r="H133" s="45"/>
    </row>
    <row r="134" spans="1:8" s="197" customFormat="1" ht="12.75" customHeight="1" x14ac:dyDescent="0.25">
      <c r="A134" s="270"/>
      <c r="B134" s="10"/>
      <c r="C134" s="1"/>
      <c r="D134" s="1"/>
      <c r="E134" s="53"/>
      <c r="F134" s="1"/>
      <c r="G134" s="1"/>
      <c r="H134" s="45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8"/>
      <c r="G135" s="198"/>
      <c r="H135" s="199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8"/>
      <c r="G136" s="198"/>
      <c r="H136" s="199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8"/>
      <c r="G137" s="198"/>
      <c r="H137" s="199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8"/>
      <c r="G138" s="198"/>
      <c r="H138" s="199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8"/>
      <c r="G139" s="198"/>
      <c r="H139" s="199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8"/>
      <c r="G140" s="198"/>
      <c r="H140" s="199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8"/>
      <c r="G141" s="198"/>
      <c r="H141" s="199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8"/>
      <c r="G142" s="198"/>
      <c r="H142" s="199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8"/>
      <c r="G143" s="198"/>
      <c r="H143" s="199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8"/>
      <c r="G144" s="198"/>
      <c r="H144" s="199"/>
    </row>
    <row r="145" spans="1:8" s="197" customFormat="1" ht="12.75" customHeight="1" x14ac:dyDescent="0.25">
      <c r="A145" s="270"/>
      <c r="B145" s="195"/>
      <c r="C145" s="195"/>
      <c r="D145" s="195"/>
      <c r="E145" s="196"/>
      <c r="F145" s="198"/>
      <c r="G145" s="198"/>
      <c r="H145" s="199"/>
    </row>
    <row r="146" spans="1:8" s="197" customFormat="1" ht="12.75" customHeight="1" x14ac:dyDescent="0.25">
      <c r="A146" s="270"/>
      <c r="B146" s="195"/>
      <c r="C146" s="195"/>
      <c r="D146" s="195"/>
      <c r="E146" s="196"/>
      <c r="F146" s="198"/>
      <c r="G146" s="198"/>
      <c r="H146" s="199"/>
    </row>
    <row r="147" spans="1:8" s="197" customFormat="1" ht="12.75" customHeight="1" x14ac:dyDescent="0.25">
      <c r="A147" s="270"/>
      <c r="B147" s="195"/>
      <c r="C147" s="195"/>
      <c r="D147" s="195"/>
      <c r="E147" s="196"/>
      <c r="F147" s="198"/>
      <c r="G147" s="198"/>
      <c r="H147" s="199"/>
    </row>
    <row r="148" spans="1:8" s="197" customFormat="1" ht="12.75" customHeight="1" x14ac:dyDescent="0.25">
      <c r="A148" s="270"/>
      <c r="B148" s="195"/>
      <c r="C148" s="195"/>
      <c r="D148" s="195"/>
      <c r="E148" s="196"/>
      <c r="F148" s="198"/>
      <c r="G148" s="198"/>
      <c r="H148" s="199"/>
    </row>
    <row r="149" spans="1:8" s="197" customFormat="1" ht="12.75" customHeight="1" x14ac:dyDescent="0.25">
      <c r="A149" s="270"/>
      <c r="B149" s="195"/>
      <c r="C149" s="195"/>
      <c r="D149" s="195"/>
      <c r="E149" s="196"/>
      <c r="F149" s="198"/>
      <c r="G149" s="198"/>
      <c r="H149" s="199"/>
    </row>
    <row r="150" spans="1:8" s="197" customFormat="1" ht="12.75" customHeight="1" x14ac:dyDescent="0.25">
      <c r="A150" s="270"/>
      <c r="B150" s="195"/>
      <c r="C150" s="195"/>
      <c r="D150" s="195"/>
      <c r="E150" s="196"/>
      <c r="F150" s="198"/>
      <c r="G150" s="198"/>
      <c r="H150" s="199"/>
    </row>
    <row r="151" spans="1:8" s="197" customFormat="1" ht="12.75" customHeight="1" x14ac:dyDescent="0.25">
      <c r="A151" s="270"/>
      <c r="B151" s="195"/>
      <c r="C151" s="195"/>
      <c r="D151" s="195"/>
      <c r="E151" s="196"/>
      <c r="F151" s="198"/>
      <c r="G151" s="198"/>
      <c r="H151" s="199"/>
    </row>
    <row r="152" spans="1:8" s="197" customFormat="1" ht="12.75" customHeight="1" x14ac:dyDescent="0.25">
      <c r="A152" s="270"/>
      <c r="B152" s="195"/>
      <c r="C152" s="195"/>
      <c r="D152" s="195"/>
      <c r="E152" s="196"/>
      <c r="F152" s="198"/>
      <c r="G152" s="198"/>
      <c r="H152" s="199"/>
    </row>
    <row r="153" spans="1:8" s="197" customFormat="1" ht="12.75" customHeight="1" x14ac:dyDescent="0.25">
      <c r="A153" s="270"/>
      <c r="B153" s="195"/>
      <c r="C153" s="195"/>
      <c r="D153" s="195"/>
      <c r="E153" s="196"/>
      <c r="F153" s="198"/>
      <c r="G153" s="198"/>
      <c r="H153" s="199"/>
    </row>
    <row r="154" spans="1:8" s="197" customFormat="1" ht="12.75" customHeight="1" x14ac:dyDescent="0.25">
      <c r="A154" s="270"/>
      <c r="B154" s="195"/>
      <c r="C154" s="195"/>
      <c r="D154" s="195"/>
      <c r="E154" s="196"/>
      <c r="F154" s="198"/>
      <c r="G154" s="198"/>
      <c r="H154" s="199"/>
    </row>
    <row r="155" spans="1:8" s="197" customFormat="1" ht="12.75" customHeight="1" x14ac:dyDescent="0.25">
      <c r="A155" s="270"/>
      <c r="B155" s="195"/>
      <c r="C155" s="195"/>
      <c r="D155" s="195"/>
      <c r="E155" s="196"/>
      <c r="F155" s="198"/>
      <c r="G155" s="198"/>
      <c r="H155" s="199"/>
    </row>
    <row r="156" spans="1:8" s="197" customFormat="1" ht="12.75" customHeight="1" x14ac:dyDescent="0.25">
      <c r="A156" s="270"/>
      <c r="B156" s="195"/>
      <c r="C156" s="195"/>
      <c r="D156" s="195"/>
      <c r="E156" s="196"/>
      <c r="F156" s="198"/>
      <c r="G156" s="198"/>
      <c r="H156" s="199"/>
    </row>
    <row r="157" spans="1:8" s="197" customFormat="1" ht="12.75" customHeight="1" x14ac:dyDescent="0.25">
      <c r="A157" s="270"/>
      <c r="B157" s="195"/>
      <c r="C157" s="195"/>
      <c r="D157" s="195"/>
      <c r="E157" s="196"/>
      <c r="F157" s="198"/>
      <c r="G157" s="198"/>
      <c r="H157" s="199"/>
    </row>
    <row r="158" spans="1:8" s="197" customFormat="1" ht="12.75" customHeight="1" x14ac:dyDescent="0.25">
      <c r="A158" s="270"/>
      <c r="B158" s="195"/>
      <c r="C158" s="195"/>
      <c r="D158" s="195"/>
      <c r="E158" s="196"/>
      <c r="F158" s="198"/>
      <c r="G158" s="198"/>
      <c r="H158" s="199"/>
    </row>
    <row r="159" spans="1:8" s="197" customFormat="1" ht="12.75" customHeight="1" x14ac:dyDescent="0.25">
      <c r="A159" s="270"/>
      <c r="B159" s="195"/>
      <c r="C159" s="195"/>
      <c r="D159" s="195"/>
      <c r="E159" s="196"/>
      <c r="F159" s="198"/>
      <c r="G159" s="198"/>
      <c r="H159" s="199"/>
    </row>
    <row r="160" spans="1:8" s="197" customFormat="1" ht="12.75" customHeight="1" x14ac:dyDescent="0.25">
      <c r="A160" s="270"/>
      <c r="B160" s="195"/>
      <c r="C160" s="195"/>
      <c r="D160" s="195"/>
      <c r="E160" s="196"/>
      <c r="F160" s="198"/>
      <c r="G160" s="198"/>
      <c r="H160" s="199"/>
    </row>
    <row r="161" spans="1:8" s="197" customFormat="1" ht="12.75" customHeight="1" x14ac:dyDescent="0.25">
      <c r="A161" s="270"/>
      <c r="B161" s="195"/>
      <c r="C161" s="195"/>
      <c r="D161" s="195"/>
      <c r="E161" s="196"/>
      <c r="F161" s="198"/>
      <c r="G161" s="198"/>
      <c r="H161" s="199"/>
    </row>
    <row r="162" spans="1:8" s="197" customFormat="1" ht="12.75" customHeight="1" x14ac:dyDescent="0.25">
      <c r="A162" s="270"/>
      <c r="B162" s="195"/>
      <c r="C162" s="195"/>
      <c r="D162" s="195"/>
      <c r="E162" s="196"/>
      <c r="F162" s="198"/>
      <c r="G162" s="198"/>
      <c r="H162" s="199"/>
    </row>
    <row r="163" spans="1:8" s="197" customFormat="1" ht="12.75" customHeight="1" x14ac:dyDescent="0.25">
      <c r="A163" s="270"/>
      <c r="B163" s="195"/>
      <c r="C163" s="195"/>
      <c r="D163" s="195"/>
      <c r="E163" s="196"/>
      <c r="F163" s="198"/>
      <c r="G163" s="198"/>
      <c r="H163" s="199"/>
    </row>
    <row r="164" spans="1:8" s="197" customFormat="1" ht="12.75" customHeight="1" x14ac:dyDescent="0.25">
      <c r="A164" s="270"/>
      <c r="B164" s="195"/>
      <c r="C164" s="195"/>
      <c r="D164" s="195"/>
      <c r="E164" s="196"/>
      <c r="F164" s="198"/>
      <c r="G164" s="198"/>
      <c r="H164" s="199"/>
    </row>
    <row r="165" spans="1:8" s="197" customFormat="1" ht="12.75" customHeight="1" x14ac:dyDescent="0.25">
      <c r="A165" s="270"/>
      <c r="B165" s="195"/>
      <c r="C165" s="195"/>
      <c r="D165" s="195"/>
      <c r="E165" s="196"/>
      <c r="F165" s="198"/>
      <c r="G165" s="198"/>
      <c r="H165" s="362" t="s">
        <v>13</v>
      </c>
    </row>
    <row r="166" spans="1:8" s="197" customFormat="1" ht="12.75" customHeight="1" x14ac:dyDescent="0.25">
      <c r="A166" s="270"/>
      <c r="B166" s="195"/>
      <c r="C166" s="195"/>
      <c r="D166" s="195"/>
      <c r="E166" s="196"/>
      <c r="F166" s="198"/>
      <c r="G166" s="198"/>
      <c r="H166" s="199"/>
    </row>
    <row r="167" spans="1:8" s="197" customFormat="1" ht="32.25" customHeight="1" x14ac:dyDescent="0.3">
      <c r="A167" s="284"/>
      <c r="B167" s="515" t="s">
        <v>352</v>
      </c>
      <c r="C167" s="524"/>
      <c r="D167" s="524"/>
      <c r="E167" s="524"/>
      <c r="F167" s="524"/>
      <c r="G167" s="524"/>
      <c r="H167" s="524"/>
    </row>
    <row r="168" spans="1:8" s="197" customFormat="1" ht="12.75" customHeight="1" x14ac:dyDescent="0.25">
      <c r="A168" s="284"/>
      <c r="B168" s="43"/>
      <c r="C168" s="44"/>
      <c r="D168" s="44"/>
      <c r="E168" s="44"/>
      <c r="F168" s="44"/>
      <c r="G168" s="44"/>
      <c r="H168" s="44"/>
    </row>
    <row r="169" spans="1:8" s="197" customFormat="1" ht="12.75" customHeight="1" x14ac:dyDescent="0.25">
      <c r="A169" s="288"/>
      <c r="B169" s="6" t="s">
        <v>62</v>
      </c>
      <c r="C169" s="1"/>
      <c r="D169" s="1"/>
      <c r="E169" s="45"/>
      <c r="F169" s="1"/>
      <c r="G169" s="1"/>
      <c r="H169" s="45"/>
    </row>
    <row r="170" spans="1:8" s="197" customFormat="1" ht="12.75" customHeight="1" x14ac:dyDescent="0.25">
      <c r="A170" s="268"/>
      <c r="B170" s="89"/>
      <c r="C170" s="506" t="s">
        <v>12</v>
      </c>
      <c r="D170" s="507"/>
      <c r="E170" s="508"/>
      <c r="F170" s="506" t="s">
        <v>10</v>
      </c>
      <c r="G170" s="507"/>
      <c r="H170" s="508"/>
    </row>
    <row r="171" spans="1:8" s="197" customFormat="1" ht="12.75" customHeight="1" x14ac:dyDescent="0.25">
      <c r="A171" s="268"/>
      <c r="B171" s="62"/>
      <c r="C171" s="66" t="s">
        <v>8</v>
      </c>
      <c r="D171" s="66" t="s">
        <v>9</v>
      </c>
      <c r="E171" s="81" t="s">
        <v>65</v>
      </c>
      <c r="F171" s="66" t="s">
        <v>8</v>
      </c>
      <c r="G171" s="66" t="s">
        <v>9</v>
      </c>
      <c r="H171" s="81" t="s">
        <v>65</v>
      </c>
    </row>
    <row r="172" spans="1:8" s="197" customFormat="1" ht="12.75" customHeight="1" x14ac:dyDescent="0.25">
      <c r="A172" s="268"/>
      <c r="B172" s="160"/>
      <c r="C172" s="158"/>
      <c r="D172" s="158"/>
      <c r="E172" s="67"/>
      <c r="F172" s="158"/>
      <c r="G172" s="158"/>
      <c r="H172" s="67"/>
    </row>
    <row r="173" spans="1:8" s="197" customFormat="1" ht="12.75" customHeight="1" x14ac:dyDescent="0.25">
      <c r="A173" s="268"/>
      <c r="B173" s="160" t="s">
        <v>23</v>
      </c>
      <c r="C173" s="159">
        <v>267.86651249999989</v>
      </c>
      <c r="D173" s="159">
        <v>479.52883750000046</v>
      </c>
      <c r="E173" s="71">
        <f>+C173*100/D173</f>
        <v>55.860355322217636</v>
      </c>
      <c r="F173" s="24">
        <v>1914.1499999999999</v>
      </c>
      <c r="G173" s="24">
        <v>4849.2000000000007</v>
      </c>
      <c r="H173" s="71">
        <f>+F173*100/G173</f>
        <v>39.47352140559267</v>
      </c>
    </row>
    <row r="174" spans="1:8" s="197" customFormat="1" ht="12.75" customHeight="1" x14ac:dyDescent="0.25">
      <c r="A174" s="270"/>
      <c r="B174" s="64" t="s">
        <v>96</v>
      </c>
      <c r="C174" s="159">
        <v>0.13098750000000003</v>
      </c>
      <c r="D174" s="159">
        <v>4.5619025000000004</v>
      </c>
      <c r="E174" s="71">
        <f t="shared" ref="E174:E180" si="6">+C174*100/D174</f>
        <v>2.871334930985483</v>
      </c>
      <c r="F174" s="24">
        <v>10.525</v>
      </c>
      <c r="G174" s="24">
        <v>48.125000000000007</v>
      </c>
      <c r="H174" s="71">
        <f t="shared" ref="H174:H180" si="7">+F174*100/G174</f>
        <v>21.870129870129865</v>
      </c>
    </row>
    <row r="175" spans="1:8" s="197" customFormat="1" ht="12.75" customHeight="1" x14ac:dyDescent="0.25">
      <c r="A175" s="270"/>
      <c r="B175" s="64" t="s">
        <v>97</v>
      </c>
      <c r="C175" s="159">
        <v>7.7940375000000017</v>
      </c>
      <c r="D175" s="159">
        <v>22.062562499999999</v>
      </c>
      <c r="E175" s="71">
        <f t="shared" si="6"/>
        <v>35.326982076538037</v>
      </c>
      <c r="F175" s="24">
        <v>51.275000000000006</v>
      </c>
      <c r="G175" s="24">
        <v>236.375</v>
      </c>
      <c r="H175" s="71">
        <f t="shared" si="7"/>
        <v>21.692226335272345</v>
      </c>
    </row>
    <row r="176" spans="1:8" s="197" customFormat="1" ht="12.75" customHeight="1" x14ac:dyDescent="0.25">
      <c r="A176" s="270"/>
      <c r="B176" s="64" t="s">
        <v>98</v>
      </c>
      <c r="C176" s="159">
        <v>39.914460000000005</v>
      </c>
      <c r="D176" s="159">
        <v>86.658660000000012</v>
      </c>
      <c r="E176" s="71">
        <f t="shared" si="6"/>
        <v>46.059401333923233</v>
      </c>
      <c r="F176" s="24">
        <v>265.375</v>
      </c>
      <c r="G176" s="24">
        <v>895.82499999999993</v>
      </c>
      <c r="H176" s="71">
        <f t="shared" si="7"/>
        <v>29.623531381687275</v>
      </c>
    </row>
    <row r="177" spans="1:8" s="197" customFormat="1" ht="12.75" customHeight="1" x14ac:dyDescent="0.25">
      <c r="A177" s="270"/>
      <c r="B177" s="64" t="s">
        <v>99</v>
      </c>
      <c r="C177" s="159">
        <v>75.847299999999962</v>
      </c>
      <c r="D177" s="159">
        <v>147.04970750000001</v>
      </c>
      <c r="E177" s="71">
        <f t="shared" si="6"/>
        <v>51.579361353030883</v>
      </c>
      <c r="F177" s="24">
        <v>510.57499999999999</v>
      </c>
      <c r="G177" s="24">
        <v>1436.9499999999998</v>
      </c>
      <c r="H177" s="71">
        <f t="shared" si="7"/>
        <v>35.531855666515888</v>
      </c>
    </row>
    <row r="178" spans="1:8" s="197" customFormat="1" ht="12.75" customHeight="1" x14ac:dyDescent="0.25">
      <c r="A178" s="270"/>
      <c r="B178" s="64" t="s">
        <v>100</v>
      </c>
      <c r="C178" s="159">
        <v>84.000469999999964</v>
      </c>
      <c r="D178" s="159">
        <v>144.13336499999997</v>
      </c>
      <c r="E178" s="71">
        <f t="shared" si="6"/>
        <v>58.279684235499523</v>
      </c>
      <c r="F178" s="24">
        <v>633.875</v>
      </c>
      <c r="G178" s="24">
        <v>1401.825</v>
      </c>
      <c r="H178" s="71">
        <f t="shared" si="7"/>
        <v>45.217841028659066</v>
      </c>
    </row>
    <row r="179" spans="1:8" s="197" customFormat="1" ht="12.75" customHeight="1" x14ac:dyDescent="0.25">
      <c r="A179" s="270"/>
      <c r="B179" s="64" t="s">
        <v>101</v>
      </c>
      <c r="C179" s="159">
        <v>56.013127499999989</v>
      </c>
      <c r="D179" s="159">
        <v>70.049177500000027</v>
      </c>
      <c r="E179" s="71">
        <f t="shared" si="6"/>
        <v>79.962577005276003</v>
      </c>
      <c r="F179" s="24">
        <v>417.3</v>
      </c>
      <c r="G179" s="24">
        <v>799.37499999999989</v>
      </c>
      <c r="H179" s="71">
        <f t="shared" si="7"/>
        <v>52.203283815480852</v>
      </c>
    </row>
    <row r="180" spans="1:8" s="197" customFormat="1" ht="12.75" customHeight="1" x14ac:dyDescent="0.25">
      <c r="A180" s="270"/>
      <c r="B180" s="64" t="s">
        <v>135</v>
      </c>
      <c r="C180" s="159">
        <v>4.1661299999999981</v>
      </c>
      <c r="D180" s="159">
        <v>5.0134625000000002</v>
      </c>
      <c r="E180" s="71">
        <f t="shared" si="6"/>
        <v>83.098856329333231</v>
      </c>
      <c r="F180" s="24">
        <v>25.224999999999998</v>
      </c>
      <c r="G180" s="24">
        <v>30.725000000000005</v>
      </c>
      <c r="H180" s="71">
        <f t="shared" si="7"/>
        <v>82.099267697314872</v>
      </c>
    </row>
    <row r="181" spans="1:8" s="197" customFormat="1" ht="12.75" customHeight="1" x14ac:dyDescent="0.25">
      <c r="A181" s="270"/>
      <c r="B181" s="135"/>
      <c r="C181" s="156"/>
      <c r="D181" s="156"/>
      <c r="E181" s="121"/>
      <c r="F181" s="156"/>
      <c r="G181" s="156"/>
      <c r="H181" s="122"/>
    </row>
    <row r="182" spans="1:8" s="197" customFormat="1" ht="12.75" customHeight="1" x14ac:dyDescent="0.25">
      <c r="A182" s="270"/>
      <c r="B182" s="148"/>
      <c r="C182" s="148"/>
      <c r="D182" s="148"/>
      <c r="E182" s="125"/>
      <c r="F182" s="157"/>
      <c r="G182" s="157"/>
      <c r="H182" s="126"/>
    </row>
    <row r="183" spans="1:8" s="197" customFormat="1" ht="27.75" customHeight="1" x14ac:dyDescent="0.25">
      <c r="A183" s="270"/>
      <c r="B183" s="527" t="s">
        <v>137</v>
      </c>
      <c r="C183" s="518"/>
      <c r="D183" s="518"/>
      <c r="E183" s="518"/>
      <c r="F183" s="518"/>
      <c r="G183" s="518"/>
      <c r="H183" s="518"/>
    </row>
    <row r="184" spans="1:8" s="197" customFormat="1" ht="12.75" customHeight="1" x14ac:dyDescent="0.25">
      <c r="A184" s="270"/>
      <c r="B184" s="21" t="s">
        <v>81</v>
      </c>
      <c r="C184" s="1"/>
      <c r="D184" s="1"/>
      <c r="E184" s="53"/>
      <c r="F184" s="155"/>
      <c r="G184" s="155"/>
      <c r="H184" s="53"/>
    </row>
    <row r="185" spans="1:8" s="197" customFormat="1" ht="12.75" customHeight="1" x14ac:dyDescent="0.25">
      <c r="A185" s="270"/>
      <c r="B185" s="1"/>
      <c r="C185" s="159"/>
      <c r="D185" s="159"/>
      <c r="E185" s="52"/>
      <c r="F185" s="159"/>
      <c r="G185" s="159"/>
      <c r="H185" s="56"/>
    </row>
    <row r="186" spans="1:8" s="197" customFormat="1" ht="12.75" customHeight="1" x14ac:dyDescent="0.25">
      <c r="A186" s="270"/>
      <c r="B186" s="58" t="s">
        <v>68</v>
      </c>
      <c r="C186" s="159"/>
      <c r="D186" s="159"/>
      <c r="E186" s="52"/>
      <c r="F186" s="159"/>
      <c r="G186" s="159"/>
      <c r="H186" s="56"/>
    </row>
    <row r="187" spans="1:8" s="197" customFormat="1" ht="12.75" customHeight="1" x14ac:dyDescent="0.25">
      <c r="A187" s="270"/>
      <c r="B187" s="10" t="s">
        <v>409</v>
      </c>
      <c r="C187" s="1"/>
      <c r="D187" s="1"/>
      <c r="E187" s="53"/>
      <c r="F187" s="1"/>
      <c r="G187" s="1"/>
      <c r="H187" s="45"/>
    </row>
    <row r="188" spans="1:8" s="197" customFormat="1" ht="12.75" customHeight="1" x14ac:dyDescent="0.25">
      <c r="A188" s="270"/>
      <c r="B188" s="10"/>
      <c r="C188" s="1"/>
      <c r="D188" s="1"/>
      <c r="E188" s="53"/>
      <c r="F188" s="1"/>
      <c r="G188" s="1"/>
      <c r="H188" s="45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8"/>
      <c r="G189" s="198"/>
      <c r="H189" s="199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8"/>
      <c r="G190" s="198"/>
      <c r="H190" s="199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8"/>
      <c r="G191" s="198"/>
      <c r="H191" s="199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8"/>
      <c r="G192" s="198"/>
      <c r="H192" s="199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8"/>
      <c r="G193" s="198"/>
      <c r="H193" s="199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8"/>
      <c r="G194" s="198"/>
      <c r="H194" s="199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8"/>
      <c r="G195" s="198"/>
      <c r="H195" s="199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8"/>
      <c r="G196" s="198"/>
      <c r="H196" s="199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8"/>
      <c r="G197" s="198"/>
      <c r="H197" s="199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8"/>
      <c r="G198" s="198"/>
      <c r="H198" s="199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8"/>
      <c r="G199" s="198"/>
      <c r="H199" s="199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8"/>
      <c r="G200" s="198"/>
      <c r="H200" s="199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8"/>
      <c r="G201" s="198"/>
      <c r="H201" s="199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8"/>
      <c r="G202" s="198"/>
      <c r="H202" s="199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8"/>
      <c r="G203" s="198"/>
      <c r="H203" s="199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8"/>
      <c r="G204" s="198"/>
      <c r="H204" s="199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8"/>
      <c r="G205" s="198"/>
      <c r="H205" s="199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8"/>
      <c r="G206" s="198"/>
      <c r="H206" s="199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8"/>
      <c r="G207" s="198"/>
      <c r="H207" s="199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8"/>
      <c r="G208" s="198"/>
      <c r="H208" s="199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8"/>
      <c r="G209" s="198"/>
      <c r="H209" s="199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8"/>
      <c r="G210" s="198"/>
      <c r="H210" s="199"/>
    </row>
    <row r="211" spans="1:8" s="197" customFormat="1" ht="12.75" customHeight="1" x14ac:dyDescent="0.25">
      <c r="A211" s="270"/>
      <c r="B211" s="195"/>
      <c r="C211" s="195"/>
      <c r="D211" s="195"/>
      <c r="E211" s="196"/>
      <c r="F211" s="198"/>
      <c r="G211" s="198"/>
      <c r="H211" s="199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8"/>
      <c r="G212" s="198"/>
      <c r="H212" s="199"/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8"/>
      <c r="G213" s="198"/>
      <c r="H213" s="199"/>
    </row>
    <row r="214" spans="1:8" s="197" customFormat="1" ht="12.75" customHeight="1" x14ac:dyDescent="0.25">
      <c r="A214" s="270"/>
      <c r="B214" s="195"/>
      <c r="C214" s="195"/>
      <c r="D214" s="195"/>
      <c r="E214" s="196"/>
      <c r="F214" s="198"/>
      <c r="G214" s="198"/>
      <c r="H214" s="199"/>
    </row>
    <row r="215" spans="1:8" s="197" customFormat="1" ht="12.75" customHeight="1" x14ac:dyDescent="0.25">
      <c r="A215" s="270"/>
      <c r="B215" s="195"/>
      <c r="C215" s="195"/>
      <c r="D215" s="195"/>
      <c r="E215" s="196"/>
      <c r="F215" s="198"/>
      <c r="G215" s="198"/>
      <c r="H215" s="199"/>
    </row>
    <row r="216" spans="1:8" s="197" customFormat="1" ht="12.75" customHeight="1" x14ac:dyDescent="0.25">
      <c r="A216" s="270"/>
      <c r="B216" s="195"/>
      <c r="C216" s="195"/>
      <c r="D216" s="195"/>
      <c r="E216" s="196"/>
      <c r="F216" s="198"/>
      <c r="G216" s="198"/>
      <c r="H216" s="199"/>
    </row>
    <row r="217" spans="1:8" s="197" customFormat="1" ht="12.75" customHeight="1" x14ac:dyDescent="0.25">
      <c r="A217" s="270"/>
      <c r="B217" s="195"/>
      <c r="C217" s="195"/>
      <c r="D217" s="195"/>
      <c r="E217" s="196"/>
      <c r="F217" s="198"/>
      <c r="G217" s="198"/>
      <c r="H217" s="199"/>
    </row>
    <row r="218" spans="1:8" s="197" customFormat="1" ht="12.75" customHeight="1" x14ac:dyDescent="0.25">
      <c r="A218" s="270"/>
      <c r="B218" s="195"/>
      <c r="C218" s="195"/>
      <c r="D218" s="195"/>
      <c r="E218" s="196"/>
      <c r="F218" s="198"/>
      <c r="G218" s="198"/>
      <c r="H218" s="199"/>
    </row>
    <row r="219" spans="1:8" s="197" customFormat="1" ht="12.75" customHeight="1" x14ac:dyDescent="0.25">
      <c r="A219" s="270"/>
      <c r="B219" s="195"/>
      <c r="C219" s="195"/>
      <c r="D219" s="195"/>
      <c r="E219" s="196"/>
      <c r="F219" s="198"/>
      <c r="G219" s="198"/>
      <c r="H219" s="362" t="s">
        <v>13</v>
      </c>
    </row>
    <row r="220" spans="1:8" s="197" customFormat="1" ht="12.75" customHeight="1" x14ac:dyDescent="0.25">
      <c r="A220" s="270"/>
      <c r="B220" s="195"/>
      <c r="C220" s="195"/>
      <c r="D220" s="195"/>
      <c r="E220" s="196"/>
      <c r="F220" s="198"/>
      <c r="G220" s="198"/>
      <c r="H220" s="199"/>
    </row>
    <row r="221" spans="1:8" s="197" customFormat="1" ht="32.25" customHeight="1" x14ac:dyDescent="0.3">
      <c r="A221" s="270"/>
      <c r="B221" s="515" t="s">
        <v>344</v>
      </c>
      <c r="C221" s="524"/>
      <c r="D221" s="524"/>
      <c r="E221" s="524"/>
      <c r="F221" s="524"/>
      <c r="G221" s="524"/>
      <c r="H221" s="524"/>
    </row>
    <row r="222" spans="1:8" s="197" customFormat="1" ht="12.75" customHeight="1" x14ac:dyDescent="0.25">
      <c r="A222" s="270"/>
      <c r="B222" s="43"/>
      <c r="C222" s="44"/>
      <c r="D222" s="44"/>
      <c r="E222" s="44"/>
      <c r="F222" s="44"/>
      <c r="G222" s="44"/>
      <c r="H222" s="44"/>
    </row>
    <row r="223" spans="1:8" s="197" customFormat="1" ht="12.75" customHeight="1" x14ac:dyDescent="0.25">
      <c r="A223" s="270"/>
      <c r="B223" s="6" t="s">
        <v>62</v>
      </c>
      <c r="C223" s="1"/>
      <c r="D223" s="1"/>
      <c r="E223" s="45"/>
      <c r="F223" s="1"/>
      <c r="G223" s="1"/>
      <c r="H223" s="45"/>
    </row>
    <row r="224" spans="1:8" s="197" customFormat="1" ht="12.75" customHeight="1" x14ac:dyDescent="0.25">
      <c r="A224" s="270"/>
      <c r="B224" s="89"/>
      <c r="C224" s="506" t="s">
        <v>12</v>
      </c>
      <c r="D224" s="507"/>
      <c r="E224" s="508"/>
      <c r="F224" s="506" t="s">
        <v>10</v>
      </c>
      <c r="G224" s="507"/>
      <c r="H224" s="508"/>
    </row>
    <row r="225" spans="1:8" s="197" customFormat="1" ht="12.75" customHeight="1" x14ac:dyDescent="0.25">
      <c r="A225" s="270"/>
      <c r="B225" s="62"/>
      <c r="C225" s="66" t="s">
        <v>8</v>
      </c>
      <c r="D225" s="66" t="s">
        <v>9</v>
      </c>
      <c r="E225" s="81" t="s">
        <v>65</v>
      </c>
      <c r="F225" s="66" t="s">
        <v>8</v>
      </c>
      <c r="G225" s="66" t="s">
        <v>9</v>
      </c>
      <c r="H225" s="81" t="s">
        <v>65</v>
      </c>
    </row>
    <row r="226" spans="1:8" s="197" customFormat="1" ht="12.75" customHeight="1" x14ac:dyDescent="0.25">
      <c r="A226" s="270"/>
      <c r="B226" s="160"/>
      <c r="C226" s="158"/>
      <c r="D226" s="158"/>
      <c r="E226" s="67"/>
      <c r="F226" s="158"/>
      <c r="G226" s="158"/>
      <c r="H226" s="67"/>
    </row>
    <row r="227" spans="1:8" s="197" customFormat="1" ht="12.75" customHeight="1" x14ac:dyDescent="0.25">
      <c r="A227" s="270"/>
      <c r="B227" s="160" t="s">
        <v>23</v>
      </c>
      <c r="C227" s="159">
        <v>252.35658749999988</v>
      </c>
      <c r="D227" s="159">
        <v>469.76990500000011</v>
      </c>
      <c r="E227" s="71">
        <f>+C227*100/D227</f>
        <v>53.719189929801871</v>
      </c>
      <c r="F227" s="24">
        <v>1909.425</v>
      </c>
      <c r="G227" s="24">
        <v>4760.8999999999996</v>
      </c>
      <c r="H227" s="71">
        <f>+F227*100/G227</f>
        <v>40.10638744775148</v>
      </c>
    </row>
    <row r="228" spans="1:8" s="197" customFormat="1" ht="12.75" customHeight="1" x14ac:dyDescent="0.25">
      <c r="A228" s="270"/>
      <c r="B228" s="64" t="s">
        <v>96</v>
      </c>
      <c r="C228" s="159">
        <v>0.83358250000000012</v>
      </c>
      <c r="D228" s="159">
        <v>3.7767625000000002</v>
      </c>
      <c r="E228" s="71">
        <f t="shared" ref="E228:E234" si="8">+C228*100/D228</f>
        <v>22.071350793172726</v>
      </c>
      <c r="F228" s="24">
        <v>10.899999999999999</v>
      </c>
      <c r="G228" s="24">
        <v>41.05</v>
      </c>
      <c r="H228" s="71">
        <f t="shared" ref="H228:H234" si="9">+F228*100/G228</f>
        <v>26.55298416565164</v>
      </c>
    </row>
    <row r="229" spans="1:8" s="197" customFormat="1" ht="12.75" customHeight="1" x14ac:dyDescent="0.25">
      <c r="A229" s="270"/>
      <c r="B229" s="64" t="s">
        <v>97</v>
      </c>
      <c r="C229" s="159">
        <v>7.9751349999999999</v>
      </c>
      <c r="D229" s="159">
        <v>25.123642500000003</v>
      </c>
      <c r="E229" s="71">
        <f t="shared" si="8"/>
        <v>31.743545944820699</v>
      </c>
      <c r="F229" s="24">
        <v>53.275000000000006</v>
      </c>
      <c r="G229" s="24">
        <v>213.4</v>
      </c>
      <c r="H229" s="71">
        <f t="shared" si="9"/>
        <v>24.964854732895972</v>
      </c>
    </row>
    <row r="230" spans="1:8" s="197" customFormat="1" ht="12.75" customHeight="1" x14ac:dyDescent="0.25">
      <c r="A230" s="270"/>
      <c r="B230" s="64" t="s">
        <v>98</v>
      </c>
      <c r="C230" s="159">
        <v>36.448985</v>
      </c>
      <c r="D230" s="159">
        <v>94.300065000000018</v>
      </c>
      <c r="E230" s="71">
        <f t="shared" si="8"/>
        <v>38.652131363854302</v>
      </c>
      <c r="F230" s="24">
        <v>281.72499999999997</v>
      </c>
      <c r="G230" s="24">
        <v>920.57500000000016</v>
      </c>
      <c r="H230" s="71">
        <f t="shared" si="9"/>
        <v>30.60315563642288</v>
      </c>
    </row>
    <row r="231" spans="1:8" s="197" customFormat="1" ht="12.75" customHeight="1" x14ac:dyDescent="0.25">
      <c r="A231" s="270"/>
      <c r="B231" s="64" t="s">
        <v>99</v>
      </c>
      <c r="C231" s="159">
        <v>68.219049999999982</v>
      </c>
      <c r="D231" s="159">
        <v>141.68368499999997</v>
      </c>
      <c r="E231" s="71">
        <f t="shared" si="8"/>
        <v>48.14883943765296</v>
      </c>
      <c r="F231" s="24">
        <v>533.84999999999991</v>
      </c>
      <c r="G231" s="24">
        <v>1444.1</v>
      </c>
      <c r="H231" s="71">
        <f t="shared" si="9"/>
        <v>36.967661519285365</v>
      </c>
    </row>
    <row r="232" spans="1:8" s="197" customFormat="1" ht="12.75" customHeight="1" x14ac:dyDescent="0.25">
      <c r="A232" s="270"/>
      <c r="B232" s="64" t="s">
        <v>100</v>
      </c>
      <c r="C232" s="159">
        <v>82.587397500000023</v>
      </c>
      <c r="D232" s="159">
        <v>124.14329750000002</v>
      </c>
      <c r="E232" s="71">
        <f t="shared" si="8"/>
        <v>66.525860971269921</v>
      </c>
      <c r="F232" s="24">
        <v>618.04999999999995</v>
      </c>
      <c r="G232" s="24">
        <v>1344.85</v>
      </c>
      <c r="H232" s="71">
        <f t="shared" si="9"/>
        <v>45.956798155928169</v>
      </c>
    </row>
    <row r="233" spans="1:8" s="197" customFormat="1" ht="12.75" customHeight="1" x14ac:dyDescent="0.25">
      <c r="A233" s="270"/>
      <c r="B233" s="64" t="s">
        <v>101</v>
      </c>
      <c r="C233" s="159">
        <v>51.346887499999987</v>
      </c>
      <c r="D233" s="159">
        <v>79.243989999999997</v>
      </c>
      <c r="E233" s="71">
        <f t="shared" si="8"/>
        <v>64.795939098977712</v>
      </c>
      <c r="F233" s="24">
        <v>388</v>
      </c>
      <c r="G233" s="24">
        <v>770.77499999999998</v>
      </c>
      <c r="H233" s="71">
        <f t="shared" si="9"/>
        <v>50.338944568778182</v>
      </c>
    </row>
    <row r="234" spans="1:8" s="197" customFormat="1" ht="12.75" customHeight="1" x14ac:dyDescent="0.25">
      <c r="A234" s="284"/>
      <c r="B234" s="64" t="s">
        <v>135</v>
      </c>
      <c r="C234" s="159">
        <v>4.9455499999999999</v>
      </c>
      <c r="D234" s="159">
        <v>1.4984624999999998</v>
      </c>
      <c r="E234" s="71">
        <f t="shared" si="8"/>
        <v>330.04162599998335</v>
      </c>
      <c r="F234" s="24">
        <v>23.625</v>
      </c>
      <c r="G234" s="24">
        <v>26.150000000000002</v>
      </c>
      <c r="H234" s="71">
        <f t="shared" si="9"/>
        <v>90.344168260038231</v>
      </c>
    </row>
    <row r="235" spans="1:8" s="197" customFormat="1" ht="12.75" customHeight="1" x14ac:dyDescent="0.25">
      <c r="A235" s="284"/>
      <c r="B235" s="135"/>
      <c r="C235" s="156"/>
      <c r="D235" s="156"/>
      <c r="E235" s="121"/>
      <c r="F235" s="156"/>
      <c r="G235" s="156"/>
      <c r="H235" s="122"/>
    </row>
    <row r="236" spans="1:8" s="197" customFormat="1" ht="12.75" customHeight="1" x14ac:dyDescent="0.25">
      <c r="A236" s="284"/>
      <c r="B236" s="148"/>
      <c r="C236" s="148"/>
      <c r="D236" s="148"/>
      <c r="E236" s="125"/>
      <c r="F236" s="157"/>
      <c r="G236" s="157"/>
      <c r="H236" s="126"/>
    </row>
    <row r="237" spans="1:8" s="197" customFormat="1" ht="27.75" customHeight="1" x14ac:dyDescent="0.25">
      <c r="A237" s="284"/>
      <c r="B237" s="527" t="s">
        <v>137</v>
      </c>
      <c r="C237" s="518"/>
      <c r="D237" s="518"/>
      <c r="E237" s="518"/>
      <c r="F237" s="518"/>
      <c r="G237" s="518"/>
      <c r="H237" s="518"/>
    </row>
    <row r="238" spans="1:8" s="197" customFormat="1" ht="12.75" customHeight="1" x14ac:dyDescent="0.25">
      <c r="A238" s="284"/>
      <c r="B238" s="21" t="s">
        <v>81</v>
      </c>
      <c r="C238" s="1"/>
      <c r="D238" s="1"/>
      <c r="E238" s="53"/>
      <c r="F238" s="155"/>
      <c r="G238" s="155"/>
      <c r="H238" s="53"/>
    </row>
    <row r="239" spans="1:8" s="197" customFormat="1" ht="12.75" customHeight="1" x14ac:dyDescent="0.25">
      <c r="A239" s="284"/>
      <c r="B239" s="1"/>
      <c r="C239" s="159"/>
      <c r="D239" s="159"/>
      <c r="E239" s="52"/>
      <c r="F239" s="159"/>
      <c r="G239" s="159"/>
      <c r="H239" s="56"/>
    </row>
    <row r="240" spans="1:8" s="197" customFormat="1" ht="12.75" customHeight="1" x14ac:dyDescent="0.25">
      <c r="A240" s="284"/>
      <c r="B240" s="58" t="s">
        <v>68</v>
      </c>
      <c r="C240" s="159"/>
      <c r="D240" s="159"/>
      <c r="E240" s="52"/>
      <c r="F240" s="159"/>
      <c r="G240" s="159"/>
      <c r="H240" s="56"/>
    </row>
    <row r="241" spans="1:8" s="197" customFormat="1" ht="12.75" customHeight="1" x14ac:dyDescent="0.25">
      <c r="A241" s="284"/>
      <c r="B241" s="10" t="s">
        <v>409</v>
      </c>
      <c r="C241" s="1"/>
      <c r="D241" s="1"/>
      <c r="E241" s="53"/>
      <c r="F241" s="1"/>
      <c r="G241" s="1"/>
      <c r="H241" s="45"/>
    </row>
    <row r="242" spans="1:8" s="197" customFormat="1" ht="12.75" customHeight="1" x14ac:dyDescent="0.25">
      <c r="A242" s="284"/>
      <c r="B242" s="10"/>
      <c r="C242" s="1"/>
      <c r="D242" s="1"/>
      <c r="E242" s="53"/>
      <c r="F242" s="1"/>
      <c r="G242" s="1"/>
      <c r="H242" s="45"/>
    </row>
    <row r="243" spans="1:8" s="197" customFormat="1" ht="12.75" customHeight="1" x14ac:dyDescent="0.25">
      <c r="A243" s="284"/>
      <c r="B243" s="195"/>
      <c r="C243" s="195"/>
      <c r="D243" s="195"/>
      <c r="E243" s="196"/>
      <c r="F243" s="198"/>
      <c r="G243" s="198"/>
      <c r="H243" s="199"/>
    </row>
    <row r="244" spans="1:8" s="197" customFormat="1" ht="12.75" customHeight="1" x14ac:dyDescent="0.25">
      <c r="A244" s="284"/>
      <c r="B244" s="195"/>
      <c r="C244" s="195"/>
      <c r="D244" s="195"/>
      <c r="E244" s="196"/>
      <c r="F244" s="198"/>
      <c r="G244" s="198"/>
      <c r="H244" s="199"/>
    </row>
    <row r="245" spans="1:8" s="197" customFormat="1" ht="12.75" customHeight="1" x14ac:dyDescent="0.25">
      <c r="A245" s="284"/>
      <c r="B245" s="195"/>
      <c r="C245" s="195"/>
      <c r="D245" s="195"/>
      <c r="E245" s="196"/>
      <c r="F245" s="198"/>
      <c r="G245" s="198"/>
      <c r="H245" s="199"/>
    </row>
    <row r="246" spans="1:8" s="197" customFormat="1" ht="12.75" customHeight="1" x14ac:dyDescent="0.25">
      <c r="A246" s="284"/>
      <c r="B246" s="195"/>
      <c r="C246" s="195"/>
      <c r="D246" s="195"/>
      <c r="E246" s="196"/>
      <c r="F246" s="198"/>
      <c r="G246" s="198"/>
      <c r="H246" s="199"/>
    </row>
    <row r="247" spans="1:8" s="197" customFormat="1" ht="12.75" customHeight="1" x14ac:dyDescent="0.25">
      <c r="A247" s="284"/>
      <c r="B247" s="195"/>
      <c r="C247" s="195"/>
      <c r="D247" s="195"/>
      <c r="E247" s="196"/>
      <c r="F247" s="198"/>
      <c r="G247" s="198"/>
      <c r="H247" s="199"/>
    </row>
    <row r="248" spans="1:8" s="197" customFormat="1" ht="12.75" customHeight="1" x14ac:dyDescent="0.25">
      <c r="A248" s="284"/>
      <c r="B248" s="195"/>
      <c r="C248" s="195"/>
      <c r="D248" s="195"/>
      <c r="E248" s="196"/>
      <c r="F248" s="198"/>
      <c r="G248" s="198"/>
      <c r="H248" s="199"/>
    </row>
    <row r="249" spans="1:8" s="197" customFormat="1" ht="12.75" customHeight="1" x14ac:dyDescent="0.25">
      <c r="A249" s="284"/>
      <c r="B249" s="195"/>
      <c r="C249" s="195"/>
      <c r="D249" s="195"/>
      <c r="E249" s="196"/>
      <c r="F249" s="198"/>
      <c r="G249" s="198"/>
      <c r="H249" s="199"/>
    </row>
    <row r="250" spans="1:8" s="197" customFormat="1" ht="12.75" customHeight="1" x14ac:dyDescent="0.25">
      <c r="A250" s="284"/>
      <c r="B250" s="195"/>
      <c r="C250" s="195"/>
      <c r="D250" s="195"/>
      <c r="E250" s="196"/>
      <c r="F250" s="198"/>
      <c r="G250" s="198"/>
      <c r="H250" s="199"/>
    </row>
    <row r="251" spans="1:8" s="197" customFormat="1" ht="12.75" customHeight="1" x14ac:dyDescent="0.25">
      <c r="A251" s="284"/>
      <c r="B251" s="195"/>
      <c r="C251" s="195"/>
      <c r="D251" s="195"/>
      <c r="E251" s="196"/>
      <c r="F251" s="198"/>
      <c r="G251" s="198"/>
      <c r="H251" s="199"/>
    </row>
    <row r="252" spans="1:8" s="197" customFormat="1" ht="12.75" customHeight="1" x14ac:dyDescent="0.25">
      <c r="A252" s="284"/>
      <c r="B252" s="195"/>
      <c r="C252" s="195"/>
      <c r="D252" s="195"/>
      <c r="E252" s="196"/>
      <c r="F252" s="198"/>
      <c r="G252" s="198"/>
      <c r="H252" s="199"/>
    </row>
    <row r="253" spans="1:8" s="197" customFormat="1" ht="12.75" customHeight="1" x14ac:dyDescent="0.25">
      <c r="A253" s="284"/>
      <c r="B253" s="195"/>
      <c r="C253" s="195"/>
      <c r="D253" s="195"/>
      <c r="E253" s="196"/>
      <c r="F253" s="198"/>
      <c r="G253" s="198"/>
      <c r="H253" s="199"/>
    </row>
    <row r="254" spans="1:8" s="197" customFormat="1" ht="12.75" customHeight="1" x14ac:dyDescent="0.25">
      <c r="A254" s="284"/>
      <c r="B254" s="195"/>
      <c r="C254" s="195"/>
      <c r="D254" s="195"/>
      <c r="E254" s="196"/>
      <c r="F254" s="198"/>
      <c r="G254" s="198"/>
      <c r="H254" s="199"/>
    </row>
    <row r="255" spans="1:8" s="197" customFormat="1" ht="12.75" customHeight="1" x14ac:dyDescent="0.25">
      <c r="A255" s="284"/>
      <c r="B255" s="195"/>
      <c r="C255" s="195"/>
      <c r="D255" s="195"/>
      <c r="E255" s="196"/>
      <c r="F255" s="198"/>
      <c r="G255" s="198"/>
      <c r="H255" s="199"/>
    </row>
    <row r="256" spans="1:8" s="197" customFormat="1" ht="12.75" customHeight="1" x14ac:dyDescent="0.25">
      <c r="A256" s="284"/>
      <c r="B256" s="195"/>
      <c r="C256" s="195"/>
      <c r="D256" s="195"/>
      <c r="E256" s="196"/>
      <c r="F256" s="198"/>
      <c r="G256" s="198"/>
      <c r="H256" s="199"/>
    </row>
    <row r="257" spans="1:8" s="197" customFormat="1" ht="12.75" customHeight="1" x14ac:dyDescent="0.25">
      <c r="A257" s="284"/>
      <c r="B257" s="195"/>
      <c r="C257" s="195"/>
      <c r="D257" s="195"/>
      <c r="E257" s="196"/>
      <c r="F257" s="198"/>
      <c r="G257" s="198"/>
      <c r="H257" s="199"/>
    </row>
    <row r="258" spans="1:8" s="197" customFormat="1" ht="12.75" customHeight="1" x14ac:dyDescent="0.25">
      <c r="A258" s="284"/>
      <c r="B258" s="195"/>
      <c r="C258" s="195"/>
      <c r="D258" s="195"/>
      <c r="E258" s="196"/>
      <c r="F258" s="198"/>
      <c r="G258" s="198"/>
      <c r="H258" s="199"/>
    </row>
    <row r="259" spans="1:8" s="197" customFormat="1" ht="12.75" customHeight="1" x14ac:dyDescent="0.25">
      <c r="A259" s="284"/>
      <c r="B259" s="195"/>
      <c r="C259" s="195"/>
      <c r="D259" s="195"/>
      <c r="E259" s="196"/>
      <c r="F259" s="198"/>
      <c r="G259" s="198"/>
      <c r="H259" s="199"/>
    </row>
    <row r="260" spans="1:8" s="197" customFormat="1" ht="12.75" customHeight="1" x14ac:dyDescent="0.25">
      <c r="A260" s="284"/>
      <c r="B260" s="195"/>
      <c r="C260" s="195"/>
      <c r="D260" s="195"/>
      <c r="E260" s="196"/>
      <c r="F260" s="198"/>
      <c r="G260" s="198"/>
      <c r="H260" s="199"/>
    </row>
    <row r="261" spans="1:8" s="197" customFormat="1" ht="12.75" customHeight="1" x14ac:dyDescent="0.25">
      <c r="A261" s="284"/>
      <c r="B261" s="195"/>
      <c r="C261" s="195"/>
      <c r="D261" s="195"/>
      <c r="E261" s="196"/>
      <c r="F261" s="198"/>
      <c r="G261" s="198"/>
      <c r="H261" s="199"/>
    </row>
    <row r="262" spans="1:8" s="197" customFormat="1" ht="12.75" customHeight="1" x14ac:dyDescent="0.25">
      <c r="A262" s="284"/>
      <c r="B262" s="195"/>
      <c r="C262" s="195"/>
      <c r="D262" s="195"/>
      <c r="E262" s="196"/>
      <c r="F262" s="198"/>
      <c r="G262" s="198"/>
      <c r="H262" s="199"/>
    </row>
    <row r="263" spans="1:8" s="197" customFormat="1" ht="12.75" customHeight="1" x14ac:dyDescent="0.25">
      <c r="A263" s="284"/>
      <c r="B263" s="195"/>
      <c r="C263" s="195"/>
      <c r="D263" s="195"/>
      <c r="E263" s="196"/>
      <c r="F263" s="198"/>
      <c r="G263" s="198"/>
      <c r="H263" s="199"/>
    </row>
    <row r="264" spans="1:8" s="197" customFormat="1" ht="12.75" customHeight="1" x14ac:dyDescent="0.25">
      <c r="A264" s="284"/>
      <c r="B264" s="195"/>
      <c r="C264" s="195"/>
      <c r="D264" s="195"/>
      <c r="E264" s="196"/>
      <c r="F264" s="198"/>
      <c r="G264" s="198"/>
      <c r="H264" s="199"/>
    </row>
    <row r="265" spans="1:8" s="197" customFormat="1" ht="12.75" customHeight="1" x14ac:dyDescent="0.25">
      <c r="A265" s="284"/>
      <c r="B265" s="195"/>
      <c r="C265" s="195"/>
      <c r="D265" s="195"/>
      <c r="E265" s="196"/>
      <c r="F265" s="198"/>
      <c r="G265" s="198"/>
      <c r="H265" s="199"/>
    </row>
    <row r="266" spans="1:8" s="197" customFormat="1" ht="12.75" customHeight="1" x14ac:dyDescent="0.25">
      <c r="A266" s="284"/>
      <c r="B266" s="195"/>
      <c r="C266" s="195"/>
      <c r="D266" s="195"/>
      <c r="E266" s="196"/>
      <c r="F266" s="198"/>
      <c r="G266" s="198"/>
      <c r="H266" s="199"/>
    </row>
    <row r="267" spans="1:8" s="197" customFormat="1" ht="12.75" customHeight="1" x14ac:dyDescent="0.25">
      <c r="A267" s="284"/>
      <c r="B267" s="195"/>
      <c r="C267" s="195"/>
      <c r="D267" s="195"/>
      <c r="E267" s="196"/>
      <c r="F267" s="198"/>
      <c r="G267" s="198"/>
      <c r="H267" s="199"/>
    </row>
    <row r="268" spans="1:8" s="197" customFormat="1" ht="12.75" customHeight="1" x14ac:dyDescent="0.25">
      <c r="A268" s="284"/>
      <c r="B268" s="195"/>
      <c r="C268" s="195"/>
      <c r="D268" s="195"/>
      <c r="E268" s="196"/>
      <c r="F268" s="198"/>
      <c r="G268" s="198"/>
      <c r="H268" s="199"/>
    </row>
    <row r="269" spans="1:8" s="197" customFormat="1" ht="12.75" customHeight="1" x14ac:dyDescent="0.25">
      <c r="A269" s="284"/>
      <c r="B269" s="195"/>
      <c r="C269" s="195"/>
      <c r="D269" s="195"/>
      <c r="E269" s="196"/>
      <c r="F269" s="198"/>
      <c r="G269" s="198"/>
      <c r="H269" s="199"/>
    </row>
    <row r="270" spans="1:8" s="197" customFormat="1" ht="12.75" customHeight="1" x14ac:dyDescent="0.25">
      <c r="A270" s="284"/>
      <c r="B270" s="195"/>
      <c r="C270" s="195"/>
      <c r="D270" s="195"/>
      <c r="E270" s="196"/>
      <c r="F270" s="198"/>
      <c r="G270" s="198"/>
      <c r="H270" s="199"/>
    </row>
    <row r="271" spans="1:8" s="197" customFormat="1" ht="12.75" customHeight="1" x14ac:dyDescent="0.25">
      <c r="A271" s="284"/>
      <c r="B271" s="195"/>
      <c r="C271" s="195"/>
      <c r="D271" s="195"/>
      <c r="E271" s="196"/>
      <c r="F271" s="198"/>
      <c r="G271" s="198"/>
      <c r="H271" s="199"/>
    </row>
    <row r="272" spans="1:8" s="197" customFormat="1" ht="12.75" customHeight="1" x14ac:dyDescent="0.25">
      <c r="A272" s="284"/>
      <c r="B272" s="195"/>
      <c r="C272" s="195"/>
      <c r="D272" s="195"/>
      <c r="E272" s="196"/>
      <c r="F272" s="198"/>
      <c r="G272" s="198"/>
      <c r="H272" s="199"/>
    </row>
    <row r="273" spans="1:8" s="197" customFormat="1" ht="12.75" customHeight="1" x14ac:dyDescent="0.25">
      <c r="A273" s="284"/>
      <c r="B273" s="195"/>
      <c r="C273" s="195"/>
      <c r="D273" s="195"/>
      <c r="E273" s="196"/>
      <c r="F273" s="198"/>
      <c r="G273" s="198"/>
      <c r="H273" s="362" t="s">
        <v>13</v>
      </c>
    </row>
    <row r="274" spans="1:8" s="197" customFormat="1" ht="12.75" customHeight="1" x14ac:dyDescent="0.25">
      <c r="A274" s="284"/>
      <c r="B274" s="195"/>
      <c r="C274" s="195"/>
      <c r="D274" s="195"/>
      <c r="E274" s="196"/>
      <c r="F274" s="198"/>
      <c r="G274" s="198"/>
      <c r="H274" s="199"/>
    </row>
    <row r="275" spans="1:8" s="197" customFormat="1" ht="32.25" customHeight="1" x14ac:dyDescent="0.3">
      <c r="A275" s="284"/>
      <c r="B275" s="515" t="s">
        <v>274</v>
      </c>
      <c r="C275" s="524"/>
      <c r="D275" s="524"/>
      <c r="E275" s="524"/>
      <c r="F275" s="524"/>
      <c r="G275" s="524"/>
      <c r="H275" s="524"/>
    </row>
    <row r="276" spans="1:8" s="197" customFormat="1" ht="12.75" customHeight="1" x14ac:dyDescent="0.25">
      <c r="A276" s="284"/>
      <c r="B276" s="43"/>
      <c r="C276" s="44"/>
      <c r="D276" s="44"/>
      <c r="E276" s="44"/>
      <c r="F276" s="44"/>
      <c r="G276" s="44"/>
      <c r="H276" s="44"/>
    </row>
    <row r="277" spans="1:8" s="197" customFormat="1" ht="12.75" customHeight="1" x14ac:dyDescent="0.25">
      <c r="A277" s="284"/>
      <c r="B277" s="6" t="s">
        <v>62</v>
      </c>
      <c r="C277" s="1"/>
      <c r="D277" s="1"/>
      <c r="E277" s="45"/>
      <c r="F277" s="1"/>
      <c r="G277" s="1"/>
      <c r="H277" s="45"/>
    </row>
    <row r="278" spans="1:8" s="197" customFormat="1" ht="12.75" customHeight="1" x14ac:dyDescent="0.25">
      <c r="A278" s="284"/>
      <c r="B278" s="89"/>
      <c r="C278" s="506" t="s">
        <v>12</v>
      </c>
      <c r="D278" s="507"/>
      <c r="E278" s="508"/>
      <c r="F278" s="506" t="s">
        <v>10</v>
      </c>
      <c r="G278" s="507"/>
      <c r="H278" s="508"/>
    </row>
    <row r="279" spans="1:8" s="197" customFormat="1" ht="12.75" customHeight="1" x14ac:dyDescent="0.25">
      <c r="A279" s="284"/>
      <c r="B279" s="62"/>
      <c r="C279" s="66" t="s">
        <v>8</v>
      </c>
      <c r="D279" s="66" t="s">
        <v>9</v>
      </c>
      <c r="E279" s="81" t="s">
        <v>65</v>
      </c>
      <c r="F279" s="66" t="s">
        <v>8</v>
      </c>
      <c r="G279" s="66" t="s">
        <v>9</v>
      </c>
      <c r="H279" s="81" t="s">
        <v>65</v>
      </c>
    </row>
    <row r="280" spans="1:8" s="197" customFormat="1" ht="12.75" customHeight="1" x14ac:dyDescent="0.25">
      <c r="A280" s="284"/>
      <c r="B280" s="160"/>
      <c r="C280" s="158"/>
      <c r="D280" s="158"/>
      <c r="E280" s="67"/>
      <c r="F280" s="158"/>
      <c r="G280" s="158"/>
      <c r="H280" s="67"/>
    </row>
    <row r="281" spans="1:8" s="197" customFormat="1" ht="12.75" customHeight="1" x14ac:dyDescent="0.25">
      <c r="A281" s="284"/>
      <c r="B281" s="160" t="s">
        <v>23</v>
      </c>
      <c r="C281" s="159">
        <v>245.22890249999995</v>
      </c>
      <c r="D281" s="159">
        <v>446.15451000000007</v>
      </c>
      <c r="E281" s="71">
        <v>54.96501705205219</v>
      </c>
      <c r="F281" s="24">
        <v>1900.85</v>
      </c>
      <c r="G281" s="24">
        <v>4652.3500000000004</v>
      </c>
      <c r="H281" s="71">
        <v>40.857846034799614</v>
      </c>
    </row>
    <row r="282" spans="1:8" s="197" customFormat="1" ht="12.75" customHeight="1" x14ac:dyDescent="0.25">
      <c r="A282" s="284"/>
      <c r="B282" s="64" t="s">
        <v>96</v>
      </c>
      <c r="C282" s="159">
        <v>0.52324499999999996</v>
      </c>
      <c r="D282" s="159">
        <v>3.4325324999999998</v>
      </c>
      <c r="E282" s="71">
        <v>15.243701261386454</v>
      </c>
      <c r="F282" s="24">
        <v>9.375</v>
      </c>
      <c r="G282" s="24">
        <v>41.449999999999996</v>
      </c>
      <c r="H282" s="71">
        <v>22.617611580217133</v>
      </c>
    </row>
    <row r="283" spans="1:8" s="197" customFormat="1" ht="12.75" customHeight="1" x14ac:dyDescent="0.25">
      <c r="A283" s="284"/>
      <c r="B283" s="64" t="s">
        <v>97</v>
      </c>
      <c r="C283" s="159">
        <v>8.9469575000000017</v>
      </c>
      <c r="D283" s="159">
        <v>22.211192499999996</v>
      </c>
      <c r="E283" s="71">
        <v>40.281301870667249</v>
      </c>
      <c r="F283" s="24">
        <v>59.774999999999999</v>
      </c>
      <c r="G283" s="24">
        <v>206.77500000000001</v>
      </c>
      <c r="H283" s="71">
        <v>28.908233587232498</v>
      </c>
    </row>
    <row r="284" spans="1:8" s="197" customFormat="1" ht="12.75" customHeight="1" x14ac:dyDescent="0.25">
      <c r="A284" s="284"/>
      <c r="B284" s="64" t="s">
        <v>98</v>
      </c>
      <c r="C284" s="159">
        <v>37.529040000000002</v>
      </c>
      <c r="D284" s="159">
        <v>87.690002500000006</v>
      </c>
      <c r="E284" s="71">
        <v>42.797398711443755</v>
      </c>
      <c r="F284" s="24">
        <v>284.75</v>
      </c>
      <c r="G284" s="24">
        <v>914.45</v>
      </c>
      <c r="H284" s="71">
        <v>31.13893597244245</v>
      </c>
    </row>
    <row r="285" spans="1:8" s="197" customFormat="1" ht="12.75" customHeight="1" x14ac:dyDescent="0.25">
      <c r="A285" s="284"/>
      <c r="B285" s="64" t="s">
        <v>99</v>
      </c>
      <c r="C285" s="159">
        <v>65.965607499999962</v>
      </c>
      <c r="D285" s="159">
        <v>139.98626000000007</v>
      </c>
      <c r="E285" s="71">
        <v>47.122915849026846</v>
      </c>
      <c r="F285" s="24">
        <v>537.04999999999995</v>
      </c>
      <c r="G285" s="24">
        <v>1442.6750000000002</v>
      </c>
      <c r="H285" s="71">
        <v>37.225986448784369</v>
      </c>
    </row>
    <row r="286" spans="1:8" s="197" customFormat="1" ht="12.75" customHeight="1" x14ac:dyDescent="0.25">
      <c r="A286" s="284"/>
      <c r="B286" s="64" t="s">
        <v>100</v>
      </c>
      <c r="C286" s="159">
        <v>81.251749999999973</v>
      </c>
      <c r="D286" s="159">
        <v>116.90528499999996</v>
      </c>
      <c r="E286" s="71">
        <v>69.502204284434185</v>
      </c>
      <c r="F286" s="24">
        <v>610.02499999999998</v>
      </c>
      <c r="G286" s="24">
        <v>1298.8749999999998</v>
      </c>
      <c r="H286" s="71">
        <v>46.965643345202587</v>
      </c>
    </row>
    <row r="287" spans="1:8" s="197" customFormat="1" ht="12.75" customHeight="1" x14ac:dyDescent="0.25">
      <c r="A287" s="284"/>
      <c r="B287" s="64" t="s">
        <v>101</v>
      </c>
      <c r="C287" s="159">
        <v>47.667425000000037</v>
      </c>
      <c r="D287" s="159">
        <v>74.695199999999971</v>
      </c>
      <c r="E287" s="71">
        <v>63.815914543371001</v>
      </c>
      <c r="F287" s="24">
        <v>379.37500000000006</v>
      </c>
      <c r="G287" s="24">
        <v>727.5</v>
      </c>
      <c r="H287" s="71">
        <v>52.147766323024065</v>
      </c>
    </row>
    <row r="288" spans="1:8" s="197" customFormat="1" ht="12.75" customHeight="1" x14ac:dyDescent="0.25">
      <c r="A288" s="284"/>
      <c r="B288" s="64" t="s">
        <v>135</v>
      </c>
      <c r="C288" s="159">
        <v>3.3448775000000004</v>
      </c>
      <c r="D288" s="159">
        <v>1.2340374999999999</v>
      </c>
      <c r="E288" s="71">
        <v>271.05152801272254</v>
      </c>
      <c r="F288" s="24">
        <v>20.5</v>
      </c>
      <c r="G288" s="24">
        <v>20.625</v>
      </c>
      <c r="H288" s="71">
        <v>99.393939393939391</v>
      </c>
    </row>
    <row r="289" spans="1:8" s="197" customFormat="1" ht="12.75" customHeight="1" x14ac:dyDescent="0.25">
      <c r="A289" s="284"/>
      <c r="B289" s="135"/>
      <c r="C289" s="156"/>
      <c r="D289" s="156"/>
      <c r="E289" s="121"/>
      <c r="F289" s="156"/>
      <c r="G289" s="156"/>
      <c r="H289" s="122"/>
    </row>
    <row r="290" spans="1:8" s="197" customFormat="1" ht="12.75" customHeight="1" x14ac:dyDescent="0.25">
      <c r="A290" s="284"/>
      <c r="B290" s="148"/>
      <c r="C290" s="148"/>
      <c r="D290" s="148"/>
      <c r="E290" s="125"/>
      <c r="F290" s="157"/>
      <c r="G290" s="157"/>
      <c r="H290" s="126"/>
    </row>
    <row r="291" spans="1:8" s="197" customFormat="1" ht="27.75" customHeight="1" x14ac:dyDescent="0.25">
      <c r="A291" s="284"/>
      <c r="B291" s="527" t="s">
        <v>137</v>
      </c>
      <c r="C291" s="518"/>
      <c r="D291" s="518"/>
      <c r="E291" s="518"/>
      <c r="F291" s="518"/>
      <c r="G291" s="518"/>
      <c r="H291" s="518"/>
    </row>
    <row r="292" spans="1:8" s="197" customFormat="1" ht="12.75" customHeight="1" x14ac:dyDescent="0.25">
      <c r="A292" s="284"/>
      <c r="B292" s="21" t="s">
        <v>81</v>
      </c>
      <c r="C292" s="1"/>
      <c r="D292" s="1"/>
      <c r="E292" s="53"/>
      <c r="F292" s="155"/>
      <c r="G292" s="155"/>
      <c r="H292" s="53"/>
    </row>
    <row r="293" spans="1:8" s="197" customFormat="1" ht="12.75" customHeight="1" x14ac:dyDescent="0.25">
      <c r="A293" s="284"/>
      <c r="B293" s="1"/>
      <c r="C293" s="159"/>
      <c r="D293" s="159"/>
      <c r="E293" s="52"/>
      <c r="F293" s="159"/>
      <c r="G293" s="159"/>
      <c r="H293" s="56"/>
    </row>
    <row r="294" spans="1:8" s="197" customFormat="1" ht="12.75" customHeight="1" x14ac:dyDescent="0.25">
      <c r="A294" s="284"/>
      <c r="B294" s="58" t="s">
        <v>68</v>
      </c>
      <c r="C294" s="159"/>
      <c r="D294" s="159"/>
      <c r="E294" s="52"/>
      <c r="F294" s="159"/>
      <c r="G294" s="159"/>
      <c r="H294" s="56"/>
    </row>
    <row r="295" spans="1:8" s="197" customFormat="1" ht="12.75" customHeight="1" x14ac:dyDescent="0.25">
      <c r="A295" s="284"/>
      <c r="B295" s="10" t="s">
        <v>409</v>
      </c>
      <c r="C295" s="1"/>
      <c r="D295" s="1"/>
      <c r="E295" s="53"/>
      <c r="F295" s="1"/>
      <c r="G295" s="1"/>
      <c r="H295" s="45"/>
    </row>
    <row r="296" spans="1:8" s="197" customFormat="1" ht="12.75" customHeight="1" x14ac:dyDescent="0.25">
      <c r="A296" s="284"/>
      <c r="B296" s="10"/>
      <c r="C296" s="1"/>
      <c r="D296" s="1"/>
      <c r="E296" s="53"/>
      <c r="F296" s="1"/>
      <c r="G296" s="1"/>
      <c r="H296" s="45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8"/>
      <c r="G297" s="198"/>
      <c r="H297" s="199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8"/>
      <c r="G298" s="198"/>
      <c r="H298" s="199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8"/>
      <c r="G299" s="198"/>
      <c r="H299" s="199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8"/>
      <c r="G300" s="198"/>
      <c r="H300" s="199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8"/>
      <c r="G301" s="198"/>
      <c r="H301" s="199"/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8"/>
      <c r="G302" s="198"/>
      <c r="H302" s="199"/>
    </row>
    <row r="303" spans="1:8" s="197" customFormat="1" ht="12.75" customHeight="1" x14ac:dyDescent="0.25">
      <c r="A303" s="284"/>
      <c r="B303" s="195"/>
      <c r="C303" s="195"/>
      <c r="D303" s="195"/>
      <c r="E303" s="196"/>
      <c r="F303" s="198"/>
      <c r="G303" s="198"/>
      <c r="H303" s="199"/>
    </row>
    <row r="304" spans="1:8" s="197" customFormat="1" ht="12.75" customHeight="1" x14ac:dyDescent="0.25">
      <c r="A304" s="284"/>
      <c r="B304" s="195"/>
      <c r="C304" s="195"/>
      <c r="D304" s="195"/>
      <c r="E304" s="196"/>
      <c r="F304" s="198"/>
      <c r="G304" s="198"/>
      <c r="H304" s="199"/>
    </row>
    <row r="305" spans="1:8" s="197" customFormat="1" ht="12.75" customHeight="1" x14ac:dyDescent="0.25">
      <c r="A305" s="284"/>
      <c r="B305" s="195"/>
      <c r="C305" s="195"/>
      <c r="D305" s="195"/>
      <c r="E305" s="196"/>
      <c r="F305" s="198"/>
      <c r="G305" s="198"/>
      <c r="H305" s="199"/>
    </row>
    <row r="306" spans="1:8" s="197" customFormat="1" ht="12.75" customHeight="1" x14ac:dyDescent="0.25">
      <c r="A306" s="284"/>
      <c r="B306" s="195"/>
      <c r="C306" s="195"/>
      <c r="D306" s="195"/>
      <c r="E306" s="196"/>
      <c r="F306" s="198"/>
      <c r="G306" s="198"/>
      <c r="H306" s="199"/>
    </row>
    <row r="307" spans="1:8" s="197" customFormat="1" ht="12.75" customHeight="1" x14ac:dyDescent="0.25">
      <c r="A307" s="284"/>
      <c r="B307" s="195"/>
      <c r="C307" s="195"/>
      <c r="D307" s="195"/>
      <c r="E307" s="196"/>
      <c r="F307" s="198"/>
      <c r="G307" s="198"/>
      <c r="H307" s="199"/>
    </row>
    <row r="308" spans="1:8" s="197" customFormat="1" ht="12.75" customHeight="1" x14ac:dyDescent="0.25">
      <c r="A308" s="284"/>
      <c r="B308" s="195"/>
      <c r="C308" s="195"/>
      <c r="D308" s="195"/>
      <c r="E308" s="196"/>
      <c r="F308" s="198"/>
      <c r="G308" s="198"/>
      <c r="H308" s="199"/>
    </row>
    <row r="309" spans="1:8" s="197" customFormat="1" ht="12.75" customHeight="1" x14ac:dyDescent="0.25">
      <c r="A309" s="284"/>
      <c r="B309" s="195"/>
      <c r="C309" s="195"/>
      <c r="D309" s="195"/>
      <c r="E309" s="196"/>
      <c r="F309" s="198"/>
      <c r="G309" s="198"/>
      <c r="H309" s="199"/>
    </row>
    <row r="310" spans="1:8" s="197" customFormat="1" ht="12.75" customHeight="1" x14ac:dyDescent="0.25">
      <c r="A310" s="284"/>
      <c r="B310" s="195"/>
      <c r="C310" s="195"/>
      <c r="D310" s="195"/>
      <c r="E310" s="196"/>
      <c r="F310" s="198"/>
      <c r="G310" s="198"/>
      <c r="H310" s="199"/>
    </row>
    <row r="311" spans="1:8" s="197" customFormat="1" ht="12.75" customHeight="1" x14ac:dyDescent="0.25">
      <c r="A311" s="284"/>
      <c r="B311" s="195"/>
      <c r="C311" s="195"/>
      <c r="D311" s="195"/>
      <c r="E311" s="196"/>
      <c r="F311" s="198"/>
      <c r="G311" s="198"/>
      <c r="H311" s="199"/>
    </row>
    <row r="312" spans="1:8" s="197" customFormat="1" ht="12.75" customHeight="1" x14ac:dyDescent="0.25">
      <c r="A312" s="284"/>
      <c r="B312" s="195"/>
      <c r="C312" s="195"/>
      <c r="D312" s="195"/>
      <c r="E312" s="196"/>
      <c r="F312" s="198"/>
      <c r="G312" s="198"/>
      <c r="H312" s="199"/>
    </row>
    <row r="313" spans="1:8" s="197" customFormat="1" ht="12.75" customHeight="1" x14ac:dyDescent="0.25">
      <c r="A313" s="284"/>
      <c r="B313" s="195"/>
      <c r="C313" s="195"/>
      <c r="D313" s="195"/>
      <c r="E313" s="196"/>
      <c r="F313" s="198"/>
      <c r="G313" s="198"/>
      <c r="H313" s="199"/>
    </row>
    <row r="314" spans="1:8" s="197" customFormat="1" ht="12.75" customHeight="1" x14ac:dyDescent="0.25">
      <c r="A314" s="284"/>
      <c r="B314" s="195"/>
      <c r="C314" s="195"/>
      <c r="D314" s="195"/>
      <c r="E314" s="196"/>
      <c r="F314" s="198"/>
      <c r="G314" s="198"/>
      <c r="H314" s="199"/>
    </row>
    <row r="315" spans="1:8" s="197" customFormat="1" ht="12.75" customHeight="1" x14ac:dyDescent="0.25">
      <c r="A315" s="284"/>
      <c r="B315" s="195"/>
      <c r="C315" s="195"/>
      <c r="D315" s="195"/>
      <c r="E315" s="196"/>
      <c r="F315" s="198"/>
      <c r="G315" s="198"/>
      <c r="H315" s="199"/>
    </row>
    <row r="316" spans="1:8" s="197" customFormat="1" ht="12.75" customHeight="1" x14ac:dyDescent="0.25">
      <c r="A316" s="284"/>
      <c r="B316" s="195"/>
      <c r="C316" s="195"/>
      <c r="D316" s="195"/>
      <c r="E316" s="196"/>
      <c r="F316" s="198"/>
      <c r="G316" s="198"/>
      <c r="H316" s="199"/>
    </row>
    <row r="317" spans="1:8" s="197" customFormat="1" ht="12.75" customHeight="1" x14ac:dyDescent="0.25">
      <c r="A317" s="284"/>
      <c r="B317" s="195"/>
      <c r="C317" s="195"/>
      <c r="D317" s="195"/>
      <c r="E317" s="196"/>
      <c r="F317" s="198"/>
      <c r="G317" s="198"/>
      <c r="H317" s="199"/>
    </row>
    <row r="318" spans="1:8" s="197" customFormat="1" ht="12.75" customHeight="1" x14ac:dyDescent="0.25">
      <c r="A318" s="284"/>
      <c r="B318" s="195"/>
      <c r="C318" s="195"/>
      <c r="D318" s="195"/>
      <c r="E318" s="196"/>
      <c r="F318" s="198"/>
      <c r="G318" s="198"/>
      <c r="H318" s="199"/>
    </row>
    <row r="319" spans="1:8" s="197" customFormat="1" ht="12.75" customHeight="1" x14ac:dyDescent="0.25">
      <c r="A319" s="284"/>
      <c r="B319" s="195"/>
      <c r="C319" s="195"/>
      <c r="D319" s="195"/>
      <c r="E319" s="196"/>
      <c r="F319" s="198"/>
      <c r="G319" s="198"/>
      <c r="H319" s="199"/>
    </row>
    <row r="320" spans="1:8" s="197" customFormat="1" ht="12.75" customHeight="1" x14ac:dyDescent="0.25">
      <c r="A320" s="284"/>
      <c r="B320" s="195"/>
      <c r="C320" s="195"/>
      <c r="D320" s="195"/>
      <c r="E320" s="196"/>
      <c r="F320" s="198"/>
      <c r="G320" s="198"/>
      <c r="H320" s="199"/>
    </row>
    <row r="321" spans="1:8" s="197" customFormat="1" ht="12.75" customHeight="1" x14ac:dyDescent="0.25">
      <c r="A321" s="284"/>
      <c r="B321" s="195"/>
      <c r="C321" s="195"/>
      <c r="D321" s="195"/>
      <c r="E321" s="196"/>
      <c r="F321" s="198"/>
      <c r="G321" s="198"/>
      <c r="H321" s="199"/>
    </row>
    <row r="322" spans="1:8" s="197" customFormat="1" ht="12.75" customHeight="1" x14ac:dyDescent="0.25">
      <c r="A322" s="284"/>
      <c r="B322" s="195"/>
      <c r="C322" s="195"/>
      <c r="D322" s="195"/>
      <c r="E322" s="196"/>
      <c r="F322" s="198"/>
      <c r="G322" s="198"/>
      <c r="H322" s="199"/>
    </row>
    <row r="323" spans="1:8" s="197" customFormat="1" ht="12.75" customHeight="1" x14ac:dyDescent="0.25">
      <c r="A323" s="284"/>
      <c r="B323" s="195"/>
      <c r="C323" s="195"/>
      <c r="D323" s="195"/>
      <c r="E323" s="196"/>
      <c r="F323" s="198"/>
      <c r="G323" s="198"/>
      <c r="H323" s="199"/>
    </row>
    <row r="324" spans="1:8" s="197" customFormat="1" ht="12.75" customHeight="1" x14ac:dyDescent="0.25">
      <c r="A324" s="284"/>
      <c r="B324" s="195"/>
      <c r="C324" s="195"/>
      <c r="D324" s="195"/>
      <c r="E324" s="196"/>
      <c r="F324" s="198"/>
      <c r="G324" s="198"/>
      <c r="H324" s="199"/>
    </row>
    <row r="325" spans="1:8" s="197" customFormat="1" ht="12.75" customHeight="1" x14ac:dyDescent="0.25">
      <c r="A325" s="284"/>
      <c r="B325" s="195"/>
      <c r="C325" s="195"/>
      <c r="D325" s="195"/>
      <c r="E325" s="196"/>
      <c r="F325" s="198"/>
      <c r="G325" s="198"/>
      <c r="H325" s="199"/>
    </row>
    <row r="326" spans="1:8" s="197" customFormat="1" ht="12.75" customHeight="1" x14ac:dyDescent="0.25">
      <c r="A326" s="284"/>
      <c r="B326" s="195"/>
      <c r="C326" s="195"/>
      <c r="D326" s="195"/>
      <c r="E326" s="196"/>
      <c r="F326" s="198"/>
      <c r="G326" s="198"/>
      <c r="H326" s="199"/>
    </row>
    <row r="327" spans="1:8" s="197" customFormat="1" ht="12.75" customHeight="1" x14ac:dyDescent="0.25">
      <c r="A327" s="284"/>
      <c r="B327" s="195"/>
      <c r="C327" s="195"/>
      <c r="D327" s="195"/>
      <c r="E327" s="196"/>
      <c r="F327" s="198"/>
      <c r="G327" s="198"/>
      <c r="H327" s="362" t="s">
        <v>13</v>
      </c>
    </row>
    <row r="328" spans="1:8" s="197" customFormat="1" ht="12.75" customHeight="1" x14ac:dyDescent="0.25">
      <c r="A328" s="284"/>
      <c r="B328" s="195"/>
      <c r="C328" s="195"/>
      <c r="D328" s="195"/>
      <c r="E328" s="196"/>
      <c r="F328" s="198"/>
      <c r="G328" s="198"/>
      <c r="H328" s="199"/>
    </row>
    <row r="329" spans="1:8" s="197" customFormat="1" ht="32.25" customHeight="1" x14ac:dyDescent="0.3">
      <c r="A329" s="284"/>
      <c r="B329" s="515" t="s">
        <v>273</v>
      </c>
      <c r="C329" s="524"/>
      <c r="D329" s="524"/>
      <c r="E329" s="524"/>
      <c r="F329" s="524"/>
      <c r="G329" s="524"/>
      <c r="H329" s="524"/>
    </row>
    <row r="330" spans="1:8" s="197" customFormat="1" ht="12.75" customHeight="1" x14ac:dyDescent="0.25">
      <c r="A330" s="284"/>
      <c r="B330" s="43"/>
      <c r="C330" s="44"/>
      <c r="D330" s="44"/>
      <c r="E330" s="44"/>
      <c r="F330" s="44"/>
      <c r="G330" s="44"/>
      <c r="H330" s="44"/>
    </row>
    <row r="331" spans="1:8" s="197" customFormat="1" ht="12.75" customHeight="1" x14ac:dyDescent="0.25">
      <c r="A331" s="284"/>
      <c r="B331" s="6" t="s">
        <v>62</v>
      </c>
      <c r="C331" s="1"/>
      <c r="D331" s="1"/>
      <c r="E331" s="45"/>
      <c r="F331" s="1"/>
      <c r="G331" s="1"/>
      <c r="H331" s="45"/>
    </row>
    <row r="332" spans="1:8" s="197" customFormat="1" ht="12.75" customHeight="1" x14ac:dyDescent="0.25">
      <c r="A332" s="284"/>
      <c r="B332" s="89"/>
      <c r="C332" s="506" t="s">
        <v>12</v>
      </c>
      <c r="D332" s="507"/>
      <c r="E332" s="508"/>
      <c r="F332" s="506" t="s">
        <v>10</v>
      </c>
      <c r="G332" s="507"/>
      <c r="H332" s="508"/>
    </row>
    <row r="333" spans="1:8" s="197" customFormat="1" ht="12.75" customHeight="1" x14ac:dyDescent="0.25">
      <c r="A333" s="284"/>
      <c r="B333" s="62"/>
      <c r="C333" s="66" t="s">
        <v>8</v>
      </c>
      <c r="D333" s="66" t="s">
        <v>9</v>
      </c>
      <c r="E333" s="81" t="s">
        <v>65</v>
      </c>
      <c r="F333" s="66" t="s">
        <v>8</v>
      </c>
      <c r="G333" s="66" t="s">
        <v>9</v>
      </c>
      <c r="H333" s="81" t="s">
        <v>65</v>
      </c>
    </row>
    <row r="334" spans="1:8" s="197" customFormat="1" ht="12.75" customHeight="1" x14ac:dyDescent="0.25">
      <c r="A334" s="284"/>
      <c r="B334" s="160"/>
      <c r="C334" s="158"/>
      <c r="D334" s="158"/>
      <c r="E334" s="67"/>
      <c r="F334" s="158"/>
      <c r="G334" s="158"/>
      <c r="H334" s="67"/>
    </row>
    <row r="335" spans="1:8" s="197" customFormat="1" ht="12.75" customHeight="1" x14ac:dyDescent="0.25">
      <c r="A335" s="284"/>
      <c r="B335" s="160" t="s">
        <v>23</v>
      </c>
      <c r="C335" s="159">
        <v>238.52150000000003</v>
      </c>
      <c r="D335" s="159">
        <v>449.63659749999994</v>
      </c>
      <c r="E335" s="71">
        <v>53.047616970280103</v>
      </c>
      <c r="F335" s="24">
        <v>1837.2250000000001</v>
      </c>
      <c r="G335" s="24">
        <v>4520.8499999999995</v>
      </c>
      <c r="H335" s="71">
        <v>40.63892852007919</v>
      </c>
    </row>
    <row r="336" spans="1:8" s="197" customFormat="1" ht="12.75" customHeight="1" x14ac:dyDescent="0.25">
      <c r="A336" s="284"/>
      <c r="B336" s="64" t="s">
        <v>96</v>
      </c>
      <c r="C336" s="159">
        <v>1.3530899999999999</v>
      </c>
      <c r="D336" s="159">
        <v>2.5874475000000001</v>
      </c>
      <c r="E336" s="71">
        <v>52.294394379016381</v>
      </c>
      <c r="F336" s="24">
        <v>7.8</v>
      </c>
      <c r="G336" s="24">
        <v>30.849999999999998</v>
      </c>
      <c r="H336" s="71">
        <v>25.28363047001621</v>
      </c>
    </row>
    <row r="337" spans="1:8" s="197" customFormat="1" ht="12.75" customHeight="1" x14ac:dyDescent="0.25">
      <c r="A337" s="284"/>
      <c r="B337" s="64" t="s">
        <v>97</v>
      </c>
      <c r="C337" s="159">
        <v>7.5149724999999981</v>
      </c>
      <c r="D337" s="159">
        <v>14.663665</v>
      </c>
      <c r="E337" s="71">
        <v>51.248937424579722</v>
      </c>
      <c r="F337" s="24">
        <v>53.875000000000007</v>
      </c>
      <c r="G337" s="24">
        <v>186.55</v>
      </c>
      <c r="H337" s="71">
        <v>28.87965692843742</v>
      </c>
    </row>
    <row r="338" spans="1:8" s="197" customFormat="1" ht="12.75" customHeight="1" x14ac:dyDescent="0.25">
      <c r="A338" s="284"/>
      <c r="B338" s="64" t="s">
        <v>98</v>
      </c>
      <c r="C338" s="159">
        <v>41.937772500000008</v>
      </c>
      <c r="D338" s="159">
        <v>103.47874499999998</v>
      </c>
      <c r="E338" s="71">
        <v>40.527909862068796</v>
      </c>
      <c r="F338" s="24">
        <v>287.45</v>
      </c>
      <c r="G338" s="24">
        <v>947.82500000000005</v>
      </c>
      <c r="H338" s="71">
        <v>30.32732835702793</v>
      </c>
    </row>
    <row r="339" spans="1:8" s="197" customFormat="1" ht="12.75" customHeight="1" x14ac:dyDescent="0.25">
      <c r="A339" s="284"/>
      <c r="B339" s="64" t="s">
        <v>99</v>
      </c>
      <c r="C339" s="159">
        <v>64.57774250000007</v>
      </c>
      <c r="D339" s="159">
        <v>137.08278999999999</v>
      </c>
      <c r="E339" s="71">
        <v>47.108570302661676</v>
      </c>
      <c r="F339" s="24">
        <v>516.25</v>
      </c>
      <c r="G339" s="24">
        <v>1424.7499999999998</v>
      </c>
      <c r="H339" s="71">
        <v>36.234427092472366</v>
      </c>
    </row>
    <row r="340" spans="1:8" s="197" customFormat="1" ht="12.75" customHeight="1" x14ac:dyDescent="0.25">
      <c r="A340" s="284"/>
      <c r="B340" s="64" t="s">
        <v>100</v>
      </c>
      <c r="C340" s="159">
        <v>75.262677499999995</v>
      </c>
      <c r="D340" s="159">
        <v>121.77599499999998</v>
      </c>
      <c r="E340" s="71">
        <v>61.804198356170282</v>
      </c>
      <c r="F340" s="24">
        <v>584.52500000000009</v>
      </c>
      <c r="G340" s="24">
        <v>1241.2750000000001</v>
      </c>
      <c r="H340" s="71">
        <v>47.09069303740106</v>
      </c>
    </row>
    <row r="341" spans="1:8" s="197" customFormat="1" ht="12.75" customHeight="1" x14ac:dyDescent="0.25">
      <c r="A341" s="284"/>
      <c r="B341" s="64" t="s">
        <v>101</v>
      </c>
      <c r="C341" s="159">
        <v>45.708037499999989</v>
      </c>
      <c r="D341" s="159">
        <v>69.438235000000006</v>
      </c>
      <c r="E341" s="71">
        <v>65.825459849317866</v>
      </c>
      <c r="F341" s="24">
        <v>367.875</v>
      </c>
      <c r="G341" s="24">
        <v>667.65</v>
      </c>
      <c r="H341" s="71">
        <v>55.09997753313862</v>
      </c>
    </row>
    <row r="342" spans="1:8" s="197" customFormat="1" ht="12.75" customHeight="1" x14ac:dyDescent="0.25">
      <c r="A342" s="284"/>
      <c r="B342" s="64" t="s">
        <v>135</v>
      </c>
      <c r="C342" s="159">
        <v>2.1672075000000004</v>
      </c>
      <c r="D342" s="159">
        <v>0.60972000000000004</v>
      </c>
      <c r="E342" s="71">
        <v>355.44307222987607</v>
      </c>
      <c r="F342" s="24">
        <v>19.45</v>
      </c>
      <c r="G342" s="24">
        <v>21.95</v>
      </c>
      <c r="H342" s="71">
        <v>88.610478359908882</v>
      </c>
    </row>
    <row r="343" spans="1:8" s="197" customFormat="1" ht="12.75" customHeight="1" x14ac:dyDescent="0.25">
      <c r="A343" s="284"/>
      <c r="B343" s="135"/>
      <c r="C343" s="156"/>
      <c r="D343" s="156"/>
      <c r="E343" s="121"/>
      <c r="F343" s="156"/>
      <c r="G343" s="156"/>
      <c r="H343" s="122"/>
    </row>
    <row r="344" spans="1:8" s="197" customFormat="1" ht="12.75" customHeight="1" x14ac:dyDescent="0.25">
      <c r="A344" s="284"/>
      <c r="B344" s="148"/>
      <c r="C344" s="148"/>
      <c r="D344" s="148"/>
      <c r="E344" s="125"/>
      <c r="F344" s="157"/>
      <c r="G344" s="157"/>
      <c r="H344" s="126"/>
    </row>
    <row r="345" spans="1:8" s="197" customFormat="1" ht="27.75" customHeight="1" x14ac:dyDescent="0.25">
      <c r="A345" s="284"/>
      <c r="B345" s="527" t="s">
        <v>137</v>
      </c>
      <c r="C345" s="518"/>
      <c r="D345" s="518"/>
      <c r="E345" s="518"/>
      <c r="F345" s="518"/>
      <c r="G345" s="518"/>
      <c r="H345" s="518"/>
    </row>
    <row r="346" spans="1:8" s="197" customFormat="1" ht="12.75" customHeight="1" x14ac:dyDescent="0.25">
      <c r="A346" s="284"/>
      <c r="B346" s="21" t="s">
        <v>81</v>
      </c>
      <c r="C346" s="1"/>
      <c r="D346" s="1"/>
      <c r="E346" s="53"/>
      <c r="F346" s="155"/>
      <c r="G346" s="155"/>
      <c r="H346" s="53"/>
    </row>
    <row r="347" spans="1:8" s="197" customFormat="1" ht="12.75" customHeight="1" x14ac:dyDescent="0.25">
      <c r="A347" s="284"/>
      <c r="B347" s="1"/>
      <c r="C347" s="159"/>
      <c r="D347" s="159"/>
      <c r="E347" s="52"/>
      <c r="F347" s="159"/>
      <c r="G347" s="159"/>
      <c r="H347" s="56"/>
    </row>
    <row r="348" spans="1:8" s="197" customFormat="1" ht="12.75" customHeight="1" x14ac:dyDescent="0.25">
      <c r="A348" s="284"/>
      <c r="B348" s="58" t="s">
        <v>68</v>
      </c>
      <c r="C348" s="159"/>
      <c r="D348" s="159"/>
      <c r="E348" s="52"/>
      <c r="F348" s="159"/>
      <c r="G348" s="159"/>
      <c r="H348" s="56"/>
    </row>
    <row r="349" spans="1:8" s="197" customFormat="1" ht="12.75" customHeight="1" x14ac:dyDescent="0.25">
      <c r="A349" s="284"/>
      <c r="B349" s="10" t="s">
        <v>409</v>
      </c>
      <c r="C349" s="159"/>
      <c r="D349" s="159"/>
      <c r="E349" s="52"/>
      <c r="F349" s="159"/>
      <c r="G349" s="159"/>
      <c r="H349" s="56"/>
    </row>
    <row r="350" spans="1:8" s="197" customFormat="1" ht="12.75" customHeight="1" x14ac:dyDescent="0.25">
      <c r="A350" s="284"/>
      <c r="C350" s="1"/>
      <c r="D350" s="1"/>
      <c r="E350" s="53"/>
      <c r="F350" s="1"/>
      <c r="G350" s="1"/>
      <c r="H350" s="45"/>
    </row>
    <row r="351" spans="1:8" s="197" customFormat="1" ht="12.75" customHeight="1" x14ac:dyDescent="0.25">
      <c r="A351" s="284"/>
      <c r="B351" s="195"/>
      <c r="C351" s="195"/>
      <c r="D351" s="195"/>
      <c r="E351" s="196"/>
      <c r="F351" s="198"/>
      <c r="G351" s="198"/>
      <c r="H351" s="199"/>
    </row>
    <row r="352" spans="1:8" s="197" customFormat="1" ht="12.75" customHeight="1" x14ac:dyDescent="0.25">
      <c r="A352" s="284"/>
      <c r="B352" s="195"/>
      <c r="C352" s="195"/>
      <c r="D352" s="195"/>
      <c r="E352" s="196"/>
      <c r="F352" s="198"/>
      <c r="G352" s="198"/>
      <c r="H352" s="199"/>
    </row>
    <row r="353" spans="1:8" s="197" customFormat="1" ht="12.75" customHeight="1" x14ac:dyDescent="0.25">
      <c r="A353" s="284"/>
      <c r="B353" s="195"/>
      <c r="C353" s="195"/>
      <c r="D353" s="195"/>
      <c r="E353" s="196"/>
      <c r="F353" s="198"/>
      <c r="G353" s="198"/>
      <c r="H353" s="199"/>
    </row>
    <row r="354" spans="1:8" s="197" customFormat="1" ht="12.75" customHeight="1" x14ac:dyDescent="0.25">
      <c r="A354" s="284"/>
      <c r="B354" s="195"/>
      <c r="C354" s="195"/>
      <c r="D354" s="195"/>
      <c r="E354" s="196"/>
      <c r="F354" s="198"/>
      <c r="G354" s="198"/>
      <c r="H354" s="199"/>
    </row>
    <row r="355" spans="1:8" s="197" customFormat="1" ht="12.75" customHeight="1" x14ac:dyDescent="0.25">
      <c r="A355" s="284"/>
      <c r="B355" s="195"/>
      <c r="C355" s="195"/>
      <c r="D355" s="195"/>
      <c r="E355" s="196"/>
      <c r="F355" s="198"/>
      <c r="G355" s="198"/>
      <c r="H355" s="199"/>
    </row>
    <row r="356" spans="1:8" s="197" customFormat="1" ht="12.75" customHeight="1" x14ac:dyDescent="0.25">
      <c r="A356" s="284"/>
      <c r="B356" s="195"/>
      <c r="C356" s="195"/>
      <c r="D356" s="195"/>
      <c r="E356" s="196"/>
      <c r="F356" s="198"/>
      <c r="G356" s="198"/>
      <c r="H356" s="199"/>
    </row>
    <row r="357" spans="1:8" s="197" customFormat="1" ht="12.75" customHeight="1" x14ac:dyDescent="0.25">
      <c r="A357" s="284"/>
      <c r="B357" s="195"/>
      <c r="C357" s="195"/>
      <c r="D357" s="195"/>
      <c r="E357" s="196"/>
      <c r="F357" s="198"/>
      <c r="G357" s="198"/>
      <c r="H357" s="199"/>
    </row>
    <row r="358" spans="1:8" s="197" customFormat="1" ht="12.75" customHeight="1" x14ac:dyDescent="0.25">
      <c r="A358" s="284"/>
      <c r="B358" s="195"/>
      <c r="C358" s="195"/>
      <c r="D358" s="195"/>
      <c r="E358" s="196"/>
      <c r="F358" s="198"/>
      <c r="G358" s="198"/>
      <c r="H358" s="199"/>
    </row>
    <row r="359" spans="1:8" s="197" customFormat="1" ht="12.75" customHeight="1" x14ac:dyDescent="0.25">
      <c r="A359" s="284"/>
      <c r="B359" s="195"/>
      <c r="C359" s="195"/>
      <c r="D359" s="195"/>
      <c r="E359" s="196"/>
      <c r="F359" s="198"/>
      <c r="G359" s="198"/>
      <c r="H359" s="199"/>
    </row>
    <row r="360" spans="1:8" s="197" customFormat="1" ht="12.75" customHeight="1" x14ac:dyDescent="0.25">
      <c r="A360" s="284"/>
      <c r="B360" s="195"/>
      <c r="C360" s="195"/>
      <c r="D360" s="195"/>
      <c r="E360" s="196"/>
      <c r="F360" s="198"/>
      <c r="G360" s="198"/>
      <c r="H360" s="199"/>
    </row>
    <row r="361" spans="1:8" s="197" customFormat="1" ht="12.75" customHeight="1" x14ac:dyDescent="0.25">
      <c r="A361" s="284"/>
      <c r="B361" s="195"/>
      <c r="C361" s="195"/>
      <c r="D361" s="195"/>
      <c r="E361" s="196"/>
      <c r="F361" s="198"/>
      <c r="G361" s="198"/>
      <c r="H361" s="199"/>
    </row>
    <row r="362" spans="1:8" s="197" customFormat="1" ht="12.75" customHeight="1" x14ac:dyDescent="0.25">
      <c r="A362" s="284"/>
      <c r="B362" s="195"/>
      <c r="C362" s="195"/>
      <c r="D362" s="195"/>
      <c r="E362" s="196"/>
      <c r="F362" s="198"/>
      <c r="G362" s="198"/>
      <c r="H362" s="199"/>
    </row>
    <row r="363" spans="1:8" s="197" customFormat="1" ht="12.75" customHeight="1" x14ac:dyDescent="0.25">
      <c r="A363" s="284"/>
      <c r="B363" s="195"/>
      <c r="C363" s="195"/>
      <c r="D363" s="195"/>
      <c r="E363" s="196"/>
      <c r="F363" s="198"/>
      <c r="G363" s="198"/>
      <c r="H363" s="199"/>
    </row>
    <row r="364" spans="1:8" s="197" customFormat="1" ht="12.75" customHeight="1" x14ac:dyDescent="0.25">
      <c r="A364" s="284"/>
      <c r="B364" s="195"/>
      <c r="C364" s="195"/>
      <c r="D364" s="195"/>
      <c r="E364" s="196"/>
      <c r="F364" s="198"/>
      <c r="G364" s="198"/>
      <c r="H364" s="199"/>
    </row>
    <row r="365" spans="1:8" s="197" customFormat="1" ht="12.75" customHeight="1" x14ac:dyDescent="0.25">
      <c r="A365" s="284"/>
      <c r="B365" s="195"/>
      <c r="C365" s="195"/>
      <c r="D365" s="195"/>
      <c r="E365" s="196"/>
      <c r="F365" s="198"/>
      <c r="G365" s="198"/>
      <c r="H365" s="199"/>
    </row>
    <row r="366" spans="1:8" s="197" customFormat="1" ht="12.75" customHeight="1" x14ac:dyDescent="0.25">
      <c r="A366" s="284"/>
      <c r="B366" s="195"/>
      <c r="C366" s="195"/>
      <c r="D366" s="195"/>
      <c r="E366" s="196"/>
      <c r="F366" s="198"/>
      <c r="G366" s="198"/>
      <c r="H366" s="199"/>
    </row>
    <row r="367" spans="1:8" s="197" customFormat="1" ht="12.75" customHeight="1" x14ac:dyDescent="0.25">
      <c r="A367" s="284"/>
      <c r="B367" s="195"/>
      <c r="C367" s="195"/>
      <c r="D367" s="195"/>
      <c r="E367" s="196"/>
      <c r="F367" s="198"/>
      <c r="G367" s="198"/>
      <c r="H367" s="199"/>
    </row>
    <row r="368" spans="1:8" s="197" customFormat="1" ht="12.75" customHeight="1" x14ac:dyDescent="0.25">
      <c r="A368" s="284"/>
      <c r="B368" s="195"/>
      <c r="C368" s="195"/>
      <c r="D368" s="195"/>
      <c r="E368" s="196"/>
      <c r="F368" s="198"/>
      <c r="G368" s="198"/>
      <c r="H368" s="199"/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8"/>
      <c r="G369" s="198"/>
      <c r="H369" s="199"/>
    </row>
    <row r="370" spans="1:8" s="197" customFormat="1" ht="12.75" customHeight="1" x14ac:dyDescent="0.25">
      <c r="A370" s="284"/>
      <c r="B370" s="195"/>
      <c r="C370" s="195"/>
      <c r="D370" s="195"/>
      <c r="E370" s="196"/>
      <c r="F370" s="198"/>
      <c r="G370" s="198"/>
      <c r="H370" s="199"/>
    </row>
    <row r="371" spans="1:8" s="197" customFormat="1" ht="12.75" customHeight="1" x14ac:dyDescent="0.25">
      <c r="A371" s="284"/>
      <c r="B371" s="195"/>
      <c r="C371" s="195"/>
      <c r="D371" s="195"/>
      <c r="E371" s="196"/>
      <c r="F371" s="198"/>
      <c r="G371" s="198"/>
      <c r="H371" s="199"/>
    </row>
    <row r="372" spans="1:8" s="197" customFormat="1" ht="12.75" customHeight="1" x14ac:dyDescent="0.25">
      <c r="A372" s="284"/>
      <c r="B372" s="195"/>
      <c r="C372" s="195"/>
      <c r="D372" s="195"/>
      <c r="E372" s="196"/>
      <c r="F372" s="198"/>
      <c r="G372" s="198"/>
      <c r="H372" s="199"/>
    </row>
    <row r="373" spans="1:8" s="197" customFormat="1" ht="12.75" customHeight="1" x14ac:dyDescent="0.25">
      <c r="A373" s="284"/>
      <c r="B373" s="195"/>
      <c r="C373" s="195"/>
      <c r="D373" s="195"/>
      <c r="E373" s="196"/>
      <c r="F373" s="198"/>
      <c r="G373" s="198"/>
      <c r="H373" s="199"/>
    </row>
    <row r="374" spans="1:8" s="197" customFormat="1" ht="12.75" customHeight="1" x14ac:dyDescent="0.25">
      <c r="A374" s="284"/>
      <c r="B374" s="195"/>
      <c r="C374" s="195"/>
      <c r="D374" s="195"/>
      <c r="E374" s="196"/>
      <c r="F374" s="198"/>
      <c r="G374" s="198"/>
      <c r="H374" s="199"/>
    </row>
    <row r="375" spans="1:8" s="197" customFormat="1" ht="12.75" customHeight="1" x14ac:dyDescent="0.25">
      <c r="A375" s="284"/>
      <c r="B375" s="195"/>
      <c r="C375" s="195"/>
      <c r="D375" s="195"/>
      <c r="E375" s="196"/>
      <c r="F375" s="198"/>
      <c r="G375" s="198"/>
      <c r="H375" s="199"/>
    </row>
    <row r="376" spans="1:8" s="197" customFormat="1" ht="12.75" customHeight="1" x14ac:dyDescent="0.25">
      <c r="A376" s="284"/>
      <c r="B376" s="195"/>
      <c r="C376" s="195"/>
      <c r="D376" s="195"/>
      <c r="E376" s="196"/>
      <c r="F376" s="198"/>
      <c r="G376" s="198"/>
      <c r="H376" s="199"/>
    </row>
    <row r="377" spans="1:8" s="197" customFormat="1" ht="12.75" customHeight="1" x14ac:dyDescent="0.25">
      <c r="A377" s="284"/>
      <c r="B377" s="195"/>
      <c r="C377" s="195"/>
      <c r="D377" s="195"/>
      <c r="E377" s="196"/>
      <c r="F377" s="198"/>
      <c r="G377" s="198"/>
      <c r="H377" s="199"/>
    </row>
    <row r="378" spans="1:8" s="197" customFormat="1" ht="12.75" customHeight="1" x14ac:dyDescent="0.25">
      <c r="A378" s="284"/>
      <c r="B378" s="195"/>
      <c r="C378" s="195"/>
      <c r="D378" s="195"/>
      <c r="E378" s="196"/>
      <c r="F378" s="198"/>
      <c r="G378" s="198"/>
      <c r="H378" s="199"/>
    </row>
    <row r="379" spans="1:8" s="197" customFormat="1" ht="12.75" customHeight="1" x14ac:dyDescent="0.25">
      <c r="A379" s="284"/>
      <c r="B379" s="195"/>
      <c r="C379" s="195"/>
      <c r="D379" s="195"/>
      <c r="E379" s="196"/>
      <c r="F379" s="198"/>
      <c r="G379" s="198"/>
      <c r="H379" s="199"/>
    </row>
    <row r="380" spans="1:8" s="197" customFormat="1" ht="12.75" customHeight="1" x14ac:dyDescent="0.25">
      <c r="A380" s="284"/>
      <c r="B380" s="195"/>
      <c r="C380" s="195"/>
      <c r="D380" s="195"/>
      <c r="E380" s="196"/>
      <c r="F380" s="198"/>
      <c r="G380" s="198"/>
      <c r="H380" s="199"/>
    </row>
    <row r="381" spans="1:8" s="197" customFormat="1" ht="12.75" customHeight="1" x14ac:dyDescent="0.25">
      <c r="A381" s="284"/>
      <c r="B381" s="195"/>
      <c r="C381" s="195"/>
      <c r="D381" s="195"/>
      <c r="E381" s="196"/>
      <c r="F381" s="198"/>
      <c r="G381" s="198"/>
      <c r="H381" s="362" t="s">
        <v>13</v>
      </c>
    </row>
    <row r="382" spans="1:8" s="197" customFormat="1" ht="12.75" customHeight="1" x14ac:dyDescent="0.25">
      <c r="A382" s="284"/>
      <c r="B382" s="195"/>
      <c r="C382" s="195"/>
      <c r="D382" s="195"/>
      <c r="E382" s="196"/>
      <c r="F382" s="198"/>
      <c r="G382" s="198"/>
      <c r="H382" s="199"/>
    </row>
    <row r="383" spans="1:8" s="197" customFormat="1" ht="32.25" customHeight="1" x14ac:dyDescent="0.3">
      <c r="A383" s="284"/>
      <c r="B383" s="515" t="s">
        <v>272</v>
      </c>
      <c r="C383" s="524"/>
      <c r="D383" s="524"/>
      <c r="E383" s="524"/>
      <c r="F383" s="524"/>
      <c r="G383" s="524"/>
      <c r="H383" s="524"/>
    </row>
    <row r="384" spans="1:8" s="197" customFormat="1" ht="12.75" customHeight="1" x14ac:dyDescent="0.25">
      <c r="A384" s="284"/>
      <c r="B384" s="43"/>
      <c r="C384" s="44"/>
      <c r="D384" s="44"/>
      <c r="E384" s="44"/>
      <c r="F384" s="44"/>
      <c r="G384" s="44"/>
      <c r="H384" s="44"/>
    </row>
    <row r="385" spans="1:8" s="197" customFormat="1" ht="12.75" customHeight="1" x14ac:dyDescent="0.25">
      <c r="A385" s="284"/>
      <c r="B385" s="6" t="s">
        <v>62</v>
      </c>
      <c r="C385" s="1"/>
      <c r="D385" s="1"/>
      <c r="E385" s="45"/>
      <c r="F385" s="1"/>
      <c r="G385" s="1"/>
      <c r="H385" s="45"/>
    </row>
    <row r="386" spans="1:8" s="197" customFormat="1" ht="12.75" customHeight="1" x14ac:dyDescent="0.25">
      <c r="A386" s="284"/>
      <c r="B386" s="89"/>
      <c r="C386" s="506" t="s">
        <v>12</v>
      </c>
      <c r="D386" s="507"/>
      <c r="E386" s="508"/>
      <c r="F386" s="506" t="s">
        <v>10</v>
      </c>
      <c r="G386" s="507"/>
      <c r="H386" s="508"/>
    </row>
    <row r="387" spans="1:8" s="197" customFormat="1" ht="12.75" customHeight="1" x14ac:dyDescent="0.25">
      <c r="A387" s="284"/>
      <c r="B387" s="62"/>
      <c r="C387" s="66" t="s">
        <v>8</v>
      </c>
      <c r="D387" s="66" t="s">
        <v>9</v>
      </c>
      <c r="E387" s="81" t="s">
        <v>65</v>
      </c>
      <c r="F387" s="66" t="s">
        <v>8</v>
      </c>
      <c r="G387" s="66" t="s">
        <v>9</v>
      </c>
      <c r="H387" s="81" t="s">
        <v>65</v>
      </c>
    </row>
    <row r="388" spans="1:8" s="197" customFormat="1" ht="12.75" customHeight="1" x14ac:dyDescent="0.25">
      <c r="A388" s="284"/>
      <c r="B388" s="160"/>
      <c r="C388" s="158"/>
      <c r="D388" s="158"/>
      <c r="E388" s="67"/>
      <c r="F388" s="158"/>
      <c r="G388" s="158"/>
      <c r="H388" s="67"/>
    </row>
    <row r="389" spans="1:8" s="197" customFormat="1" ht="12.75" customHeight="1" x14ac:dyDescent="0.25">
      <c r="A389" s="284"/>
      <c r="B389" s="160" t="s">
        <v>23</v>
      </c>
      <c r="C389" s="159">
        <v>237.79827999999995</v>
      </c>
      <c r="D389" s="159">
        <v>415.85985749999998</v>
      </c>
      <c r="E389" s="71">
        <v>57.182311711824688</v>
      </c>
      <c r="F389" s="24">
        <v>1793.2250000000001</v>
      </c>
      <c r="G389" s="24">
        <v>4330.2750000000005</v>
      </c>
      <c r="H389" s="71">
        <v>41.411342235770242</v>
      </c>
    </row>
    <row r="390" spans="1:8" s="197" customFormat="1" ht="12.75" customHeight="1" x14ac:dyDescent="0.25">
      <c r="A390" s="284"/>
      <c r="B390" s="64" t="s">
        <v>96</v>
      </c>
      <c r="C390" s="159">
        <v>0.65428500000000001</v>
      </c>
      <c r="D390" s="159">
        <v>1.4747775000000001</v>
      </c>
      <c r="E390" s="71">
        <v>44.364997431815986</v>
      </c>
      <c r="F390" s="24">
        <v>6.125</v>
      </c>
      <c r="G390" s="24">
        <v>26.725000000000001</v>
      </c>
      <c r="H390" s="71">
        <v>22.918615528531337</v>
      </c>
    </row>
    <row r="391" spans="1:8" s="197" customFormat="1" ht="12.75" customHeight="1" x14ac:dyDescent="0.25">
      <c r="A391" s="284"/>
      <c r="B391" s="64" t="s">
        <v>97</v>
      </c>
      <c r="C391" s="159">
        <v>6.6916149999999988</v>
      </c>
      <c r="D391" s="159">
        <v>16.454702499999996</v>
      </c>
      <c r="E391" s="71">
        <v>40.666885347820788</v>
      </c>
      <c r="F391" s="24">
        <v>60.25</v>
      </c>
      <c r="G391" s="24">
        <v>184.92499999999998</v>
      </c>
      <c r="H391" s="71">
        <v>32.580775990266325</v>
      </c>
    </row>
    <row r="392" spans="1:8" s="197" customFormat="1" ht="12.75" customHeight="1" x14ac:dyDescent="0.25">
      <c r="A392" s="284"/>
      <c r="B392" s="64" t="s">
        <v>98</v>
      </c>
      <c r="C392" s="159">
        <v>41.016562499999985</v>
      </c>
      <c r="D392" s="159">
        <v>103.98389749999998</v>
      </c>
      <c r="E392" s="71">
        <v>39.445109758460426</v>
      </c>
      <c r="F392" s="24">
        <v>296.625</v>
      </c>
      <c r="G392" s="24">
        <v>931.05000000000007</v>
      </c>
      <c r="H392" s="71">
        <v>31.859191235701626</v>
      </c>
    </row>
    <row r="393" spans="1:8" s="197" customFormat="1" ht="12.75" customHeight="1" x14ac:dyDescent="0.25">
      <c r="A393" s="284"/>
      <c r="B393" s="64" t="s">
        <v>99</v>
      </c>
      <c r="C393" s="159">
        <v>64.711399999999955</v>
      </c>
      <c r="D393" s="159">
        <v>116.63041749999999</v>
      </c>
      <c r="E393" s="71">
        <v>55.484153608555815</v>
      </c>
      <c r="F393" s="24">
        <v>506.9</v>
      </c>
      <c r="G393" s="24">
        <v>1379.0750000000003</v>
      </c>
      <c r="H393" s="71">
        <v>36.756521581494837</v>
      </c>
    </row>
    <row r="394" spans="1:8" s="197" customFormat="1" ht="12.75" customHeight="1" x14ac:dyDescent="0.25">
      <c r="A394" s="284"/>
      <c r="B394" s="64" t="s">
        <v>100</v>
      </c>
      <c r="C394" s="159">
        <v>71.188030000000012</v>
      </c>
      <c r="D394" s="159">
        <v>114.70247499999996</v>
      </c>
      <c r="E394" s="71">
        <v>62.063203082583904</v>
      </c>
      <c r="F394" s="24">
        <v>566.55000000000007</v>
      </c>
      <c r="G394" s="24">
        <v>1180.4750000000001</v>
      </c>
      <c r="H394" s="71">
        <v>47.993392490311102</v>
      </c>
    </row>
    <row r="395" spans="1:8" s="197" customFormat="1" ht="12.75" customHeight="1" x14ac:dyDescent="0.25">
      <c r="A395" s="284"/>
      <c r="B395" s="64" t="s">
        <v>101</v>
      </c>
      <c r="C395" s="159">
        <v>49.889542500000005</v>
      </c>
      <c r="D395" s="159">
        <v>61.373682499999987</v>
      </c>
      <c r="E395" s="71">
        <v>81.288168589199472</v>
      </c>
      <c r="F395" s="24">
        <v>340</v>
      </c>
      <c r="G395" s="24">
        <v>606.27499999999998</v>
      </c>
      <c r="H395" s="71">
        <v>56.080161642818858</v>
      </c>
    </row>
    <row r="396" spans="1:8" s="197" customFormat="1" ht="12.75" customHeight="1" x14ac:dyDescent="0.25">
      <c r="A396" s="284"/>
      <c r="B396" s="64" t="s">
        <v>135</v>
      </c>
      <c r="C396" s="159">
        <v>3.6468450000000008</v>
      </c>
      <c r="D396" s="159">
        <v>1.239905</v>
      </c>
      <c r="E396" s="71">
        <v>294.12293683790296</v>
      </c>
      <c r="F396" s="24">
        <v>16.774999999999999</v>
      </c>
      <c r="G396" s="24">
        <v>21.75</v>
      </c>
      <c r="H396" s="71">
        <v>77.126436781609186</v>
      </c>
    </row>
    <row r="397" spans="1:8" s="197" customFormat="1" ht="12.75" customHeight="1" x14ac:dyDescent="0.25">
      <c r="A397" s="284"/>
      <c r="B397" s="135"/>
      <c r="C397" s="156"/>
      <c r="D397" s="156"/>
      <c r="E397" s="121"/>
      <c r="F397" s="156"/>
      <c r="G397" s="156"/>
      <c r="H397" s="122"/>
    </row>
    <row r="398" spans="1:8" s="197" customFormat="1" ht="12.75" customHeight="1" x14ac:dyDescent="0.25">
      <c r="A398" s="284"/>
      <c r="B398" s="148"/>
      <c r="C398" s="148"/>
      <c r="D398" s="148"/>
      <c r="E398" s="125"/>
      <c r="F398" s="157"/>
      <c r="G398" s="157"/>
      <c r="H398" s="126"/>
    </row>
    <row r="399" spans="1:8" s="197" customFormat="1" ht="27.75" customHeight="1" x14ac:dyDescent="0.25">
      <c r="A399" s="284"/>
      <c r="B399" s="527" t="s">
        <v>137</v>
      </c>
      <c r="C399" s="518"/>
      <c r="D399" s="518"/>
      <c r="E399" s="518"/>
      <c r="F399" s="518"/>
      <c r="G399" s="518"/>
      <c r="H399" s="518"/>
    </row>
    <row r="400" spans="1:8" s="197" customFormat="1" ht="12.75" customHeight="1" x14ac:dyDescent="0.25">
      <c r="A400" s="284"/>
      <c r="B400" s="21" t="s">
        <v>81</v>
      </c>
      <c r="C400" s="1"/>
      <c r="D400" s="1"/>
      <c r="E400" s="53"/>
      <c r="F400" s="155"/>
      <c r="G400" s="155"/>
      <c r="H400" s="53"/>
    </row>
    <row r="401" spans="1:8" s="197" customFormat="1" ht="12.75" customHeight="1" x14ac:dyDescent="0.25">
      <c r="A401" s="284"/>
      <c r="B401" s="1"/>
      <c r="C401" s="159"/>
      <c r="D401" s="159"/>
      <c r="E401" s="52"/>
      <c r="F401" s="159"/>
      <c r="G401" s="159"/>
      <c r="H401" s="56"/>
    </row>
    <row r="402" spans="1:8" s="197" customFormat="1" ht="12.75" customHeight="1" x14ac:dyDescent="0.25">
      <c r="A402" s="284"/>
      <c r="B402" s="58" t="s">
        <v>68</v>
      </c>
      <c r="C402" s="159"/>
      <c r="D402" s="159"/>
      <c r="E402" s="52"/>
      <c r="F402" s="159"/>
      <c r="G402" s="159"/>
      <c r="H402" s="56"/>
    </row>
    <row r="403" spans="1:8" s="197" customFormat="1" ht="12.75" customHeight="1" x14ac:dyDescent="0.25">
      <c r="A403" s="284"/>
      <c r="B403" s="10" t="s">
        <v>409</v>
      </c>
      <c r="C403" s="1"/>
      <c r="D403" s="1"/>
      <c r="E403" s="53"/>
      <c r="F403" s="1"/>
      <c r="G403" s="1"/>
      <c r="H403" s="45"/>
    </row>
    <row r="404" spans="1:8" s="197" customFormat="1" ht="12.75" customHeight="1" x14ac:dyDescent="0.25">
      <c r="A404" s="284"/>
      <c r="B404" s="10"/>
      <c r="C404" s="1"/>
      <c r="D404" s="1"/>
      <c r="E404" s="53"/>
      <c r="F404" s="1"/>
      <c r="G404" s="1"/>
      <c r="H404" s="45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8"/>
      <c r="G405" s="198"/>
      <c r="H405" s="199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8"/>
      <c r="G406" s="198"/>
      <c r="H406" s="199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8"/>
      <c r="G407" s="198"/>
      <c r="H407" s="199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8"/>
      <c r="G408" s="198"/>
      <c r="H408" s="199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8"/>
      <c r="G409" s="198"/>
      <c r="H409" s="199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8"/>
      <c r="G410" s="198"/>
      <c r="H410" s="199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8"/>
      <c r="G411" s="198"/>
      <c r="H411" s="199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8"/>
      <c r="G412" s="198"/>
      <c r="H412" s="199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8"/>
      <c r="G413" s="198"/>
      <c r="H413" s="199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8"/>
      <c r="G414" s="198"/>
      <c r="H414" s="199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8"/>
      <c r="G415" s="198"/>
      <c r="H415" s="199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8"/>
      <c r="G416" s="198"/>
      <c r="H416" s="199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8"/>
      <c r="G417" s="198"/>
      <c r="H417" s="199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8"/>
      <c r="G418" s="198"/>
      <c r="H418" s="199"/>
    </row>
    <row r="419" spans="1:8" s="197" customFormat="1" ht="12.75" customHeight="1" x14ac:dyDescent="0.25">
      <c r="A419" s="284"/>
      <c r="B419" s="195"/>
      <c r="C419" s="195"/>
      <c r="D419" s="195"/>
      <c r="E419" s="196"/>
      <c r="F419" s="198"/>
      <c r="G419" s="198"/>
      <c r="H419" s="199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8"/>
      <c r="G420" s="198"/>
      <c r="H420" s="199"/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8"/>
      <c r="G421" s="198"/>
      <c r="H421" s="199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8"/>
      <c r="G422" s="198"/>
      <c r="H422" s="199"/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8"/>
      <c r="G423" s="198"/>
      <c r="H423" s="199"/>
    </row>
    <row r="424" spans="1:8" s="197" customFormat="1" ht="12.75" customHeight="1" x14ac:dyDescent="0.25">
      <c r="A424" s="284"/>
      <c r="B424" s="195"/>
      <c r="C424" s="195"/>
      <c r="D424" s="195"/>
      <c r="E424" s="196"/>
      <c r="F424" s="198"/>
      <c r="G424" s="198"/>
      <c r="H424" s="199"/>
    </row>
    <row r="425" spans="1:8" s="197" customFormat="1" ht="12.75" customHeight="1" x14ac:dyDescent="0.25">
      <c r="A425" s="284"/>
      <c r="B425" s="195"/>
      <c r="C425" s="195"/>
      <c r="D425" s="195"/>
      <c r="E425" s="196"/>
      <c r="F425" s="198"/>
      <c r="G425" s="198"/>
      <c r="H425" s="199"/>
    </row>
    <row r="426" spans="1:8" s="197" customFormat="1" ht="12.75" customHeight="1" x14ac:dyDescent="0.25">
      <c r="A426" s="284"/>
      <c r="B426" s="195"/>
      <c r="C426" s="195"/>
      <c r="D426" s="195"/>
      <c r="E426" s="196"/>
      <c r="F426" s="198"/>
      <c r="G426" s="198"/>
      <c r="H426" s="199"/>
    </row>
    <row r="427" spans="1:8" s="197" customFormat="1" ht="12.75" customHeight="1" x14ac:dyDescent="0.25">
      <c r="A427" s="284"/>
      <c r="B427" s="195"/>
      <c r="C427" s="195"/>
      <c r="D427" s="195"/>
      <c r="E427" s="196"/>
      <c r="F427" s="198"/>
      <c r="G427" s="198"/>
      <c r="H427" s="199"/>
    </row>
    <row r="428" spans="1:8" s="197" customFormat="1" ht="12.75" customHeight="1" x14ac:dyDescent="0.25">
      <c r="A428" s="284"/>
      <c r="B428" s="195"/>
      <c r="C428" s="195"/>
      <c r="D428" s="195"/>
      <c r="E428" s="196"/>
      <c r="F428" s="198"/>
      <c r="G428" s="198"/>
      <c r="H428" s="199"/>
    </row>
    <row r="429" spans="1:8" s="197" customFormat="1" ht="12.75" customHeight="1" x14ac:dyDescent="0.25">
      <c r="A429" s="284"/>
      <c r="B429" s="195"/>
      <c r="C429" s="195"/>
      <c r="D429" s="195"/>
      <c r="E429" s="196"/>
      <c r="F429" s="198"/>
      <c r="G429" s="198"/>
      <c r="H429" s="199"/>
    </row>
    <row r="430" spans="1:8" s="197" customFormat="1" ht="12.75" customHeight="1" x14ac:dyDescent="0.25">
      <c r="A430" s="284"/>
      <c r="B430" s="195"/>
      <c r="C430" s="195"/>
      <c r="D430" s="195"/>
      <c r="E430" s="196"/>
      <c r="F430" s="198"/>
      <c r="G430" s="198"/>
      <c r="H430" s="199"/>
    </row>
    <row r="431" spans="1:8" s="197" customFormat="1" ht="12.75" customHeight="1" x14ac:dyDescent="0.25">
      <c r="A431" s="284"/>
      <c r="B431" s="195"/>
      <c r="C431" s="195"/>
      <c r="D431" s="195"/>
      <c r="E431" s="196"/>
      <c r="F431" s="198"/>
      <c r="G431" s="198"/>
      <c r="H431" s="199"/>
    </row>
    <row r="432" spans="1:8" s="197" customFormat="1" ht="12.75" customHeight="1" x14ac:dyDescent="0.25">
      <c r="A432" s="284"/>
      <c r="B432" s="195"/>
      <c r="C432" s="195"/>
      <c r="D432" s="195"/>
      <c r="E432" s="196"/>
      <c r="F432" s="198"/>
      <c r="G432" s="198"/>
      <c r="H432" s="199"/>
    </row>
    <row r="433" spans="1:8" s="197" customFormat="1" ht="12.75" customHeight="1" x14ac:dyDescent="0.25">
      <c r="A433" s="284"/>
      <c r="B433" s="195"/>
      <c r="C433" s="195"/>
      <c r="D433" s="195"/>
      <c r="E433" s="196"/>
      <c r="F433" s="198"/>
      <c r="G433" s="198"/>
      <c r="H433" s="199"/>
    </row>
    <row r="434" spans="1:8" s="197" customFormat="1" ht="12.75" customHeight="1" x14ac:dyDescent="0.25">
      <c r="A434" s="284"/>
      <c r="B434" s="195"/>
      <c r="C434" s="195"/>
      <c r="D434" s="195"/>
      <c r="E434" s="196"/>
      <c r="F434" s="198"/>
      <c r="G434" s="198"/>
      <c r="H434" s="199"/>
    </row>
    <row r="435" spans="1:8" s="197" customFormat="1" ht="12.75" customHeight="1" x14ac:dyDescent="0.25">
      <c r="A435" s="284"/>
      <c r="B435" s="195"/>
      <c r="C435" s="195"/>
      <c r="D435" s="195"/>
      <c r="E435" s="196"/>
      <c r="F435" s="198"/>
      <c r="G435" s="198"/>
      <c r="H435" s="362" t="s">
        <v>13</v>
      </c>
    </row>
    <row r="436" spans="1:8" s="197" customFormat="1" ht="12.75" customHeight="1" x14ac:dyDescent="0.25">
      <c r="A436" s="284"/>
      <c r="B436" s="195"/>
      <c r="C436" s="195"/>
      <c r="D436" s="195"/>
      <c r="E436" s="196"/>
      <c r="F436" s="198"/>
      <c r="G436" s="198"/>
      <c r="H436" s="199"/>
    </row>
    <row r="437" spans="1:8" s="197" customFormat="1" ht="32.25" customHeight="1" x14ac:dyDescent="0.3">
      <c r="A437" s="284"/>
      <c r="B437" s="515" t="s">
        <v>263</v>
      </c>
      <c r="C437" s="524"/>
      <c r="D437" s="524"/>
      <c r="E437" s="524"/>
      <c r="F437" s="524"/>
      <c r="G437" s="524"/>
      <c r="H437" s="524"/>
    </row>
    <row r="438" spans="1:8" s="197" customFormat="1" ht="12.75" customHeight="1" x14ac:dyDescent="0.25">
      <c r="A438" s="284"/>
      <c r="B438" s="43"/>
      <c r="C438" s="44"/>
      <c r="D438" s="44"/>
      <c r="E438" s="44"/>
      <c r="F438" s="44"/>
      <c r="G438" s="44"/>
      <c r="H438" s="44"/>
    </row>
    <row r="439" spans="1:8" s="197" customFormat="1" ht="12.75" customHeight="1" x14ac:dyDescent="0.25">
      <c r="A439" s="284"/>
      <c r="B439" s="6" t="s">
        <v>62</v>
      </c>
      <c r="C439" s="1"/>
      <c r="D439" s="1"/>
      <c r="E439" s="45"/>
      <c r="F439" s="1"/>
      <c r="G439" s="1"/>
      <c r="H439" s="45"/>
    </row>
    <row r="440" spans="1:8" s="197" customFormat="1" ht="12.75" customHeight="1" x14ac:dyDescent="0.25">
      <c r="A440" s="284"/>
      <c r="B440" s="89"/>
      <c r="C440" s="506" t="s">
        <v>12</v>
      </c>
      <c r="D440" s="507"/>
      <c r="E440" s="508"/>
      <c r="F440" s="506" t="s">
        <v>10</v>
      </c>
      <c r="G440" s="507"/>
      <c r="H440" s="508"/>
    </row>
    <row r="441" spans="1:8" s="197" customFormat="1" ht="12.75" customHeight="1" x14ac:dyDescent="0.25">
      <c r="A441" s="284"/>
      <c r="B441" s="62"/>
      <c r="C441" s="66" t="s">
        <v>8</v>
      </c>
      <c r="D441" s="66" t="s">
        <v>9</v>
      </c>
      <c r="E441" s="81" t="s">
        <v>65</v>
      </c>
      <c r="F441" s="66" t="s">
        <v>8</v>
      </c>
      <c r="G441" s="66" t="s">
        <v>9</v>
      </c>
      <c r="H441" s="81" t="s">
        <v>65</v>
      </c>
    </row>
    <row r="442" spans="1:8" s="197" customFormat="1" ht="12.75" customHeight="1" x14ac:dyDescent="0.25">
      <c r="A442" s="284"/>
      <c r="B442" s="160"/>
      <c r="C442" s="158"/>
      <c r="D442" s="158"/>
      <c r="E442" s="67"/>
      <c r="F442" s="158"/>
      <c r="G442" s="158"/>
      <c r="H442" s="67"/>
    </row>
    <row r="443" spans="1:8" s="197" customFormat="1" ht="12.75" customHeight="1" x14ac:dyDescent="0.25">
      <c r="A443" s="284"/>
      <c r="B443" s="160" t="s">
        <v>23</v>
      </c>
      <c r="C443" s="159">
        <v>227.78078249999999</v>
      </c>
      <c r="D443" s="159">
        <v>374.93487500000009</v>
      </c>
      <c r="E443" s="71">
        <v>60.752092613417176</v>
      </c>
      <c r="F443" s="24">
        <v>1770.65</v>
      </c>
      <c r="G443" s="24">
        <v>4130.3999999999996</v>
      </c>
      <c r="H443" s="71">
        <v>42.86872942087934</v>
      </c>
    </row>
    <row r="444" spans="1:8" s="197" customFormat="1" ht="12.75" customHeight="1" x14ac:dyDescent="0.25">
      <c r="A444" s="284"/>
      <c r="B444" s="64" t="s">
        <v>96</v>
      </c>
      <c r="C444" s="159">
        <v>0.6833825</v>
      </c>
      <c r="D444" s="159">
        <v>3.0796725</v>
      </c>
      <c r="E444" s="71">
        <v>22.190103006082627</v>
      </c>
      <c r="F444" s="24">
        <v>5.75</v>
      </c>
      <c r="G444" s="24">
        <v>27.799999999999997</v>
      </c>
      <c r="H444" s="71">
        <v>20.683453237410074</v>
      </c>
    </row>
    <row r="445" spans="1:8" s="197" customFormat="1" ht="12.75" customHeight="1" x14ac:dyDescent="0.25">
      <c r="A445" s="284"/>
      <c r="B445" s="64" t="s">
        <v>97</v>
      </c>
      <c r="C445" s="159">
        <v>3.6360574999999997</v>
      </c>
      <c r="D445" s="159">
        <v>15.545642500000003</v>
      </c>
      <c r="E445" s="71">
        <v>23.389560772415798</v>
      </c>
      <c r="F445" s="24">
        <v>49.65</v>
      </c>
      <c r="G445" s="24">
        <v>168.8</v>
      </c>
      <c r="H445" s="71">
        <v>29.413507109004737</v>
      </c>
    </row>
    <row r="446" spans="1:8" s="197" customFormat="1" ht="12.75" customHeight="1" x14ac:dyDescent="0.25">
      <c r="A446" s="284"/>
      <c r="B446" s="64" t="s">
        <v>98</v>
      </c>
      <c r="C446" s="159">
        <v>43.981802500000008</v>
      </c>
      <c r="D446" s="159">
        <v>101.24760750000003</v>
      </c>
      <c r="E446" s="71">
        <v>43.439843751369622</v>
      </c>
      <c r="F446" s="24">
        <v>321.77500000000003</v>
      </c>
      <c r="G446" s="24">
        <v>947.625</v>
      </c>
      <c r="H446" s="71">
        <v>33.955942487798445</v>
      </c>
    </row>
    <row r="447" spans="1:8" s="197" customFormat="1" ht="12.75" customHeight="1" x14ac:dyDescent="0.25">
      <c r="A447" s="284"/>
      <c r="B447" s="64" t="s">
        <v>99</v>
      </c>
      <c r="C447" s="159">
        <v>59.155962500000015</v>
      </c>
      <c r="D447" s="159">
        <v>109.79063750000003</v>
      </c>
      <c r="E447" s="71">
        <v>53.880698616036362</v>
      </c>
      <c r="F447" s="24">
        <v>495.52499999999998</v>
      </c>
      <c r="G447" s="24">
        <v>1299.55</v>
      </c>
      <c r="H447" s="71">
        <v>38.130506713862495</v>
      </c>
    </row>
    <row r="448" spans="1:8" s="197" customFormat="1" ht="12.75" customHeight="1" x14ac:dyDescent="0.25">
      <c r="A448" s="284"/>
      <c r="B448" s="64" t="s">
        <v>100</v>
      </c>
      <c r="C448" s="159">
        <v>72.692737499999964</v>
      </c>
      <c r="D448" s="159">
        <v>98.020922499999983</v>
      </c>
      <c r="E448" s="71">
        <v>74.160429881691812</v>
      </c>
      <c r="F448" s="24">
        <v>572.77500000000009</v>
      </c>
      <c r="G448" s="24">
        <v>1107.9000000000001</v>
      </c>
      <c r="H448" s="71">
        <v>51.699160574059036</v>
      </c>
    </row>
    <row r="449" spans="1:8" s="197" customFormat="1" ht="12.75" customHeight="1" x14ac:dyDescent="0.25">
      <c r="A449" s="284"/>
      <c r="B449" s="64" t="s">
        <v>101</v>
      </c>
      <c r="C449" s="159">
        <v>44.727542499999998</v>
      </c>
      <c r="D449" s="159">
        <v>45.788722500000006</v>
      </c>
      <c r="E449" s="71">
        <v>97.682442439838752</v>
      </c>
      <c r="F449" s="24">
        <v>310.125</v>
      </c>
      <c r="G449" s="24">
        <v>560.55000000000007</v>
      </c>
      <c r="H449" s="71">
        <v>55.32512710730532</v>
      </c>
    </row>
    <row r="450" spans="1:8" s="197" customFormat="1" ht="12.75" customHeight="1" x14ac:dyDescent="0.25">
      <c r="A450" s="284"/>
      <c r="B450" s="64" t="s">
        <v>135</v>
      </c>
      <c r="C450" s="159">
        <v>2.9032975000000008</v>
      </c>
      <c r="D450" s="159">
        <v>1.4616699999999998</v>
      </c>
      <c r="E450" s="71">
        <v>198.62879446113018</v>
      </c>
      <c r="F450" s="24">
        <v>15.05</v>
      </c>
      <c r="G450" s="24">
        <v>18.175000000000001</v>
      </c>
      <c r="H450" s="71">
        <v>82.806052269601096</v>
      </c>
    </row>
    <row r="451" spans="1:8" s="197" customFormat="1" ht="12.75" customHeight="1" x14ac:dyDescent="0.25">
      <c r="A451" s="284"/>
      <c r="B451" s="135"/>
      <c r="C451" s="156"/>
      <c r="D451" s="156"/>
      <c r="E451" s="121"/>
      <c r="F451" s="156"/>
      <c r="G451" s="156"/>
      <c r="H451" s="122"/>
    </row>
    <row r="452" spans="1:8" s="197" customFormat="1" ht="12.75" customHeight="1" x14ac:dyDescent="0.25">
      <c r="A452" s="284"/>
      <c r="B452" s="148"/>
      <c r="C452" s="148"/>
      <c r="D452" s="148"/>
      <c r="E452" s="125"/>
      <c r="F452" s="157"/>
      <c r="G452" s="157"/>
      <c r="H452" s="126"/>
    </row>
    <row r="453" spans="1:8" s="197" customFormat="1" ht="27.75" customHeight="1" x14ac:dyDescent="0.25">
      <c r="A453" s="284"/>
      <c r="B453" s="527" t="s">
        <v>137</v>
      </c>
      <c r="C453" s="518"/>
      <c r="D453" s="518"/>
      <c r="E453" s="518"/>
      <c r="F453" s="518"/>
      <c r="G453" s="518"/>
      <c r="H453" s="518"/>
    </row>
    <row r="454" spans="1:8" s="197" customFormat="1" ht="12.75" customHeight="1" x14ac:dyDescent="0.25">
      <c r="A454" s="284"/>
      <c r="B454" s="21" t="s">
        <v>81</v>
      </c>
      <c r="C454" s="1"/>
      <c r="D454" s="1"/>
      <c r="E454" s="53"/>
      <c r="F454" s="155"/>
      <c r="G454" s="155"/>
      <c r="H454" s="53"/>
    </row>
    <row r="455" spans="1:8" s="197" customFormat="1" ht="12.75" customHeight="1" x14ac:dyDescent="0.25">
      <c r="A455" s="284"/>
      <c r="B455" s="1"/>
      <c r="C455" s="159"/>
      <c r="D455" s="159"/>
      <c r="E455" s="52"/>
      <c r="F455" s="159"/>
      <c r="G455" s="159"/>
      <c r="H455" s="56"/>
    </row>
    <row r="456" spans="1:8" s="197" customFormat="1" ht="12.75" customHeight="1" x14ac:dyDescent="0.25">
      <c r="A456" s="284"/>
      <c r="B456" s="58" t="s">
        <v>68</v>
      </c>
      <c r="C456" s="159"/>
      <c r="D456" s="159"/>
      <c r="E456" s="52"/>
      <c r="F456" s="159"/>
      <c r="G456" s="159"/>
      <c r="H456" s="56"/>
    </row>
    <row r="457" spans="1:8" s="197" customFormat="1" ht="12.75" customHeight="1" x14ac:dyDescent="0.25">
      <c r="A457" s="284"/>
      <c r="B457" s="10" t="s">
        <v>409</v>
      </c>
      <c r="C457" s="159"/>
      <c r="D457" s="159"/>
      <c r="E457" s="52"/>
      <c r="F457" s="159"/>
      <c r="G457" s="159"/>
      <c r="H457" s="56"/>
    </row>
    <row r="458" spans="1:8" s="197" customFormat="1" ht="12.75" customHeight="1" x14ac:dyDescent="0.25">
      <c r="A458" s="284"/>
      <c r="C458" s="1"/>
      <c r="D458" s="1"/>
      <c r="E458" s="53"/>
      <c r="F458" s="1"/>
      <c r="G458" s="1"/>
      <c r="H458" s="45"/>
    </row>
    <row r="459" spans="1:8" s="197" customFormat="1" ht="12.75" customHeight="1" x14ac:dyDescent="0.25">
      <c r="A459" s="284"/>
      <c r="B459" s="195"/>
      <c r="C459" s="195"/>
      <c r="D459" s="195"/>
      <c r="E459" s="196"/>
      <c r="F459" s="198"/>
      <c r="G459" s="198"/>
      <c r="H459" s="199"/>
    </row>
    <row r="460" spans="1:8" s="197" customFormat="1" ht="12.75" customHeight="1" x14ac:dyDescent="0.25">
      <c r="A460" s="284"/>
      <c r="B460" s="195"/>
      <c r="C460" s="195"/>
      <c r="D460" s="195"/>
      <c r="E460" s="196"/>
      <c r="F460" s="198"/>
      <c r="G460" s="198"/>
      <c r="H460" s="199"/>
    </row>
    <row r="461" spans="1:8" s="197" customFormat="1" ht="12.75" customHeight="1" x14ac:dyDescent="0.25">
      <c r="A461" s="284"/>
      <c r="B461" s="195"/>
      <c r="C461" s="195"/>
      <c r="D461" s="195"/>
      <c r="E461" s="196"/>
      <c r="F461" s="198"/>
      <c r="G461" s="198"/>
      <c r="H461" s="199"/>
    </row>
    <row r="462" spans="1:8" s="197" customFormat="1" ht="12.75" customHeight="1" x14ac:dyDescent="0.25">
      <c r="A462" s="284"/>
      <c r="B462" s="195"/>
      <c r="C462" s="195"/>
      <c r="D462" s="195"/>
      <c r="E462" s="196"/>
      <c r="F462" s="198"/>
      <c r="G462" s="198"/>
      <c r="H462" s="199"/>
    </row>
    <row r="463" spans="1:8" s="197" customFormat="1" ht="12.75" customHeight="1" x14ac:dyDescent="0.25">
      <c r="A463" s="284"/>
      <c r="B463" s="195"/>
      <c r="C463" s="195"/>
      <c r="D463" s="195"/>
      <c r="E463" s="196"/>
      <c r="F463" s="198"/>
      <c r="G463" s="198"/>
      <c r="H463" s="199"/>
    </row>
    <row r="464" spans="1:8" s="197" customFormat="1" ht="12.75" customHeight="1" x14ac:dyDescent="0.25">
      <c r="A464" s="284"/>
      <c r="B464" s="195"/>
      <c r="C464" s="195"/>
      <c r="D464" s="195"/>
      <c r="E464" s="196"/>
      <c r="F464" s="198"/>
      <c r="G464" s="198"/>
      <c r="H464" s="199"/>
    </row>
    <row r="465" spans="1:8" s="197" customFormat="1" ht="12.75" customHeight="1" x14ac:dyDescent="0.25">
      <c r="A465" s="284"/>
      <c r="B465" s="195"/>
      <c r="C465" s="195"/>
      <c r="D465" s="195"/>
      <c r="E465" s="196"/>
      <c r="F465" s="198"/>
      <c r="G465" s="198"/>
      <c r="H465" s="199"/>
    </row>
    <row r="466" spans="1:8" s="197" customFormat="1" ht="12.75" customHeight="1" x14ac:dyDescent="0.25">
      <c r="A466" s="284"/>
      <c r="B466" s="195"/>
      <c r="C466" s="195"/>
      <c r="D466" s="195"/>
      <c r="E466" s="196"/>
      <c r="F466" s="198"/>
      <c r="G466" s="198"/>
      <c r="H466" s="199"/>
    </row>
    <row r="467" spans="1:8" s="197" customFormat="1" ht="12.75" customHeight="1" x14ac:dyDescent="0.25">
      <c r="A467" s="284"/>
      <c r="B467" s="195"/>
      <c r="C467" s="195"/>
      <c r="D467" s="195"/>
      <c r="E467" s="196"/>
      <c r="F467" s="198"/>
      <c r="G467" s="198"/>
      <c r="H467" s="199"/>
    </row>
    <row r="468" spans="1:8" s="197" customFormat="1" ht="12.75" customHeight="1" x14ac:dyDescent="0.25">
      <c r="A468" s="284"/>
      <c r="B468" s="195"/>
      <c r="C468" s="195"/>
      <c r="D468" s="195"/>
      <c r="E468" s="196"/>
      <c r="F468" s="198"/>
      <c r="G468" s="198"/>
      <c r="H468" s="199"/>
    </row>
    <row r="469" spans="1:8" s="197" customFormat="1" ht="12.75" customHeight="1" x14ac:dyDescent="0.25">
      <c r="A469" s="284"/>
      <c r="B469" s="195"/>
      <c r="C469" s="195"/>
      <c r="D469" s="195"/>
      <c r="E469" s="196"/>
      <c r="F469" s="198"/>
      <c r="G469" s="198"/>
      <c r="H469" s="199"/>
    </row>
    <row r="470" spans="1:8" s="197" customFormat="1" ht="12.75" customHeight="1" x14ac:dyDescent="0.25">
      <c r="A470" s="284"/>
      <c r="B470" s="195"/>
      <c r="C470" s="195"/>
      <c r="D470" s="195"/>
      <c r="E470" s="196"/>
      <c r="F470" s="198"/>
      <c r="G470" s="198"/>
      <c r="H470" s="199"/>
    </row>
    <row r="471" spans="1:8" s="197" customFormat="1" ht="12.75" customHeight="1" x14ac:dyDescent="0.25">
      <c r="A471" s="284"/>
      <c r="B471" s="195"/>
      <c r="C471" s="195"/>
      <c r="D471" s="195"/>
      <c r="E471" s="196"/>
      <c r="F471" s="198"/>
      <c r="G471" s="198"/>
      <c r="H471" s="199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8"/>
      <c r="G472" s="198"/>
      <c r="H472" s="199"/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8"/>
      <c r="G473" s="198"/>
      <c r="H473" s="199"/>
    </row>
    <row r="474" spans="1:8" s="197" customFormat="1" ht="12.75" customHeight="1" x14ac:dyDescent="0.25">
      <c r="A474" s="284"/>
      <c r="B474" s="195"/>
      <c r="C474" s="195"/>
      <c r="D474" s="195"/>
      <c r="E474" s="196"/>
      <c r="F474" s="198"/>
      <c r="G474" s="198"/>
      <c r="H474" s="199"/>
    </row>
    <row r="475" spans="1:8" s="197" customFormat="1" ht="12.75" customHeight="1" x14ac:dyDescent="0.25">
      <c r="A475" s="284"/>
      <c r="B475" s="195"/>
      <c r="C475" s="195"/>
      <c r="D475" s="195"/>
      <c r="E475" s="196"/>
      <c r="F475" s="198"/>
      <c r="G475" s="198"/>
      <c r="H475" s="199"/>
    </row>
    <row r="476" spans="1:8" s="197" customFormat="1" ht="12.75" customHeight="1" x14ac:dyDescent="0.25">
      <c r="A476" s="284"/>
      <c r="B476" s="195"/>
      <c r="C476" s="195"/>
      <c r="D476" s="195"/>
      <c r="E476" s="196"/>
      <c r="F476" s="198"/>
      <c r="G476" s="198"/>
      <c r="H476" s="199"/>
    </row>
    <row r="477" spans="1:8" s="197" customFormat="1" ht="12.75" customHeight="1" x14ac:dyDescent="0.25">
      <c r="A477" s="284"/>
      <c r="B477" s="195"/>
      <c r="C477" s="195"/>
      <c r="D477" s="195"/>
      <c r="E477" s="196"/>
      <c r="F477" s="198"/>
      <c r="G477" s="198"/>
      <c r="H477" s="199"/>
    </row>
    <row r="478" spans="1:8" s="197" customFormat="1" ht="12.75" customHeight="1" x14ac:dyDescent="0.25">
      <c r="A478" s="284"/>
      <c r="B478" s="195"/>
      <c r="C478" s="195"/>
      <c r="D478" s="195"/>
      <c r="E478" s="196"/>
      <c r="F478" s="198"/>
      <c r="G478" s="198"/>
      <c r="H478" s="199"/>
    </row>
    <row r="479" spans="1:8" s="197" customFormat="1" ht="12.75" customHeight="1" x14ac:dyDescent="0.25">
      <c r="A479" s="284"/>
      <c r="B479" s="195"/>
      <c r="C479" s="195"/>
      <c r="D479" s="195"/>
      <c r="E479" s="196"/>
      <c r="F479" s="198"/>
      <c r="G479" s="198"/>
      <c r="H479" s="199"/>
    </row>
    <row r="480" spans="1:8" s="197" customFormat="1" ht="12.75" customHeight="1" x14ac:dyDescent="0.25">
      <c r="A480" s="284"/>
      <c r="B480" s="195"/>
      <c r="C480" s="195"/>
      <c r="D480" s="195"/>
      <c r="E480" s="196"/>
      <c r="F480" s="198"/>
      <c r="G480" s="198"/>
      <c r="H480" s="199"/>
    </row>
    <row r="481" spans="1:8" s="197" customFormat="1" ht="12.75" customHeight="1" x14ac:dyDescent="0.25">
      <c r="A481" s="284"/>
      <c r="B481" s="195"/>
      <c r="C481" s="195"/>
      <c r="D481" s="195"/>
      <c r="E481" s="196"/>
      <c r="F481" s="198"/>
      <c r="G481" s="198"/>
      <c r="H481" s="199"/>
    </row>
    <row r="482" spans="1:8" s="197" customFormat="1" ht="12.75" customHeight="1" x14ac:dyDescent="0.25">
      <c r="A482" s="284"/>
      <c r="B482" s="195"/>
      <c r="C482" s="195"/>
      <c r="D482" s="195"/>
      <c r="E482" s="196"/>
      <c r="F482" s="198"/>
      <c r="G482" s="198"/>
      <c r="H482" s="199"/>
    </row>
    <row r="483" spans="1:8" s="197" customFormat="1" ht="12.75" customHeight="1" x14ac:dyDescent="0.25">
      <c r="A483" s="284"/>
      <c r="B483" s="195"/>
      <c r="C483" s="195"/>
      <c r="D483" s="195"/>
      <c r="E483" s="196"/>
      <c r="F483" s="198"/>
      <c r="G483" s="198"/>
      <c r="H483" s="199"/>
    </row>
    <row r="484" spans="1:8" s="197" customFormat="1" ht="12.75" customHeight="1" x14ac:dyDescent="0.25">
      <c r="A484" s="284"/>
      <c r="B484" s="195"/>
      <c r="C484" s="195"/>
      <c r="D484" s="195"/>
      <c r="E484" s="196"/>
      <c r="F484" s="198"/>
      <c r="G484" s="198"/>
      <c r="H484" s="199"/>
    </row>
    <row r="485" spans="1:8" s="197" customFormat="1" ht="12.75" customHeight="1" x14ac:dyDescent="0.25">
      <c r="A485" s="284"/>
      <c r="B485" s="195"/>
      <c r="C485" s="195"/>
      <c r="D485" s="195"/>
      <c r="E485" s="196"/>
      <c r="F485" s="198"/>
      <c r="G485" s="198"/>
      <c r="H485" s="199"/>
    </row>
    <row r="486" spans="1:8" s="197" customFormat="1" ht="12.75" customHeight="1" x14ac:dyDescent="0.25">
      <c r="A486" s="284"/>
      <c r="B486" s="195"/>
      <c r="C486" s="195"/>
      <c r="D486" s="195"/>
      <c r="E486" s="196"/>
      <c r="F486" s="198"/>
      <c r="G486" s="198"/>
      <c r="H486" s="199"/>
    </row>
    <row r="487" spans="1:8" s="197" customFormat="1" ht="12.75" customHeight="1" x14ac:dyDescent="0.25">
      <c r="A487" s="284"/>
      <c r="B487" s="195"/>
      <c r="C487" s="195"/>
      <c r="D487" s="195"/>
      <c r="E487" s="196"/>
      <c r="F487" s="198"/>
      <c r="G487" s="198"/>
      <c r="H487" s="199"/>
    </row>
    <row r="488" spans="1:8" s="197" customFormat="1" ht="12.75" customHeight="1" x14ac:dyDescent="0.25">
      <c r="A488" s="284"/>
      <c r="B488" s="195"/>
      <c r="C488" s="195"/>
      <c r="D488" s="195"/>
      <c r="E488" s="196"/>
      <c r="F488" s="198"/>
      <c r="G488" s="198"/>
      <c r="H488" s="199"/>
    </row>
    <row r="489" spans="1:8" s="197" customFormat="1" ht="12.75" customHeight="1" x14ac:dyDescent="0.25">
      <c r="A489" s="284"/>
      <c r="B489" s="195"/>
      <c r="C489" s="195"/>
      <c r="D489" s="195"/>
      <c r="E489" s="196"/>
      <c r="F489" s="198"/>
      <c r="G489" s="198"/>
      <c r="H489" s="362" t="s">
        <v>13</v>
      </c>
    </row>
    <row r="490" spans="1:8" s="197" customFormat="1" ht="12.75" customHeight="1" x14ac:dyDescent="0.25">
      <c r="A490" s="284"/>
      <c r="B490" s="195"/>
      <c r="C490" s="195"/>
      <c r="D490" s="195"/>
      <c r="E490" s="196"/>
      <c r="F490" s="198"/>
      <c r="G490" s="198"/>
      <c r="H490" s="199"/>
    </row>
    <row r="491" spans="1:8" s="197" customFormat="1" ht="32.25" customHeight="1" x14ac:dyDescent="0.3">
      <c r="A491" s="284"/>
      <c r="B491" s="515" t="s">
        <v>264</v>
      </c>
      <c r="C491" s="524"/>
      <c r="D491" s="524"/>
      <c r="E491" s="524"/>
      <c r="F491" s="524"/>
      <c r="G491" s="524"/>
      <c r="H491" s="524"/>
    </row>
    <row r="492" spans="1:8" s="197" customFormat="1" ht="12.75" customHeight="1" x14ac:dyDescent="0.25">
      <c r="A492" s="284"/>
      <c r="B492" s="43"/>
      <c r="C492" s="44"/>
      <c r="D492" s="44"/>
      <c r="E492" s="44"/>
      <c r="F492" s="44"/>
      <c r="G492" s="44"/>
      <c r="H492" s="44"/>
    </row>
    <row r="493" spans="1:8" s="197" customFormat="1" ht="12.75" customHeight="1" x14ac:dyDescent="0.25">
      <c r="A493" s="284"/>
      <c r="B493" s="6" t="s">
        <v>62</v>
      </c>
      <c r="C493" s="1"/>
      <c r="D493" s="1"/>
      <c r="E493" s="45"/>
      <c r="F493" s="1"/>
      <c r="G493" s="1"/>
      <c r="H493" s="45"/>
    </row>
    <row r="494" spans="1:8" s="197" customFormat="1" ht="12.75" customHeight="1" x14ac:dyDescent="0.25">
      <c r="A494" s="284"/>
      <c r="B494" s="89"/>
      <c r="C494" s="506" t="s">
        <v>12</v>
      </c>
      <c r="D494" s="507"/>
      <c r="E494" s="508"/>
      <c r="F494" s="506" t="s">
        <v>10</v>
      </c>
      <c r="G494" s="507"/>
      <c r="H494" s="508"/>
    </row>
    <row r="495" spans="1:8" s="197" customFormat="1" ht="12.75" customHeight="1" x14ac:dyDescent="0.25">
      <c r="A495" s="284"/>
      <c r="B495" s="62"/>
      <c r="C495" s="66" t="s">
        <v>8</v>
      </c>
      <c r="D495" s="66" t="s">
        <v>9</v>
      </c>
      <c r="E495" s="81" t="s">
        <v>65</v>
      </c>
      <c r="F495" s="66" t="s">
        <v>8</v>
      </c>
      <c r="G495" s="66" t="s">
        <v>9</v>
      </c>
      <c r="H495" s="81" t="s">
        <v>65</v>
      </c>
    </row>
    <row r="496" spans="1:8" s="197" customFormat="1" ht="12.75" customHeight="1" x14ac:dyDescent="0.25">
      <c r="A496" s="284"/>
      <c r="B496" s="160"/>
      <c r="C496" s="158"/>
      <c r="D496" s="158"/>
      <c r="E496" s="67"/>
      <c r="F496" s="158"/>
      <c r="G496" s="158"/>
      <c r="H496" s="67"/>
    </row>
    <row r="497" spans="1:8" s="197" customFormat="1" ht="12.75" customHeight="1" x14ac:dyDescent="0.25">
      <c r="A497" s="284"/>
      <c r="B497" s="160" t="s">
        <v>23</v>
      </c>
      <c r="C497" s="159">
        <v>226.59662499999996</v>
      </c>
      <c r="D497" s="159">
        <v>382.15288000000004</v>
      </c>
      <c r="E497" s="71">
        <v>59.294757898985331</v>
      </c>
      <c r="F497" s="24">
        <v>1773.8750000000002</v>
      </c>
      <c r="G497" s="24">
        <v>4047.3999999999996</v>
      </c>
      <c r="H497" s="71">
        <v>43.827518901022891</v>
      </c>
    </row>
    <row r="498" spans="1:8" s="197" customFormat="1" ht="12.75" customHeight="1" x14ac:dyDescent="0.25">
      <c r="A498" s="284"/>
      <c r="B498" s="64" t="s">
        <v>96</v>
      </c>
      <c r="C498" s="159">
        <v>0.6386925</v>
      </c>
      <c r="D498" s="159">
        <v>0.77144499999999994</v>
      </c>
      <c r="E498" s="71">
        <v>82.791709065455095</v>
      </c>
      <c r="F498" s="24">
        <v>7.5</v>
      </c>
      <c r="G498" s="24">
        <v>20.900000000000002</v>
      </c>
      <c r="H498" s="71">
        <v>35.885167464114829</v>
      </c>
    </row>
    <row r="499" spans="1:8" s="197" customFormat="1" ht="12.75" customHeight="1" x14ac:dyDescent="0.25">
      <c r="A499" s="284"/>
      <c r="B499" s="64" t="s">
        <v>97</v>
      </c>
      <c r="C499" s="159">
        <v>8.2505849999999992</v>
      </c>
      <c r="D499" s="159">
        <v>17.783842499999999</v>
      </c>
      <c r="E499" s="71">
        <v>46.393713844463022</v>
      </c>
      <c r="F499" s="24">
        <v>56.225000000000001</v>
      </c>
      <c r="G499" s="24">
        <v>176.79999999999998</v>
      </c>
      <c r="H499" s="71">
        <v>31.801470588235297</v>
      </c>
    </row>
    <row r="500" spans="1:8" s="197" customFormat="1" ht="12.75" customHeight="1" x14ac:dyDescent="0.25">
      <c r="A500" s="284"/>
      <c r="B500" s="64" t="s">
        <v>98</v>
      </c>
      <c r="C500" s="159">
        <v>51.623655000000007</v>
      </c>
      <c r="D500" s="159">
        <v>94.739277499999986</v>
      </c>
      <c r="E500" s="71">
        <v>54.490235055888</v>
      </c>
      <c r="F500" s="24">
        <v>343.95000000000005</v>
      </c>
      <c r="G500" s="24">
        <v>945.12499999999989</v>
      </c>
      <c r="H500" s="71">
        <v>36.392011638672145</v>
      </c>
    </row>
    <row r="501" spans="1:8" s="197" customFormat="1" ht="12.75" customHeight="1" x14ac:dyDescent="0.25">
      <c r="A501" s="284"/>
      <c r="B501" s="64" t="s">
        <v>99</v>
      </c>
      <c r="C501" s="159">
        <v>57.846809999999977</v>
      </c>
      <c r="D501" s="159">
        <v>116.08358750000006</v>
      </c>
      <c r="E501" s="71">
        <v>49.832031595336375</v>
      </c>
      <c r="F501" s="24">
        <v>516.875</v>
      </c>
      <c r="G501" s="24">
        <v>1273.075</v>
      </c>
      <c r="H501" s="71">
        <v>40.600514502287766</v>
      </c>
    </row>
    <row r="502" spans="1:8" s="197" customFormat="1" ht="12.75" customHeight="1" x14ac:dyDescent="0.25">
      <c r="A502" s="284"/>
      <c r="B502" s="64" t="s">
        <v>100</v>
      </c>
      <c r="C502" s="159">
        <v>70.764392499999971</v>
      </c>
      <c r="D502" s="159">
        <v>94.943507499999996</v>
      </c>
      <c r="E502" s="71">
        <v>74.533155940125738</v>
      </c>
      <c r="F502" s="24">
        <v>552.9</v>
      </c>
      <c r="G502" s="24">
        <v>1055.5749999999998</v>
      </c>
      <c r="H502" s="71">
        <v>52.37903512303722</v>
      </c>
    </row>
    <row r="503" spans="1:8" s="197" customFormat="1" ht="12.75" customHeight="1" x14ac:dyDescent="0.25">
      <c r="A503" s="284"/>
      <c r="B503" s="64" t="s">
        <v>101</v>
      </c>
      <c r="C503" s="159">
        <v>36.531387499999994</v>
      </c>
      <c r="D503" s="159">
        <v>53.926247499999995</v>
      </c>
      <c r="E503" s="71">
        <v>67.743240432221796</v>
      </c>
      <c r="F503" s="24">
        <v>280.72500000000002</v>
      </c>
      <c r="G503" s="24">
        <v>554.17499999999995</v>
      </c>
      <c r="H503" s="71">
        <v>50.656381107051033</v>
      </c>
    </row>
    <row r="504" spans="1:8" s="197" customFormat="1" ht="12.75" customHeight="1" x14ac:dyDescent="0.25">
      <c r="A504" s="284"/>
      <c r="B504" s="64" t="s">
        <v>135</v>
      </c>
      <c r="C504" s="159">
        <v>0.94110249999999995</v>
      </c>
      <c r="D504" s="159">
        <v>3.9049724999999995</v>
      </c>
      <c r="E504" s="71">
        <v>24.10010569856766</v>
      </c>
      <c r="F504" s="24">
        <v>15.7</v>
      </c>
      <c r="G504" s="24">
        <v>21.75</v>
      </c>
      <c r="H504" s="71">
        <v>72.183908045977006</v>
      </c>
    </row>
    <row r="505" spans="1:8" s="197" customFormat="1" ht="12.75" customHeight="1" x14ac:dyDescent="0.25">
      <c r="A505" s="284"/>
      <c r="B505" s="135"/>
      <c r="C505" s="156"/>
      <c r="D505" s="156"/>
      <c r="E505" s="121"/>
      <c r="F505" s="156"/>
      <c r="G505" s="156"/>
      <c r="H505" s="122"/>
    </row>
    <row r="506" spans="1:8" s="197" customFormat="1" ht="12.75" customHeight="1" x14ac:dyDescent="0.25">
      <c r="A506" s="284"/>
      <c r="B506" s="148"/>
      <c r="C506" s="148"/>
      <c r="D506" s="148"/>
      <c r="E506" s="125"/>
      <c r="F506" s="157"/>
      <c r="G506" s="157"/>
      <c r="H506" s="126"/>
    </row>
    <row r="507" spans="1:8" s="197" customFormat="1" ht="27.75" customHeight="1" x14ac:dyDescent="0.25">
      <c r="A507" s="284"/>
      <c r="B507" s="527" t="s">
        <v>137</v>
      </c>
      <c r="C507" s="518"/>
      <c r="D507" s="518"/>
      <c r="E507" s="518"/>
      <c r="F507" s="518"/>
      <c r="G507" s="518"/>
      <c r="H507" s="518"/>
    </row>
    <row r="508" spans="1:8" s="197" customFormat="1" ht="12.75" customHeight="1" x14ac:dyDescent="0.25">
      <c r="A508" s="284"/>
      <c r="B508" s="21" t="s">
        <v>81</v>
      </c>
      <c r="C508" s="1"/>
      <c r="D508" s="1"/>
      <c r="E508" s="53"/>
      <c r="F508" s="155"/>
      <c r="G508" s="155"/>
      <c r="H508" s="53"/>
    </row>
    <row r="509" spans="1:8" s="197" customFormat="1" ht="12.75" customHeight="1" x14ac:dyDescent="0.25">
      <c r="A509" s="284"/>
      <c r="B509" s="1"/>
      <c r="C509" s="159"/>
      <c r="D509" s="159"/>
      <c r="E509" s="52"/>
      <c r="F509" s="159"/>
      <c r="G509" s="159"/>
      <c r="H509" s="56"/>
    </row>
    <row r="510" spans="1:8" s="197" customFormat="1" ht="12.75" customHeight="1" x14ac:dyDescent="0.25">
      <c r="A510" s="284"/>
      <c r="B510" s="58" t="s">
        <v>68</v>
      </c>
      <c r="C510" s="159"/>
      <c r="D510" s="159"/>
      <c r="E510" s="52"/>
      <c r="F510" s="159"/>
      <c r="G510" s="159"/>
      <c r="H510" s="56"/>
    </row>
    <row r="511" spans="1:8" s="197" customFormat="1" ht="12.75" customHeight="1" x14ac:dyDescent="0.25">
      <c r="A511" s="284"/>
      <c r="B511" s="10" t="s">
        <v>409</v>
      </c>
      <c r="C511" s="1"/>
      <c r="D511" s="1"/>
      <c r="E511" s="53"/>
      <c r="F511" s="1"/>
      <c r="G511" s="1"/>
      <c r="H511" s="45"/>
    </row>
    <row r="512" spans="1:8" s="197" customFormat="1" ht="12.75" customHeight="1" x14ac:dyDescent="0.25">
      <c r="A512" s="284"/>
      <c r="B512" s="10"/>
      <c r="C512" s="1"/>
      <c r="D512" s="1"/>
      <c r="E512" s="53"/>
      <c r="F512" s="1"/>
      <c r="G512" s="1"/>
      <c r="H512" s="45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8"/>
      <c r="G513" s="198"/>
      <c r="H513" s="199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8"/>
      <c r="G514" s="198"/>
      <c r="H514" s="199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8"/>
      <c r="G515" s="198"/>
      <c r="H515" s="199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8"/>
      <c r="G516" s="198"/>
      <c r="H516" s="199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8"/>
      <c r="G517" s="198"/>
      <c r="H517" s="199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8"/>
      <c r="G518" s="198"/>
      <c r="H518" s="199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8"/>
      <c r="G519" s="198"/>
      <c r="H519" s="199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8"/>
      <c r="G520" s="198"/>
      <c r="H520" s="199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8"/>
      <c r="G521" s="198"/>
      <c r="H521" s="199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8"/>
      <c r="G522" s="198"/>
      <c r="H522" s="199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8"/>
      <c r="G523" s="198"/>
      <c r="H523" s="199"/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8"/>
      <c r="G524" s="198"/>
      <c r="H524" s="199"/>
    </row>
    <row r="525" spans="1:8" s="197" customFormat="1" ht="12.75" customHeight="1" x14ac:dyDescent="0.25">
      <c r="A525" s="284"/>
      <c r="B525" s="195"/>
      <c r="C525" s="195"/>
      <c r="D525" s="195"/>
      <c r="E525" s="196"/>
      <c r="F525" s="198"/>
      <c r="G525" s="198"/>
      <c r="H525" s="199"/>
    </row>
    <row r="526" spans="1:8" s="197" customFormat="1" ht="12.75" customHeight="1" x14ac:dyDescent="0.25">
      <c r="A526" s="284"/>
      <c r="B526" s="195"/>
      <c r="C526" s="195"/>
      <c r="D526" s="195"/>
      <c r="E526" s="196"/>
      <c r="F526" s="198"/>
      <c r="G526" s="198"/>
      <c r="H526" s="199"/>
    </row>
    <row r="527" spans="1:8" s="197" customFormat="1" ht="12.75" customHeight="1" x14ac:dyDescent="0.25">
      <c r="A527" s="284"/>
      <c r="B527" s="195"/>
      <c r="C527" s="195"/>
      <c r="D527" s="195"/>
      <c r="E527" s="196"/>
      <c r="F527" s="198"/>
      <c r="G527" s="198"/>
      <c r="H527" s="199"/>
    </row>
    <row r="528" spans="1:8" s="197" customFormat="1" ht="12.75" customHeight="1" x14ac:dyDescent="0.25">
      <c r="A528" s="284"/>
      <c r="B528" s="195"/>
      <c r="C528" s="195"/>
      <c r="D528" s="195"/>
      <c r="E528" s="196"/>
      <c r="F528" s="198"/>
      <c r="G528" s="198"/>
      <c r="H528" s="199"/>
    </row>
    <row r="529" spans="1:8" s="197" customFormat="1" ht="12.75" customHeight="1" x14ac:dyDescent="0.25">
      <c r="A529" s="284"/>
      <c r="B529" s="195"/>
      <c r="C529" s="195"/>
      <c r="D529" s="195"/>
      <c r="E529" s="196"/>
      <c r="F529" s="198"/>
      <c r="G529" s="198"/>
      <c r="H529" s="199"/>
    </row>
    <row r="530" spans="1:8" s="197" customFormat="1" ht="12.75" customHeight="1" x14ac:dyDescent="0.25">
      <c r="A530" s="284"/>
      <c r="B530" s="195"/>
      <c r="C530" s="195"/>
      <c r="D530" s="195"/>
      <c r="E530" s="196"/>
      <c r="F530" s="198"/>
      <c r="G530" s="198"/>
      <c r="H530" s="199"/>
    </row>
    <row r="531" spans="1:8" s="197" customFormat="1" ht="12.75" customHeight="1" x14ac:dyDescent="0.25">
      <c r="A531" s="284"/>
      <c r="B531" s="195"/>
      <c r="C531" s="195"/>
      <c r="D531" s="195"/>
      <c r="E531" s="196"/>
      <c r="F531" s="198"/>
      <c r="G531" s="198"/>
      <c r="H531" s="199"/>
    </row>
    <row r="532" spans="1:8" s="197" customFormat="1" ht="12.75" customHeight="1" x14ac:dyDescent="0.25">
      <c r="A532" s="284"/>
      <c r="B532" s="195"/>
      <c r="C532" s="195"/>
      <c r="D532" s="195"/>
      <c r="E532" s="196"/>
      <c r="F532" s="198"/>
      <c r="G532" s="198"/>
      <c r="H532" s="199"/>
    </row>
    <row r="533" spans="1:8" s="197" customFormat="1" ht="12.75" customHeight="1" x14ac:dyDescent="0.25">
      <c r="A533" s="284"/>
      <c r="B533" s="195"/>
      <c r="C533" s="195"/>
      <c r="D533" s="195"/>
      <c r="E533" s="196"/>
      <c r="F533" s="198"/>
      <c r="G533" s="198"/>
      <c r="H533" s="199"/>
    </row>
    <row r="534" spans="1:8" s="197" customFormat="1" ht="12.75" customHeight="1" x14ac:dyDescent="0.25">
      <c r="A534" s="284"/>
      <c r="B534" s="195"/>
      <c r="C534" s="195"/>
      <c r="D534" s="195"/>
      <c r="E534" s="196"/>
      <c r="F534" s="198"/>
      <c r="G534" s="198"/>
      <c r="H534" s="199"/>
    </row>
    <row r="535" spans="1:8" s="197" customFormat="1" ht="12.75" customHeight="1" x14ac:dyDescent="0.25">
      <c r="A535" s="284"/>
      <c r="B535" s="195"/>
      <c r="C535" s="195"/>
      <c r="D535" s="195"/>
      <c r="E535" s="196"/>
      <c r="F535" s="198"/>
      <c r="G535" s="198"/>
      <c r="H535" s="199"/>
    </row>
    <row r="536" spans="1:8" s="197" customFormat="1" ht="12.75" customHeight="1" x14ac:dyDescent="0.25">
      <c r="A536" s="284"/>
      <c r="B536" s="195"/>
      <c r="C536" s="195"/>
      <c r="D536" s="195"/>
      <c r="E536" s="196"/>
      <c r="F536" s="198"/>
      <c r="G536" s="198"/>
      <c r="H536" s="199"/>
    </row>
    <row r="537" spans="1:8" s="197" customFormat="1" ht="12.75" customHeight="1" x14ac:dyDescent="0.25">
      <c r="A537" s="284"/>
      <c r="B537" s="195"/>
      <c r="C537" s="195"/>
      <c r="D537" s="195"/>
      <c r="E537" s="196"/>
      <c r="F537" s="198"/>
      <c r="G537" s="198"/>
      <c r="H537" s="199"/>
    </row>
    <row r="538" spans="1:8" s="197" customFormat="1" ht="12.75" customHeight="1" x14ac:dyDescent="0.25">
      <c r="A538" s="284"/>
      <c r="B538" s="195"/>
      <c r="C538" s="195"/>
      <c r="D538" s="195"/>
      <c r="E538" s="196"/>
      <c r="F538" s="198"/>
      <c r="G538" s="198"/>
      <c r="H538" s="199"/>
    </row>
    <row r="539" spans="1:8" s="197" customFormat="1" ht="12.75" customHeight="1" x14ac:dyDescent="0.25">
      <c r="A539" s="284"/>
      <c r="B539" s="195"/>
      <c r="C539" s="195"/>
      <c r="D539" s="195"/>
      <c r="E539" s="196"/>
      <c r="F539" s="198"/>
      <c r="G539" s="198"/>
      <c r="H539" s="199"/>
    </row>
    <row r="540" spans="1:8" s="197" customFormat="1" ht="12.75" customHeight="1" x14ac:dyDescent="0.25">
      <c r="A540" s="284"/>
      <c r="B540" s="195"/>
      <c r="C540" s="195"/>
      <c r="D540" s="195"/>
      <c r="E540" s="196"/>
      <c r="F540" s="198"/>
      <c r="G540" s="198"/>
      <c r="H540" s="199"/>
    </row>
    <row r="541" spans="1:8" s="197" customFormat="1" ht="12.75" customHeight="1" x14ac:dyDescent="0.25">
      <c r="A541" s="284"/>
      <c r="B541" s="195"/>
      <c r="C541" s="195"/>
      <c r="D541" s="195"/>
      <c r="E541" s="196"/>
      <c r="F541" s="198"/>
      <c r="G541" s="198"/>
      <c r="H541" s="199"/>
    </row>
    <row r="542" spans="1:8" s="197" customFormat="1" ht="12.75" customHeight="1" x14ac:dyDescent="0.25">
      <c r="A542" s="284"/>
      <c r="B542" s="195"/>
      <c r="C542" s="195"/>
      <c r="D542" s="195"/>
      <c r="E542" s="196"/>
      <c r="F542" s="198"/>
      <c r="G542" s="198"/>
      <c r="H542" s="199"/>
    </row>
    <row r="543" spans="1:8" s="197" customFormat="1" ht="12.75" customHeight="1" x14ac:dyDescent="0.25">
      <c r="A543" s="284"/>
      <c r="B543" s="195"/>
      <c r="C543" s="195"/>
      <c r="D543" s="195"/>
      <c r="E543" s="196"/>
      <c r="F543" s="198"/>
      <c r="G543" s="198"/>
      <c r="H543" s="362" t="s">
        <v>13</v>
      </c>
    </row>
    <row r="544" spans="1:8" s="197" customFormat="1" ht="12.75" customHeight="1" x14ac:dyDescent="0.25">
      <c r="A544" s="284"/>
      <c r="B544" s="195"/>
      <c r="C544" s="195"/>
      <c r="D544" s="195"/>
      <c r="E544" s="196"/>
      <c r="F544" s="198"/>
      <c r="G544" s="198"/>
      <c r="H544" s="199"/>
    </row>
    <row r="545" spans="1:8" s="197" customFormat="1" ht="32.25" customHeight="1" x14ac:dyDescent="0.3">
      <c r="A545" s="284"/>
      <c r="B545" s="525" t="s">
        <v>265</v>
      </c>
      <c r="C545" s="526"/>
      <c r="D545" s="526"/>
      <c r="E545" s="526"/>
      <c r="F545" s="526"/>
      <c r="G545" s="526"/>
      <c r="H545" s="526"/>
    </row>
    <row r="546" spans="1:8" s="197" customFormat="1" ht="12.75" customHeight="1" x14ac:dyDescent="0.25">
      <c r="A546" s="284"/>
      <c r="B546" s="43"/>
      <c r="C546" s="44"/>
      <c r="D546" s="44"/>
      <c r="E546" s="44"/>
      <c r="F546" s="44"/>
      <c r="G546" s="44"/>
      <c r="H546" s="44"/>
    </row>
    <row r="547" spans="1:8" s="197" customFormat="1" ht="12.75" customHeight="1" x14ac:dyDescent="0.25">
      <c r="A547" s="284"/>
      <c r="B547" s="6" t="s">
        <v>62</v>
      </c>
      <c r="C547" s="1"/>
      <c r="D547" s="1"/>
      <c r="E547" s="45"/>
      <c r="F547" s="1"/>
      <c r="G547" s="1"/>
      <c r="H547" s="45"/>
    </row>
    <row r="548" spans="1:8" s="197" customFormat="1" ht="12.75" customHeight="1" x14ac:dyDescent="0.25">
      <c r="A548" s="284"/>
      <c r="B548" s="89"/>
      <c r="C548" s="506" t="s">
        <v>12</v>
      </c>
      <c r="D548" s="507"/>
      <c r="E548" s="508"/>
      <c r="F548" s="506" t="s">
        <v>10</v>
      </c>
      <c r="G548" s="507"/>
      <c r="H548" s="508"/>
    </row>
    <row r="549" spans="1:8" s="197" customFormat="1" ht="12.75" customHeight="1" x14ac:dyDescent="0.25">
      <c r="A549" s="284"/>
      <c r="B549" s="62"/>
      <c r="C549" s="66" t="s">
        <v>8</v>
      </c>
      <c r="D549" s="66" t="s">
        <v>9</v>
      </c>
      <c r="E549" s="81" t="s">
        <v>65</v>
      </c>
      <c r="F549" s="66" t="s">
        <v>8</v>
      </c>
      <c r="G549" s="66" t="s">
        <v>9</v>
      </c>
      <c r="H549" s="81" t="s">
        <v>65</v>
      </c>
    </row>
    <row r="550" spans="1:8" s="197" customFormat="1" ht="12.75" customHeight="1" x14ac:dyDescent="0.25">
      <c r="A550" s="284"/>
      <c r="B550" s="160"/>
      <c r="C550" s="158"/>
      <c r="D550" s="158"/>
      <c r="E550" s="67"/>
      <c r="F550" s="158"/>
      <c r="G550" s="158"/>
      <c r="H550" s="67"/>
    </row>
    <row r="551" spans="1:8" s="197" customFormat="1" ht="12.75" customHeight="1" x14ac:dyDescent="0.25">
      <c r="A551" s="284"/>
      <c r="B551" s="160" t="s">
        <v>23</v>
      </c>
      <c r="C551" s="159">
        <v>240.38594999999998</v>
      </c>
      <c r="D551" s="159">
        <v>400.9355425</v>
      </c>
      <c r="E551" s="71">
        <v>59.956258430243807</v>
      </c>
      <c r="F551" s="24">
        <v>1839.15</v>
      </c>
      <c r="G551" s="24">
        <v>4236.4249999999993</v>
      </c>
      <c r="H551" s="71">
        <v>43.412783183934572</v>
      </c>
    </row>
    <row r="552" spans="1:8" s="197" customFormat="1" ht="12.75" customHeight="1" x14ac:dyDescent="0.25">
      <c r="A552" s="284"/>
      <c r="B552" s="64" t="s">
        <v>96</v>
      </c>
      <c r="C552" s="159">
        <v>0.29304749999999996</v>
      </c>
      <c r="D552" s="159">
        <v>1.4412525000000003</v>
      </c>
      <c r="E552" s="71">
        <v>20.332835502453587</v>
      </c>
      <c r="F552" s="24">
        <v>7.5749999999999993</v>
      </c>
      <c r="G552" s="24">
        <v>28.975000000000001</v>
      </c>
      <c r="H552" s="71">
        <v>26.143226919758408</v>
      </c>
    </row>
    <row r="553" spans="1:8" s="197" customFormat="1" ht="12.75" customHeight="1" x14ac:dyDescent="0.25">
      <c r="A553" s="284"/>
      <c r="B553" s="64" t="s">
        <v>97</v>
      </c>
      <c r="C553" s="159">
        <v>7.4553725000000011</v>
      </c>
      <c r="D553" s="159">
        <v>20.823640000000001</v>
      </c>
      <c r="E553" s="71">
        <v>35.802446162150325</v>
      </c>
      <c r="F553" s="24">
        <v>65.424999999999997</v>
      </c>
      <c r="G553" s="24">
        <v>206.15</v>
      </c>
      <c r="H553" s="71">
        <v>31.73659956342469</v>
      </c>
    </row>
    <row r="554" spans="1:8" s="197" customFormat="1" ht="12.75" customHeight="1" x14ac:dyDescent="0.25">
      <c r="A554" s="284"/>
      <c r="B554" s="64" t="s">
        <v>98</v>
      </c>
      <c r="C554" s="159">
        <v>55.290894999999985</v>
      </c>
      <c r="D554" s="159">
        <v>102.38036249999999</v>
      </c>
      <c r="E554" s="71">
        <v>54.005371391413064</v>
      </c>
      <c r="F554" s="24">
        <v>382.25000000000006</v>
      </c>
      <c r="G554" s="24">
        <v>1029.8500000000001</v>
      </c>
      <c r="H554" s="71">
        <v>37.117055881924557</v>
      </c>
    </row>
    <row r="555" spans="1:8" s="197" customFormat="1" ht="12.75" customHeight="1" x14ac:dyDescent="0.25">
      <c r="A555" s="284"/>
      <c r="B555" s="64" t="s">
        <v>99</v>
      </c>
      <c r="C555" s="159">
        <v>65.531990000000022</v>
      </c>
      <c r="D555" s="159">
        <v>124.29603750000001</v>
      </c>
      <c r="E555" s="71">
        <v>52.722509355939863</v>
      </c>
      <c r="F555" s="24">
        <v>533.80000000000007</v>
      </c>
      <c r="G555" s="24">
        <v>1314.8500000000001</v>
      </c>
      <c r="H555" s="71">
        <v>40.597786819789334</v>
      </c>
    </row>
    <row r="556" spans="1:8" s="197" customFormat="1" ht="12.75" customHeight="1" x14ac:dyDescent="0.25">
      <c r="A556" s="284"/>
      <c r="B556" s="64" t="s">
        <v>100</v>
      </c>
      <c r="C556" s="159">
        <v>66.138772499999988</v>
      </c>
      <c r="D556" s="159">
        <v>98.880499999999969</v>
      </c>
      <c r="E556" s="71">
        <v>66.887578946303876</v>
      </c>
      <c r="F556" s="24">
        <v>548.52499999999998</v>
      </c>
      <c r="G556" s="24">
        <v>1075.2249999999999</v>
      </c>
      <c r="H556" s="71">
        <v>51.014903857332193</v>
      </c>
    </row>
    <row r="557" spans="1:8" s="197" customFormat="1" ht="12.75" customHeight="1" x14ac:dyDescent="0.25">
      <c r="A557" s="284"/>
      <c r="B557" s="64" t="s">
        <v>101</v>
      </c>
      <c r="C557" s="159">
        <v>44.144777500000018</v>
      </c>
      <c r="D557" s="159">
        <v>48.983822500000002</v>
      </c>
      <c r="E557" s="71">
        <v>90.121136422132054</v>
      </c>
      <c r="F557" s="24">
        <v>288.85000000000002</v>
      </c>
      <c r="G557" s="24">
        <v>558.59999999999991</v>
      </c>
      <c r="H557" s="71">
        <v>51.709631220909429</v>
      </c>
    </row>
    <row r="558" spans="1:8" s="197" customFormat="1" ht="12.75" customHeight="1" x14ac:dyDescent="0.25">
      <c r="A558" s="284"/>
      <c r="B558" s="64" t="s">
        <v>135</v>
      </c>
      <c r="C558" s="159">
        <v>1.5310950000000003</v>
      </c>
      <c r="D558" s="159">
        <v>4.1299274999999991</v>
      </c>
      <c r="E558" s="71">
        <v>37.073168959987811</v>
      </c>
      <c r="F558" s="24">
        <v>12.725000000000001</v>
      </c>
      <c r="G558" s="24">
        <v>22.774999999999999</v>
      </c>
      <c r="H558" s="71">
        <v>55.872667398463243</v>
      </c>
    </row>
    <row r="559" spans="1:8" s="197" customFormat="1" ht="12.75" customHeight="1" x14ac:dyDescent="0.25">
      <c r="A559" s="284"/>
      <c r="B559" s="135"/>
      <c r="C559" s="156"/>
      <c r="D559" s="156"/>
      <c r="E559" s="121"/>
      <c r="F559" s="156"/>
      <c r="G559" s="156"/>
      <c r="H559" s="122"/>
    </row>
    <row r="560" spans="1:8" s="197" customFormat="1" ht="12.75" customHeight="1" x14ac:dyDescent="0.25">
      <c r="A560" s="284"/>
      <c r="B560" s="148"/>
      <c r="C560" s="148"/>
      <c r="D560" s="148"/>
      <c r="E560" s="125"/>
      <c r="F560" s="157"/>
      <c r="G560" s="157"/>
      <c r="H560" s="126"/>
    </row>
    <row r="561" spans="1:8" s="197" customFormat="1" ht="27.75" customHeight="1" x14ac:dyDescent="0.25">
      <c r="A561" s="284"/>
      <c r="B561" s="527" t="s">
        <v>137</v>
      </c>
      <c r="C561" s="518"/>
      <c r="D561" s="518"/>
      <c r="E561" s="518"/>
      <c r="F561" s="518"/>
      <c r="G561" s="518"/>
      <c r="H561" s="518"/>
    </row>
    <row r="562" spans="1:8" s="197" customFormat="1" ht="12.75" customHeight="1" x14ac:dyDescent="0.25">
      <c r="A562" s="284"/>
      <c r="B562" s="21" t="s">
        <v>81</v>
      </c>
      <c r="C562" s="1"/>
      <c r="D562" s="1"/>
      <c r="E562" s="53"/>
      <c r="F562" s="155"/>
      <c r="G562" s="155"/>
      <c r="H562" s="53"/>
    </row>
    <row r="563" spans="1:8" s="197" customFormat="1" ht="12.75" customHeight="1" x14ac:dyDescent="0.25">
      <c r="A563" s="284"/>
      <c r="B563" s="1"/>
      <c r="C563" s="159"/>
      <c r="D563" s="159"/>
      <c r="E563" s="52"/>
      <c r="F563" s="159"/>
      <c r="G563" s="159"/>
      <c r="H563" s="56"/>
    </row>
    <row r="564" spans="1:8" s="197" customFormat="1" ht="12.75" customHeight="1" x14ac:dyDescent="0.25">
      <c r="A564" s="284"/>
      <c r="B564" s="58" t="s">
        <v>68</v>
      </c>
      <c r="C564" s="159"/>
      <c r="D564" s="159"/>
      <c r="E564" s="52"/>
      <c r="F564" s="159"/>
      <c r="G564" s="159"/>
      <c r="H564" s="56"/>
    </row>
    <row r="565" spans="1:8" s="197" customFormat="1" ht="12.75" customHeight="1" x14ac:dyDescent="0.25">
      <c r="A565" s="284"/>
      <c r="B565" s="10" t="s">
        <v>409</v>
      </c>
      <c r="C565" s="1"/>
      <c r="D565" s="1"/>
      <c r="E565" s="53"/>
      <c r="F565" s="1"/>
      <c r="G565" s="1"/>
      <c r="H565" s="45"/>
    </row>
    <row r="566" spans="1:8" s="197" customFormat="1" ht="12.75" customHeight="1" x14ac:dyDescent="0.25">
      <c r="A566" s="284"/>
      <c r="B566" s="10"/>
      <c r="C566" s="1"/>
      <c r="D566" s="1"/>
      <c r="E566" s="53"/>
      <c r="F566" s="1"/>
      <c r="G566" s="1"/>
      <c r="H566" s="45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8"/>
      <c r="G567" s="198"/>
      <c r="H567" s="199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8"/>
      <c r="G568" s="198"/>
      <c r="H568" s="199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8"/>
      <c r="G569" s="198"/>
      <c r="H569" s="199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8"/>
      <c r="G570" s="198"/>
      <c r="H570" s="199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8"/>
      <c r="G571" s="198"/>
      <c r="H571" s="199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8"/>
      <c r="G572" s="198"/>
      <c r="H572" s="199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8"/>
      <c r="G573" s="198"/>
      <c r="H573" s="199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8"/>
      <c r="G574" s="198"/>
      <c r="H574" s="199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8"/>
      <c r="G575" s="198"/>
      <c r="H575" s="199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8"/>
      <c r="G576" s="198"/>
      <c r="H576" s="199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8"/>
      <c r="G577" s="198"/>
      <c r="H577" s="199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8"/>
      <c r="G578" s="198"/>
      <c r="H578" s="199"/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8"/>
      <c r="G579" s="198"/>
      <c r="H579" s="199"/>
    </row>
    <row r="580" spans="1:8" s="197" customFormat="1" ht="12.75" customHeight="1" x14ac:dyDescent="0.25">
      <c r="A580" s="284"/>
      <c r="B580" s="195"/>
      <c r="C580" s="195"/>
      <c r="D580" s="195"/>
      <c r="E580" s="196"/>
      <c r="F580" s="198"/>
      <c r="G580" s="198"/>
      <c r="H580" s="199"/>
    </row>
    <row r="581" spans="1:8" s="197" customFormat="1" ht="12.75" customHeight="1" x14ac:dyDescent="0.25">
      <c r="A581" s="284"/>
      <c r="B581" s="195"/>
      <c r="C581" s="195"/>
      <c r="D581" s="195"/>
      <c r="E581" s="196"/>
      <c r="F581" s="198"/>
      <c r="G581" s="198"/>
      <c r="H581" s="199"/>
    </row>
    <row r="582" spans="1:8" s="197" customFormat="1" ht="12.75" customHeight="1" x14ac:dyDescent="0.25">
      <c r="A582" s="284"/>
      <c r="B582" s="195"/>
      <c r="C582" s="195"/>
      <c r="D582" s="195"/>
      <c r="E582" s="196"/>
      <c r="F582" s="198"/>
      <c r="G582" s="198"/>
      <c r="H582" s="199"/>
    </row>
    <row r="583" spans="1:8" s="197" customFormat="1" ht="12.75" customHeight="1" x14ac:dyDescent="0.25">
      <c r="A583" s="284"/>
      <c r="B583" s="195"/>
      <c r="C583" s="195"/>
      <c r="D583" s="195"/>
      <c r="E583" s="196"/>
      <c r="F583" s="198"/>
      <c r="G583" s="198"/>
      <c r="H583" s="199"/>
    </row>
    <row r="584" spans="1:8" s="197" customFormat="1" ht="12.75" customHeight="1" x14ac:dyDescent="0.25">
      <c r="A584" s="284"/>
      <c r="B584" s="195"/>
      <c r="C584" s="195"/>
      <c r="D584" s="195"/>
      <c r="E584" s="196"/>
      <c r="F584" s="198"/>
      <c r="G584" s="198"/>
      <c r="H584" s="199"/>
    </row>
    <row r="585" spans="1:8" s="197" customFormat="1" ht="12.75" customHeight="1" x14ac:dyDescent="0.25">
      <c r="A585" s="284"/>
      <c r="B585" s="195"/>
      <c r="C585" s="195"/>
      <c r="D585" s="195"/>
      <c r="E585" s="196"/>
      <c r="F585" s="198"/>
      <c r="G585" s="198"/>
      <c r="H585" s="199"/>
    </row>
    <row r="586" spans="1:8" s="197" customFormat="1" ht="12.75" customHeight="1" x14ac:dyDescent="0.25">
      <c r="A586" s="284"/>
      <c r="B586" s="195"/>
      <c r="C586" s="195"/>
      <c r="D586" s="195"/>
      <c r="E586" s="196"/>
      <c r="F586" s="198"/>
      <c r="G586" s="198"/>
      <c r="H586" s="199"/>
    </row>
    <row r="587" spans="1:8" s="197" customFormat="1" ht="12.75" customHeight="1" x14ac:dyDescent="0.25">
      <c r="A587" s="284"/>
      <c r="B587" s="195"/>
      <c r="C587" s="195"/>
      <c r="D587" s="195"/>
      <c r="E587" s="196"/>
      <c r="F587" s="198"/>
      <c r="G587" s="198"/>
      <c r="H587" s="199"/>
    </row>
    <row r="588" spans="1:8" s="197" customFormat="1" ht="12.75" customHeight="1" x14ac:dyDescent="0.25">
      <c r="A588" s="284"/>
      <c r="B588" s="195"/>
      <c r="C588" s="195"/>
      <c r="D588" s="195"/>
      <c r="E588" s="196"/>
      <c r="F588" s="198"/>
      <c r="G588" s="198"/>
      <c r="H588" s="199"/>
    </row>
    <row r="589" spans="1:8" s="197" customFormat="1" ht="12.75" customHeight="1" x14ac:dyDescent="0.25">
      <c r="A589" s="284"/>
      <c r="B589" s="195"/>
      <c r="C589" s="195"/>
      <c r="D589" s="195"/>
      <c r="E589" s="196"/>
      <c r="F589" s="198"/>
      <c r="G589" s="198"/>
      <c r="H589" s="199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8"/>
      <c r="G590" s="198"/>
      <c r="H590" s="199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8"/>
      <c r="G591" s="198"/>
      <c r="H591" s="199"/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8"/>
      <c r="G592" s="198"/>
      <c r="H592" s="199"/>
    </row>
    <row r="593" spans="1:8" s="197" customFormat="1" ht="12.75" customHeight="1" x14ac:dyDescent="0.25">
      <c r="A593" s="284"/>
      <c r="B593" s="195"/>
      <c r="C593" s="195"/>
      <c r="D593" s="195"/>
      <c r="E593" s="196"/>
      <c r="F593" s="198"/>
      <c r="G593" s="198"/>
      <c r="H593" s="199"/>
    </row>
    <row r="594" spans="1:8" s="197" customFormat="1" ht="12.75" customHeight="1" x14ac:dyDescent="0.25">
      <c r="A594" s="284"/>
      <c r="B594" s="195"/>
      <c r="C594" s="195"/>
      <c r="D594" s="195"/>
      <c r="E594" s="196"/>
      <c r="F594" s="198"/>
      <c r="G594" s="198"/>
      <c r="H594" s="199"/>
    </row>
    <row r="595" spans="1:8" s="197" customFormat="1" ht="12.75" customHeight="1" x14ac:dyDescent="0.25">
      <c r="A595" s="284"/>
      <c r="B595" s="195"/>
      <c r="C595" s="195"/>
      <c r="D595" s="195"/>
      <c r="E595" s="196"/>
      <c r="F595" s="198"/>
      <c r="G595" s="198"/>
      <c r="H595" s="199"/>
    </row>
    <row r="596" spans="1:8" s="197" customFormat="1" ht="12.75" customHeight="1" x14ac:dyDescent="0.25">
      <c r="A596" s="284"/>
      <c r="B596" s="195"/>
      <c r="C596" s="195"/>
      <c r="D596" s="195"/>
      <c r="E596" s="196"/>
      <c r="F596" s="198"/>
      <c r="G596" s="198"/>
      <c r="H596" s="199"/>
    </row>
    <row r="597" spans="1:8" s="197" customFormat="1" ht="12.75" customHeight="1" x14ac:dyDescent="0.25">
      <c r="A597" s="284"/>
      <c r="B597" s="195"/>
      <c r="C597" s="195"/>
      <c r="D597" s="195"/>
      <c r="E597" s="196"/>
      <c r="F597" s="198"/>
      <c r="G597" s="198"/>
      <c r="H597" s="362" t="s">
        <v>13</v>
      </c>
    </row>
    <row r="598" spans="1:8" s="197" customFormat="1" ht="12.75" customHeight="1" x14ac:dyDescent="0.25">
      <c r="A598" s="284"/>
      <c r="B598" s="195"/>
      <c r="C598" s="195"/>
      <c r="D598" s="195"/>
      <c r="E598" s="196"/>
      <c r="F598" s="198"/>
      <c r="G598" s="198"/>
      <c r="H598" s="199"/>
    </row>
    <row r="599" spans="1:8" s="197" customFormat="1" ht="32.25" customHeight="1" x14ac:dyDescent="0.3">
      <c r="A599" s="284"/>
      <c r="B599" s="525" t="s">
        <v>266</v>
      </c>
      <c r="C599" s="526"/>
      <c r="D599" s="526"/>
      <c r="E599" s="526"/>
      <c r="F599" s="526"/>
      <c r="G599" s="526"/>
      <c r="H599" s="526"/>
    </row>
    <row r="600" spans="1:8" s="197" customFormat="1" ht="12.75" customHeight="1" x14ac:dyDescent="0.25">
      <c r="A600" s="284"/>
      <c r="B600" s="43"/>
      <c r="C600" s="44"/>
      <c r="D600" s="44"/>
      <c r="E600" s="44"/>
      <c r="F600" s="44"/>
      <c r="G600" s="44"/>
      <c r="H600" s="44"/>
    </row>
    <row r="601" spans="1:8" s="197" customFormat="1" ht="12.75" customHeight="1" x14ac:dyDescent="0.25">
      <c r="A601" s="284"/>
      <c r="B601" s="6" t="s">
        <v>62</v>
      </c>
      <c r="C601" s="1"/>
      <c r="D601" s="1"/>
      <c r="E601" s="45"/>
      <c r="F601" s="1"/>
      <c r="G601" s="1"/>
      <c r="H601" s="45"/>
    </row>
    <row r="602" spans="1:8" s="197" customFormat="1" ht="12.75" customHeight="1" x14ac:dyDescent="0.25">
      <c r="A602" s="284"/>
      <c r="B602" s="89"/>
      <c r="C602" s="506" t="s">
        <v>12</v>
      </c>
      <c r="D602" s="507"/>
      <c r="E602" s="508"/>
      <c r="F602" s="506" t="s">
        <v>10</v>
      </c>
      <c r="G602" s="507"/>
      <c r="H602" s="508"/>
    </row>
    <row r="603" spans="1:8" s="197" customFormat="1" ht="12.75" customHeight="1" x14ac:dyDescent="0.25">
      <c r="A603" s="284"/>
      <c r="B603" s="62"/>
      <c r="C603" s="66" t="s">
        <v>8</v>
      </c>
      <c r="D603" s="66" t="s">
        <v>9</v>
      </c>
      <c r="E603" s="81" t="s">
        <v>65</v>
      </c>
      <c r="F603" s="66" t="s">
        <v>8</v>
      </c>
      <c r="G603" s="66" t="s">
        <v>9</v>
      </c>
      <c r="H603" s="81" t="s">
        <v>65</v>
      </c>
    </row>
    <row r="604" spans="1:8" s="197" customFormat="1" ht="12.75" customHeight="1" x14ac:dyDescent="0.25">
      <c r="A604" s="284"/>
      <c r="B604" s="160"/>
      <c r="C604" s="158"/>
      <c r="D604" s="158"/>
      <c r="E604" s="67"/>
      <c r="F604" s="158"/>
      <c r="G604" s="158"/>
      <c r="H604" s="67"/>
    </row>
    <row r="605" spans="1:8" s="197" customFormat="1" ht="12.75" customHeight="1" x14ac:dyDescent="0.25">
      <c r="A605" s="284"/>
      <c r="B605" s="160" t="s">
        <v>23</v>
      </c>
      <c r="C605" s="159">
        <v>264.51910500000002</v>
      </c>
      <c r="D605" s="159">
        <v>473.76349499999992</v>
      </c>
      <c r="E605" s="71">
        <v>55.833576835631895</v>
      </c>
      <c r="F605" s="24">
        <v>1940.4749999999999</v>
      </c>
      <c r="G605" s="24">
        <v>4671.6999999999989</v>
      </c>
      <c r="H605" s="71">
        <v>41.536806729884205</v>
      </c>
    </row>
    <row r="606" spans="1:8" s="197" customFormat="1" ht="12.75" customHeight="1" x14ac:dyDescent="0.25">
      <c r="A606" s="284"/>
      <c r="B606" s="64" t="s">
        <v>96</v>
      </c>
      <c r="C606" s="159">
        <v>0.80967249999999991</v>
      </c>
      <c r="D606" s="159">
        <v>3.2926400000000005</v>
      </c>
      <c r="E606" s="71">
        <v>24.590374289324064</v>
      </c>
      <c r="F606" s="24">
        <v>11.425000000000001</v>
      </c>
      <c r="G606" s="24">
        <v>42.875</v>
      </c>
      <c r="H606" s="71">
        <v>26.647230320699709</v>
      </c>
    </row>
    <row r="607" spans="1:8" s="197" customFormat="1" ht="12.75" customHeight="1" x14ac:dyDescent="0.25">
      <c r="A607" s="284"/>
      <c r="B607" s="64" t="s">
        <v>97</v>
      </c>
      <c r="C607" s="159">
        <v>9.8930425000000017</v>
      </c>
      <c r="D607" s="159">
        <v>30.386072500000004</v>
      </c>
      <c r="E607" s="71">
        <v>32.557819046867607</v>
      </c>
      <c r="F607" s="24">
        <v>77.574999999999989</v>
      </c>
      <c r="G607" s="24">
        <v>265.85000000000002</v>
      </c>
      <c r="H607" s="71">
        <v>29.179988715441031</v>
      </c>
    </row>
    <row r="608" spans="1:8" s="197" customFormat="1" ht="12.75" customHeight="1" x14ac:dyDescent="0.25">
      <c r="A608" s="284"/>
      <c r="B608" s="64" t="s">
        <v>98</v>
      </c>
      <c r="C608" s="159">
        <v>61.751344999999993</v>
      </c>
      <c r="D608" s="159">
        <v>131.00200749999999</v>
      </c>
      <c r="E608" s="71">
        <v>47.137708939307664</v>
      </c>
      <c r="F608" s="24">
        <v>431.42500000000007</v>
      </c>
      <c r="G608" s="24">
        <v>1233.9249999999997</v>
      </c>
      <c r="H608" s="71">
        <v>34.96363231152624</v>
      </c>
    </row>
    <row r="609" spans="1:8" s="197" customFormat="1" ht="12.75" customHeight="1" x14ac:dyDescent="0.25">
      <c r="A609" s="284"/>
      <c r="B609" s="64" t="s">
        <v>99</v>
      </c>
      <c r="C609" s="159">
        <v>68.679272500000025</v>
      </c>
      <c r="D609" s="159">
        <v>151.14023999999995</v>
      </c>
      <c r="E609" s="71">
        <v>45.440759191595866</v>
      </c>
      <c r="F609" s="24">
        <v>554.87499999999989</v>
      </c>
      <c r="G609" s="24">
        <v>1434.6999999999998</v>
      </c>
      <c r="H609" s="71">
        <v>38.675332822192786</v>
      </c>
    </row>
    <row r="610" spans="1:8" s="197" customFormat="1" ht="12.75" customHeight="1" x14ac:dyDescent="0.25">
      <c r="A610" s="284"/>
      <c r="B610" s="64" t="s">
        <v>100</v>
      </c>
      <c r="C610" s="159">
        <v>74.370287500000018</v>
      </c>
      <c r="D610" s="159">
        <v>100.58524250000002</v>
      </c>
      <c r="E610" s="71">
        <v>73.937573397011988</v>
      </c>
      <c r="F610" s="24">
        <v>561</v>
      </c>
      <c r="G610" s="24">
        <v>1089.8249999999998</v>
      </c>
      <c r="H610" s="71">
        <v>51.476154428463296</v>
      </c>
    </row>
    <row r="611" spans="1:8" s="197" customFormat="1" ht="12.75" customHeight="1" x14ac:dyDescent="0.25">
      <c r="A611" s="284"/>
      <c r="B611" s="64" t="s">
        <v>101</v>
      </c>
      <c r="C611" s="159">
        <v>47.887987500000001</v>
      </c>
      <c r="D611" s="159">
        <v>56.056737500000011</v>
      </c>
      <c r="E611" s="71">
        <v>85.427710629788237</v>
      </c>
      <c r="F611" s="24">
        <v>291.375</v>
      </c>
      <c r="G611" s="24">
        <v>584.02500000000009</v>
      </c>
      <c r="H611" s="71">
        <v>49.890843713882106</v>
      </c>
    </row>
    <row r="612" spans="1:8" s="197" customFormat="1" ht="12.75" customHeight="1" x14ac:dyDescent="0.25">
      <c r="A612" s="284"/>
      <c r="B612" s="64" t="s">
        <v>135</v>
      </c>
      <c r="C612" s="159">
        <v>1.1274975</v>
      </c>
      <c r="D612" s="159">
        <v>1.3005549999999997</v>
      </c>
      <c r="E612" s="71">
        <v>86.693565439370147</v>
      </c>
      <c r="F612" s="24">
        <v>12.799999999999999</v>
      </c>
      <c r="G612" s="24">
        <v>20.5</v>
      </c>
      <c r="H612" s="71">
        <v>62.439024390243901</v>
      </c>
    </row>
    <row r="613" spans="1:8" s="197" customFormat="1" ht="12.75" customHeight="1" x14ac:dyDescent="0.25">
      <c r="A613" s="284"/>
      <c r="B613" s="135"/>
      <c r="C613" s="156"/>
      <c r="D613" s="156"/>
      <c r="E613" s="121"/>
      <c r="F613" s="156"/>
      <c r="G613" s="156"/>
      <c r="H613" s="122"/>
    </row>
    <row r="614" spans="1:8" s="197" customFormat="1" ht="12.75" customHeight="1" x14ac:dyDescent="0.25">
      <c r="A614" s="284"/>
      <c r="B614" s="148"/>
      <c r="C614" s="148"/>
      <c r="D614" s="148"/>
      <c r="E614" s="125"/>
      <c r="F614" s="157"/>
      <c r="G614" s="157"/>
      <c r="H614" s="126"/>
    </row>
    <row r="615" spans="1:8" s="197" customFormat="1" ht="27.75" customHeight="1" x14ac:dyDescent="0.25">
      <c r="A615" s="284"/>
      <c r="B615" s="527" t="s">
        <v>137</v>
      </c>
      <c r="C615" s="518"/>
      <c r="D615" s="518"/>
      <c r="E615" s="518"/>
      <c r="F615" s="518"/>
      <c r="G615" s="518"/>
      <c r="H615" s="518"/>
    </row>
    <row r="616" spans="1:8" s="197" customFormat="1" ht="12.75" customHeight="1" x14ac:dyDescent="0.25">
      <c r="A616" s="284"/>
      <c r="B616" s="21" t="s">
        <v>81</v>
      </c>
      <c r="C616" s="1"/>
      <c r="D616" s="1"/>
      <c r="E616" s="53"/>
      <c r="F616" s="155"/>
      <c r="G616" s="155"/>
      <c r="H616" s="53"/>
    </row>
    <row r="617" spans="1:8" s="197" customFormat="1" ht="12.75" customHeight="1" x14ac:dyDescent="0.25">
      <c r="A617" s="284"/>
      <c r="B617" s="1"/>
      <c r="C617" s="159"/>
      <c r="D617" s="159"/>
      <c r="E617" s="52"/>
      <c r="F617" s="159"/>
      <c r="G617" s="159"/>
      <c r="H617" s="56"/>
    </row>
    <row r="618" spans="1:8" s="197" customFormat="1" ht="12.75" customHeight="1" x14ac:dyDescent="0.25">
      <c r="A618" s="284"/>
      <c r="B618" s="58" t="s">
        <v>68</v>
      </c>
      <c r="C618" s="159"/>
      <c r="D618" s="159"/>
      <c r="E618" s="52"/>
      <c r="F618" s="159"/>
      <c r="G618" s="159"/>
      <c r="H618" s="56"/>
    </row>
    <row r="619" spans="1:8" s="197" customFormat="1" ht="12.75" customHeight="1" x14ac:dyDescent="0.25">
      <c r="A619" s="284"/>
      <c r="B619" s="10" t="s">
        <v>409</v>
      </c>
      <c r="C619" s="1"/>
      <c r="D619" s="1"/>
      <c r="E619" s="53"/>
      <c r="F619" s="1"/>
      <c r="G619" s="1"/>
      <c r="H619" s="45"/>
    </row>
    <row r="620" spans="1:8" s="197" customFormat="1" ht="12.75" customHeight="1" x14ac:dyDescent="0.25">
      <c r="A620" s="284"/>
      <c r="B620" s="10"/>
      <c r="C620" s="1"/>
      <c r="D620" s="1"/>
      <c r="E620" s="53"/>
      <c r="F620" s="1"/>
      <c r="G620" s="1"/>
      <c r="H620" s="45"/>
    </row>
    <row r="621" spans="1:8" s="197" customFormat="1" ht="12.75" customHeight="1" x14ac:dyDescent="0.25">
      <c r="A621" s="284"/>
      <c r="B621" s="195"/>
      <c r="C621" s="195"/>
      <c r="D621" s="195"/>
      <c r="E621" s="196"/>
      <c r="F621" s="198"/>
      <c r="G621" s="198"/>
      <c r="H621" s="199"/>
    </row>
    <row r="622" spans="1:8" s="197" customFormat="1" ht="12.75" customHeight="1" x14ac:dyDescent="0.25">
      <c r="A622" s="284"/>
      <c r="B622" s="195"/>
      <c r="C622" s="195"/>
      <c r="D622" s="195"/>
      <c r="E622" s="196"/>
      <c r="F622" s="198"/>
      <c r="G622" s="198"/>
      <c r="H622" s="199"/>
    </row>
    <row r="623" spans="1:8" s="197" customFormat="1" ht="12.75" customHeight="1" x14ac:dyDescent="0.25">
      <c r="A623" s="284"/>
      <c r="B623" s="195"/>
      <c r="C623" s="195"/>
      <c r="D623" s="195"/>
      <c r="E623" s="196"/>
      <c r="F623" s="198"/>
      <c r="G623" s="198"/>
      <c r="H623" s="199"/>
    </row>
    <row r="624" spans="1:8" s="197" customFormat="1" ht="12.75" customHeight="1" x14ac:dyDescent="0.25">
      <c r="A624" s="284"/>
      <c r="B624" s="195"/>
      <c r="C624" s="195"/>
      <c r="D624" s="195"/>
      <c r="E624" s="196"/>
      <c r="F624" s="198"/>
      <c r="G624" s="198"/>
      <c r="H624" s="199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8"/>
      <c r="G625" s="198"/>
      <c r="H625" s="199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8"/>
      <c r="G626" s="198"/>
      <c r="H626" s="199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8"/>
      <c r="G627" s="198"/>
      <c r="H627" s="199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8"/>
      <c r="G628" s="198"/>
      <c r="H628" s="199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8"/>
      <c r="G629" s="198"/>
      <c r="H629" s="199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8"/>
      <c r="G630" s="198"/>
      <c r="H630" s="199"/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8"/>
      <c r="G631" s="198"/>
      <c r="H631" s="199"/>
    </row>
    <row r="632" spans="1:8" s="197" customFormat="1" ht="12.75" customHeight="1" x14ac:dyDescent="0.25">
      <c r="A632" s="284"/>
      <c r="B632" s="195"/>
      <c r="C632" s="195"/>
      <c r="D632" s="195"/>
      <c r="E632" s="196"/>
      <c r="F632" s="198"/>
      <c r="G632" s="198"/>
      <c r="H632" s="199"/>
    </row>
    <row r="633" spans="1:8" s="197" customFormat="1" ht="12.75" customHeight="1" x14ac:dyDescent="0.25">
      <c r="A633" s="284"/>
      <c r="B633" s="195"/>
      <c r="C633" s="195"/>
      <c r="D633" s="195"/>
      <c r="E633" s="196"/>
      <c r="F633" s="198"/>
      <c r="G633" s="198"/>
      <c r="H633" s="199"/>
    </row>
    <row r="634" spans="1:8" s="197" customFormat="1" ht="12.75" customHeight="1" x14ac:dyDescent="0.25">
      <c r="A634" s="284"/>
      <c r="B634" s="195"/>
      <c r="C634" s="195"/>
      <c r="D634" s="195"/>
      <c r="E634" s="196"/>
      <c r="F634" s="198"/>
      <c r="G634" s="198"/>
      <c r="H634" s="199"/>
    </row>
    <row r="635" spans="1:8" s="197" customFormat="1" ht="12.75" customHeight="1" x14ac:dyDescent="0.25">
      <c r="A635" s="284"/>
      <c r="B635" s="195"/>
      <c r="C635" s="195"/>
      <c r="D635" s="195"/>
      <c r="E635" s="196"/>
      <c r="F635" s="198"/>
      <c r="G635" s="198"/>
      <c r="H635" s="199"/>
    </row>
    <row r="636" spans="1:8" s="197" customFormat="1" ht="12.75" customHeight="1" x14ac:dyDescent="0.25">
      <c r="A636" s="284"/>
      <c r="B636" s="195"/>
      <c r="C636" s="195"/>
      <c r="D636" s="195"/>
      <c r="E636" s="196"/>
      <c r="F636" s="198"/>
      <c r="G636" s="198"/>
      <c r="H636" s="199"/>
    </row>
    <row r="637" spans="1:8" s="197" customFormat="1" ht="12.75" customHeight="1" x14ac:dyDescent="0.25">
      <c r="A637" s="284"/>
      <c r="B637" s="195"/>
      <c r="C637" s="195"/>
      <c r="D637" s="195"/>
      <c r="E637" s="196"/>
      <c r="F637" s="198"/>
      <c r="G637" s="198"/>
      <c r="H637" s="199"/>
    </row>
    <row r="638" spans="1:8" s="197" customFormat="1" ht="12.75" customHeight="1" x14ac:dyDescent="0.25">
      <c r="A638" s="284"/>
      <c r="B638" s="195"/>
      <c r="C638" s="195"/>
      <c r="D638" s="195"/>
      <c r="E638" s="196"/>
      <c r="F638" s="198"/>
      <c r="G638" s="198"/>
      <c r="H638" s="199"/>
    </row>
    <row r="639" spans="1:8" s="197" customFormat="1" ht="12.75" customHeight="1" x14ac:dyDescent="0.25">
      <c r="A639" s="284"/>
      <c r="B639" s="195"/>
      <c r="C639" s="195"/>
      <c r="D639" s="195"/>
      <c r="E639" s="196"/>
      <c r="F639" s="198"/>
      <c r="G639" s="198"/>
      <c r="H639" s="199"/>
    </row>
    <row r="640" spans="1:8" s="197" customFormat="1" ht="12.75" customHeight="1" x14ac:dyDescent="0.25">
      <c r="A640" s="284"/>
      <c r="B640" s="195"/>
      <c r="C640" s="195"/>
      <c r="D640" s="195"/>
      <c r="E640" s="196"/>
      <c r="F640" s="198"/>
      <c r="G640" s="198"/>
      <c r="H640" s="199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8"/>
      <c r="G641" s="198"/>
      <c r="H641" s="199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8"/>
      <c r="G642" s="198"/>
      <c r="H642" s="199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8"/>
      <c r="G643" s="198"/>
      <c r="H643" s="199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8"/>
      <c r="G644" s="198"/>
      <c r="H644" s="199"/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8"/>
      <c r="G645" s="198"/>
      <c r="H645" s="199"/>
    </row>
    <row r="646" spans="1:8" s="197" customFormat="1" ht="12.75" customHeight="1" x14ac:dyDescent="0.25">
      <c r="A646" s="284"/>
      <c r="B646" s="195"/>
      <c r="C646" s="195"/>
      <c r="D646" s="195"/>
      <c r="E646" s="196"/>
      <c r="F646" s="198"/>
      <c r="G646" s="198"/>
      <c r="H646" s="199"/>
    </row>
    <row r="647" spans="1:8" s="197" customFormat="1" ht="12.75" customHeight="1" x14ac:dyDescent="0.25">
      <c r="A647" s="284"/>
      <c r="B647" s="195"/>
      <c r="C647" s="195"/>
      <c r="D647" s="195"/>
      <c r="E647" s="196"/>
      <c r="F647" s="198"/>
      <c r="G647" s="198"/>
      <c r="H647" s="199"/>
    </row>
    <row r="648" spans="1:8" s="197" customFormat="1" ht="12.75" customHeight="1" x14ac:dyDescent="0.25">
      <c r="A648" s="284"/>
      <c r="B648" s="195"/>
      <c r="C648" s="195"/>
      <c r="D648" s="195"/>
      <c r="E648" s="196"/>
      <c r="F648" s="198"/>
      <c r="G648" s="198"/>
      <c r="H648" s="199"/>
    </row>
    <row r="649" spans="1:8" s="197" customFormat="1" ht="12.75" customHeight="1" x14ac:dyDescent="0.25">
      <c r="A649" s="284"/>
      <c r="B649" s="195"/>
      <c r="C649" s="195"/>
      <c r="D649" s="195"/>
      <c r="E649" s="196"/>
      <c r="F649" s="198"/>
      <c r="G649" s="198"/>
      <c r="H649" s="199"/>
    </row>
    <row r="650" spans="1:8" s="197" customFormat="1" ht="12.75" customHeight="1" x14ac:dyDescent="0.25">
      <c r="A650" s="284"/>
      <c r="B650" s="195"/>
      <c r="C650" s="195"/>
      <c r="D650" s="195"/>
      <c r="E650" s="196"/>
      <c r="F650" s="198"/>
      <c r="G650" s="198"/>
      <c r="H650" s="199"/>
    </row>
    <row r="651" spans="1:8" s="197" customFormat="1" ht="12.75" customHeight="1" x14ac:dyDescent="0.25">
      <c r="A651" s="284"/>
      <c r="B651" s="195"/>
      <c r="C651" s="195"/>
      <c r="D651" s="195"/>
      <c r="E651" s="196"/>
      <c r="F651" s="198"/>
      <c r="G651" s="198"/>
      <c r="H651" s="362" t="s">
        <v>13</v>
      </c>
    </row>
    <row r="652" spans="1:8" s="197" customFormat="1" ht="12.75" customHeight="1" x14ac:dyDescent="0.25">
      <c r="A652" s="284"/>
      <c r="B652" s="195"/>
      <c r="C652" s="195"/>
      <c r="D652" s="195"/>
      <c r="E652" s="196"/>
      <c r="F652" s="198"/>
      <c r="G652" s="198"/>
      <c r="H652" s="199"/>
    </row>
    <row r="653" spans="1:8" s="197" customFormat="1" ht="32.25" customHeight="1" x14ac:dyDescent="0.3">
      <c r="A653" s="284"/>
      <c r="B653" s="525" t="s">
        <v>267</v>
      </c>
      <c r="C653" s="526"/>
      <c r="D653" s="526"/>
      <c r="E653" s="526"/>
      <c r="F653" s="526"/>
      <c r="G653" s="526"/>
      <c r="H653" s="526"/>
    </row>
    <row r="654" spans="1:8" s="197" customFormat="1" ht="12.75" customHeight="1" x14ac:dyDescent="0.25">
      <c r="A654" s="284"/>
      <c r="B654" s="43"/>
      <c r="C654" s="44"/>
      <c r="D654" s="44"/>
      <c r="E654" s="44"/>
      <c r="F654" s="44"/>
      <c r="G654" s="44"/>
      <c r="H654" s="44"/>
    </row>
    <row r="655" spans="1:8" s="197" customFormat="1" ht="12.75" customHeight="1" x14ac:dyDescent="0.25">
      <c r="A655" s="284"/>
      <c r="B655" s="6" t="s">
        <v>62</v>
      </c>
      <c r="C655" s="1"/>
      <c r="D655" s="1"/>
      <c r="E655" s="45"/>
      <c r="F655" s="1"/>
      <c r="G655" s="1"/>
      <c r="H655" s="45"/>
    </row>
    <row r="656" spans="1:8" s="197" customFormat="1" ht="12.75" customHeight="1" x14ac:dyDescent="0.25">
      <c r="A656" s="284"/>
      <c r="B656" s="89"/>
      <c r="C656" s="506" t="s">
        <v>12</v>
      </c>
      <c r="D656" s="507"/>
      <c r="E656" s="508"/>
      <c r="F656" s="506" t="s">
        <v>10</v>
      </c>
      <c r="G656" s="507"/>
      <c r="H656" s="508"/>
    </row>
    <row r="657" spans="1:8" s="197" customFormat="1" ht="12.75" customHeight="1" x14ac:dyDescent="0.25">
      <c r="A657" s="284"/>
      <c r="B657" s="62"/>
      <c r="C657" s="66" t="s">
        <v>8</v>
      </c>
      <c r="D657" s="66" t="s">
        <v>9</v>
      </c>
      <c r="E657" s="81" t="s">
        <v>65</v>
      </c>
      <c r="F657" s="66" t="s">
        <v>8</v>
      </c>
      <c r="G657" s="66" t="s">
        <v>9</v>
      </c>
      <c r="H657" s="81" t="s">
        <v>65</v>
      </c>
    </row>
    <row r="658" spans="1:8" s="197" customFormat="1" ht="12.75" customHeight="1" x14ac:dyDescent="0.25">
      <c r="A658" s="284"/>
      <c r="B658" s="160"/>
      <c r="C658" s="158"/>
      <c r="D658" s="158"/>
      <c r="E658" s="67"/>
      <c r="F658" s="158"/>
      <c r="G658" s="158"/>
      <c r="H658" s="67"/>
    </row>
    <row r="659" spans="1:8" s="197" customFormat="1" ht="12.75" customHeight="1" x14ac:dyDescent="0.25">
      <c r="A659" s="284"/>
      <c r="B659" s="160" t="s">
        <v>23</v>
      </c>
      <c r="C659" s="159">
        <v>283.37329250000033</v>
      </c>
      <c r="D659" s="159">
        <v>531.57608500000038</v>
      </c>
      <c r="E659" s="71">
        <v>53.308134149789701</v>
      </c>
      <c r="F659" s="243">
        <v>1971.5500000000002</v>
      </c>
      <c r="G659" s="243">
        <v>4933.1749999999993</v>
      </c>
      <c r="H659" s="71">
        <v>39.965134016125532</v>
      </c>
    </row>
    <row r="660" spans="1:8" s="197" customFormat="1" ht="12.75" customHeight="1" x14ac:dyDescent="0.25">
      <c r="A660" s="284"/>
      <c r="B660" s="64" t="s">
        <v>96</v>
      </c>
      <c r="C660" s="159">
        <v>1.5598974999999999</v>
      </c>
      <c r="D660" s="159">
        <v>3.6329749999999996</v>
      </c>
      <c r="E660" s="71">
        <v>42.937193347050282</v>
      </c>
      <c r="F660" s="243">
        <v>9.875</v>
      </c>
      <c r="G660" s="243">
        <v>58.025000000000006</v>
      </c>
      <c r="H660" s="71">
        <v>17.018526497199481</v>
      </c>
    </row>
    <row r="661" spans="1:8" s="197" customFormat="1" ht="12.75" customHeight="1" x14ac:dyDescent="0.25">
      <c r="A661" s="284"/>
      <c r="B661" s="64" t="s">
        <v>97</v>
      </c>
      <c r="C661" s="159">
        <v>13.919774999999998</v>
      </c>
      <c r="D661" s="159">
        <v>38.880582500000003</v>
      </c>
      <c r="E661" s="71">
        <v>35.801354056359614</v>
      </c>
      <c r="F661" s="243">
        <v>98.2</v>
      </c>
      <c r="G661" s="243">
        <v>331.72500000000002</v>
      </c>
      <c r="H661" s="71">
        <v>29.602833672469664</v>
      </c>
    </row>
    <row r="662" spans="1:8" s="197" customFormat="1" ht="12.75" customHeight="1" x14ac:dyDescent="0.25">
      <c r="A662" s="284"/>
      <c r="B662" s="64" t="s">
        <v>98</v>
      </c>
      <c r="C662" s="159">
        <v>66.494659999999982</v>
      </c>
      <c r="D662" s="159">
        <v>143.97795000000005</v>
      </c>
      <c r="E662" s="71">
        <v>46.183919134839719</v>
      </c>
      <c r="F662" s="243">
        <v>446.125</v>
      </c>
      <c r="G662" s="243">
        <v>1351.5</v>
      </c>
      <c r="H662" s="71">
        <v>33.009618941916386</v>
      </c>
    </row>
    <row r="663" spans="1:8" s="197" customFormat="1" ht="12.75" customHeight="1" x14ac:dyDescent="0.25">
      <c r="A663" s="284"/>
      <c r="B663" s="64" t="s">
        <v>99</v>
      </c>
      <c r="C663" s="159">
        <v>88.449002500000034</v>
      </c>
      <c r="D663" s="159">
        <v>149.56774250000007</v>
      </c>
      <c r="E663" s="71">
        <v>59.136416062440738</v>
      </c>
      <c r="F663" s="243">
        <v>583.07499999999993</v>
      </c>
      <c r="G663" s="243">
        <v>1522.3999999999996</v>
      </c>
      <c r="H663" s="71">
        <v>38.299724119810833</v>
      </c>
    </row>
    <row r="664" spans="1:8" s="197" customFormat="1" ht="12.75" customHeight="1" x14ac:dyDescent="0.25">
      <c r="A664" s="284"/>
      <c r="B664" s="64" t="s">
        <v>100</v>
      </c>
      <c r="C664" s="159">
        <v>69.796731490265003</v>
      </c>
      <c r="D664" s="159">
        <v>121.75948999999996</v>
      </c>
      <c r="E664" s="71">
        <v>57.323442706819016</v>
      </c>
      <c r="F664" s="243">
        <v>559.77499999999998</v>
      </c>
      <c r="G664" s="243">
        <v>1178.925</v>
      </c>
      <c r="H664" s="71">
        <v>47.481816061242235</v>
      </c>
    </row>
    <row r="665" spans="1:8" s="197" customFormat="1" ht="12.75" customHeight="1" x14ac:dyDescent="0.25">
      <c r="A665" s="284"/>
      <c r="B665" s="64" t="s">
        <v>101</v>
      </c>
      <c r="C665" s="159">
        <v>38.848417500000011</v>
      </c>
      <c r="D665" s="159">
        <v>70.076305000000005</v>
      </c>
      <c r="E665" s="71">
        <v>55.437308659467718</v>
      </c>
      <c r="F665" s="243">
        <v>257.85000000000002</v>
      </c>
      <c r="G665" s="243">
        <v>464.52500000000003</v>
      </c>
      <c r="H665" s="71">
        <v>55.508314945374309</v>
      </c>
    </row>
    <row r="666" spans="1:8" s="197" customFormat="1" ht="12.75" customHeight="1" x14ac:dyDescent="0.25">
      <c r="A666" s="284"/>
      <c r="B666" s="64" t="s">
        <v>135</v>
      </c>
      <c r="C666" s="159">
        <v>2.1113625000000003</v>
      </c>
      <c r="D666" s="159">
        <v>3.6810399999999999</v>
      </c>
      <c r="E666" s="71">
        <v>57.357771173364057</v>
      </c>
      <c r="F666" s="243">
        <v>16.649999999999999</v>
      </c>
      <c r="G666" s="243">
        <v>26.074999999999999</v>
      </c>
      <c r="H666" s="71">
        <v>63.854266538830288</v>
      </c>
    </row>
    <row r="667" spans="1:8" s="197" customFormat="1" ht="12.75" customHeight="1" x14ac:dyDescent="0.25">
      <c r="A667" s="284"/>
      <c r="B667" s="135"/>
      <c r="C667" s="156"/>
      <c r="D667" s="156"/>
      <c r="E667" s="121"/>
      <c r="F667" s="156"/>
      <c r="G667" s="156"/>
      <c r="H667" s="122"/>
    </row>
    <row r="668" spans="1:8" s="197" customFormat="1" ht="12.75" customHeight="1" x14ac:dyDescent="0.25">
      <c r="A668" s="284"/>
      <c r="B668" s="148"/>
      <c r="C668" s="148"/>
      <c r="D668" s="148"/>
      <c r="E668" s="125"/>
      <c r="F668" s="157"/>
      <c r="G668" s="157"/>
      <c r="H668" s="126"/>
    </row>
    <row r="669" spans="1:8" s="197" customFormat="1" ht="27.75" customHeight="1" x14ac:dyDescent="0.25">
      <c r="A669" s="284"/>
      <c r="B669" s="527" t="s">
        <v>137</v>
      </c>
      <c r="C669" s="518"/>
      <c r="D669" s="518"/>
      <c r="E669" s="518"/>
      <c r="F669" s="518"/>
      <c r="G669" s="518"/>
      <c r="H669" s="518"/>
    </row>
    <row r="670" spans="1:8" s="197" customFormat="1" ht="12.75" customHeight="1" x14ac:dyDescent="0.25">
      <c r="A670" s="284"/>
      <c r="B670" s="21" t="s">
        <v>81</v>
      </c>
      <c r="C670" s="1"/>
      <c r="D670" s="1"/>
      <c r="E670" s="53"/>
      <c r="F670" s="155"/>
      <c r="G670" s="155"/>
      <c r="H670" s="53"/>
    </row>
    <row r="671" spans="1:8" s="197" customFormat="1" ht="12.75" customHeight="1" x14ac:dyDescent="0.25">
      <c r="A671" s="284"/>
      <c r="B671" s="1"/>
      <c r="C671" s="159"/>
      <c r="D671" s="159"/>
      <c r="E671" s="52"/>
      <c r="F671" s="159"/>
      <c r="G671" s="159"/>
      <c r="H671" s="56"/>
    </row>
    <row r="672" spans="1:8" s="197" customFormat="1" ht="12.75" customHeight="1" x14ac:dyDescent="0.25">
      <c r="A672" s="284"/>
      <c r="B672" s="58" t="s">
        <v>68</v>
      </c>
      <c r="C672" s="159"/>
      <c r="D672" s="159"/>
      <c r="E672" s="52"/>
      <c r="F672" s="159"/>
      <c r="G672" s="159"/>
      <c r="H672" s="56"/>
    </row>
    <row r="673" spans="1:8" s="197" customFormat="1" ht="12.75" customHeight="1" x14ac:dyDescent="0.25">
      <c r="A673" s="284"/>
      <c r="B673" s="10" t="s">
        <v>409</v>
      </c>
      <c r="C673" s="1"/>
      <c r="D673" s="1"/>
      <c r="E673" s="53"/>
      <c r="F673" s="1"/>
      <c r="G673" s="1"/>
      <c r="H673" s="45"/>
    </row>
    <row r="674" spans="1:8" s="197" customFormat="1" ht="12.75" customHeight="1" x14ac:dyDescent="0.25">
      <c r="A674" s="284"/>
      <c r="B674" s="10"/>
      <c r="C674" s="1"/>
      <c r="D674" s="1"/>
      <c r="E674" s="53"/>
      <c r="F674" s="1"/>
      <c r="G674" s="1"/>
      <c r="H674" s="45"/>
    </row>
    <row r="675" spans="1:8" s="197" customFormat="1" ht="12.75" customHeight="1" x14ac:dyDescent="0.25">
      <c r="A675" s="284"/>
      <c r="B675" s="195"/>
      <c r="C675" s="195"/>
      <c r="D675" s="195"/>
      <c r="E675" s="196"/>
      <c r="F675" s="198"/>
      <c r="G675" s="198"/>
      <c r="H675" s="199"/>
    </row>
    <row r="676" spans="1:8" s="197" customFormat="1" ht="12.75" customHeight="1" x14ac:dyDescent="0.25">
      <c r="A676" s="284"/>
      <c r="B676" s="195"/>
      <c r="C676" s="195"/>
      <c r="D676" s="195"/>
      <c r="E676" s="196"/>
      <c r="F676" s="198"/>
      <c r="G676" s="198"/>
      <c r="H676" s="199"/>
    </row>
    <row r="677" spans="1:8" s="197" customFormat="1" ht="12.75" customHeight="1" x14ac:dyDescent="0.25">
      <c r="A677" s="284"/>
      <c r="B677" s="195"/>
      <c r="C677" s="195"/>
      <c r="D677" s="195"/>
      <c r="E677" s="196"/>
      <c r="F677" s="198"/>
      <c r="G677" s="198"/>
      <c r="H677" s="199"/>
    </row>
    <row r="678" spans="1:8" s="197" customFormat="1" ht="12.75" customHeight="1" x14ac:dyDescent="0.25">
      <c r="A678" s="284"/>
      <c r="B678" s="195"/>
      <c r="C678" s="195"/>
      <c r="D678" s="195"/>
      <c r="E678" s="196"/>
      <c r="F678" s="198"/>
      <c r="G678" s="198"/>
      <c r="H678" s="199"/>
    </row>
    <row r="679" spans="1:8" s="197" customFormat="1" ht="12.75" customHeight="1" x14ac:dyDescent="0.25">
      <c r="A679" s="284"/>
      <c r="B679" s="195"/>
      <c r="C679" s="195"/>
      <c r="D679" s="195"/>
      <c r="E679" s="196"/>
      <c r="F679" s="198"/>
      <c r="G679" s="198"/>
      <c r="H679" s="199"/>
    </row>
    <row r="680" spans="1:8" s="197" customFormat="1" ht="12.75" customHeight="1" x14ac:dyDescent="0.25">
      <c r="A680" s="284"/>
      <c r="B680" s="195"/>
      <c r="C680" s="195"/>
      <c r="D680" s="195"/>
      <c r="E680" s="196"/>
      <c r="F680" s="198"/>
      <c r="G680" s="198"/>
      <c r="H680" s="199"/>
    </row>
    <row r="681" spans="1:8" s="197" customFormat="1" ht="12.75" customHeight="1" x14ac:dyDescent="0.25">
      <c r="A681" s="284"/>
      <c r="B681" s="195"/>
      <c r="C681" s="195"/>
      <c r="D681" s="195"/>
      <c r="E681" s="196"/>
      <c r="F681" s="198"/>
      <c r="G681" s="198"/>
      <c r="H681" s="199"/>
    </row>
    <row r="682" spans="1:8" s="197" customFormat="1" ht="12.75" customHeight="1" x14ac:dyDescent="0.25">
      <c r="A682" s="284"/>
      <c r="B682" s="195"/>
      <c r="C682" s="195"/>
      <c r="D682" s="195"/>
      <c r="E682" s="196"/>
      <c r="F682" s="198"/>
      <c r="G682" s="198"/>
      <c r="H682" s="199"/>
    </row>
    <row r="683" spans="1:8" s="197" customFormat="1" ht="12.75" customHeight="1" x14ac:dyDescent="0.25">
      <c r="A683" s="284"/>
      <c r="B683" s="195"/>
      <c r="C683" s="195"/>
      <c r="D683" s="195"/>
      <c r="E683" s="196"/>
      <c r="F683" s="198"/>
      <c r="G683" s="198"/>
      <c r="H683" s="199"/>
    </row>
    <row r="684" spans="1:8" s="197" customFormat="1" ht="12.75" customHeight="1" x14ac:dyDescent="0.25">
      <c r="A684" s="284"/>
      <c r="B684" s="195"/>
      <c r="C684" s="195"/>
      <c r="D684" s="195"/>
      <c r="E684" s="196"/>
      <c r="F684" s="198"/>
      <c r="G684" s="198"/>
      <c r="H684" s="199"/>
    </row>
    <row r="685" spans="1:8" s="197" customFormat="1" ht="12.75" customHeight="1" x14ac:dyDescent="0.25">
      <c r="A685" s="284"/>
      <c r="B685" s="195"/>
      <c r="C685" s="195"/>
      <c r="D685" s="195"/>
      <c r="E685" s="196"/>
      <c r="F685" s="198"/>
      <c r="G685" s="198"/>
      <c r="H685" s="199"/>
    </row>
    <row r="686" spans="1:8" s="197" customFormat="1" ht="12.75" customHeight="1" x14ac:dyDescent="0.25">
      <c r="A686" s="284"/>
      <c r="B686" s="195"/>
      <c r="C686" s="195"/>
      <c r="D686" s="195"/>
      <c r="E686" s="196"/>
      <c r="F686" s="198"/>
      <c r="G686" s="198"/>
      <c r="H686" s="199"/>
    </row>
    <row r="687" spans="1:8" s="197" customFormat="1" ht="12.75" customHeight="1" x14ac:dyDescent="0.25">
      <c r="A687" s="284"/>
      <c r="B687" s="195"/>
      <c r="C687" s="195"/>
      <c r="D687" s="195"/>
      <c r="E687" s="196"/>
      <c r="F687" s="198"/>
      <c r="G687" s="198"/>
      <c r="H687" s="199"/>
    </row>
    <row r="688" spans="1:8" s="197" customFormat="1" ht="12.75" customHeight="1" x14ac:dyDescent="0.25">
      <c r="A688" s="284"/>
      <c r="B688" s="195"/>
      <c r="C688" s="195"/>
      <c r="D688" s="195"/>
      <c r="E688" s="196"/>
      <c r="F688" s="198"/>
      <c r="G688" s="198"/>
      <c r="H688" s="199"/>
    </row>
    <row r="689" spans="1:8" s="197" customFormat="1" ht="12.75" customHeight="1" x14ac:dyDescent="0.25">
      <c r="A689" s="284"/>
      <c r="B689" s="195"/>
      <c r="C689" s="195"/>
      <c r="D689" s="195"/>
      <c r="E689" s="196"/>
      <c r="F689" s="198"/>
      <c r="G689" s="198"/>
      <c r="H689" s="199"/>
    </row>
    <row r="690" spans="1:8" s="197" customFormat="1" ht="12.75" customHeight="1" x14ac:dyDescent="0.25">
      <c r="A690" s="284"/>
      <c r="B690" s="195"/>
      <c r="C690" s="195"/>
      <c r="D690" s="195"/>
      <c r="E690" s="196"/>
      <c r="F690" s="198"/>
      <c r="G690" s="198"/>
      <c r="H690" s="199"/>
    </row>
    <row r="691" spans="1:8" s="197" customFormat="1" ht="12.75" customHeight="1" x14ac:dyDescent="0.25">
      <c r="A691" s="284"/>
      <c r="B691" s="195"/>
      <c r="C691" s="195"/>
      <c r="D691" s="195"/>
      <c r="E691" s="196"/>
      <c r="F691" s="198"/>
      <c r="G691" s="198"/>
      <c r="H691" s="199"/>
    </row>
    <row r="692" spans="1:8" s="197" customFormat="1" ht="12.75" customHeight="1" x14ac:dyDescent="0.25">
      <c r="A692" s="284"/>
      <c r="B692" s="195"/>
      <c r="C692" s="195"/>
      <c r="D692" s="195"/>
      <c r="E692" s="196"/>
      <c r="F692" s="198"/>
      <c r="G692" s="198"/>
      <c r="H692" s="199"/>
    </row>
    <row r="693" spans="1:8" s="197" customFormat="1" ht="12.75" customHeight="1" x14ac:dyDescent="0.25">
      <c r="A693" s="284"/>
      <c r="B693" s="195"/>
      <c r="C693" s="195"/>
      <c r="D693" s="195"/>
      <c r="E693" s="196"/>
      <c r="F693" s="198"/>
      <c r="G693" s="198"/>
      <c r="H693" s="199"/>
    </row>
    <row r="694" spans="1:8" s="197" customFormat="1" ht="12.75" customHeight="1" x14ac:dyDescent="0.25">
      <c r="A694" s="284"/>
      <c r="B694" s="195"/>
      <c r="C694" s="195"/>
      <c r="D694" s="195"/>
      <c r="E694" s="196"/>
      <c r="F694" s="198"/>
      <c r="G694" s="198"/>
      <c r="H694" s="199"/>
    </row>
    <row r="695" spans="1:8" s="197" customFormat="1" ht="12.75" customHeight="1" x14ac:dyDescent="0.25">
      <c r="A695" s="284"/>
      <c r="B695" s="195"/>
      <c r="C695" s="195"/>
      <c r="D695" s="195"/>
      <c r="E695" s="196"/>
      <c r="F695" s="198"/>
      <c r="G695" s="198"/>
      <c r="H695" s="199"/>
    </row>
    <row r="696" spans="1:8" s="197" customFormat="1" ht="12.75" customHeight="1" x14ac:dyDescent="0.25">
      <c r="A696" s="284"/>
      <c r="B696" s="195"/>
      <c r="C696" s="195"/>
      <c r="D696" s="195"/>
      <c r="E696" s="196"/>
      <c r="F696" s="198"/>
      <c r="G696" s="198"/>
      <c r="H696" s="199"/>
    </row>
    <row r="697" spans="1:8" s="197" customFormat="1" ht="12.75" customHeight="1" x14ac:dyDescent="0.25">
      <c r="A697" s="284"/>
      <c r="B697" s="195"/>
      <c r="C697" s="195"/>
      <c r="D697" s="195"/>
      <c r="E697" s="196"/>
      <c r="F697" s="198"/>
      <c r="G697" s="198"/>
      <c r="H697" s="199"/>
    </row>
    <row r="698" spans="1:8" s="197" customFormat="1" ht="12.75" customHeight="1" x14ac:dyDescent="0.25">
      <c r="A698" s="284"/>
      <c r="B698" s="195"/>
      <c r="C698" s="195"/>
      <c r="D698" s="195"/>
      <c r="E698" s="196"/>
      <c r="F698" s="198"/>
      <c r="G698" s="198"/>
      <c r="H698" s="199"/>
    </row>
    <row r="699" spans="1:8" s="197" customFormat="1" ht="12.75" customHeight="1" x14ac:dyDescent="0.25">
      <c r="A699" s="284"/>
      <c r="B699" s="195"/>
      <c r="C699" s="195"/>
      <c r="D699" s="195"/>
      <c r="E699" s="196"/>
      <c r="F699" s="198"/>
      <c r="G699" s="198"/>
      <c r="H699" s="199"/>
    </row>
    <row r="700" spans="1:8" s="197" customFormat="1" ht="12.75" customHeight="1" x14ac:dyDescent="0.25">
      <c r="A700" s="284"/>
      <c r="B700" s="195"/>
      <c r="C700" s="195"/>
      <c r="D700" s="195"/>
      <c r="E700" s="196"/>
      <c r="F700" s="198"/>
      <c r="G700" s="198"/>
      <c r="H700" s="199"/>
    </row>
    <row r="701" spans="1:8" s="197" customFormat="1" ht="12.75" customHeight="1" x14ac:dyDescent="0.25">
      <c r="A701" s="284"/>
      <c r="B701" s="195"/>
      <c r="C701" s="195"/>
      <c r="D701" s="195"/>
      <c r="E701" s="196"/>
      <c r="F701" s="198"/>
      <c r="G701" s="198"/>
      <c r="H701" s="199"/>
    </row>
    <row r="702" spans="1:8" s="197" customFormat="1" ht="12.75" customHeight="1" x14ac:dyDescent="0.25">
      <c r="A702" s="284"/>
      <c r="B702" s="195"/>
      <c r="C702" s="195"/>
      <c r="D702" s="195"/>
      <c r="E702" s="196"/>
      <c r="F702" s="198"/>
      <c r="G702" s="198"/>
      <c r="H702" s="199"/>
    </row>
    <row r="703" spans="1:8" s="197" customFormat="1" ht="12.75" customHeight="1" x14ac:dyDescent="0.25">
      <c r="A703" s="284"/>
      <c r="B703" s="195"/>
      <c r="C703" s="195"/>
      <c r="D703" s="195"/>
      <c r="E703" s="196"/>
      <c r="F703" s="198"/>
      <c r="G703" s="198"/>
      <c r="H703" s="199"/>
    </row>
    <row r="704" spans="1:8" s="197" customFormat="1" ht="12.75" customHeight="1" x14ac:dyDescent="0.25">
      <c r="A704" s="284"/>
      <c r="B704" s="195"/>
      <c r="C704" s="195"/>
      <c r="D704" s="195"/>
      <c r="E704" s="196"/>
      <c r="F704" s="198"/>
      <c r="G704" s="198"/>
      <c r="H704" s="199"/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8"/>
      <c r="G705" s="198"/>
      <c r="H705" s="362" t="s">
        <v>13</v>
      </c>
    </row>
    <row r="706" spans="1:8" s="197" customFormat="1" ht="12.75" customHeight="1" x14ac:dyDescent="0.25">
      <c r="A706" s="284"/>
      <c r="B706" s="195"/>
      <c r="C706" s="195"/>
      <c r="D706" s="195"/>
      <c r="E706" s="196"/>
      <c r="F706" s="198"/>
      <c r="G706" s="198"/>
      <c r="H706" s="199"/>
    </row>
    <row r="707" spans="1:8" s="197" customFormat="1" ht="31.5" customHeight="1" x14ac:dyDescent="0.3">
      <c r="A707" s="284"/>
      <c r="B707" s="525" t="s">
        <v>268</v>
      </c>
      <c r="C707" s="526"/>
      <c r="D707" s="526"/>
      <c r="E707" s="526"/>
      <c r="F707" s="526"/>
      <c r="G707" s="526"/>
      <c r="H707" s="526"/>
    </row>
    <row r="708" spans="1:8" s="197" customFormat="1" ht="12.75" customHeight="1" x14ac:dyDescent="0.25">
      <c r="A708" s="284"/>
      <c r="B708" s="43"/>
      <c r="C708" s="44"/>
      <c r="D708" s="44"/>
      <c r="E708" s="44"/>
      <c r="F708" s="44"/>
      <c r="G708" s="44"/>
      <c r="H708" s="44"/>
    </row>
    <row r="709" spans="1:8" s="197" customFormat="1" ht="12.75" customHeight="1" x14ac:dyDescent="0.25">
      <c r="A709" s="284"/>
      <c r="B709" s="6" t="s">
        <v>62</v>
      </c>
      <c r="C709" s="1"/>
      <c r="D709" s="1"/>
      <c r="E709" s="45"/>
      <c r="F709" s="1"/>
      <c r="G709" s="1"/>
      <c r="H709" s="45"/>
    </row>
    <row r="710" spans="1:8" s="197" customFormat="1" ht="12.75" customHeight="1" x14ac:dyDescent="0.25">
      <c r="A710" s="284"/>
      <c r="B710" s="89"/>
      <c r="C710" s="506" t="s">
        <v>12</v>
      </c>
      <c r="D710" s="507"/>
      <c r="E710" s="508"/>
      <c r="F710" s="506" t="s">
        <v>10</v>
      </c>
      <c r="G710" s="507"/>
      <c r="H710" s="508"/>
    </row>
    <row r="711" spans="1:8" s="197" customFormat="1" ht="12.75" customHeight="1" x14ac:dyDescent="0.25">
      <c r="A711" s="284"/>
      <c r="B711" s="62"/>
      <c r="C711" s="66" t="s">
        <v>8</v>
      </c>
      <c r="D711" s="66" t="s">
        <v>9</v>
      </c>
      <c r="E711" s="81" t="s">
        <v>65</v>
      </c>
      <c r="F711" s="66" t="s">
        <v>8</v>
      </c>
      <c r="G711" s="66" t="s">
        <v>9</v>
      </c>
      <c r="H711" s="81" t="s">
        <v>65</v>
      </c>
    </row>
    <row r="712" spans="1:8" s="197" customFormat="1" ht="12.75" customHeight="1" x14ac:dyDescent="0.25">
      <c r="A712" s="284"/>
      <c r="B712" s="160"/>
      <c r="C712" s="158"/>
      <c r="D712" s="158"/>
      <c r="E712" s="67"/>
      <c r="F712" s="158"/>
      <c r="G712" s="158"/>
      <c r="H712" s="67"/>
    </row>
    <row r="713" spans="1:8" s="197" customFormat="1" ht="12.75" customHeight="1" x14ac:dyDescent="0.25">
      <c r="A713" s="284"/>
      <c r="B713" s="160" t="s">
        <v>23</v>
      </c>
      <c r="C713" s="159">
        <v>292.69705499999992</v>
      </c>
      <c r="D713" s="159">
        <v>617.96633499999962</v>
      </c>
      <c r="E713" s="71">
        <v>47.364563152133542</v>
      </c>
      <c r="F713" s="24">
        <v>2037.325</v>
      </c>
      <c r="G713" s="24">
        <v>5469.3</v>
      </c>
      <c r="H713" s="71">
        <v>37.250196551661091</v>
      </c>
    </row>
    <row r="714" spans="1:8" s="197" customFormat="1" ht="12.75" customHeight="1" x14ac:dyDescent="0.25">
      <c r="A714" s="284"/>
      <c r="B714" s="64" t="s">
        <v>96</v>
      </c>
      <c r="C714" s="159">
        <v>1.323445</v>
      </c>
      <c r="D714" s="159">
        <v>7.1248825</v>
      </c>
      <c r="E714" s="71">
        <v>18.574972990782655</v>
      </c>
      <c r="F714" s="24">
        <v>16.025000000000002</v>
      </c>
      <c r="G714" s="24">
        <v>83.55</v>
      </c>
      <c r="H714" s="71">
        <v>19.180131657690008</v>
      </c>
    </row>
    <row r="715" spans="1:8" s="197" customFormat="1" ht="12.75" customHeight="1" x14ac:dyDescent="0.25">
      <c r="A715" s="284"/>
      <c r="B715" s="64" t="s">
        <v>97</v>
      </c>
      <c r="C715" s="159">
        <v>18.195869999999992</v>
      </c>
      <c r="D715" s="159">
        <v>46.589209999999994</v>
      </c>
      <c r="E715" s="71">
        <v>39.055974548613285</v>
      </c>
      <c r="F715" s="24">
        <v>102.12499999999999</v>
      </c>
      <c r="G715" s="24">
        <v>393.7</v>
      </c>
      <c r="H715" s="71">
        <v>25.939801879603756</v>
      </c>
    </row>
    <row r="716" spans="1:8" s="197" customFormat="1" ht="12.75" customHeight="1" x14ac:dyDescent="0.25">
      <c r="A716" s="284"/>
      <c r="B716" s="64" t="s">
        <v>98</v>
      </c>
      <c r="C716" s="159">
        <v>65.418205000000015</v>
      </c>
      <c r="D716" s="159">
        <v>174.95724250000006</v>
      </c>
      <c r="E716" s="71">
        <v>37.390967110149781</v>
      </c>
      <c r="F716" s="24">
        <v>493.55</v>
      </c>
      <c r="G716" s="24">
        <v>1495.825</v>
      </c>
      <c r="H716" s="71">
        <v>32.995169889525847</v>
      </c>
    </row>
    <row r="717" spans="1:8" s="197" customFormat="1" ht="12.75" customHeight="1" x14ac:dyDescent="0.25">
      <c r="A717" s="284"/>
      <c r="B717" s="64" t="s">
        <v>99</v>
      </c>
      <c r="C717" s="159">
        <v>86.117344999999972</v>
      </c>
      <c r="D717" s="159">
        <v>173.74120750000003</v>
      </c>
      <c r="E717" s="71">
        <v>49.56644784456212</v>
      </c>
      <c r="F717" s="24">
        <v>593.17500000000007</v>
      </c>
      <c r="G717" s="24">
        <v>1567.8000000000002</v>
      </c>
      <c r="H717" s="71">
        <v>37.834864140834291</v>
      </c>
    </row>
    <row r="718" spans="1:8" s="197" customFormat="1" ht="12.75" customHeight="1" x14ac:dyDescent="0.25">
      <c r="A718" s="284"/>
      <c r="B718" s="64" t="s">
        <v>100</v>
      </c>
      <c r="C718" s="159">
        <v>78.855957500000017</v>
      </c>
      <c r="D718" s="159">
        <v>126.80595999999997</v>
      </c>
      <c r="E718" s="71">
        <v>62.1863179774831</v>
      </c>
      <c r="F718" s="24">
        <v>545.55000000000007</v>
      </c>
      <c r="G718" s="24">
        <v>1210.5750000000003</v>
      </c>
      <c r="H718" s="71">
        <v>45.065361501765686</v>
      </c>
    </row>
    <row r="719" spans="1:8" s="197" customFormat="1" ht="12.75" customHeight="1" x14ac:dyDescent="0.25">
      <c r="A719" s="284"/>
      <c r="B719" s="64" t="s">
        <v>101</v>
      </c>
      <c r="C719" s="159">
        <v>40.3658675</v>
      </c>
      <c r="D719" s="159">
        <v>86.294105000000016</v>
      </c>
      <c r="E719" s="71">
        <v>46.777085758059592</v>
      </c>
      <c r="F719" s="24">
        <v>271.07499999999999</v>
      </c>
      <c r="G719" s="24">
        <v>693.17500000000007</v>
      </c>
      <c r="H719" s="71">
        <v>39.106286291340567</v>
      </c>
    </row>
    <row r="720" spans="1:8" s="197" customFormat="1" ht="12.75" customHeight="1" x14ac:dyDescent="0.25">
      <c r="A720" s="284"/>
      <c r="B720" s="64" t="s">
        <v>135</v>
      </c>
      <c r="C720" s="159">
        <v>2.4203650000000003</v>
      </c>
      <c r="D720" s="159">
        <v>2.4537275000000003</v>
      </c>
      <c r="E720" s="71">
        <v>98.640333940912356</v>
      </c>
      <c r="F720" s="24">
        <v>15.924999999999999</v>
      </c>
      <c r="G720" s="24">
        <v>24.724999999999998</v>
      </c>
      <c r="H720" s="71">
        <v>64.408493427704755</v>
      </c>
    </row>
    <row r="721" spans="1:8" s="197" customFormat="1" ht="12.75" customHeight="1" x14ac:dyDescent="0.25">
      <c r="A721" s="284"/>
      <c r="B721" s="135"/>
      <c r="C721" s="156"/>
      <c r="D721" s="156"/>
      <c r="E721" s="121"/>
      <c r="F721" s="156"/>
      <c r="G721" s="156"/>
      <c r="H721" s="122"/>
    </row>
    <row r="722" spans="1:8" s="197" customFormat="1" ht="12.75" customHeight="1" x14ac:dyDescent="0.25">
      <c r="A722" s="284"/>
      <c r="B722" s="148"/>
      <c r="C722" s="148"/>
      <c r="D722" s="148"/>
      <c r="E722" s="125"/>
      <c r="F722" s="157"/>
      <c r="G722" s="157"/>
      <c r="H722" s="126"/>
    </row>
    <row r="723" spans="1:8" s="197" customFormat="1" ht="27.75" customHeight="1" x14ac:dyDescent="0.25">
      <c r="A723" s="284"/>
      <c r="B723" s="527" t="s">
        <v>137</v>
      </c>
      <c r="C723" s="518"/>
      <c r="D723" s="518"/>
      <c r="E723" s="518"/>
      <c r="F723" s="518"/>
      <c r="G723" s="518"/>
      <c r="H723" s="518"/>
    </row>
    <row r="724" spans="1:8" s="197" customFormat="1" ht="12.75" customHeight="1" x14ac:dyDescent="0.25">
      <c r="A724" s="284"/>
      <c r="B724" s="21" t="s">
        <v>81</v>
      </c>
      <c r="C724" s="1"/>
      <c r="D724" s="1"/>
      <c r="E724" s="53"/>
      <c r="F724" s="155"/>
      <c r="G724" s="155"/>
      <c r="H724" s="53"/>
    </row>
    <row r="725" spans="1:8" s="197" customFormat="1" ht="12.75" customHeight="1" x14ac:dyDescent="0.25">
      <c r="A725" s="284"/>
      <c r="B725" s="1"/>
      <c r="C725" s="159"/>
      <c r="D725" s="159"/>
      <c r="E725" s="52"/>
      <c r="F725" s="159"/>
      <c r="G725" s="159"/>
      <c r="H725" s="56"/>
    </row>
    <row r="726" spans="1:8" s="197" customFormat="1" ht="12.75" customHeight="1" x14ac:dyDescent="0.25">
      <c r="A726" s="284"/>
      <c r="B726" s="58" t="s">
        <v>68</v>
      </c>
      <c r="C726" s="159"/>
      <c r="D726" s="159"/>
      <c r="E726" s="52"/>
      <c r="F726" s="159"/>
      <c r="G726" s="159"/>
      <c r="H726" s="56"/>
    </row>
    <row r="727" spans="1:8" s="197" customFormat="1" ht="12.75" customHeight="1" x14ac:dyDescent="0.25">
      <c r="A727" s="284"/>
      <c r="B727" s="10" t="s">
        <v>409</v>
      </c>
      <c r="C727" s="159"/>
      <c r="D727" s="159"/>
      <c r="E727" s="52"/>
      <c r="F727" s="159"/>
      <c r="G727" s="159"/>
      <c r="H727" s="56"/>
    </row>
    <row r="728" spans="1:8" s="197" customFormat="1" ht="12.75" customHeight="1" x14ac:dyDescent="0.25">
      <c r="A728" s="284"/>
      <c r="C728" s="1"/>
      <c r="D728" s="1"/>
      <c r="E728" s="53"/>
      <c r="F728" s="1"/>
      <c r="G728" s="1"/>
      <c r="H728" s="45"/>
    </row>
    <row r="729" spans="1:8" s="197" customFormat="1" ht="12.75" customHeight="1" x14ac:dyDescent="0.25">
      <c r="A729" s="284"/>
      <c r="B729" s="12"/>
      <c r="C729" s="19"/>
      <c r="D729" s="1"/>
      <c r="E729" s="53"/>
      <c r="F729" s="1"/>
      <c r="G729" s="1"/>
      <c r="H729" s="45"/>
    </row>
    <row r="730" spans="1:8" s="197" customFormat="1" ht="12.75" customHeight="1" x14ac:dyDescent="0.25">
      <c r="A730" s="284"/>
      <c r="B730" s="8"/>
      <c r="C730" s="19"/>
      <c r="D730" s="1"/>
      <c r="E730" s="53"/>
      <c r="F730" s="1"/>
      <c r="G730" s="1"/>
      <c r="H730" s="45"/>
    </row>
    <row r="731" spans="1:8" s="197" customFormat="1" ht="12.75" customHeight="1" x14ac:dyDescent="0.25">
      <c r="A731" s="284"/>
      <c r="B731" s="10"/>
      <c r="C731" s="1"/>
      <c r="D731" s="1"/>
      <c r="E731" s="53"/>
      <c r="F731" s="1"/>
      <c r="G731" s="1"/>
      <c r="H731" s="45"/>
    </row>
    <row r="732" spans="1:8" s="197" customFormat="1" ht="12.75" customHeight="1" x14ac:dyDescent="0.25">
      <c r="A732" s="284"/>
      <c r="B732" s="18"/>
      <c r="C732" s="1"/>
      <c r="D732" s="1"/>
      <c r="E732" s="53"/>
      <c r="F732" s="1"/>
      <c r="G732" s="1"/>
      <c r="H732" s="45"/>
    </row>
    <row r="733" spans="1:8" s="197" customFormat="1" ht="12.75" customHeight="1" x14ac:dyDescent="0.25">
      <c r="A733" s="284"/>
      <c r="B733" s="1"/>
      <c r="C733" s="1"/>
      <c r="D733" s="1"/>
      <c r="E733" s="53"/>
      <c r="F733" s="1"/>
      <c r="G733" s="1"/>
      <c r="H733" s="45"/>
    </row>
    <row r="734" spans="1:8" s="197" customFormat="1" ht="12.75" customHeight="1" x14ac:dyDescent="0.25">
      <c r="A734" s="284"/>
      <c r="B734" s="1"/>
      <c r="C734" s="1"/>
      <c r="D734" s="1"/>
      <c r="E734" s="53"/>
      <c r="F734" s="1"/>
      <c r="G734" s="1"/>
      <c r="H734" s="45"/>
    </row>
    <row r="735" spans="1:8" s="197" customFormat="1" ht="12.75" customHeight="1" x14ac:dyDescent="0.25">
      <c r="A735" s="284"/>
      <c r="B735" s="1"/>
      <c r="C735" s="1"/>
      <c r="D735" s="1"/>
      <c r="E735" s="53"/>
      <c r="F735" s="1"/>
      <c r="G735" s="1"/>
      <c r="H735" s="45"/>
    </row>
    <row r="736" spans="1:8" s="197" customFormat="1" ht="12.75" customHeight="1" x14ac:dyDescent="0.25">
      <c r="A736" s="284"/>
      <c r="B736" s="1"/>
      <c r="C736" s="1"/>
      <c r="D736" s="1"/>
      <c r="E736" s="53"/>
      <c r="F736" s="1"/>
      <c r="G736" s="1"/>
      <c r="H736" s="45"/>
    </row>
    <row r="737" spans="1:8" s="197" customFormat="1" ht="12.75" customHeight="1" x14ac:dyDescent="0.25">
      <c r="A737" s="284"/>
      <c r="B737" s="1"/>
      <c r="C737" s="1"/>
      <c r="D737" s="1"/>
      <c r="E737" s="53"/>
      <c r="F737" s="1"/>
      <c r="G737" s="1"/>
      <c r="H737" s="45"/>
    </row>
    <row r="738" spans="1:8" s="197" customFormat="1" ht="12.75" customHeight="1" x14ac:dyDescent="0.25">
      <c r="A738" s="284"/>
      <c r="B738" s="1"/>
      <c r="C738" s="1"/>
      <c r="D738" s="1"/>
      <c r="E738" s="53"/>
      <c r="F738" s="1"/>
      <c r="G738" s="1"/>
      <c r="H738" s="45"/>
    </row>
    <row r="739" spans="1:8" s="197" customFormat="1" ht="12.75" customHeight="1" x14ac:dyDescent="0.25">
      <c r="A739" s="284"/>
      <c r="B739" s="1"/>
      <c r="C739" s="1"/>
      <c r="D739" s="1"/>
      <c r="E739" s="53"/>
      <c r="F739" s="1"/>
      <c r="G739" s="1"/>
      <c r="H739" s="45"/>
    </row>
    <row r="740" spans="1:8" s="197" customFormat="1" ht="12.75" customHeight="1" x14ac:dyDescent="0.25">
      <c r="A740" s="284"/>
      <c r="B740" s="1"/>
      <c r="C740" s="1"/>
      <c r="D740" s="1"/>
      <c r="E740" s="53"/>
      <c r="F740" s="1"/>
      <c r="G740" s="1"/>
      <c r="H740" s="45"/>
    </row>
    <row r="741" spans="1:8" s="197" customFormat="1" ht="12.75" customHeight="1" x14ac:dyDescent="0.25">
      <c r="A741" s="284"/>
      <c r="B741" s="1"/>
      <c r="C741" s="1"/>
      <c r="D741" s="1"/>
      <c r="E741" s="53"/>
      <c r="F741" s="1"/>
      <c r="G741" s="1"/>
      <c r="H741" s="45"/>
    </row>
    <row r="742" spans="1:8" s="197" customFormat="1" ht="12.75" customHeight="1" x14ac:dyDescent="0.25">
      <c r="A742" s="284"/>
      <c r="B742" s="1"/>
      <c r="C742" s="1"/>
      <c r="D742" s="1"/>
      <c r="E742" s="53"/>
      <c r="F742" s="1"/>
      <c r="G742" s="1"/>
      <c r="H742" s="45"/>
    </row>
    <row r="743" spans="1:8" s="197" customFormat="1" ht="12.75" customHeight="1" x14ac:dyDescent="0.25">
      <c r="A743" s="284"/>
      <c r="B743" s="1"/>
      <c r="C743" s="1"/>
      <c r="D743" s="1"/>
      <c r="E743" s="53"/>
      <c r="F743" s="1"/>
      <c r="G743" s="1"/>
      <c r="H743" s="45"/>
    </row>
    <row r="744" spans="1:8" s="197" customFormat="1" ht="12.75" customHeight="1" x14ac:dyDescent="0.25">
      <c r="A744" s="284"/>
      <c r="B744" s="1"/>
      <c r="C744" s="1"/>
      <c r="D744" s="1"/>
      <c r="E744" s="53"/>
      <c r="F744" s="1"/>
      <c r="G744" s="1"/>
      <c r="H744" s="45"/>
    </row>
    <row r="745" spans="1:8" s="197" customFormat="1" ht="12.75" customHeight="1" x14ac:dyDescent="0.25">
      <c r="A745" s="284"/>
      <c r="B745" s="1"/>
      <c r="C745" s="1"/>
      <c r="D745" s="1"/>
      <c r="E745" s="53"/>
      <c r="F745" s="1"/>
      <c r="G745" s="1"/>
      <c r="H745" s="45"/>
    </row>
    <row r="746" spans="1:8" s="197" customFormat="1" ht="12.75" customHeight="1" x14ac:dyDescent="0.25">
      <c r="A746" s="284"/>
      <c r="B746" s="1"/>
      <c r="C746" s="1"/>
      <c r="D746" s="1"/>
      <c r="E746" s="53"/>
      <c r="F746" s="1"/>
      <c r="G746" s="1"/>
      <c r="H746" s="45"/>
    </row>
    <row r="747" spans="1:8" s="197" customFormat="1" ht="12.75" customHeight="1" x14ac:dyDescent="0.25">
      <c r="A747" s="284"/>
      <c r="B747" s="1"/>
      <c r="C747" s="1"/>
      <c r="D747" s="1"/>
      <c r="E747" s="53"/>
      <c r="F747" s="1"/>
      <c r="G747" s="1"/>
      <c r="H747" s="45"/>
    </row>
    <row r="748" spans="1:8" s="197" customFormat="1" ht="12.75" customHeight="1" x14ac:dyDescent="0.25">
      <c r="A748" s="284"/>
      <c r="B748" s="1"/>
      <c r="C748" s="1"/>
      <c r="D748" s="1"/>
      <c r="E748" s="53"/>
      <c r="F748" s="1"/>
      <c r="G748" s="1"/>
      <c r="H748" s="45"/>
    </row>
    <row r="749" spans="1:8" s="197" customFormat="1" ht="12.75" customHeight="1" x14ac:dyDescent="0.25">
      <c r="A749" s="284"/>
      <c r="B749" s="1"/>
      <c r="C749" s="1"/>
      <c r="D749" s="1"/>
      <c r="E749" s="53"/>
      <c r="F749" s="1"/>
      <c r="G749" s="1"/>
      <c r="H749" s="45"/>
    </row>
    <row r="750" spans="1:8" s="197" customFormat="1" ht="12.75" customHeight="1" x14ac:dyDescent="0.25">
      <c r="A750" s="284"/>
      <c r="B750" s="1"/>
      <c r="C750" s="1"/>
      <c r="D750" s="1"/>
      <c r="E750" s="53"/>
      <c r="F750" s="1"/>
      <c r="G750" s="1"/>
      <c r="H750" s="45"/>
    </row>
    <row r="751" spans="1:8" s="197" customFormat="1" ht="12.75" customHeight="1" x14ac:dyDescent="0.25">
      <c r="A751" s="284"/>
      <c r="B751" s="195"/>
      <c r="C751" s="195"/>
      <c r="D751" s="195"/>
      <c r="E751" s="196"/>
      <c r="F751" s="198"/>
      <c r="G751" s="198"/>
      <c r="H751" s="199"/>
    </row>
    <row r="752" spans="1:8" s="197" customFormat="1" ht="12.75" customHeight="1" x14ac:dyDescent="0.25">
      <c r="A752" s="284"/>
      <c r="B752" s="195"/>
      <c r="C752" s="195"/>
      <c r="D752" s="195"/>
      <c r="E752" s="196"/>
      <c r="F752" s="198"/>
      <c r="G752" s="198"/>
      <c r="H752" s="199"/>
    </row>
    <row r="753" spans="1:8" s="197" customFormat="1" ht="12.75" customHeight="1" x14ac:dyDescent="0.25">
      <c r="A753" s="284"/>
      <c r="B753" s="195"/>
      <c r="C753" s="195"/>
      <c r="D753" s="195"/>
      <c r="E753" s="196"/>
      <c r="F753" s="198"/>
      <c r="G753" s="198"/>
      <c r="H753" s="199"/>
    </row>
    <row r="754" spans="1:8" s="197" customFormat="1" ht="12.75" customHeight="1" x14ac:dyDescent="0.25">
      <c r="A754" s="284"/>
      <c r="B754" s="195"/>
      <c r="C754" s="195"/>
      <c r="D754" s="195"/>
      <c r="E754" s="196"/>
      <c r="F754" s="198"/>
      <c r="G754" s="198"/>
      <c r="H754" s="199"/>
    </row>
    <row r="755" spans="1:8" s="197" customFormat="1" ht="12.75" customHeight="1" x14ac:dyDescent="0.25">
      <c r="A755" s="284"/>
      <c r="B755" s="195"/>
      <c r="C755" s="195"/>
      <c r="D755" s="195"/>
      <c r="E755" s="196"/>
      <c r="F755" s="198"/>
      <c r="G755" s="198"/>
      <c r="H755" s="199"/>
    </row>
    <row r="756" spans="1:8" s="197" customFormat="1" ht="12.75" customHeight="1" x14ac:dyDescent="0.25">
      <c r="A756" s="284"/>
      <c r="B756" s="195"/>
      <c r="C756" s="195"/>
      <c r="D756" s="195"/>
      <c r="E756" s="196"/>
      <c r="F756" s="198"/>
      <c r="G756" s="198"/>
      <c r="H756" s="199"/>
    </row>
    <row r="757" spans="1:8" s="197" customFormat="1" ht="12.75" customHeight="1" x14ac:dyDescent="0.25">
      <c r="A757" s="284"/>
      <c r="B757" s="195"/>
      <c r="C757" s="195"/>
      <c r="D757" s="195"/>
      <c r="E757" s="196"/>
      <c r="F757" s="198"/>
      <c r="G757" s="198"/>
      <c r="H757" s="199"/>
    </row>
    <row r="758" spans="1:8" s="197" customFormat="1" ht="12.75" customHeight="1" x14ac:dyDescent="0.25">
      <c r="A758" s="284"/>
      <c r="B758" s="195"/>
      <c r="C758" s="195"/>
      <c r="D758" s="195"/>
      <c r="E758" s="196"/>
      <c r="F758" s="198"/>
      <c r="G758" s="198"/>
      <c r="H758" s="362" t="s">
        <v>13</v>
      </c>
    </row>
    <row r="759" spans="1:8" s="197" customFormat="1" ht="12.75" customHeight="1" x14ac:dyDescent="0.25">
      <c r="A759" s="284"/>
      <c r="B759" s="195"/>
      <c r="C759" s="195"/>
      <c r="D759" s="195"/>
      <c r="E759" s="196"/>
      <c r="F759" s="198"/>
      <c r="G759" s="198"/>
      <c r="H759" s="199"/>
    </row>
    <row r="760" spans="1:8" s="197" customFormat="1" ht="33.75" customHeight="1" x14ac:dyDescent="0.3">
      <c r="A760" s="284"/>
      <c r="B760" s="525" t="s">
        <v>269</v>
      </c>
      <c r="C760" s="526"/>
      <c r="D760" s="526"/>
      <c r="E760" s="526"/>
      <c r="F760" s="526"/>
      <c r="G760" s="526"/>
      <c r="H760" s="526"/>
    </row>
    <row r="761" spans="1:8" s="197" customFormat="1" ht="12.75" customHeight="1" x14ac:dyDescent="0.25">
      <c r="A761" s="284"/>
      <c r="B761" s="43"/>
      <c r="C761" s="44"/>
      <c r="D761" s="44"/>
      <c r="E761" s="44"/>
      <c r="F761" s="44"/>
      <c r="G761" s="44"/>
      <c r="H761" s="44"/>
    </row>
    <row r="762" spans="1:8" s="197" customFormat="1" ht="12.75" customHeight="1" x14ac:dyDescent="0.25">
      <c r="A762" s="284"/>
      <c r="B762" s="6" t="s">
        <v>62</v>
      </c>
      <c r="C762" s="1"/>
      <c r="D762" s="1"/>
      <c r="E762" s="45"/>
      <c r="F762" s="1"/>
      <c r="G762" s="1"/>
      <c r="H762" s="45"/>
    </row>
    <row r="763" spans="1:8" s="197" customFormat="1" ht="12.75" customHeight="1" x14ac:dyDescent="0.25">
      <c r="A763" s="284"/>
      <c r="B763" s="89"/>
      <c r="C763" s="506" t="s">
        <v>12</v>
      </c>
      <c r="D763" s="507"/>
      <c r="E763" s="508"/>
      <c r="F763" s="506" t="s">
        <v>10</v>
      </c>
      <c r="G763" s="507"/>
      <c r="H763" s="508"/>
    </row>
    <row r="764" spans="1:8" s="197" customFormat="1" ht="12.75" customHeight="1" x14ac:dyDescent="0.25">
      <c r="A764" s="284"/>
      <c r="B764" s="62"/>
      <c r="C764" s="66" t="s">
        <v>8</v>
      </c>
      <c r="D764" s="66" t="s">
        <v>9</v>
      </c>
      <c r="E764" s="81" t="s">
        <v>65</v>
      </c>
      <c r="F764" s="66" t="s">
        <v>8</v>
      </c>
      <c r="G764" s="66" t="s">
        <v>9</v>
      </c>
      <c r="H764" s="81" t="s">
        <v>65</v>
      </c>
    </row>
    <row r="765" spans="1:8" s="197" customFormat="1" ht="12.75" customHeight="1" x14ac:dyDescent="0.25">
      <c r="A765" s="284"/>
      <c r="B765" s="160"/>
      <c r="C765" s="158"/>
      <c r="D765" s="158"/>
      <c r="E765" s="67"/>
      <c r="F765" s="158"/>
      <c r="G765" s="158"/>
      <c r="H765" s="67"/>
    </row>
    <row r="766" spans="1:8" s="197" customFormat="1" ht="12.75" customHeight="1" x14ac:dyDescent="0.25">
      <c r="A766" s="284"/>
      <c r="B766" s="160" t="s">
        <v>23</v>
      </c>
      <c r="C766" s="159">
        <v>305.8971925000003</v>
      </c>
      <c r="D766" s="159">
        <v>681.77773750000063</v>
      </c>
      <c r="E766" s="71">
        <v>44.867583036913118</v>
      </c>
      <c r="F766" s="24">
        <v>2214.6</v>
      </c>
      <c r="G766" s="24">
        <v>6341.15</v>
      </c>
      <c r="H766" s="71">
        <v>34.924264526150623</v>
      </c>
    </row>
    <row r="767" spans="1:8" s="197" customFormat="1" ht="12.75" customHeight="1" x14ac:dyDescent="0.25">
      <c r="A767" s="284"/>
      <c r="B767" s="64" t="s">
        <v>96</v>
      </c>
      <c r="C767" s="159">
        <v>2.7449174999999997</v>
      </c>
      <c r="D767" s="159">
        <v>16.604909999999997</v>
      </c>
      <c r="E767" s="71">
        <v>16.530758070956121</v>
      </c>
      <c r="F767" s="24">
        <v>26.25</v>
      </c>
      <c r="G767" s="24">
        <v>147.72499999999999</v>
      </c>
      <c r="H767" s="71">
        <v>17.769504146217635</v>
      </c>
    </row>
    <row r="768" spans="1:8" s="197" customFormat="1" ht="12.75" customHeight="1" x14ac:dyDescent="0.25">
      <c r="A768" s="284"/>
      <c r="B768" s="64" t="s">
        <v>97</v>
      </c>
      <c r="C768" s="159">
        <v>20.764555000000009</v>
      </c>
      <c r="D768" s="159">
        <v>58.144460000000002</v>
      </c>
      <c r="E768" s="71">
        <v>35.712009364262748</v>
      </c>
      <c r="F768" s="24">
        <v>128.80000000000001</v>
      </c>
      <c r="G768" s="24">
        <v>537.5</v>
      </c>
      <c r="H768" s="71">
        <v>23.962790697674421</v>
      </c>
    </row>
    <row r="769" spans="1:8" s="197" customFormat="1" ht="12.75" customHeight="1" x14ac:dyDescent="0.25">
      <c r="A769" s="284"/>
      <c r="B769" s="64" t="s">
        <v>98</v>
      </c>
      <c r="C769" s="159">
        <v>80.615910000000042</v>
      </c>
      <c r="D769" s="159">
        <v>188.10784749999985</v>
      </c>
      <c r="E769" s="71">
        <v>42.856218425443473</v>
      </c>
      <c r="F769" s="24">
        <v>557.75</v>
      </c>
      <c r="G769" s="24">
        <v>1790.2750000000001</v>
      </c>
      <c r="H769" s="71">
        <v>31.154431581740234</v>
      </c>
    </row>
    <row r="770" spans="1:8" s="197" customFormat="1" ht="12.75" customHeight="1" x14ac:dyDescent="0.25">
      <c r="A770" s="284"/>
      <c r="B770" s="64" t="s">
        <v>99</v>
      </c>
      <c r="C770" s="159">
        <v>84.31190749999999</v>
      </c>
      <c r="D770" s="159">
        <v>189.99369500000009</v>
      </c>
      <c r="E770" s="71">
        <v>44.37616074575525</v>
      </c>
      <c r="F770" s="24">
        <v>649.82500000000005</v>
      </c>
      <c r="G770" s="24">
        <v>1758</v>
      </c>
      <c r="H770" s="71">
        <v>36.963879408418656</v>
      </c>
    </row>
    <row r="771" spans="1:8" s="197" customFormat="1" ht="12.75" customHeight="1" x14ac:dyDescent="0.25">
      <c r="A771" s="284"/>
      <c r="B771" s="64" t="s">
        <v>100</v>
      </c>
      <c r="C771" s="159">
        <v>80.521079999999927</v>
      </c>
      <c r="D771" s="159">
        <v>142.62905000000001</v>
      </c>
      <c r="E771" s="71">
        <v>56.454894707634892</v>
      </c>
      <c r="F771" s="24">
        <v>568.85</v>
      </c>
      <c r="G771" s="24">
        <v>1324.7</v>
      </c>
      <c r="H771" s="71">
        <v>42.941798142975763</v>
      </c>
    </row>
    <row r="772" spans="1:8" s="197" customFormat="1" ht="12.75" customHeight="1" x14ac:dyDescent="0.25">
      <c r="A772" s="284"/>
      <c r="B772" s="64" t="s">
        <v>101</v>
      </c>
      <c r="C772" s="159">
        <v>35.575382500000025</v>
      </c>
      <c r="D772" s="159">
        <v>84.039465000000021</v>
      </c>
      <c r="E772" s="71">
        <v>42.331757466566472</v>
      </c>
      <c r="F772" s="24">
        <v>267.57499999999999</v>
      </c>
      <c r="G772" s="24">
        <v>754.27499999999998</v>
      </c>
      <c r="H772" s="71">
        <v>35.474462231944585</v>
      </c>
    </row>
    <row r="773" spans="1:8" s="197" customFormat="1" ht="12.75" customHeight="1" x14ac:dyDescent="0.25">
      <c r="A773" s="284"/>
      <c r="B773" s="64" t="s">
        <v>135</v>
      </c>
      <c r="C773" s="159">
        <v>1.36344</v>
      </c>
      <c r="D773" s="159">
        <v>2.2583099999999998</v>
      </c>
      <c r="E773" s="71">
        <v>60.374350731299074</v>
      </c>
      <c r="F773" s="24">
        <v>15.625</v>
      </c>
      <c r="G773" s="24">
        <v>28.625</v>
      </c>
      <c r="H773" s="71">
        <v>54.585152838427938</v>
      </c>
    </row>
    <row r="774" spans="1:8" s="197" customFormat="1" ht="12.75" customHeight="1" x14ac:dyDescent="0.25">
      <c r="A774" s="284"/>
      <c r="B774" s="135"/>
      <c r="C774" s="156"/>
      <c r="D774" s="156"/>
      <c r="E774" s="121"/>
      <c r="F774" s="156"/>
      <c r="G774" s="156"/>
      <c r="H774" s="122"/>
    </row>
    <row r="775" spans="1:8" s="197" customFormat="1" ht="12.75" customHeight="1" x14ac:dyDescent="0.25">
      <c r="A775" s="284"/>
      <c r="B775" s="148"/>
      <c r="C775" s="148"/>
      <c r="D775" s="148"/>
      <c r="E775" s="125"/>
      <c r="F775" s="157"/>
      <c r="G775" s="157"/>
      <c r="H775" s="126"/>
    </row>
    <row r="776" spans="1:8" s="197" customFormat="1" ht="27.75" customHeight="1" x14ac:dyDescent="0.25">
      <c r="A776" s="284"/>
      <c r="B776" s="527" t="s">
        <v>137</v>
      </c>
      <c r="C776" s="518"/>
      <c r="D776" s="518"/>
      <c r="E776" s="518"/>
      <c r="F776" s="518"/>
      <c r="G776" s="518"/>
      <c r="H776" s="518"/>
    </row>
    <row r="777" spans="1:8" s="197" customFormat="1" ht="12.75" customHeight="1" x14ac:dyDescent="0.25">
      <c r="A777" s="284"/>
      <c r="B777" s="21" t="s">
        <v>81</v>
      </c>
      <c r="C777" s="1"/>
      <c r="D777" s="1"/>
      <c r="E777" s="53"/>
      <c r="F777" s="155"/>
      <c r="G777" s="155"/>
      <c r="H777" s="53"/>
    </row>
    <row r="778" spans="1:8" s="197" customFormat="1" ht="12.75" customHeight="1" x14ac:dyDescent="0.25">
      <c r="A778" s="284"/>
      <c r="B778" s="1"/>
      <c r="C778" s="159"/>
      <c r="D778" s="159"/>
      <c r="E778" s="52"/>
      <c r="F778" s="159"/>
      <c r="G778" s="159"/>
      <c r="H778" s="56"/>
    </row>
    <row r="779" spans="1:8" s="197" customFormat="1" ht="12.75" customHeight="1" x14ac:dyDescent="0.25">
      <c r="A779" s="284"/>
      <c r="B779" s="58" t="s">
        <v>68</v>
      </c>
      <c r="C779" s="159"/>
      <c r="D779" s="159"/>
      <c r="E779" s="52"/>
      <c r="F779" s="159"/>
      <c r="G779" s="159"/>
      <c r="H779" s="56"/>
    </row>
    <row r="780" spans="1:8" s="197" customFormat="1" ht="12.75" customHeight="1" x14ac:dyDescent="0.25">
      <c r="A780" s="284"/>
      <c r="B780" s="10" t="s">
        <v>409</v>
      </c>
      <c r="C780" s="159"/>
      <c r="D780" s="159"/>
      <c r="E780" s="52"/>
      <c r="F780" s="159"/>
      <c r="G780" s="159"/>
      <c r="H780" s="56"/>
    </row>
    <row r="781" spans="1:8" s="197" customFormat="1" ht="12.75" customHeight="1" x14ac:dyDescent="0.25">
      <c r="A781" s="284"/>
      <c r="C781" s="1"/>
      <c r="D781" s="1"/>
      <c r="E781" s="53"/>
      <c r="F781" s="1"/>
      <c r="G781" s="1"/>
      <c r="H781" s="45"/>
    </row>
    <row r="782" spans="1:8" s="197" customFormat="1" ht="12.75" customHeight="1" x14ac:dyDescent="0.25">
      <c r="A782" s="284"/>
      <c r="B782" s="12"/>
      <c r="C782" s="19"/>
      <c r="D782" s="1"/>
      <c r="E782" s="53"/>
      <c r="F782" s="1"/>
      <c r="G782" s="1"/>
      <c r="H782" s="45"/>
    </row>
    <row r="783" spans="1:8" s="197" customFormat="1" ht="12.75" customHeight="1" x14ac:dyDescent="0.25">
      <c r="A783" s="284"/>
      <c r="B783" s="8"/>
      <c r="C783" s="19"/>
      <c r="D783" s="1"/>
      <c r="E783" s="53"/>
      <c r="F783" s="1"/>
      <c r="G783" s="1"/>
      <c r="H783" s="45"/>
    </row>
    <row r="784" spans="1:8" s="197" customFormat="1" ht="12.75" customHeight="1" x14ac:dyDescent="0.25">
      <c r="A784" s="284"/>
      <c r="B784" s="10"/>
      <c r="C784" s="1"/>
      <c r="D784" s="1"/>
      <c r="E784" s="53"/>
      <c r="F784" s="1"/>
      <c r="G784" s="1"/>
      <c r="H784" s="45"/>
    </row>
    <row r="785" spans="1:8" s="197" customFormat="1" ht="12.75" customHeight="1" x14ac:dyDescent="0.25">
      <c r="A785" s="284"/>
      <c r="B785" s="18"/>
      <c r="C785" s="1"/>
      <c r="D785" s="1"/>
      <c r="E785" s="53"/>
      <c r="F785" s="1"/>
      <c r="G785" s="1"/>
      <c r="H785" s="45"/>
    </row>
    <row r="786" spans="1:8" s="197" customFormat="1" ht="12.75" customHeight="1" x14ac:dyDescent="0.25">
      <c r="A786" s="284"/>
      <c r="B786" s="1"/>
      <c r="C786" s="1"/>
      <c r="D786" s="1"/>
      <c r="E786" s="53"/>
      <c r="F786" s="1"/>
      <c r="G786" s="1"/>
      <c r="H786" s="45"/>
    </row>
    <row r="787" spans="1:8" s="197" customFormat="1" ht="12.75" customHeight="1" x14ac:dyDescent="0.25">
      <c r="A787" s="284"/>
      <c r="B787" s="1"/>
      <c r="C787" s="1"/>
      <c r="D787" s="1"/>
      <c r="E787" s="53"/>
      <c r="F787" s="1"/>
      <c r="G787" s="1"/>
      <c r="H787" s="45"/>
    </row>
    <row r="788" spans="1:8" s="197" customFormat="1" ht="12.75" customHeight="1" x14ac:dyDescent="0.25">
      <c r="A788" s="284"/>
      <c r="B788" s="1"/>
      <c r="C788" s="1"/>
      <c r="D788" s="1"/>
      <c r="E788" s="53"/>
      <c r="F788" s="1"/>
      <c r="G788" s="1"/>
      <c r="H788" s="45"/>
    </row>
    <row r="789" spans="1:8" s="197" customFormat="1" ht="12.75" customHeight="1" x14ac:dyDescent="0.25">
      <c r="A789" s="284"/>
      <c r="B789" s="1"/>
      <c r="C789" s="1"/>
      <c r="D789" s="1"/>
      <c r="E789" s="53"/>
      <c r="F789" s="1"/>
      <c r="G789" s="1"/>
      <c r="H789" s="45"/>
    </row>
    <row r="790" spans="1:8" s="197" customFormat="1" ht="12.75" customHeight="1" x14ac:dyDescent="0.25">
      <c r="A790" s="284"/>
      <c r="B790" s="1"/>
      <c r="C790" s="1"/>
      <c r="D790" s="1"/>
      <c r="E790" s="53"/>
      <c r="F790" s="1"/>
      <c r="G790" s="1"/>
      <c r="H790" s="45"/>
    </row>
    <row r="791" spans="1:8" s="197" customFormat="1" ht="12.75" customHeight="1" x14ac:dyDescent="0.25">
      <c r="A791" s="284"/>
      <c r="B791" s="1"/>
      <c r="C791" s="1"/>
      <c r="D791" s="1"/>
      <c r="E791" s="53"/>
      <c r="F791" s="1"/>
      <c r="G791" s="1"/>
      <c r="H791" s="45"/>
    </row>
    <row r="792" spans="1:8" s="197" customFormat="1" ht="12.75" customHeight="1" x14ac:dyDescent="0.25">
      <c r="A792" s="284"/>
      <c r="B792" s="1"/>
      <c r="C792" s="1"/>
      <c r="D792" s="1"/>
      <c r="E792" s="53"/>
      <c r="F792" s="1"/>
      <c r="G792" s="1"/>
      <c r="H792" s="45"/>
    </row>
    <row r="793" spans="1:8" s="197" customFormat="1" ht="12.75" customHeight="1" x14ac:dyDescent="0.25">
      <c r="A793" s="284"/>
      <c r="B793" s="1"/>
      <c r="C793" s="1"/>
      <c r="D793" s="1"/>
      <c r="E793" s="53"/>
      <c r="F793" s="1"/>
      <c r="G793" s="1"/>
      <c r="H793" s="45"/>
    </row>
    <row r="794" spans="1:8" s="197" customFormat="1" ht="12.75" customHeight="1" x14ac:dyDescent="0.25">
      <c r="A794" s="284"/>
      <c r="B794" s="1"/>
      <c r="C794" s="1"/>
      <c r="D794" s="1"/>
      <c r="E794" s="53"/>
      <c r="F794" s="1"/>
      <c r="G794" s="1"/>
      <c r="H794" s="45"/>
    </row>
    <row r="795" spans="1:8" s="197" customFormat="1" ht="12.75" customHeight="1" x14ac:dyDescent="0.25">
      <c r="A795" s="284"/>
      <c r="B795" s="1"/>
      <c r="C795" s="1"/>
      <c r="D795" s="1"/>
      <c r="E795" s="53"/>
      <c r="F795" s="1"/>
      <c r="G795" s="1"/>
      <c r="H795" s="45"/>
    </row>
    <row r="796" spans="1:8" s="197" customFormat="1" ht="12.75" customHeight="1" x14ac:dyDescent="0.25">
      <c r="A796" s="284"/>
      <c r="B796" s="1"/>
      <c r="C796" s="1"/>
      <c r="D796" s="1"/>
      <c r="E796" s="53"/>
      <c r="F796" s="1"/>
      <c r="G796" s="1"/>
      <c r="H796" s="45"/>
    </row>
    <row r="797" spans="1:8" s="197" customFormat="1" ht="12.75" customHeight="1" x14ac:dyDescent="0.25">
      <c r="A797" s="284"/>
      <c r="B797" s="1"/>
      <c r="C797" s="1"/>
      <c r="D797" s="1"/>
      <c r="E797" s="53"/>
      <c r="F797" s="1"/>
      <c r="G797" s="1"/>
      <c r="H797" s="45"/>
    </row>
    <row r="798" spans="1:8" s="197" customFormat="1" ht="12.75" customHeight="1" x14ac:dyDescent="0.25">
      <c r="A798" s="284"/>
      <c r="B798" s="1"/>
      <c r="C798" s="1"/>
      <c r="D798" s="1"/>
      <c r="E798" s="53"/>
      <c r="F798" s="1"/>
      <c r="G798" s="1"/>
      <c r="H798" s="45"/>
    </row>
    <row r="799" spans="1:8" s="197" customFormat="1" ht="12.75" customHeight="1" x14ac:dyDescent="0.25">
      <c r="A799" s="284"/>
      <c r="B799" s="1"/>
      <c r="C799" s="1"/>
      <c r="D799" s="1"/>
      <c r="E799" s="53"/>
      <c r="F799" s="1"/>
      <c r="G799" s="1"/>
      <c r="H799" s="45"/>
    </row>
    <row r="800" spans="1:8" s="197" customFormat="1" ht="12.75" customHeight="1" x14ac:dyDescent="0.25">
      <c r="A800" s="284"/>
      <c r="B800" s="1"/>
      <c r="C800" s="1"/>
      <c r="D800" s="1"/>
      <c r="E800" s="53"/>
      <c r="F800" s="1"/>
      <c r="G800" s="1"/>
      <c r="H800" s="45"/>
    </row>
    <row r="801" spans="1:10" s="197" customFormat="1" ht="12.75" customHeight="1" x14ac:dyDescent="0.25">
      <c r="A801" s="284"/>
      <c r="B801" s="1"/>
      <c r="C801" s="1"/>
      <c r="D801" s="1"/>
      <c r="E801" s="53"/>
      <c r="F801" s="1"/>
      <c r="G801" s="1"/>
      <c r="H801" s="45"/>
    </row>
    <row r="802" spans="1:10" s="197" customFormat="1" ht="12.75" customHeight="1" x14ac:dyDescent="0.25">
      <c r="A802" s="284"/>
      <c r="B802" s="1"/>
      <c r="C802" s="1"/>
      <c r="D802" s="1"/>
      <c r="E802" s="53"/>
      <c r="F802" s="1"/>
      <c r="G802" s="1"/>
      <c r="H802" s="45"/>
    </row>
    <row r="803" spans="1:10" s="197" customFormat="1" ht="12.75" customHeight="1" x14ac:dyDescent="0.25">
      <c r="A803" s="284"/>
      <c r="B803" s="1"/>
      <c r="C803" s="1"/>
      <c r="D803" s="1"/>
      <c r="E803" s="53"/>
      <c r="F803" s="1"/>
      <c r="G803" s="1"/>
      <c r="H803" s="45"/>
    </row>
    <row r="804" spans="1:10" s="197" customFormat="1" ht="12.75" customHeight="1" x14ac:dyDescent="0.25">
      <c r="A804" s="284"/>
      <c r="B804" s="195"/>
      <c r="C804" s="195"/>
      <c r="D804" s="195"/>
      <c r="E804" s="196"/>
      <c r="F804" s="198"/>
      <c r="G804" s="198"/>
      <c r="H804" s="199"/>
    </row>
    <row r="805" spans="1:10" s="197" customFormat="1" ht="12.75" customHeight="1" x14ac:dyDescent="0.25">
      <c r="A805" s="284"/>
      <c r="B805" s="195"/>
      <c r="C805" s="195"/>
      <c r="D805" s="195"/>
      <c r="E805" s="196"/>
      <c r="F805" s="198"/>
      <c r="G805" s="198"/>
      <c r="H805" s="199"/>
    </row>
    <row r="806" spans="1:10" s="197" customFormat="1" ht="12.75" customHeight="1" x14ac:dyDescent="0.25">
      <c r="A806" s="284"/>
      <c r="B806" s="195"/>
      <c r="C806" s="195"/>
      <c r="D806" s="195"/>
      <c r="E806" s="196"/>
      <c r="F806" s="198"/>
      <c r="G806" s="198"/>
      <c r="H806" s="199"/>
    </row>
    <row r="807" spans="1:10" s="197" customFormat="1" ht="12.75" customHeight="1" x14ac:dyDescent="0.25">
      <c r="A807" s="284"/>
      <c r="B807" s="195"/>
      <c r="C807" s="195"/>
      <c r="D807" s="195"/>
      <c r="E807" s="196"/>
      <c r="F807" s="198"/>
      <c r="G807" s="198"/>
      <c r="H807" s="199"/>
    </row>
    <row r="808" spans="1:10" s="197" customFormat="1" ht="12.75" customHeight="1" x14ac:dyDescent="0.25">
      <c r="A808" s="284"/>
      <c r="B808" s="195"/>
      <c r="C808" s="195"/>
      <c r="D808" s="195"/>
      <c r="E808" s="196"/>
      <c r="F808" s="198"/>
      <c r="G808" s="198"/>
      <c r="H808" s="199"/>
    </row>
    <row r="809" spans="1:10" s="197" customFormat="1" ht="12.75" customHeight="1" x14ac:dyDescent="0.25">
      <c r="A809" s="284"/>
      <c r="B809" s="195"/>
      <c r="C809" s="195"/>
      <c r="D809" s="195"/>
      <c r="E809" s="196"/>
      <c r="F809" s="198"/>
      <c r="G809" s="198"/>
      <c r="H809" s="199"/>
    </row>
    <row r="810" spans="1:10" s="197" customFormat="1" ht="12.75" customHeight="1" x14ac:dyDescent="0.25">
      <c r="A810" s="284"/>
      <c r="B810" s="195"/>
      <c r="C810" s="195"/>
      <c r="D810" s="195"/>
      <c r="E810" s="196"/>
      <c r="F810" s="198"/>
      <c r="G810" s="198"/>
      <c r="H810" s="199"/>
    </row>
    <row r="811" spans="1:10" s="197" customFormat="1" ht="12.75" customHeight="1" x14ac:dyDescent="0.25">
      <c r="A811" s="284"/>
      <c r="B811" s="195"/>
      <c r="C811" s="195"/>
      <c r="D811" s="195"/>
      <c r="E811" s="196"/>
      <c r="F811" s="198"/>
      <c r="G811" s="198"/>
      <c r="H811" s="362" t="s">
        <v>13</v>
      </c>
    </row>
    <row r="812" spans="1:10" s="197" customFormat="1" ht="12.75" customHeight="1" x14ac:dyDescent="0.25">
      <c r="A812" s="284"/>
      <c r="B812" s="195"/>
      <c r="C812" s="195"/>
      <c r="D812" s="195"/>
      <c r="E812" s="196"/>
      <c r="F812" s="198"/>
      <c r="G812" s="198"/>
      <c r="H812" s="199"/>
    </row>
    <row r="813" spans="1:10" ht="33.75" customHeight="1" x14ac:dyDescent="0.3">
      <c r="B813" s="525" t="s">
        <v>270</v>
      </c>
      <c r="C813" s="526"/>
      <c r="D813" s="526"/>
      <c r="E813" s="526"/>
      <c r="F813" s="526"/>
      <c r="G813" s="526"/>
      <c r="H813" s="526"/>
      <c r="I813" s="191"/>
    </row>
    <row r="814" spans="1:10" s="45" customFormat="1" x14ac:dyDescent="0.25">
      <c r="A814" s="284"/>
      <c r="B814" s="43"/>
      <c r="C814" s="44"/>
      <c r="D814" s="44"/>
      <c r="E814" s="44"/>
      <c r="F814" s="44"/>
      <c r="G814" s="44"/>
      <c r="H814" s="44"/>
    </row>
    <row r="815" spans="1:10" ht="12.75" customHeight="1" x14ac:dyDescent="0.25">
      <c r="B815" s="6" t="s">
        <v>62</v>
      </c>
    </row>
    <row r="816" spans="1:10" s="144" customFormat="1" x14ac:dyDescent="0.25">
      <c r="A816" s="284"/>
      <c r="B816" s="89"/>
      <c r="C816" s="506" t="s">
        <v>12</v>
      </c>
      <c r="D816" s="507"/>
      <c r="E816" s="508"/>
      <c r="F816" s="506" t="s">
        <v>10</v>
      </c>
      <c r="G816" s="507"/>
      <c r="H816" s="508"/>
      <c r="J816" s="185"/>
    </row>
    <row r="817" spans="1:10" s="144" customFormat="1" ht="15.6" x14ac:dyDescent="0.25">
      <c r="A817" s="284"/>
      <c r="B817" s="62"/>
      <c r="C817" s="66" t="s">
        <v>8</v>
      </c>
      <c r="D817" s="66" t="s">
        <v>9</v>
      </c>
      <c r="E817" s="81" t="s">
        <v>65</v>
      </c>
      <c r="F817" s="66" t="s">
        <v>8</v>
      </c>
      <c r="G817" s="66" t="s">
        <v>9</v>
      </c>
      <c r="H817" s="81" t="s">
        <v>65</v>
      </c>
      <c r="J817" s="1"/>
    </row>
    <row r="818" spans="1:10" x14ac:dyDescent="0.25">
      <c r="B818" s="160"/>
      <c r="C818" s="158"/>
      <c r="D818" s="158"/>
      <c r="E818" s="67"/>
      <c r="F818" s="158"/>
      <c r="G818" s="158"/>
      <c r="H818" s="67"/>
    </row>
    <row r="819" spans="1:10" x14ac:dyDescent="0.25">
      <c r="B819" s="160" t="s">
        <v>23</v>
      </c>
      <c r="C819" s="159">
        <v>306.45956500000028</v>
      </c>
      <c r="D819" s="159">
        <v>697.22945749999928</v>
      </c>
      <c r="E819" s="71">
        <v>43.953903797875697</v>
      </c>
      <c r="F819" s="24">
        <v>2246.3000000000002</v>
      </c>
      <c r="G819" s="24">
        <v>6635.25</v>
      </c>
      <c r="H819" s="71">
        <v>33.055181798721755</v>
      </c>
    </row>
    <row r="820" spans="1:10" x14ac:dyDescent="0.25">
      <c r="B820" s="64" t="s">
        <v>96</v>
      </c>
      <c r="C820" s="159">
        <v>2.4737625000000003</v>
      </c>
      <c r="D820" s="159">
        <v>18.660077499999996</v>
      </c>
      <c r="E820" s="71">
        <v>13.256978702258877</v>
      </c>
      <c r="F820" s="24">
        <v>29.4</v>
      </c>
      <c r="G820" s="24">
        <v>194.15</v>
      </c>
      <c r="H820" s="71">
        <v>18.89679237686217</v>
      </c>
    </row>
    <row r="821" spans="1:10" x14ac:dyDescent="0.25">
      <c r="B821" s="64" t="s">
        <v>97</v>
      </c>
      <c r="C821" s="159">
        <v>24.340367499999992</v>
      </c>
      <c r="D821" s="159">
        <v>65.845702500000016</v>
      </c>
      <c r="E821" s="71">
        <v>36.965764774094389</v>
      </c>
      <c r="F821" s="24">
        <v>142.125</v>
      </c>
      <c r="G821" s="24">
        <v>616.85</v>
      </c>
      <c r="H821" s="71">
        <v>23.522081158968767</v>
      </c>
    </row>
    <row r="822" spans="1:10" x14ac:dyDescent="0.25">
      <c r="B822" s="64" t="s">
        <v>98</v>
      </c>
      <c r="C822" s="159">
        <v>86.805677500000044</v>
      </c>
      <c r="D822" s="159">
        <v>219.46263750000008</v>
      </c>
      <c r="E822" s="71">
        <v>39.553738389752105</v>
      </c>
      <c r="F822" s="24">
        <v>585.67499999999995</v>
      </c>
      <c r="G822" s="24">
        <v>1957.325</v>
      </c>
      <c r="H822" s="71">
        <v>29.260058881256136</v>
      </c>
    </row>
    <row r="823" spans="1:10" x14ac:dyDescent="0.25">
      <c r="B823" s="64" t="s">
        <v>99</v>
      </c>
      <c r="C823" s="159">
        <v>85.111032500000036</v>
      </c>
      <c r="D823" s="159">
        <v>186.18059000000014</v>
      </c>
      <c r="E823" s="71">
        <v>45.714235033845348</v>
      </c>
      <c r="F823" s="24">
        <v>658</v>
      </c>
      <c r="G823" s="24">
        <v>1791.575</v>
      </c>
      <c r="H823" s="71">
        <v>35.991992564524203</v>
      </c>
    </row>
    <row r="824" spans="1:10" x14ac:dyDescent="0.25">
      <c r="B824" s="64" t="s">
        <v>100</v>
      </c>
      <c r="C824" s="159">
        <v>74.624782499999995</v>
      </c>
      <c r="D824" s="159">
        <v>130.99549750000006</v>
      </c>
      <c r="E824" s="71">
        <v>56.967440808414011</v>
      </c>
      <c r="F824" s="24">
        <v>561.54999999999995</v>
      </c>
      <c r="G824" s="24">
        <v>1325.4</v>
      </c>
      <c r="H824" s="71">
        <v>41.000234980809907</v>
      </c>
    </row>
    <row r="825" spans="1:10" x14ac:dyDescent="0.25">
      <c r="B825" s="64" t="s">
        <v>101</v>
      </c>
      <c r="C825" s="159">
        <v>31.792287499999997</v>
      </c>
      <c r="D825" s="159">
        <v>74.300927499999986</v>
      </c>
      <c r="E825" s="71">
        <v>42.788547289668763</v>
      </c>
      <c r="F825" s="24">
        <v>255.72499999999999</v>
      </c>
      <c r="G825" s="24">
        <v>719.02499999999998</v>
      </c>
      <c r="H825" s="71">
        <v>33.627152988855109</v>
      </c>
    </row>
    <row r="826" spans="1:10" s="158" customFormat="1" x14ac:dyDescent="0.25">
      <c r="A826" s="284"/>
      <c r="B826" s="64" t="s">
        <v>135</v>
      </c>
      <c r="C826" s="159">
        <v>1.311655</v>
      </c>
      <c r="D826" s="159">
        <v>1.7840249999999997</v>
      </c>
      <c r="E826" s="71">
        <v>73.522232031501815</v>
      </c>
      <c r="F826" s="24">
        <v>14.6</v>
      </c>
      <c r="G826" s="24">
        <v>30.85</v>
      </c>
      <c r="H826" s="71">
        <v>41.568355308813324</v>
      </c>
    </row>
    <row r="827" spans="1:10" s="158" customFormat="1" x14ac:dyDescent="0.25">
      <c r="A827" s="284"/>
      <c r="B827" s="135"/>
      <c r="C827" s="156"/>
      <c r="D827" s="156"/>
      <c r="E827" s="121"/>
      <c r="F827" s="156"/>
      <c r="G827" s="156"/>
      <c r="H827" s="122"/>
    </row>
    <row r="828" spans="1:10" s="158" customFormat="1" x14ac:dyDescent="0.25">
      <c r="A828" s="284"/>
      <c r="B828" s="148"/>
      <c r="C828" s="148"/>
      <c r="D828" s="148"/>
      <c r="E828" s="125"/>
      <c r="F828" s="157"/>
      <c r="G828" s="157"/>
      <c r="H828" s="126"/>
    </row>
    <row r="829" spans="1:10" s="158" customFormat="1" ht="27.75" customHeight="1" x14ac:dyDescent="0.25">
      <c r="A829" s="284"/>
      <c r="B829" s="527" t="s">
        <v>137</v>
      </c>
      <c r="C829" s="518"/>
      <c r="D829" s="518"/>
      <c r="E829" s="518"/>
      <c r="F829" s="518"/>
      <c r="G829" s="518"/>
      <c r="H829" s="518"/>
    </row>
    <row r="830" spans="1:10" x14ac:dyDescent="0.25">
      <c r="B830" s="21" t="s">
        <v>81</v>
      </c>
      <c r="E830" s="53"/>
      <c r="F830" s="155"/>
      <c r="G830" s="155"/>
      <c r="H830" s="53"/>
    </row>
    <row r="831" spans="1:10" x14ac:dyDescent="0.25">
      <c r="C831" s="159"/>
      <c r="D831" s="159"/>
      <c r="E831" s="52"/>
      <c r="F831" s="159"/>
      <c r="G831" s="159"/>
      <c r="H831" s="56"/>
    </row>
    <row r="832" spans="1:10" x14ac:dyDescent="0.25">
      <c r="B832" s="58" t="s">
        <v>68</v>
      </c>
      <c r="C832" s="159"/>
      <c r="D832" s="159"/>
      <c r="E832" s="52"/>
      <c r="F832" s="159"/>
      <c r="G832" s="159"/>
      <c r="H832" s="56"/>
    </row>
    <row r="833" spans="2:8" x14ac:dyDescent="0.25">
      <c r="B833" s="10" t="s">
        <v>409</v>
      </c>
      <c r="C833" s="159"/>
      <c r="D833" s="159"/>
      <c r="E833" s="52"/>
      <c r="F833" s="159"/>
      <c r="G833" s="159"/>
      <c r="H833" s="56"/>
    </row>
    <row r="834" spans="2:8" x14ac:dyDescent="0.25">
      <c r="E834" s="53"/>
    </row>
    <row r="835" spans="2:8" x14ac:dyDescent="0.25">
      <c r="B835" s="12"/>
      <c r="C835" s="19"/>
      <c r="E835" s="53"/>
    </row>
    <row r="836" spans="2:8" x14ac:dyDescent="0.25">
      <c r="B836" s="8"/>
      <c r="C836" s="19"/>
      <c r="E836" s="53"/>
    </row>
    <row r="837" spans="2:8" x14ac:dyDescent="0.25">
      <c r="B837" s="10"/>
      <c r="E837" s="53"/>
    </row>
    <row r="838" spans="2:8" x14ac:dyDescent="0.25">
      <c r="B838" s="18"/>
      <c r="E838" s="53"/>
    </row>
    <row r="839" spans="2:8" x14ac:dyDescent="0.25">
      <c r="E839" s="53"/>
    </row>
    <row r="840" spans="2:8" x14ac:dyDescent="0.25">
      <c r="E840" s="53"/>
    </row>
    <row r="841" spans="2:8" x14ac:dyDescent="0.25">
      <c r="E841" s="53"/>
    </row>
    <row r="842" spans="2:8" x14ac:dyDescent="0.25">
      <c r="E842" s="53"/>
    </row>
    <row r="843" spans="2:8" x14ac:dyDescent="0.25">
      <c r="E843" s="53"/>
    </row>
    <row r="844" spans="2:8" x14ac:dyDescent="0.25">
      <c r="E844" s="53"/>
    </row>
    <row r="845" spans="2:8" x14ac:dyDescent="0.25">
      <c r="E845" s="53"/>
    </row>
    <row r="846" spans="2:8" x14ac:dyDescent="0.25">
      <c r="E846" s="53"/>
    </row>
    <row r="847" spans="2:8" x14ac:dyDescent="0.25">
      <c r="E847" s="53"/>
    </row>
    <row r="848" spans="2:8" x14ac:dyDescent="0.25">
      <c r="E848" s="53"/>
    </row>
    <row r="849" spans="5:8" x14ac:dyDescent="0.25">
      <c r="E849" s="53"/>
    </row>
    <row r="850" spans="5:8" x14ac:dyDescent="0.25">
      <c r="E850" s="53"/>
    </row>
    <row r="851" spans="5:8" x14ac:dyDescent="0.25">
      <c r="E851" s="53"/>
    </row>
    <row r="852" spans="5:8" x14ac:dyDescent="0.25">
      <c r="E852" s="53"/>
    </row>
    <row r="853" spans="5:8" x14ac:dyDescent="0.25">
      <c r="E853" s="53"/>
    </row>
    <row r="854" spans="5:8" x14ac:dyDescent="0.25">
      <c r="E854" s="53"/>
    </row>
    <row r="855" spans="5:8" x14ac:dyDescent="0.25">
      <c r="E855" s="53"/>
    </row>
    <row r="856" spans="5:8" x14ac:dyDescent="0.25">
      <c r="E856" s="53"/>
    </row>
    <row r="857" spans="5:8" x14ac:dyDescent="0.25">
      <c r="E857" s="53"/>
    </row>
    <row r="858" spans="5:8" x14ac:dyDescent="0.25">
      <c r="E858" s="53"/>
    </row>
    <row r="859" spans="5:8" x14ac:dyDescent="0.25">
      <c r="E859" s="53"/>
    </row>
    <row r="860" spans="5:8" x14ac:dyDescent="0.25">
      <c r="E860" s="53"/>
    </row>
    <row r="861" spans="5:8" x14ac:dyDescent="0.25">
      <c r="E861" s="53"/>
    </row>
    <row r="862" spans="5:8" x14ac:dyDescent="0.25">
      <c r="E862" s="53"/>
    </row>
    <row r="863" spans="5:8" x14ac:dyDescent="0.25">
      <c r="E863" s="53"/>
    </row>
    <row r="864" spans="5:8" x14ac:dyDescent="0.25">
      <c r="E864" s="53"/>
      <c r="H864" s="362" t="s">
        <v>13</v>
      </c>
    </row>
    <row r="865" spans="2:9" x14ac:dyDescent="0.25">
      <c r="E865" s="53"/>
    </row>
    <row r="866" spans="2:9" ht="33.75" customHeight="1" x14ac:dyDescent="0.3">
      <c r="B866" s="515" t="s">
        <v>271</v>
      </c>
      <c r="C866" s="524"/>
      <c r="D866" s="524"/>
      <c r="E866" s="524"/>
      <c r="F866" s="524"/>
      <c r="G866" s="524"/>
      <c r="H866" s="524"/>
      <c r="I866" s="190"/>
    </row>
    <row r="867" spans="2:9" x14ac:dyDescent="0.25">
      <c r="B867" s="43"/>
      <c r="C867" s="44"/>
      <c r="D867" s="44"/>
      <c r="E867" s="44"/>
      <c r="F867" s="44"/>
      <c r="G867" s="44"/>
      <c r="H867" s="44"/>
    </row>
    <row r="868" spans="2:9" x14ac:dyDescent="0.25">
      <c r="B868" s="6" t="s">
        <v>62</v>
      </c>
    </row>
    <row r="869" spans="2:9" x14ac:dyDescent="0.25">
      <c r="B869" s="89"/>
      <c r="C869" s="506" t="s">
        <v>12</v>
      </c>
      <c r="D869" s="507"/>
      <c r="E869" s="508"/>
      <c r="F869" s="506" t="s">
        <v>10</v>
      </c>
      <c r="G869" s="507"/>
      <c r="H869" s="508"/>
    </row>
    <row r="870" spans="2:9" ht="15.6" x14ac:dyDescent="0.25">
      <c r="B870" s="62"/>
      <c r="C870" s="66" t="s">
        <v>8</v>
      </c>
      <c r="D870" s="66" t="s">
        <v>9</v>
      </c>
      <c r="E870" s="81" t="s">
        <v>65</v>
      </c>
      <c r="F870" s="66" t="s">
        <v>8</v>
      </c>
      <c r="G870" s="66" t="s">
        <v>9</v>
      </c>
      <c r="H870" s="81" t="s">
        <v>65</v>
      </c>
    </row>
    <row r="871" spans="2:9" x14ac:dyDescent="0.25">
      <c r="B871" s="160"/>
      <c r="C871" s="158"/>
      <c r="D871" s="158"/>
      <c r="E871" s="67"/>
      <c r="F871" s="158"/>
      <c r="G871" s="158"/>
      <c r="H871" s="67"/>
    </row>
    <row r="872" spans="2:9" x14ac:dyDescent="0.25">
      <c r="B872" s="160" t="s">
        <v>23</v>
      </c>
      <c r="C872" s="159">
        <v>301.15100000000001</v>
      </c>
      <c r="D872" s="159">
        <v>726.07</v>
      </c>
      <c r="E872" s="71">
        <v>41.476854848706061</v>
      </c>
      <c r="F872" s="159">
        <v>2161.875</v>
      </c>
      <c r="G872" s="159">
        <v>6540.2</v>
      </c>
      <c r="H872" s="71">
        <v>33.055181798721755</v>
      </c>
    </row>
    <row r="873" spans="2:9" x14ac:dyDescent="0.25">
      <c r="B873" s="64" t="s">
        <v>96</v>
      </c>
      <c r="C873" s="155">
        <v>3.92</v>
      </c>
      <c r="D873" s="155">
        <v>16.602999999999998</v>
      </c>
      <c r="E873" s="71">
        <v>23.610190929350122</v>
      </c>
      <c r="F873" s="155">
        <v>35.200000000000003</v>
      </c>
      <c r="G873" s="155">
        <v>186.27500000000001</v>
      </c>
      <c r="H873" s="71">
        <v>18.89679237686217</v>
      </c>
    </row>
    <row r="874" spans="2:9" x14ac:dyDescent="0.25">
      <c r="B874" s="64" t="s">
        <v>97</v>
      </c>
      <c r="C874" s="155">
        <v>23.803999999999998</v>
      </c>
      <c r="D874" s="155">
        <v>71.480999999999995</v>
      </c>
      <c r="E874" s="71">
        <v>33.301156950798109</v>
      </c>
      <c r="F874" s="155">
        <v>151</v>
      </c>
      <c r="G874" s="155">
        <v>641.95000000000005</v>
      </c>
      <c r="H874" s="71">
        <v>23.522081158968767</v>
      </c>
    </row>
    <row r="875" spans="2:9" x14ac:dyDescent="0.25">
      <c r="B875" s="64" t="s">
        <v>98</v>
      </c>
      <c r="C875" s="155">
        <v>69.39800000000001</v>
      </c>
      <c r="D875" s="155">
        <v>214.77399999999997</v>
      </c>
      <c r="E875" s="71">
        <v>32.312104817156651</v>
      </c>
      <c r="F875" s="155">
        <v>559.04999999999995</v>
      </c>
      <c r="G875" s="155">
        <v>1910.625</v>
      </c>
      <c r="H875" s="71">
        <v>29.260058881256136</v>
      </c>
    </row>
    <row r="876" spans="2:9" x14ac:dyDescent="0.25">
      <c r="B876" s="64" t="s">
        <v>99</v>
      </c>
      <c r="C876" s="155">
        <v>94.080999999999989</v>
      </c>
      <c r="D876" s="155">
        <v>194.04599999999999</v>
      </c>
      <c r="E876" s="71">
        <v>48.483864650649842</v>
      </c>
      <c r="F876" s="155">
        <v>629.27499999999998</v>
      </c>
      <c r="G876" s="155">
        <v>1748.375</v>
      </c>
      <c r="H876" s="71">
        <v>35.991992564524203</v>
      </c>
    </row>
    <row r="877" spans="2:9" x14ac:dyDescent="0.25">
      <c r="B877" s="64" t="s">
        <v>100</v>
      </c>
      <c r="C877" s="155">
        <v>80.549000000000007</v>
      </c>
      <c r="D877" s="155">
        <v>140.69</v>
      </c>
      <c r="E877" s="71">
        <v>57.25282536072217</v>
      </c>
      <c r="F877" s="155">
        <v>523.45000000000005</v>
      </c>
      <c r="G877" s="155">
        <v>1276.7</v>
      </c>
      <c r="H877" s="71">
        <v>41.000234980809907</v>
      </c>
    </row>
    <row r="878" spans="2:9" x14ac:dyDescent="0.25">
      <c r="B878" s="64" t="s">
        <v>101</v>
      </c>
      <c r="C878" s="155">
        <v>29.073</v>
      </c>
      <c r="D878" s="155">
        <v>86.814999999999998</v>
      </c>
      <c r="E878" s="71">
        <v>33.488452456372748</v>
      </c>
      <c r="F878" s="155">
        <v>248.92500000000001</v>
      </c>
      <c r="G878" s="155">
        <v>740.25</v>
      </c>
      <c r="H878" s="71">
        <v>33.627152988855109</v>
      </c>
    </row>
    <row r="879" spans="2:9" x14ac:dyDescent="0.25">
      <c r="B879" s="64" t="s">
        <v>135</v>
      </c>
      <c r="C879" s="155">
        <v>0.32600000000000001</v>
      </c>
      <c r="D879" s="155">
        <v>1.661</v>
      </c>
      <c r="E879" s="71">
        <v>19.626730885009032</v>
      </c>
      <c r="F879" s="155">
        <v>14.975</v>
      </c>
      <c r="G879" s="155">
        <v>36.024999999999999</v>
      </c>
      <c r="H879" s="71">
        <v>41.568355308813324</v>
      </c>
    </row>
    <row r="880" spans="2:9" x14ac:dyDescent="0.25">
      <c r="B880" s="135"/>
      <c r="C880" s="156"/>
      <c r="D880" s="156"/>
      <c r="E880" s="121"/>
      <c r="F880" s="156"/>
      <c r="G880" s="156"/>
      <c r="H880" s="122"/>
    </row>
    <row r="881" spans="2:8" x14ac:dyDescent="0.25">
      <c r="B881" s="148"/>
      <c r="C881" s="148"/>
      <c r="D881" s="148"/>
      <c r="E881" s="125"/>
      <c r="F881" s="157"/>
      <c r="G881" s="157"/>
      <c r="H881" s="126"/>
    </row>
    <row r="882" spans="2:8" ht="27.75" customHeight="1" x14ac:dyDescent="0.25">
      <c r="B882" s="527" t="s">
        <v>137</v>
      </c>
      <c r="C882" s="518"/>
      <c r="D882" s="518"/>
      <c r="E882" s="518"/>
      <c r="F882" s="518"/>
      <c r="G882" s="518"/>
      <c r="H882" s="518"/>
    </row>
    <row r="883" spans="2:8" x14ac:dyDescent="0.25">
      <c r="B883" s="21" t="s">
        <v>81</v>
      </c>
      <c r="E883" s="53"/>
      <c r="F883" s="155"/>
      <c r="G883" s="155"/>
      <c r="H883" s="53"/>
    </row>
    <row r="884" spans="2:8" x14ac:dyDescent="0.25">
      <c r="C884" s="159"/>
      <c r="D884" s="159"/>
      <c r="E884" s="52"/>
      <c r="F884" s="159"/>
      <c r="G884" s="159"/>
      <c r="H884" s="56"/>
    </row>
    <row r="885" spans="2:8" x14ac:dyDescent="0.25">
      <c r="B885" s="58" t="s">
        <v>68</v>
      </c>
      <c r="C885" s="159"/>
      <c r="D885" s="159"/>
      <c r="E885" s="52"/>
      <c r="F885" s="159"/>
      <c r="G885" s="159"/>
      <c r="H885" s="56"/>
    </row>
    <row r="886" spans="2:8" x14ac:dyDescent="0.25">
      <c r="B886" s="10" t="s">
        <v>409</v>
      </c>
      <c r="C886" s="159"/>
      <c r="D886" s="159"/>
      <c r="E886" s="52"/>
      <c r="F886" s="159"/>
      <c r="G886" s="159"/>
      <c r="H886" s="56"/>
    </row>
    <row r="887" spans="2:8" x14ac:dyDescent="0.25">
      <c r="E887" s="53"/>
    </row>
    <row r="888" spans="2:8" x14ac:dyDescent="0.25">
      <c r="B888" s="12"/>
      <c r="C888" s="19"/>
      <c r="E888" s="53"/>
    </row>
    <row r="889" spans="2:8" x14ac:dyDescent="0.25">
      <c r="B889" s="8"/>
      <c r="C889" s="19"/>
      <c r="E889" s="53"/>
    </row>
    <row r="890" spans="2:8" x14ac:dyDescent="0.25">
      <c r="B890" s="10"/>
      <c r="E890" s="53"/>
    </row>
    <row r="891" spans="2:8" x14ac:dyDescent="0.25">
      <c r="B891" s="18"/>
      <c r="E891" s="53"/>
    </row>
    <row r="892" spans="2:8" x14ac:dyDescent="0.25">
      <c r="E892" s="53"/>
    </row>
    <row r="893" spans="2:8" x14ac:dyDescent="0.25">
      <c r="E893" s="53"/>
    </row>
    <row r="894" spans="2:8" x14ac:dyDescent="0.25">
      <c r="E894" s="53"/>
    </row>
    <row r="895" spans="2:8" x14ac:dyDescent="0.25">
      <c r="E895" s="53"/>
    </row>
    <row r="896" spans="2:8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  <row r="1284" spans="5:5" x14ac:dyDescent="0.25">
      <c r="E1284" s="53"/>
    </row>
    <row r="1285" spans="5:5" x14ac:dyDescent="0.25">
      <c r="E1285" s="53"/>
    </row>
    <row r="1286" spans="5:5" x14ac:dyDescent="0.25">
      <c r="E1286" s="53"/>
    </row>
    <row r="1287" spans="5:5" x14ac:dyDescent="0.25">
      <c r="E1287" s="53"/>
    </row>
    <row r="1288" spans="5:5" x14ac:dyDescent="0.25">
      <c r="E1288" s="53"/>
    </row>
    <row r="1289" spans="5:5" x14ac:dyDescent="0.25">
      <c r="E1289" s="53"/>
    </row>
    <row r="1290" spans="5:5" x14ac:dyDescent="0.25">
      <c r="E1290" s="53"/>
    </row>
    <row r="1291" spans="5:5" x14ac:dyDescent="0.25">
      <c r="E1291" s="53"/>
    </row>
    <row r="1292" spans="5:5" x14ac:dyDescent="0.25">
      <c r="E1292" s="53"/>
    </row>
    <row r="1293" spans="5:5" x14ac:dyDescent="0.25">
      <c r="E1293" s="53"/>
    </row>
    <row r="1294" spans="5:5" x14ac:dyDescent="0.25">
      <c r="E1294" s="53"/>
    </row>
    <row r="1295" spans="5:5" x14ac:dyDescent="0.25">
      <c r="E1295" s="53"/>
    </row>
    <row r="1296" spans="5:5" x14ac:dyDescent="0.25">
      <c r="E1296" s="53"/>
    </row>
    <row r="1297" spans="5:5" x14ac:dyDescent="0.25">
      <c r="E1297" s="53"/>
    </row>
    <row r="1298" spans="5:5" x14ac:dyDescent="0.25">
      <c r="E1298" s="53"/>
    </row>
    <row r="1299" spans="5:5" x14ac:dyDescent="0.25">
      <c r="E1299" s="53"/>
    </row>
    <row r="1300" spans="5:5" x14ac:dyDescent="0.25">
      <c r="E1300" s="53"/>
    </row>
    <row r="1301" spans="5:5" x14ac:dyDescent="0.25">
      <c r="E1301" s="53"/>
    </row>
    <row r="1302" spans="5:5" x14ac:dyDescent="0.25">
      <c r="E1302" s="53"/>
    </row>
    <row r="1303" spans="5:5" x14ac:dyDescent="0.25">
      <c r="E1303" s="53"/>
    </row>
    <row r="1304" spans="5:5" x14ac:dyDescent="0.25">
      <c r="E1304" s="53"/>
    </row>
    <row r="1305" spans="5:5" x14ac:dyDescent="0.25">
      <c r="E1305" s="53"/>
    </row>
    <row r="1306" spans="5:5" x14ac:dyDescent="0.25">
      <c r="E1306" s="53"/>
    </row>
    <row r="1307" spans="5:5" x14ac:dyDescent="0.25">
      <c r="E1307" s="53"/>
    </row>
    <row r="1308" spans="5:5" x14ac:dyDescent="0.25">
      <c r="E1308" s="53"/>
    </row>
    <row r="1309" spans="5:5" x14ac:dyDescent="0.25">
      <c r="E1309" s="53"/>
    </row>
    <row r="1310" spans="5:5" x14ac:dyDescent="0.25">
      <c r="E1310" s="53"/>
    </row>
    <row r="1311" spans="5:5" x14ac:dyDescent="0.25">
      <c r="E1311" s="53"/>
    </row>
    <row r="1312" spans="5:5" x14ac:dyDescent="0.25">
      <c r="E1312" s="53"/>
    </row>
  </sheetData>
  <mergeCells count="68">
    <mergeCell ref="F332:H332"/>
    <mergeCell ref="B345:H345"/>
    <mergeCell ref="B221:H221"/>
    <mergeCell ref="C224:E224"/>
    <mergeCell ref="F224:H224"/>
    <mergeCell ref="B237:H237"/>
    <mergeCell ref="B275:H275"/>
    <mergeCell ref="C278:E278"/>
    <mergeCell ref="F278:H278"/>
    <mergeCell ref="C763:E763"/>
    <mergeCell ref="B615:H615"/>
    <mergeCell ref="F602:H602"/>
    <mergeCell ref="B760:H760"/>
    <mergeCell ref="C548:E548"/>
    <mergeCell ref="F548:H548"/>
    <mergeCell ref="B561:H561"/>
    <mergeCell ref="B882:H882"/>
    <mergeCell ref="B813:H813"/>
    <mergeCell ref="C816:E816"/>
    <mergeCell ref="F816:H816"/>
    <mergeCell ref="B829:H829"/>
    <mergeCell ref="B866:H866"/>
    <mergeCell ref="F869:H869"/>
    <mergeCell ref="C869:E869"/>
    <mergeCell ref="B776:H776"/>
    <mergeCell ref="B437:H437"/>
    <mergeCell ref="C440:E440"/>
    <mergeCell ref="F440:H440"/>
    <mergeCell ref="B453:H453"/>
    <mergeCell ref="B599:H599"/>
    <mergeCell ref="C602:E602"/>
    <mergeCell ref="B653:H653"/>
    <mergeCell ref="C656:E656"/>
    <mergeCell ref="B723:H723"/>
    <mergeCell ref="F763:H763"/>
    <mergeCell ref="F656:H656"/>
    <mergeCell ref="B669:H669"/>
    <mergeCell ref="B507:H507"/>
    <mergeCell ref="C710:E710"/>
    <mergeCell ref="F710:H710"/>
    <mergeCell ref="B167:H167"/>
    <mergeCell ref="C170:E170"/>
    <mergeCell ref="F170:H170"/>
    <mergeCell ref="B183:H183"/>
    <mergeCell ref="B707:H707"/>
    <mergeCell ref="B491:H491"/>
    <mergeCell ref="C494:E494"/>
    <mergeCell ref="F494:H494"/>
    <mergeCell ref="B545:H545"/>
    <mergeCell ref="B399:H399"/>
    <mergeCell ref="B291:H291"/>
    <mergeCell ref="B383:H383"/>
    <mergeCell ref="C386:E386"/>
    <mergeCell ref="F386:H386"/>
    <mergeCell ref="B329:H329"/>
    <mergeCell ref="C332:E332"/>
    <mergeCell ref="C116:E116"/>
    <mergeCell ref="F116:H116"/>
    <mergeCell ref="B129:H129"/>
    <mergeCell ref="B59:H59"/>
    <mergeCell ref="C62:E62"/>
    <mergeCell ref="F62:H62"/>
    <mergeCell ref="B75:H75"/>
    <mergeCell ref="B5:H5"/>
    <mergeCell ref="C8:E8"/>
    <mergeCell ref="F8:H8"/>
    <mergeCell ref="B21:H21"/>
    <mergeCell ref="B113:H113"/>
  </mergeCells>
  <phoneticPr fontId="3" type="noConversion"/>
  <hyperlinks>
    <hyperlink ref="H2" location="INDICE!A34" display="ÍNDICE"/>
    <hyperlink ref="H57" location="INDICE!A34" display="ÍNDICE"/>
    <hyperlink ref="H111" location="INDICE!A34" display="ÍNDICE"/>
    <hyperlink ref="H165" location="INDICE!A34" display="ÍNDICE"/>
    <hyperlink ref="H219" location="INDICE!A34" display="ÍNDICE"/>
    <hyperlink ref="H273" location="INDICE!A34" display="ÍNDICE"/>
    <hyperlink ref="H327" location="INDICE!A34" display="ÍNDICE"/>
    <hyperlink ref="H381" location="INDICE!A34" display="ÍNDICE"/>
    <hyperlink ref="H435" location="INDICE!A34" display="ÍNDICE"/>
    <hyperlink ref="H489" location="INDICE!A34" display="ÍNDICE"/>
    <hyperlink ref="H543" location="INDICE!A34" display="ÍNDICE"/>
    <hyperlink ref="H597" location="INDICE!A34" display="ÍNDICE"/>
    <hyperlink ref="H651" location="INDICE!A34" display="ÍNDICE"/>
    <hyperlink ref="H705" location="INDICE!A34" display="ÍNDICE"/>
    <hyperlink ref="H758" location="INDICE!A34" display="ÍNDICE"/>
    <hyperlink ref="H811" location="INDICE!A34" display="ÍNDICE"/>
    <hyperlink ref="H864" location="INDICE!A34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L520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9" ht="40.200000000000003" customHeight="1" x14ac:dyDescent="0.25"/>
    <row r="2" spans="1:9" s="28" customFormat="1" ht="12.75" customHeight="1" x14ac:dyDescent="0.25">
      <c r="A2" s="284"/>
      <c r="E2" s="51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9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9" ht="32.25" customHeight="1" x14ac:dyDescent="0.3">
      <c r="B5" s="515" t="s">
        <v>586</v>
      </c>
      <c r="C5" s="515"/>
      <c r="D5" s="515"/>
      <c r="E5" s="515"/>
      <c r="F5" s="515"/>
      <c r="G5" s="515"/>
      <c r="H5" s="515"/>
    </row>
    <row r="6" spans="1:9" x14ac:dyDescent="0.25">
      <c r="B6" s="4"/>
      <c r="C6" s="31"/>
      <c r="D6" s="31"/>
    </row>
    <row r="7" spans="1:9" ht="12.75" customHeight="1" x14ac:dyDescent="0.25">
      <c r="A7" s="288"/>
      <c r="B7" s="6" t="s">
        <v>61</v>
      </c>
      <c r="C7" s="31"/>
      <c r="D7" s="31"/>
    </row>
    <row r="8" spans="1:9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9" s="48" customFormat="1" ht="15.6" x14ac:dyDescent="0.25">
      <c r="A9" s="268"/>
      <c r="B9" s="62"/>
      <c r="C9" s="66" t="s">
        <v>8</v>
      </c>
      <c r="D9" s="66" t="s">
        <v>9</v>
      </c>
      <c r="E9" s="152" t="s">
        <v>154</v>
      </c>
      <c r="F9" s="66" t="s">
        <v>8</v>
      </c>
      <c r="G9" s="66" t="s">
        <v>9</v>
      </c>
      <c r="H9" s="152" t="s">
        <v>154</v>
      </c>
    </row>
    <row r="10" spans="1:9" s="48" customFormat="1" x14ac:dyDescent="0.25">
      <c r="A10" s="268"/>
      <c r="B10" s="101"/>
      <c r="C10" s="38"/>
      <c r="D10" s="38"/>
      <c r="E10" s="459"/>
      <c r="F10" s="38"/>
      <c r="G10" s="38"/>
      <c r="H10" s="459"/>
    </row>
    <row r="11" spans="1:9" s="48" customFormat="1" x14ac:dyDescent="0.25">
      <c r="A11" s="268"/>
      <c r="B11" s="87">
        <v>2000</v>
      </c>
      <c r="C11" s="38">
        <v>24.988645539241446</v>
      </c>
      <c r="D11" s="38">
        <v>75.011354460758554</v>
      </c>
      <c r="E11" s="71">
        <v>33.31315068082661</v>
      </c>
      <c r="F11" s="38">
        <v>26.407935924228429</v>
      </c>
      <c r="G11" s="38">
        <v>73.593857910362104</v>
      </c>
      <c r="H11" s="71">
        <v>35.883342270755122</v>
      </c>
    </row>
    <row r="12" spans="1:9" s="48" customFormat="1" x14ac:dyDescent="0.25">
      <c r="A12" s="268"/>
      <c r="B12" s="87">
        <v>2001</v>
      </c>
      <c r="C12" s="38">
        <v>24.754414835129637</v>
      </c>
      <c r="D12" s="38">
        <v>75.245585164870363</v>
      </c>
      <c r="E12" s="71">
        <v>32.898162438221881</v>
      </c>
      <c r="F12" s="38">
        <v>26.874108602636792</v>
      </c>
      <c r="G12" s="38">
        <v>73.125891397363191</v>
      </c>
      <c r="H12" s="71">
        <v>36.75046975715339</v>
      </c>
    </row>
    <row r="13" spans="1:9" s="48" customFormat="1" x14ac:dyDescent="0.25">
      <c r="A13" s="268"/>
      <c r="B13" s="87">
        <v>2002</v>
      </c>
      <c r="C13" s="38">
        <v>23.867716085458216</v>
      </c>
      <c r="D13" s="38">
        <v>76.132283914541787</v>
      </c>
      <c r="E13" s="71">
        <v>31.350321911069475</v>
      </c>
      <c r="F13" s="38">
        <v>26.708662245157221</v>
      </c>
      <c r="G13" s="38">
        <v>73.294842253743241</v>
      </c>
      <c r="H13" s="71">
        <v>36.44002964450501</v>
      </c>
    </row>
    <row r="14" spans="1:9" s="48" customFormat="1" x14ac:dyDescent="0.25">
      <c r="A14" s="268"/>
      <c r="B14" s="87">
        <v>2003</v>
      </c>
      <c r="C14" s="38">
        <v>23.775530230821239</v>
      </c>
      <c r="D14" s="38">
        <v>76.224469769178754</v>
      </c>
      <c r="E14" s="71">
        <v>31.191466864666655</v>
      </c>
      <c r="F14" s="38">
        <v>27.377047754104204</v>
      </c>
      <c r="G14" s="38">
        <v>72.622082249462778</v>
      </c>
      <c r="H14" s="71">
        <v>37.697965833672754</v>
      </c>
    </row>
    <row r="15" spans="1:9" s="48" customFormat="1" x14ac:dyDescent="0.25">
      <c r="A15" s="268"/>
      <c r="B15" s="87">
        <v>2004</v>
      </c>
      <c r="C15" s="38">
        <v>26.08043387174132</v>
      </c>
      <c r="D15" s="38">
        <v>73.91956612825868</v>
      </c>
      <c r="E15" s="71">
        <v>35.282179317028003</v>
      </c>
      <c r="F15" s="38">
        <v>28.114330883465918</v>
      </c>
      <c r="G15" s="38">
        <v>71.886510032122985</v>
      </c>
      <c r="H15" s="71">
        <v>39.109327843155597</v>
      </c>
    </row>
    <row r="16" spans="1:9" s="48" customFormat="1" x14ac:dyDescent="0.25">
      <c r="A16" s="268"/>
      <c r="B16" s="87">
        <v>2005</v>
      </c>
      <c r="C16" s="38">
        <v>25.537105355736387</v>
      </c>
      <c r="D16" s="38">
        <v>74.462894644263642</v>
      </c>
      <c r="E16" s="71">
        <v>34.295074718403619</v>
      </c>
      <c r="F16" s="38">
        <v>29.254615838019525</v>
      </c>
      <c r="G16" s="38">
        <v>70.743791120386135</v>
      </c>
      <c r="H16" s="71">
        <v>41.352909385696279</v>
      </c>
    </row>
    <row r="17" spans="1:12" s="48" customFormat="1" x14ac:dyDescent="0.25">
      <c r="A17" s="268"/>
      <c r="B17" s="87">
        <v>2006</v>
      </c>
      <c r="C17" s="38">
        <v>26.003120672671798</v>
      </c>
      <c r="D17" s="38">
        <v>73.996879327328173</v>
      </c>
      <c r="E17" s="71">
        <v>35.140834193352894</v>
      </c>
      <c r="F17" s="38">
        <v>29.101946218074652</v>
      </c>
      <c r="G17" s="38">
        <v>70.895751473477418</v>
      </c>
      <c r="H17" s="71">
        <v>41.048928339467402</v>
      </c>
    </row>
    <row r="18" spans="1:12" s="48" customFormat="1" x14ac:dyDescent="0.25">
      <c r="A18" s="268"/>
      <c r="B18" s="87">
        <v>2007</v>
      </c>
      <c r="C18" s="38">
        <v>29.480114068978402</v>
      </c>
      <c r="D18" s="38">
        <v>70.519885931021577</v>
      </c>
      <c r="E18" s="71">
        <v>41.882992005689346</v>
      </c>
      <c r="F18" s="38">
        <v>29.532958868283409</v>
      </c>
      <c r="G18" s="38">
        <v>70.467041131716584</v>
      </c>
      <c r="H18" s="71">
        <v>41.910314941534971</v>
      </c>
    </row>
    <row r="19" spans="1:12" s="48" customFormat="1" x14ac:dyDescent="0.25">
      <c r="A19" s="268"/>
      <c r="B19" s="87">
        <v>2008</v>
      </c>
      <c r="C19" s="38">
        <v>30.291783402937767</v>
      </c>
      <c r="D19" s="38">
        <v>69.708216597062219</v>
      </c>
      <c r="E19" s="71">
        <v>43.455111723822789</v>
      </c>
      <c r="F19" s="38">
        <v>30.128200353091035</v>
      </c>
      <c r="G19" s="38">
        <v>69.869564893513996</v>
      </c>
      <c r="H19" s="71">
        <v>43.120635428327738</v>
      </c>
    </row>
    <row r="20" spans="1:12" s="48" customFormat="1" x14ac:dyDescent="0.25">
      <c r="A20" s="268"/>
      <c r="B20" s="87">
        <v>2009</v>
      </c>
      <c r="C20" s="38">
        <v>31.706723265398722</v>
      </c>
      <c r="D20" s="38">
        <v>68.293276734601292</v>
      </c>
      <c r="E20" s="71">
        <v>46.427298237008266</v>
      </c>
      <c r="F20" s="38">
        <v>31.572507977448208</v>
      </c>
      <c r="G20" s="38">
        <v>68.427492022551789</v>
      </c>
      <c r="H20" s="71">
        <v>46.140092299514343</v>
      </c>
    </row>
    <row r="21" spans="1:12" s="48" customFormat="1" x14ac:dyDescent="0.25">
      <c r="A21" s="268"/>
      <c r="B21" s="87">
        <v>2010</v>
      </c>
      <c r="C21" s="38">
        <v>31.461667420148633</v>
      </c>
      <c r="D21" s="38">
        <v>68.538332579851371</v>
      </c>
      <c r="E21" s="71">
        <v>45.903753762164925</v>
      </c>
      <c r="F21" s="38">
        <v>31.469438627133442</v>
      </c>
      <c r="G21" s="38">
        <v>68.302651579125154</v>
      </c>
      <c r="H21" s="71">
        <v>46.073524086656711</v>
      </c>
    </row>
    <row r="22" spans="1:12" s="48" customFormat="1" x14ac:dyDescent="0.25">
      <c r="A22" s="268"/>
      <c r="B22" s="87">
        <v>2011</v>
      </c>
      <c r="C22" s="38">
        <v>32.170241695918257</v>
      </c>
      <c r="D22" s="38">
        <v>67.829758304081764</v>
      </c>
      <c r="E22" s="71">
        <v>47.427917333419664</v>
      </c>
      <c r="F22" s="38">
        <v>32.167170456038903</v>
      </c>
      <c r="G22" s="38">
        <v>67.833705699391075</v>
      </c>
      <c r="H22" s="71">
        <v>47.420629795148663</v>
      </c>
    </row>
    <row r="23" spans="1:12" s="48" customFormat="1" x14ac:dyDescent="0.25">
      <c r="A23" s="268"/>
      <c r="B23" s="87">
        <v>2012</v>
      </c>
      <c r="C23" s="38">
        <v>34.040675251164316</v>
      </c>
      <c r="D23" s="38">
        <v>65.959324748835712</v>
      </c>
      <c r="E23" s="71">
        <v>51.608586626358978</v>
      </c>
      <c r="F23" s="38">
        <v>32.56498030378615</v>
      </c>
      <c r="G23" s="38">
        <v>67.437599986238467</v>
      </c>
      <c r="H23" s="71">
        <v>48.289055824097339</v>
      </c>
    </row>
    <row r="24" spans="1:12" s="48" customFormat="1" x14ac:dyDescent="0.25">
      <c r="A24" s="268"/>
      <c r="B24" s="87">
        <v>2013</v>
      </c>
      <c r="C24" s="38">
        <v>33.087076039740502</v>
      </c>
      <c r="D24" s="38">
        <v>66.912923960259491</v>
      </c>
      <c r="E24" s="71">
        <v>49.447960246650368</v>
      </c>
      <c r="F24" s="38">
        <v>32.771604568079979</v>
      </c>
      <c r="G24" s="38">
        <v>67.229252161099353</v>
      </c>
      <c r="H24" s="71">
        <v>48.746049546334994</v>
      </c>
    </row>
    <row r="25" spans="1:12" s="36" customFormat="1" x14ac:dyDescent="0.25">
      <c r="A25" s="268"/>
      <c r="B25" s="87">
        <v>2014</v>
      </c>
      <c r="C25" s="38">
        <v>33.600232857967868</v>
      </c>
      <c r="D25" s="38">
        <v>66.399767142032033</v>
      </c>
      <c r="E25" s="71">
        <v>50.602937787561039</v>
      </c>
      <c r="F25" s="34">
        <v>32.639147983583761</v>
      </c>
      <c r="G25" s="34">
        <v>67.357460231319749</v>
      </c>
      <c r="H25" s="71">
        <v>48.456619165114056</v>
      </c>
      <c r="I25" s="182"/>
      <c r="K25" s="38"/>
      <c r="L25" s="38"/>
    </row>
    <row r="26" spans="1:12" s="36" customFormat="1" x14ac:dyDescent="0.25">
      <c r="A26" s="270"/>
      <c r="B26" s="87">
        <v>2015</v>
      </c>
      <c r="C26" s="38">
        <v>34.54787163505349</v>
      </c>
      <c r="D26" s="38">
        <v>65.452128364946603</v>
      </c>
      <c r="E26" s="71">
        <v>52.783419726891374</v>
      </c>
      <c r="F26" s="34">
        <v>32.847912691239003</v>
      </c>
      <c r="G26" s="34">
        <v>67.148739580194842</v>
      </c>
      <c r="H26" s="71">
        <v>48.918137401535553</v>
      </c>
      <c r="I26" s="182"/>
      <c r="K26" s="38"/>
      <c r="L26" s="38"/>
    </row>
    <row r="27" spans="1:12" s="36" customFormat="1" x14ac:dyDescent="0.25">
      <c r="A27" s="270"/>
      <c r="B27" s="87">
        <v>2016</v>
      </c>
      <c r="C27" s="38">
        <v>32.040328932933697</v>
      </c>
      <c r="D27" s="38">
        <v>67.959671067066239</v>
      </c>
      <c r="E27" s="71">
        <v>47.146091836310667</v>
      </c>
      <c r="F27" s="34">
        <v>33.546399947009334</v>
      </c>
      <c r="G27" s="34">
        <v>66.453600052990652</v>
      </c>
      <c r="H27" s="71">
        <v>50.480936954896585</v>
      </c>
      <c r="I27" s="182"/>
      <c r="K27" s="38"/>
      <c r="L27" s="38"/>
    </row>
    <row r="28" spans="1:12" s="36" customFormat="1" x14ac:dyDescent="0.25">
      <c r="A28" s="270"/>
      <c r="B28" s="87">
        <v>2017</v>
      </c>
      <c r="C28" s="38">
        <v>30.535348142669545</v>
      </c>
      <c r="D28" s="38">
        <v>69.464651857330381</v>
      </c>
      <c r="E28" s="71">
        <v>43.958110098045857</v>
      </c>
      <c r="F28" s="34">
        <v>32.968781069795192</v>
      </c>
      <c r="G28" s="34">
        <v>67.031218930204801</v>
      </c>
      <c r="H28" s="71">
        <v>49.184218332838931</v>
      </c>
      <c r="I28" s="182"/>
      <c r="K28" s="38"/>
      <c r="L28" s="38"/>
    </row>
    <row r="29" spans="1:12" s="36" customFormat="1" x14ac:dyDescent="0.25">
      <c r="A29" s="270"/>
      <c r="B29" s="87">
        <v>2018</v>
      </c>
      <c r="C29" s="38">
        <v>31.54176904176904</v>
      </c>
      <c r="D29" s="38">
        <v>68.458230958230956</v>
      </c>
      <c r="E29" s="71">
        <v>46.074472857783761</v>
      </c>
      <c r="F29" s="34">
        <v>33.261439426618438</v>
      </c>
      <c r="G29" s="34">
        <v>66.738560573381562</v>
      </c>
      <c r="H29" s="71">
        <v>49.83841296673792</v>
      </c>
      <c r="I29" s="182"/>
      <c r="K29" s="38"/>
      <c r="L29" s="38"/>
    </row>
    <row r="30" spans="1:12" s="36" customFormat="1" x14ac:dyDescent="0.25">
      <c r="A30" s="270"/>
      <c r="B30" s="87">
        <v>2019</v>
      </c>
      <c r="C30" s="38">
        <v>32.382096725743466</v>
      </c>
      <c r="D30" s="38">
        <v>67.617903274256534</v>
      </c>
      <c r="E30" s="71">
        <v>47.889826743669481</v>
      </c>
      <c r="F30" s="34">
        <v>33.707902303599177</v>
      </c>
      <c r="G30" s="34">
        <v>66.295402716726713</v>
      </c>
      <c r="H30" s="71">
        <v>50.845007228675414</v>
      </c>
      <c r="I30" s="182"/>
      <c r="K30" s="38"/>
      <c r="L30" s="38"/>
    </row>
    <row r="31" spans="1:12" s="36" customFormat="1" x14ac:dyDescent="0.25">
      <c r="A31" s="270"/>
      <c r="B31" s="87">
        <v>2020</v>
      </c>
      <c r="C31" s="38">
        <v>33.293233082706763</v>
      </c>
      <c r="D31" s="38">
        <v>66.706766917293237</v>
      </c>
      <c r="E31" s="71">
        <v>49.90982867448151</v>
      </c>
      <c r="F31" s="34">
        <v>34.062033504727154</v>
      </c>
      <c r="G31" s="34">
        <v>65.937966495272846</v>
      </c>
      <c r="H31" s="71">
        <v>51.657694823162458</v>
      </c>
      <c r="I31" s="182"/>
      <c r="J31" s="415"/>
      <c r="K31" s="38"/>
      <c r="L31" s="38"/>
    </row>
    <row r="32" spans="1:12" s="36" customFormat="1" x14ac:dyDescent="0.25">
      <c r="A32" s="270"/>
      <c r="B32" s="87">
        <v>2021</v>
      </c>
      <c r="C32" s="38">
        <v>31.197033898305083</v>
      </c>
      <c r="D32" s="38">
        <v>68.802966101694935</v>
      </c>
      <c r="E32" s="71">
        <v>45.342571208622005</v>
      </c>
      <c r="F32" s="34">
        <v>33.753726209584961</v>
      </c>
      <c r="G32" s="34">
        <v>66.249549579061153</v>
      </c>
      <c r="H32" s="71">
        <v>50.949367088607602</v>
      </c>
      <c r="I32" s="182"/>
      <c r="K32" s="38"/>
      <c r="L32" s="38"/>
    </row>
    <row r="33" spans="1:12" s="36" customFormat="1" x14ac:dyDescent="0.25">
      <c r="A33" s="270"/>
      <c r="B33" s="87">
        <v>2022</v>
      </c>
      <c r="C33" s="38">
        <v>32.21642405932436</v>
      </c>
      <c r="D33" s="38">
        <v>67.783575940675632</v>
      </c>
      <c r="E33" s="71">
        <v>47.528363047001619</v>
      </c>
      <c r="F33" s="34">
        <v>34.847193074501575</v>
      </c>
      <c r="G33" s="34">
        <v>65.149527806925505</v>
      </c>
      <c r="H33" s="71">
        <v>53.488020938192065</v>
      </c>
      <c r="I33" s="182"/>
      <c r="K33" s="38"/>
      <c r="L33" s="38"/>
    </row>
    <row r="34" spans="1:12" s="36" customFormat="1" x14ac:dyDescent="0.25">
      <c r="A34" s="270"/>
      <c r="B34" s="87">
        <v>2023</v>
      </c>
      <c r="C34" s="38">
        <v>34.435334567574706</v>
      </c>
      <c r="D34" s="38">
        <v>65.538217402803483</v>
      </c>
      <c r="E34" s="71">
        <v>52.542372881355924</v>
      </c>
      <c r="F34" s="34">
        <v>35.481060850487196</v>
      </c>
      <c r="G34" s="34">
        <v>64.515712718590706</v>
      </c>
      <c r="H34" s="71">
        <v>54.995999199839972</v>
      </c>
      <c r="I34" s="182"/>
      <c r="K34" s="38"/>
      <c r="L34" s="38"/>
    </row>
    <row r="35" spans="1:12" x14ac:dyDescent="0.25">
      <c r="A35" s="270"/>
      <c r="B35" s="135"/>
      <c r="C35" s="120"/>
      <c r="D35" s="120"/>
      <c r="E35" s="121"/>
      <c r="F35" s="120"/>
      <c r="G35" s="120"/>
      <c r="H35" s="122"/>
    </row>
    <row r="36" spans="1:12" x14ac:dyDescent="0.25">
      <c r="A36" s="270"/>
      <c r="B36" s="140"/>
      <c r="C36" s="124"/>
      <c r="D36" s="124"/>
      <c r="E36" s="125"/>
      <c r="F36" s="124"/>
      <c r="G36" s="124"/>
      <c r="H36" s="126"/>
    </row>
    <row r="37" spans="1:12" ht="18.75" customHeight="1" x14ac:dyDescent="0.25">
      <c r="A37" s="270"/>
      <c r="B37" s="528" t="s">
        <v>191</v>
      </c>
      <c r="C37" s="528"/>
      <c r="D37" s="528"/>
      <c r="E37" s="528"/>
      <c r="F37" s="528"/>
      <c r="G37" s="528"/>
      <c r="H37" s="528"/>
    </row>
    <row r="38" spans="1:12" s="45" customFormat="1" ht="21" customHeight="1" x14ac:dyDescent="0.25">
      <c r="A38" s="270"/>
      <c r="B38" s="509" t="s">
        <v>585</v>
      </c>
      <c r="C38" s="509"/>
      <c r="D38" s="509"/>
      <c r="E38" s="509"/>
      <c r="F38" s="509"/>
      <c r="G38" s="509"/>
      <c r="H38" s="509"/>
    </row>
    <row r="39" spans="1:12" x14ac:dyDescent="0.25">
      <c r="A39" s="270"/>
      <c r="B39" s="19" t="s">
        <v>153</v>
      </c>
      <c r="C39" s="19"/>
      <c r="D39" s="31"/>
      <c r="E39" s="53"/>
    </row>
    <row r="40" spans="1:12" x14ac:dyDescent="0.25">
      <c r="A40" s="270"/>
      <c r="B40" s="19"/>
      <c r="C40" s="19"/>
      <c r="D40" s="31"/>
      <c r="E40" s="53"/>
    </row>
    <row r="41" spans="1:12" x14ac:dyDescent="0.25">
      <c r="A41" s="270"/>
      <c r="B41" s="58" t="s">
        <v>68</v>
      </c>
      <c r="C41" s="31"/>
      <c r="D41" s="31"/>
      <c r="E41" s="53"/>
    </row>
    <row r="42" spans="1:12" s="197" customFormat="1" ht="12.75" customHeight="1" x14ac:dyDescent="0.25">
      <c r="A42" s="270"/>
      <c r="B42" s="10" t="s">
        <v>409</v>
      </c>
      <c r="C42" s="1"/>
      <c r="D42" s="1"/>
      <c r="E42" s="53"/>
      <c r="F42" s="1"/>
      <c r="G42" s="1"/>
      <c r="H42" s="45"/>
    </row>
    <row r="43" spans="1:12" s="197" customFormat="1" ht="12.75" customHeight="1" x14ac:dyDescent="0.25">
      <c r="A43" s="270"/>
      <c r="B43" s="10"/>
      <c r="C43" s="1"/>
      <c r="D43" s="1"/>
      <c r="E43" s="53"/>
      <c r="F43" s="1"/>
      <c r="G43" s="1"/>
      <c r="H43" s="45"/>
    </row>
    <row r="44" spans="1:12" x14ac:dyDescent="0.25">
      <c r="A44" s="270"/>
      <c r="E44" s="53"/>
    </row>
    <row r="45" spans="1:12" x14ac:dyDescent="0.25">
      <c r="A45" s="270"/>
      <c r="E45" s="53"/>
    </row>
    <row r="46" spans="1:12" x14ac:dyDescent="0.25">
      <c r="A46" s="270"/>
      <c r="E46" s="53"/>
    </row>
    <row r="47" spans="1:12" x14ac:dyDescent="0.25">
      <c r="A47" s="270"/>
      <c r="E47" s="53"/>
    </row>
    <row r="48" spans="1:12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5" x14ac:dyDescent="0.25">
      <c r="A65" s="270"/>
      <c r="E65" s="53"/>
    </row>
    <row r="66" spans="1:5" x14ac:dyDescent="0.25">
      <c r="A66" s="270"/>
      <c r="E66" s="53"/>
    </row>
    <row r="67" spans="1:5" x14ac:dyDescent="0.25">
      <c r="E67" s="53"/>
    </row>
    <row r="68" spans="1:5" x14ac:dyDescent="0.25">
      <c r="E68" s="53"/>
    </row>
    <row r="69" spans="1:5" x14ac:dyDescent="0.25">
      <c r="E69" s="53"/>
    </row>
    <row r="70" spans="1:5" ht="12.75" customHeight="1" x14ac:dyDescent="0.25">
      <c r="E70" s="53"/>
    </row>
    <row r="71" spans="1:5" x14ac:dyDescent="0.25">
      <c r="E71" s="53"/>
    </row>
    <row r="72" spans="1:5" x14ac:dyDescent="0.25">
      <c r="E72" s="53"/>
    </row>
    <row r="73" spans="1:5" x14ac:dyDescent="0.25">
      <c r="E73" s="53"/>
    </row>
    <row r="74" spans="1:5" x14ac:dyDescent="0.25">
      <c r="E74" s="53"/>
    </row>
    <row r="75" spans="1:5" x14ac:dyDescent="0.25">
      <c r="E75" s="53"/>
    </row>
    <row r="76" spans="1:5" x14ac:dyDescent="0.25">
      <c r="E76" s="53"/>
    </row>
    <row r="77" spans="1:5" x14ac:dyDescent="0.25">
      <c r="E77" s="53"/>
    </row>
    <row r="78" spans="1:5" x14ac:dyDescent="0.25">
      <c r="E78" s="53"/>
    </row>
    <row r="79" spans="1:5" x14ac:dyDescent="0.25">
      <c r="E79" s="53"/>
    </row>
    <row r="80" spans="1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50" max="8" man="1"/>
      </rowBreaks>
      <pageMargins left="0.55000000000000004" right="0.46" top="1" bottom="1" header="0" footer="0"/>
      <pageSetup paperSize="9" orientation="portrait" r:id="rId1"/>
      <headerFooter alignWithMargins="0"/>
    </customSheetView>
  </customSheetViews>
  <mergeCells count="5">
    <mergeCell ref="B38:H38"/>
    <mergeCell ref="B5:H5"/>
    <mergeCell ref="C8:E8"/>
    <mergeCell ref="F8:H8"/>
    <mergeCell ref="B37:H37"/>
  </mergeCells>
  <phoneticPr fontId="3" type="noConversion"/>
  <hyperlinks>
    <hyperlink ref="H2" location="INDICE!A36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K1337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3" width="7.5546875" style="1" bestFit="1" customWidth="1"/>
    <col min="4" max="4" width="8.44140625" style="1" bestFit="1" customWidth="1"/>
    <col min="5" max="5" width="10" style="45" bestFit="1" customWidth="1"/>
    <col min="6" max="6" width="7.5546875" style="1" bestFit="1" customWidth="1"/>
    <col min="7" max="7" width="8.44140625" style="1" bestFit="1" customWidth="1"/>
    <col min="8" max="8" width="10" style="1" customWidth="1"/>
    <col min="9" max="16384" width="11.44140625" style="1"/>
  </cols>
  <sheetData>
    <row r="1" spans="1:11" ht="40.200000000000003" customHeight="1" x14ac:dyDescent="0.25">
      <c r="E1" s="1"/>
    </row>
    <row r="2" spans="1:11" s="28" customFormat="1" ht="12.75" customHeight="1" x14ac:dyDescent="0.25">
      <c r="A2" s="284"/>
      <c r="B2" s="29"/>
      <c r="H2" s="362" t="s">
        <v>13</v>
      </c>
      <c r="J2" s="413"/>
    </row>
    <row r="3" spans="1:11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  <c r="J3" s="414"/>
    </row>
    <row r="4" spans="1:11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1" s="197" customFormat="1" ht="32.25" customHeight="1" x14ac:dyDescent="0.3">
      <c r="A5" s="284"/>
      <c r="B5" s="510" t="s">
        <v>471</v>
      </c>
      <c r="C5" s="510"/>
      <c r="D5" s="510"/>
      <c r="E5" s="510"/>
      <c r="F5" s="510"/>
      <c r="G5" s="510"/>
      <c r="H5" s="510"/>
    </row>
    <row r="6" spans="1:11" s="197" customFormat="1" ht="12.75" customHeight="1" x14ac:dyDescent="0.25">
      <c r="A6" s="284"/>
      <c r="B6" s="4"/>
      <c r="C6" s="1"/>
      <c r="D6" s="1"/>
      <c r="E6" s="45"/>
      <c r="F6" s="1"/>
      <c r="G6" s="1"/>
      <c r="H6" s="1"/>
    </row>
    <row r="7" spans="1:11" s="197" customFormat="1" ht="12.75" customHeight="1" x14ac:dyDescent="0.25">
      <c r="A7" s="288"/>
      <c r="B7" s="4" t="s">
        <v>62</v>
      </c>
      <c r="C7" s="1"/>
      <c r="D7" s="1"/>
      <c r="E7" s="45"/>
      <c r="F7" s="1"/>
      <c r="G7" s="1"/>
      <c r="H7" s="1"/>
    </row>
    <row r="8" spans="1:11" s="197" customFormat="1" ht="12.75" customHeight="1" x14ac:dyDescent="0.25">
      <c r="A8" s="268"/>
      <c r="B8" s="151"/>
      <c r="C8" s="511" t="s">
        <v>12</v>
      </c>
      <c r="D8" s="512"/>
      <c r="E8" s="512"/>
      <c r="F8" s="512" t="s">
        <v>10</v>
      </c>
      <c r="G8" s="512"/>
      <c r="H8" s="512"/>
    </row>
    <row r="9" spans="1:11" s="197" customFormat="1" ht="12.75" customHeight="1" x14ac:dyDescent="0.25">
      <c r="A9" s="268"/>
      <c r="B9" s="145"/>
      <c r="C9" s="439" t="s">
        <v>8</v>
      </c>
      <c r="D9" s="152" t="s">
        <v>9</v>
      </c>
      <c r="E9" s="152" t="s">
        <v>154</v>
      </c>
      <c r="F9" s="152" t="s">
        <v>8</v>
      </c>
      <c r="G9" s="152" t="s">
        <v>9</v>
      </c>
      <c r="H9" s="152" t="s">
        <v>154</v>
      </c>
    </row>
    <row r="10" spans="1:11" s="197" customFormat="1" ht="12.75" customHeight="1" x14ac:dyDescent="0.25">
      <c r="A10" s="268"/>
      <c r="B10" s="64"/>
      <c r="C10" s="158"/>
      <c r="D10" s="158"/>
      <c r="E10" s="67"/>
      <c r="F10" s="1"/>
      <c r="G10" s="1"/>
      <c r="H10" s="67"/>
    </row>
    <row r="11" spans="1:11" s="197" customFormat="1" ht="12.75" customHeight="1" x14ac:dyDescent="0.25">
      <c r="A11" s="268"/>
      <c r="B11" s="64" t="s">
        <v>23</v>
      </c>
      <c r="C11" s="176">
        <v>117.31613499999996</v>
      </c>
      <c r="D11" s="176">
        <v>246.83125749999985</v>
      </c>
      <c r="E11" s="71">
        <f>+C11*100/D11</f>
        <v>47.528881142616235</v>
      </c>
      <c r="F11" s="159">
        <v>1062.7749999999999</v>
      </c>
      <c r="G11" s="159">
        <v>1986.85</v>
      </c>
      <c r="H11" s="71">
        <f>+F11*100/G11</f>
        <v>53.490449706822353</v>
      </c>
      <c r="I11" s="529"/>
      <c r="J11" s="529"/>
      <c r="K11" s="529"/>
    </row>
    <row r="12" spans="1:11" s="197" customFormat="1" ht="12.75" customHeight="1" x14ac:dyDescent="0.25">
      <c r="A12" s="270"/>
      <c r="B12" s="64" t="s">
        <v>96</v>
      </c>
      <c r="C12" s="176">
        <v>0.12345499999999998</v>
      </c>
      <c r="D12" s="176">
        <v>0</v>
      </c>
      <c r="E12" s="103" t="s">
        <v>11</v>
      </c>
      <c r="F12" s="251">
        <v>1.5</v>
      </c>
      <c r="G12" s="251">
        <v>2.9499999999999997</v>
      </c>
      <c r="H12" s="71">
        <f t="shared" ref="H12:H18" si="0">+F12*100/G12</f>
        <v>50.847457627118651</v>
      </c>
      <c r="I12" s="529"/>
      <c r="J12" s="529"/>
      <c r="K12" s="529"/>
    </row>
    <row r="13" spans="1:11" s="197" customFormat="1" ht="12.75" customHeight="1" x14ac:dyDescent="0.25">
      <c r="A13" s="270"/>
      <c r="B13" s="64" t="s">
        <v>97</v>
      </c>
      <c r="C13" s="176">
        <v>0.83911749999999996</v>
      </c>
      <c r="D13" s="176">
        <v>1.7090950000000005</v>
      </c>
      <c r="E13" s="71">
        <f t="shared" ref="E13:E18" si="1">+C13*100/D13</f>
        <v>49.097183012061926</v>
      </c>
      <c r="F13" s="251">
        <v>10.299999999999999</v>
      </c>
      <c r="G13" s="251">
        <v>20.274999999999999</v>
      </c>
      <c r="H13" s="71">
        <f t="shared" si="0"/>
        <v>50.801479654747226</v>
      </c>
      <c r="I13" s="529"/>
      <c r="J13" s="529"/>
      <c r="K13" s="529"/>
    </row>
    <row r="14" spans="1:11" s="197" customFormat="1" ht="12.75" customHeight="1" x14ac:dyDescent="0.25">
      <c r="A14" s="270"/>
      <c r="B14" s="64" t="s">
        <v>98</v>
      </c>
      <c r="C14" s="176">
        <v>14.869292499999998</v>
      </c>
      <c r="D14" s="176">
        <v>26.299367500000002</v>
      </c>
      <c r="E14" s="71">
        <f t="shared" si="1"/>
        <v>56.538593561232979</v>
      </c>
      <c r="F14" s="251">
        <v>156.53749999999997</v>
      </c>
      <c r="G14" s="251">
        <v>233.08749999999998</v>
      </c>
      <c r="H14" s="71">
        <f t="shared" si="0"/>
        <v>67.158256019735063</v>
      </c>
      <c r="I14" s="529"/>
      <c r="J14" s="529"/>
      <c r="K14" s="529"/>
    </row>
    <row r="15" spans="1:11" s="197" customFormat="1" ht="12.75" customHeight="1" x14ac:dyDescent="0.25">
      <c r="A15" s="270"/>
      <c r="B15" s="64" t="s">
        <v>99</v>
      </c>
      <c r="C15" s="176">
        <v>35.741537499999993</v>
      </c>
      <c r="D15" s="176">
        <v>49.770324999999993</v>
      </c>
      <c r="E15" s="71">
        <f t="shared" si="1"/>
        <v>71.812947775607256</v>
      </c>
      <c r="F15" s="251">
        <v>270.1875</v>
      </c>
      <c r="G15" s="251">
        <v>468.70000000000005</v>
      </c>
      <c r="H15" s="71">
        <f t="shared" si="0"/>
        <v>57.646148922551731</v>
      </c>
    </row>
    <row r="16" spans="1:11" s="197" customFormat="1" ht="12.75" customHeight="1" x14ac:dyDescent="0.25">
      <c r="A16" s="270"/>
      <c r="B16" s="64" t="s">
        <v>100</v>
      </c>
      <c r="C16" s="176">
        <v>39.705010000000016</v>
      </c>
      <c r="D16" s="176">
        <v>87.91264249999999</v>
      </c>
      <c r="E16" s="71">
        <f t="shared" si="1"/>
        <v>45.164163959694442</v>
      </c>
      <c r="F16" s="251">
        <v>318.51249999999999</v>
      </c>
      <c r="G16" s="251">
        <v>621.91250000000014</v>
      </c>
      <c r="H16" s="71">
        <f t="shared" si="0"/>
        <v>51.215002110425488</v>
      </c>
    </row>
    <row r="17" spans="1:8" s="197" customFormat="1" ht="12.75" customHeight="1" x14ac:dyDescent="0.25">
      <c r="A17" s="270"/>
      <c r="B17" s="64" t="s">
        <v>101</v>
      </c>
      <c r="C17" s="176">
        <v>19.812157499999998</v>
      </c>
      <c r="D17" s="176">
        <v>61.027454999999975</v>
      </c>
      <c r="E17" s="71">
        <f t="shared" si="1"/>
        <v>32.464335109501135</v>
      </c>
      <c r="F17" s="251">
        <v>262.96249999999998</v>
      </c>
      <c r="G17" s="251">
        <v>537.52499999999998</v>
      </c>
      <c r="H17" s="71">
        <f t="shared" si="0"/>
        <v>48.920980419515367</v>
      </c>
    </row>
    <row r="18" spans="1:8" s="197" customFormat="1" ht="12.75" customHeight="1" x14ac:dyDescent="0.25">
      <c r="A18" s="270"/>
      <c r="B18" s="64" t="s">
        <v>135</v>
      </c>
      <c r="C18" s="176">
        <v>6.2255650000000005</v>
      </c>
      <c r="D18" s="176">
        <v>20.112372500000003</v>
      </c>
      <c r="E18" s="71">
        <f t="shared" si="1"/>
        <v>30.953906606493089</v>
      </c>
      <c r="F18" s="251">
        <v>42.775000000000006</v>
      </c>
      <c r="G18" s="251">
        <v>102.4</v>
      </c>
      <c r="H18" s="71">
        <f t="shared" si="0"/>
        <v>41.772460937500007</v>
      </c>
    </row>
    <row r="19" spans="1:8" s="197" customFormat="1" ht="12.75" customHeight="1" x14ac:dyDescent="0.25">
      <c r="A19" s="270"/>
      <c r="B19" s="119"/>
      <c r="C19" s="156"/>
      <c r="D19" s="156"/>
      <c r="E19" s="121"/>
      <c r="F19" s="121"/>
      <c r="G19" s="121"/>
      <c r="H19" s="121"/>
    </row>
    <row r="20" spans="1:8" s="197" customFormat="1" ht="12.75" customHeight="1" x14ac:dyDescent="0.25">
      <c r="A20" s="270"/>
      <c r="B20" s="8"/>
      <c r="C20" s="157"/>
      <c r="D20" s="157"/>
      <c r="E20" s="125"/>
      <c r="F20" s="125"/>
      <c r="G20" s="125"/>
      <c r="H20" s="125"/>
    </row>
    <row r="21" spans="1:8" s="197" customFormat="1" ht="18.75" customHeight="1" x14ac:dyDescent="0.25">
      <c r="A21" s="270"/>
      <c r="B21" s="528" t="s">
        <v>191</v>
      </c>
      <c r="C21" s="518"/>
      <c r="D21" s="518"/>
      <c r="E21" s="518"/>
      <c r="F21" s="518"/>
      <c r="G21" s="518"/>
      <c r="H21" s="518"/>
    </row>
    <row r="22" spans="1:8" s="197" customFormat="1" ht="12.75" customHeight="1" x14ac:dyDescent="0.25">
      <c r="A22" s="270"/>
      <c r="B22" s="8" t="s">
        <v>152</v>
      </c>
      <c r="C22" s="1"/>
      <c r="D22" s="1"/>
      <c r="E22" s="53"/>
      <c r="F22" s="1"/>
      <c r="G22" s="1"/>
      <c r="H22" s="1"/>
    </row>
    <row r="23" spans="1:8" s="197" customFormat="1" ht="12.75" customHeight="1" x14ac:dyDescent="0.25">
      <c r="A23" s="270"/>
      <c r="B23" s="20" t="s">
        <v>153</v>
      </c>
      <c r="C23" s="1"/>
      <c r="D23" s="1"/>
      <c r="E23" s="53"/>
      <c r="F23" s="1"/>
      <c r="G23" s="1"/>
      <c r="H23" s="53"/>
    </row>
    <row r="24" spans="1:8" s="197" customFormat="1" ht="12.75" customHeight="1" x14ac:dyDescent="0.25">
      <c r="A24" s="270"/>
      <c r="B24" s="20"/>
      <c r="C24" s="1"/>
      <c r="D24" s="1"/>
      <c r="E24" s="53"/>
      <c r="F24" s="1"/>
      <c r="G24" s="1"/>
      <c r="H24" s="1"/>
    </row>
    <row r="25" spans="1:8" s="197" customFormat="1" ht="12.75" customHeight="1" x14ac:dyDescent="0.25">
      <c r="A25" s="270"/>
      <c r="B25" s="58" t="s">
        <v>68</v>
      </c>
      <c r="C25" s="1"/>
      <c r="D25" s="1"/>
      <c r="E25" s="53"/>
      <c r="F25" s="1"/>
      <c r="G25" s="1"/>
      <c r="H25" s="1"/>
    </row>
    <row r="26" spans="1:8" s="197" customFormat="1" ht="12.75" customHeight="1" x14ac:dyDescent="0.25">
      <c r="A26" s="270"/>
      <c r="B26" s="58" t="s">
        <v>409</v>
      </c>
      <c r="C26" s="1"/>
      <c r="D26" s="1"/>
      <c r="E26" s="53"/>
      <c r="F26" s="1"/>
      <c r="G26" s="1"/>
      <c r="H26" s="1"/>
    </row>
    <row r="27" spans="1:8" s="197" customFormat="1" ht="12.75" customHeight="1" x14ac:dyDescent="0.25">
      <c r="A27" s="270"/>
      <c r="B27" s="58"/>
      <c r="C27" s="1"/>
      <c r="D27" s="1"/>
      <c r="E27" s="53"/>
      <c r="F27" s="1"/>
      <c r="G27" s="1"/>
      <c r="H27" s="1"/>
    </row>
    <row r="28" spans="1:8" s="197" customFormat="1" ht="12.75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8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8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8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8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8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8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8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8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8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8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8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8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8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8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8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8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8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</row>
    <row r="46" spans="1:8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8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8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8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8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8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8" s="197" customFormat="1" ht="12.75" customHeight="1" x14ac:dyDescent="0.25">
      <c r="A52" s="270"/>
      <c r="B52" s="195"/>
      <c r="C52" s="195"/>
      <c r="D52" s="195"/>
      <c r="E52" s="196"/>
      <c r="F52" s="196"/>
      <c r="G52" s="196"/>
      <c r="H52" s="196"/>
    </row>
    <row r="53" spans="1:8" s="197" customFormat="1" ht="12.75" customHeight="1" x14ac:dyDescent="0.25">
      <c r="A53" s="270"/>
      <c r="B53" s="195"/>
      <c r="C53" s="195"/>
      <c r="D53" s="195"/>
      <c r="E53" s="196"/>
      <c r="F53" s="196"/>
      <c r="G53" s="196"/>
      <c r="H53" s="196"/>
    </row>
    <row r="54" spans="1:8" s="197" customFormat="1" ht="12.75" customHeight="1" x14ac:dyDescent="0.25">
      <c r="A54" s="270"/>
      <c r="B54" s="195"/>
      <c r="C54" s="195"/>
      <c r="D54" s="195"/>
      <c r="E54" s="196"/>
      <c r="F54" s="196"/>
      <c r="G54" s="196"/>
      <c r="H54" s="196"/>
    </row>
    <row r="55" spans="1:8" s="197" customFormat="1" ht="12.75" customHeight="1" x14ac:dyDescent="0.25">
      <c r="A55" s="270"/>
      <c r="B55" s="195"/>
      <c r="C55" s="195"/>
      <c r="D55" s="195"/>
      <c r="E55" s="196"/>
      <c r="F55" s="196"/>
      <c r="G55" s="196"/>
      <c r="H55" s="196"/>
    </row>
    <row r="56" spans="1:8" s="197" customFormat="1" ht="12.75" customHeight="1" x14ac:dyDescent="0.25">
      <c r="A56" s="270"/>
      <c r="B56" s="195"/>
      <c r="C56" s="195"/>
      <c r="D56" s="195"/>
      <c r="E56" s="196"/>
      <c r="F56" s="196"/>
      <c r="G56" s="196"/>
      <c r="H56" s="196"/>
    </row>
    <row r="57" spans="1:8" s="197" customFormat="1" ht="12.75" customHeight="1" x14ac:dyDescent="0.25">
      <c r="A57" s="270"/>
      <c r="B57" s="195"/>
      <c r="C57" s="195"/>
      <c r="D57" s="195"/>
      <c r="E57" s="196"/>
      <c r="F57" s="196"/>
      <c r="G57" s="196"/>
      <c r="H57" s="362" t="s">
        <v>13</v>
      </c>
    </row>
    <row r="58" spans="1:8" s="197" customFormat="1" ht="12.75" customHeight="1" x14ac:dyDescent="0.25">
      <c r="A58" s="270"/>
      <c r="B58" s="195"/>
      <c r="C58" s="195"/>
      <c r="D58" s="195"/>
      <c r="E58" s="196"/>
      <c r="F58" s="196"/>
      <c r="G58" s="196"/>
      <c r="H58" s="255"/>
    </row>
    <row r="59" spans="1:8" s="197" customFormat="1" ht="32.25" customHeight="1" x14ac:dyDescent="0.3">
      <c r="A59" s="284"/>
      <c r="B59" s="510" t="s">
        <v>426</v>
      </c>
      <c r="C59" s="510"/>
      <c r="D59" s="510"/>
      <c r="E59" s="510"/>
      <c r="F59" s="510"/>
      <c r="G59" s="510"/>
      <c r="H59" s="510"/>
    </row>
    <row r="60" spans="1:8" s="197" customFormat="1" ht="12.75" customHeight="1" x14ac:dyDescent="0.25">
      <c r="A60" s="284"/>
      <c r="B60" s="4"/>
      <c r="C60" s="1"/>
      <c r="D60" s="1"/>
      <c r="E60" s="45"/>
      <c r="F60" s="1"/>
      <c r="G60" s="1"/>
      <c r="H60" s="1"/>
    </row>
    <row r="61" spans="1:8" s="197" customFormat="1" ht="12.75" customHeight="1" x14ac:dyDescent="0.25">
      <c r="A61" s="288"/>
      <c r="B61" s="4" t="s">
        <v>62</v>
      </c>
      <c r="C61" s="1"/>
      <c r="D61" s="1"/>
      <c r="E61" s="45"/>
      <c r="F61" s="1"/>
      <c r="G61" s="1"/>
      <c r="H61" s="1"/>
    </row>
    <row r="62" spans="1:8" s="197" customFormat="1" ht="12.75" customHeight="1" x14ac:dyDescent="0.25">
      <c r="A62" s="268"/>
      <c r="B62" s="151"/>
      <c r="C62" s="511" t="s">
        <v>12</v>
      </c>
      <c r="D62" s="512"/>
      <c r="E62" s="512"/>
      <c r="F62" s="512" t="s">
        <v>10</v>
      </c>
      <c r="G62" s="512"/>
      <c r="H62" s="512"/>
    </row>
    <row r="63" spans="1:8" s="197" customFormat="1" ht="12.75" customHeight="1" x14ac:dyDescent="0.25">
      <c r="A63" s="268"/>
      <c r="B63" s="145"/>
      <c r="C63" s="385" t="s">
        <v>8</v>
      </c>
      <c r="D63" s="152" t="s">
        <v>9</v>
      </c>
      <c r="E63" s="152" t="s">
        <v>154</v>
      </c>
      <c r="F63" s="152" t="s">
        <v>8</v>
      </c>
      <c r="G63" s="152" t="s">
        <v>9</v>
      </c>
      <c r="H63" s="152" t="s">
        <v>154</v>
      </c>
    </row>
    <row r="64" spans="1:8" s="197" customFormat="1" ht="12.75" customHeight="1" x14ac:dyDescent="0.25">
      <c r="A64" s="268"/>
      <c r="B64" s="64"/>
      <c r="C64" s="158"/>
      <c r="D64" s="158"/>
      <c r="E64" s="67"/>
      <c r="F64" s="1"/>
      <c r="G64" s="1"/>
      <c r="H64" s="67"/>
    </row>
    <row r="65" spans="1:11" s="197" customFormat="1" ht="12.75" customHeight="1" x14ac:dyDescent="0.25">
      <c r="A65" s="268"/>
      <c r="B65" s="64" t="s">
        <v>23</v>
      </c>
      <c r="C65" s="176">
        <v>117.76621499999993</v>
      </c>
      <c r="D65" s="176">
        <v>259.78108749999978</v>
      </c>
      <c r="E65" s="71">
        <f>+C65*100/D65</f>
        <v>45.332867043294691</v>
      </c>
      <c r="F65" s="159">
        <v>1030.45</v>
      </c>
      <c r="G65" s="159">
        <v>2022.2750000000001</v>
      </c>
      <c r="H65" s="71">
        <f>+F65*100/G65</f>
        <v>50.954988812105178</v>
      </c>
      <c r="I65" s="529"/>
      <c r="J65" s="529"/>
      <c r="K65" s="529"/>
    </row>
    <row r="66" spans="1:11" s="197" customFormat="1" ht="12.75" customHeight="1" x14ac:dyDescent="0.25">
      <c r="A66" s="270"/>
      <c r="B66" s="64" t="s">
        <v>96</v>
      </c>
      <c r="C66" s="176">
        <v>0.17843249999999997</v>
      </c>
      <c r="D66" s="176">
        <v>0.10674500000000001</v>
      </c>
      <c r="E66" s="71">
        <f t="shared" ref="E66:E67" si="2">+C66*100/D66</f>
        <v>167.15771230502597</v>
      </c>
      <c r="F66" s="251">
        <v>1.7749999999999999</v>
      </c>
      <c r="G66" s="251">
        <v>1.5249999999999999</v>
      </c>
      <c r="H66" s="71">
        <f t="shared" ref="H66:H72" si="3">+F66*100/G66</f>
        <v>116.39344262295083</v>
      </c>
      <c r="I66" s="529"/>
      <c r="J66" s="529"/>
      <c r="K66" s="529"/>
    </row>
    <row r="67" spans="1:11" s="197" customFormat="1" ht="12.75" customHeight="1" x14ac:dyDescent="0.25">
      <c r="A67" s="270"/>
      <c r="B67" s="64" t="s">
        <v>97</v>
      </c>
      <c r="C67" s="176">
        <v>2.0643474999999998</v>
      </c>
      <c r="D67" s="176">
        <v>2.74871</v>
      </c>
      <c r="E67" s="71">
        <f t="shared" si="2"/>
        <v>75.102411676750179</v>
      </c>
      <c r="F67" s="251">
        <v>13.049999999999999</v>
      </c>
      <c r="G67" s="251">
        <v>24.7</v>
      </c>
      <c r="H67" s="71">
        <f t="shared" si="3"/>
        <v>52.834008097165992</v>
      </c>
      <c r="I67" s="529"/>
      <c r="J67" s="529"/>
      <c r="K67" s="529"/>
    </row>
    <row r="68" spans="1:11" s="197" customFormat="1" ht="12.75" customHeight="1" x14ac:dyDescent="0.25">
      <c r="A68" s="270"/>
      <c r="B68" s="64" t="s">
        <v>98</v>
      </c>
      <c r="C68" s="176">
        <v>14.142252500000005</v>
      </c>
      <c r="D68" s="176">
        <v>26.009152499999999</v>
      </c>
      <c r="E68" s="71">
        <f t="shared" ref="E68:E72" si="4">+C68*100/D68</f>
        <v>54.374138103884796</v>
      </c>
      <c r="F68" s="251">
        <v>147.30000000000001</v>
      </c>
      <c r="G68" s="251">
        <v>239.35000000000002</v>
      </c>
      <c r="H68" s="71">
        <f t="shared" si="3"/>
        <v>61.541675370795907</v>
      </c>
      <c r="I68" s="529"/>
      <c r="J68" s="529"/>
      <c r="K68" s="529"/>
    </row>
    <row r="69" spans="1:11" s="197" customFormat="1" ht="12.75" customHeight="1" x14ac:dyDescent="0.25">
      <c r="A69" s="270"/>
      <c r="B69" s="64" t="s">
        <v>99</v>
      </c>
      <c r="C69" s="176">
        <v>34.817687499999998</v>
      </c>
      <c r="D69" s="176">
        <v>52.210145000000004</v>
      </c>
      <c r="E69" s="71">
        <f t="shared" si="4"/>
        <v>66.687590122570995</v>
      </c>
      <c r="F69" s="251">
        <v>263.83749999999998</v>
      </c>
      <c r="G69" s="251">
        <v>489.48750000000001</v>
      </c>
      <c r="H69" s="71">
        <f t="shared" si="3"/>
        <v>53.900763553716892</v>
      </c>
    </row>
    <row r="70" spans="1:11" s="197" customFormat="1" ht="12.75" customHeight="1" x14ac:dyDescent="0.25">
      <c r="A70" s="270"/>
      <c r="B70" s="64" t="s">
        <v>100</v>
      </c>
      <c r="C70" s="176">
        <v>36.371107500000008</v>
      </c>
      <c r="D70" s="176">
        <v>103.13262999999993</v>
      </c>
      <c r="E70" s="71">
        <f t="shared" si="4"/>
        <v>35.26634344532863</v>
      </c>
      <c r="F70" s="251">
        <v>313.27499999999998</v>
      </c>
      <c r="G70" s="251">
        <v>639.28750000000002</v>
      </c>
      <c r="H70" s="71">
        <f t="shared" si="3"/>
        <v>49.003773732475601</v>
      </c>
    </row>
    <row r="71" spans="1:11" s="197" customFormat="1" ht="12.75" customHeight="1" x14ac:dyDescent="0.25">
      <c r="A71" s="270"/>
      <c r="B71" s="64" t="s">
        <v>101</v>
      </c>
      <c r="C71" s="176">
        <v>24.032267499999993</v>
      </c>
      <c r="D71" s="176">
        <v>63.450335000000017</v>
      </c>
      <c r="E71" s="71">
        <f t="shared" si="4"/>
        <v>37.875714131375332</v>
      </c>
      <c r="F71" s="251">
        <v>252.9375</v>
      </c>
      <c r="G71" s="251">
        <v>534.45000000000005</v>
      </c>
      <c r="H71" s="71">
        <f t="shared" si="3"/>
        <v>47.326690990738136</v>
      </c>
    </row>
    <row r="72" spans="1:11" s="197" customFormat="1" ht="12.75" customHeight="1" x14ac:dyDescent="0.25">
      <c r="A72" s="270"/>
      <c r="B72" s="64" t="s">
        <v>135</v>
      </c>
      <c r="C72" s="176">
        <v>6.1601200000000009</v>
      </c>
      <c r="D72" s="176">
        <v>12.123369999999998</v>
      </c>
      <c r="E72" s="71">
        <f t="shared" si="4"/>
        <v>50.811944203633161</v>
      </c>
      <c r="F72" s="251">
        <v>38.275000000000006</v>
      </c>
      <c r="G72" s="251">
        <v>93.474999999999994</v>
      </c>
      <c r="H72" s="71">
        <f t="shared" si="3"/>
        <v>40.946777213158605</v>
      </c>
    </row>
    <row r="73" spans="1:11" s="197" customFormat="1" ht="12.75" customHeight="1" x14ac:dyDescent="0.25">
      <c r="A73" s="270"/>
      <c r="B73" s="119"/>
      <c r="C73" s="156"/>
      <c r="D73" s="156"/>
      <c r="E73" s="121"/>
      <c r="F73" s="121"/>
      <c r="G73" s="121"/>
      <c r="H73" s="121"/>
    </row>
    <row r="74" spans="1:11" s="197" customFormat="1" ht="12.75" customHeight="1" x14ac:dyDescent="0.25">
      <c r="A74" s="270"/>
      <c r="B74" s="8"/>
      <c r="C74" s="157"/>
      <c r="D74" s="157"/>
      <c r="E74" s="125"/>
      <c r="F74" s="125"/>
      <c r="G74" s="125"/>
      <c r="H74" s="125"/>
    </row>
    <row r="75" spans="1:11" s="197" customFormat="1" ht="18.75" customHeight="1" x14ac:dyDescent="0.25">
      <c r="A75" s="270"/>
      <c r="B75" s="528" t="s">
        <v>191</v>
      </c>
      <c r="C75" s="518"/>
      <c r="D75" s="518"/>
      <c r="E75" s="518"/>
      <c r="F75" s="518"/>
      <c r="G75" s="518"/>
      <c r="H75" s="518"/>
    </row>
    <row r="76" spans="1:11" s="197" customFormat="1" ht="12.75" customHeight="1" x14ac:dyDescent="0.25">
      <c r="A76" s="270"/>
      <c r="B76" s="8" t="s">
        <v>152</v>
      </c>
      <c r="C76" s="1"/>
      <c r="D76" s="1"/>
      <c r="E76" s="53"/>
      <c r="F76" s="1"/>
      <c r="G76" s="1"/>
      <c r="H76" s="1"/>
    </row>
    <row r="77" spans="1:11" s="197" customFormat="1" ht="12.75" customHeight="1" x14ac:dyDescent="0.25">
      <c r="A77" s="270"/>
      <c r="B77" s="20" t="s">
        <v>153</v>
      </c>
      <c r="C77" s="1"/>
      <c r="D77" s="1"/>
      <c r="E77" s="53"/>
      <c r="F77" s="1"/>
      <c r="G77" s="1"/>
      <c r="H77" s="1"/>
    </row>
    <row r="78" spans="1:11" s="197" customFormat="1" ht="12.75" customHeight="1" x14ac:dyDescent="0.25">
      <c r="A78" s="270"/>
      <c r="B78" s="20"/>
      <c r="C78" s="1"/>
      <c r="D78" s="1"/>
      <c r="E78" s="53"/>
      <c r="F78" s="1"/>
      <c r="G78" s="1"/>
      <c r="H78" s="1"/>
    </row>
    <row r="79" spans="1:11" s="197" customFormat="1" ht="12.75" customHeight="1" x14ac:dyDescent="0.25">
      <c r="A79" s="270"/>
      <c r="B79" s="58" t="s">
        <v>68</v>
      </c>
      <c r="C79" s="1"/>
      <c r="D79" s="1"/>
      <c r="E79" s="53"/>
      <c r="F79" s="1"/>
      <c r="G79" s="1"/>
      <c r="H79" s="1"/>
    </row>
    <row r="80" spans="1:11" s="197" customFormat="1" ht="12.75" customHeight="1" x14ac:dyDescent="0.25">
      <c r="A80" s="270"/>
      <c r="B80" s="58" t="s">
        <v>409</v>
      </c>
      <c r="C80" s="1"/>
      <c r="D80" s="1"/>
      <c r="E80" s="53"/>
      <c r="F80" s="1"/>
      <c r="G80" s="1"/>
      <c r="H80" s="1"/>
    </row>
    <row r="81" spans="1:8" s="197" customFormat="1" ht="12.75" customHeight="1" x14ac:dyDescent="0.25">
      <c r="A81" s="270"/>
      <c r="B81" s="58"/>
      <c r="C81" s="1"/>
      <c r="D81" s="1"/>
      <c r="E81" s="53"/>
      <c r="F81" s="1"/>
      <c r="G81" s="1"/>
      <c r="H81" s="1"/>
    </row>
    <row r="82" spans="1:8" s="197" customFormat="1" ht="12.75" customHeight="1" x14ac:dyDescent="0.25">
      <c r="A82" s="270"/>
      <c r="B82" s="195"/>
      <c r="C82" s="195"/>
      <c r="D82" s="195"/>
      <c r="E82" s="196"/>
      <c r="F82" s="196"/>
      <c r="G82" s="196"/>
      <c r="H82" s="196"/>
    </row>
    <row r="83" spans="1:8" s="197" customFormat="1" ht="12.75" customHeight="1" x14ac:dyDescent="0.25">
      <c r="A83" s="270"/>
      <c r="B83" s="195"/>
      <c r="C83" s="195"/>
      <c r="D83" s="195"/>
      <c r="E83" s="196"/>
      <c r="F83" s="196"/>
      <c r="G83" s="196"/>
      <c r="H83" s="196"/>
    </row>
    <row r="84" spans="1:8" s="197" customFormat="1" ht="12.75" customHeight="1" x14ac:dyDescent="0.25">
      <c r="A84" s="270"/>
      <c r="B84" s="195"/>
      <c r="C84" s="195"/>
      <c r="D84" s="195"/>
      <c r="E84" s="196"/>
      <c r="F84" s="196"/>
      <c r="G84" s="196"/>
      <c r="H84" s="196"/>
    </row>
    <row r="85" spans="1:8" s="197" customFormat="1" ht="12.75" customHeight="1" x14ac:dyDescent="0.25">
      <c r="A85" s="270"/>
      <c r="B85" s="195"/>
      <c r="C85" s="195"/>
      <c r="D85" s="195"/>
      <c r="E85" s="196"/>
      <c r="F85" s="196"/>
      <c r="G85" s="196"/>
      <c r="H85" s="196"/>
    </row>
    <row r="86" spans="1:8" s="197" customFormat="1" ht="12.75" customHeight="1" x14ac:dyDescent="0.25">
      <c r="A86" s="270"/>
      <c r="B86" s="195"/>
      <c r="C86" s="195"/>
      <c r="D86" s="195"/>
      <c r="E86" s="196"/>
      <c r="F86" s="196"/>
      <c r="G86" s="196"/>
      <c r="H86" s="196"/>
    </row>
    <row r="87" spans="1:8" s="197" customFormat="1" ht="12.75" customHeight="1" x14ac:dyDescent="0.25">
      <c r="A87" s="270"/>
      <c r="B87" s="195"/>
      <c r="C87" s="195"/>
      <c r="D87" s="195"/>
      <c r="E87" s="196"/>
      <c r="F87" s="196"/>
      <c r="G87" s="196"/>
      <c r="H87" s="196"/>
    </row>
    <row r="88" spans="1:8" s="197" customFormat="1" ht="12.75" customHeight="1" x14ac:dyDescent="0.25">
      <c r="A88" s="270"/>
      <c r="B88" s="195"/>
      <c r="C88" s="195"/>
      <c r="D88" s="195"/>
      <c r="E88" s="196"/>
      <c r="F88" s="196"/>
      <c r="G88" s="196"/>
      <c r="H88" s="196"/>
    </row>
    <row r="89" spans="1:8" s="197" customFormat="1" ht="12.75" customHeight="1" x14ac:dyDescent="0.25">
      <c r="A89" s="270"/>
      <c r="B89" s="195"/>
      <c r="C89" s="195"/>
      <c r="D89" s="195"/>
      <c r="E89" s="196"/>
      <c r="F89" s="196"/>
      <c r="G89" s="196"/>
      <c r="H89" s="196"/>
    </row>
    <row r="90" spans="1:8" s="197" customFormat="1" ht="12.75" customHeight="1" x14ac:dyDescent="0.25">
      <c r="A90" s="270"/>
      <c r="B90" s="195"/>
      <c r="C90" s="195"/>
      <c r="D90" s="195"/>
      <c r="E90" s="196"/>
      <c r="F90" s="196"/>
      <c r="G90" s="196"/>
      <c r="H90" s="196"/>
    </row>
    <row r="91" spans="1:8" s="197" customFormat="1" ht="12.75" customHeight="1" x14ac:dyDescent="0.25">
      <c r="A91" s="270"/>
      <c r="B91" s="195"/>
      <c r="C91" s="195"/>
      <c r="D91" s="195"/>
      <c r="E91" s="196"/>
      <c r="F91" s="196"/>
      <c r="G91" s="196"/>
      <c r="H91" s="196"/>
    </row>
    <row r="92" spans="1:8" s="197" customFormat="1" ht="12.75" customHeight="1" x14ac:dyDescent="0.25">
      <c r="A92" s="270"/>
      <c r="B92" s="195"/>
      <c r="C92" s="195"/>
      <c r="D92" s="195"/>
      <c r="E92" s="196"/>
      <c r="F92" s="196"/>
      <c r="G92" s="196"/>
      <c r="H92" s="196"/>
    </row>
    <row r="93" spans="1:8" s="197" customFormat="1" ht="12.75" customHeight="1" x14ac:dyDescent="0.25">
      <c r="A93" s="270"/>
      <c r="B93" s="195"/>
      <c r="C93" s="195"/>
      <c r="D93" s="195"/>
      <c r="E93" s="196"/>
      <c r="F93" s="196"/>
      <c r="G93" s="196"/>
      <c r="H93" s="196"/>
    </row>
    <row r="94" spans="1:8" s="197" customFormat="1" ht="12.75" customHeight="1" x14ac:dyDescent="0.25">
      <c r="A94" s="270"/>
      <c r="B94" s="195"/>
      <c r="C94" s="195"/>
      <c r="D94" s="195"/>
      <c r="E94" s="196"/>
      <c r="F94" s="196"/>
      <c r="G94" s="196"/>
      <c r="H94" s="196"/>
    </row>
    <row r="95" spans="1:8" s="197" customFormat="1" ht="12.75" customHeight="1" x14ac:dyDescent="0.25">
      <c r="A95" s="270"/>
      <c r="B95" s="195"/>
      <c r="C95" s="195"/>
      <c r="D95" s="195"/>
      <c r="E95" s="196"/>
      <c r="F95" s="196"/>
      <c r="G95" s="196"/>
      <c r="H95" s="196"/>
    </row>
    <row r="96" spans="1:8" s="197" customFormat="1" ht="12.75" customHeight="1" x14ac:dyDescent="0.25">
      <c r="A96" s="270"/>
      <c r="B96" s="195"/>
      <c r="C96" s="195"/>
      <c r="D96" s="195"/>
      <c r="E96" s="196"/>
      <c r="F96" s="196"/>
      <c r="G96" s="196"/>
      <c r="H96" s="196"/>
    </row>
    <row r="97" spans="1:8" s="197" customFormat="1" ht="12.75" customHeight="1" x14ac:dyDescent="0.25">
      <c r="A97" s="270"/>
      <c r="B97" s="195"/>
      <c r="C97" s="195"/>
      <c r="D97" s="195"/>
      <c r="E97" s="196"/>
      <c r="F97" s="196"/>
      <c r="G97" s="196"/>
      <c r="H97" s="196"/>
    </row>
    <row r="98" spans="1:8" s="197" customFormat="1" ht="12.75" customHeight="1" x14ac:dyDescent="0.25">
      <c r="A98" s="270"/>
      <c r="B98" s="195"/>
      <c r="C98" s="195"/>
      <c r="D98" s="195"/>
      <c r="E98" s="196"/>
      <c r="F98" s="196"/>
      <c r="G98" s="196"/>
      <c r="H98" s="196"/>
    </row>
    <row r="99" spans="1:8" s="197" customFormat="1" ht="12.75" customHeight="1" x14ac:dyDescent="0.25">
      <c r="A99" s="270"/>
      <c r="B99" s="195"/>
      <c r="C99" s="195"/>
      <c r="D99" s="195"/>
      <c r="E99" s="196"/>
      <c r="F99" s="196"/>
      <c r="G99" s="196"/>
      <c r="H99" s="196"/>
    </row>
    <row r="100" spans="1:8" s="197" customFormat="1" ht="12.75" customHeight="1" x14ac:dyDescent="0.25">
      <c r="A100" s="270"/>
      <c r="B100" s="195"/>
      <c r="C100" s="195"/>
      <c r="D100" s="195"/>
      <c r="E100" s="196"/>
      <c r="F100" s="196"/>
      <c r="G100" s="196"/>
      <c r="H100" s="196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6"/>
      <c r="G101" s="196"/>
      <c r="H101" s="196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196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196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6"/>
      <c r="G104" s="196"/>
      <c r="H104" s="196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6"/>
      <c r="G105" s="196"/>
      <c r="H105" s="196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6"/>
      <c r="G106" s="196"/>
      <c r="H106" s="196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6"/>
      <c r="G107" s="196"/>
      <c r="H107" s="196"/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6"/>
      <c r="G108" s="196"/>
      <c r="H108" s="196"/>
    </row>
    <row r="109" spans="1:8" s="197" customFormat="1" ht="12.75" customHeight="1" x14ac:dyDescent="0.25">
      <c r="A109" s="270"/>
      <c r="B109" s="195"/>
      <c r="C109" s="195"/>
      <c r="D109" s="195"/>
      <c r="E109" s="196"/>
      <c r="F109" s="196"/>
      <c r="G109" s="196"/>
      <c r="H109" s="196"/>
    </row>
    <row r="110" spans="1:8" s="197" customFormat="1" ht="12.75" customHeight="1" x14ac:dyDescent="0.25">
      <c r="A110" s="270"/>
      <c r="B110" s="195"/>
      <c r="C110" s="195"/>
      <c r="D110" s="195"/>
      <c r="E110" s="196"/>
      <c r="F110" s="196"/>
      <c r="G110" s="196"/>
      <c r="H110" s="196"/>
    </row>
    <row r="111" spans="1:8" s="197" customFormat="1" ht="12.75" customHeight="1" x14ac:dyDescent="0.25">
      <c r="A111" s="270"/>
      <c r="B111" s="195"/>
      <c r="C111" s="195"/>
      <c r="D111" s="195"/>
      <c r="E111" s="196"/>
      <c r="F111" s="196"/>
      <c r="G111" s="196"/>
      <c r="H111" s="362" t="s">
        <v>13</v>
      </c>
    </row>
    <row r="112" spans="1:8" s="197" customFormat="1" ht="12.75" customHeight="1" x14ac:dyDescent="0.25">
      <c r="A112" s="270"/>
      <c r="B112" s="195"/>
      <c r="C112" s="195"/>
      <c r="D112" s="195"/>
      <c r="E112" s="196"/>
      <c r="F112" s="196"/>
      <c r="G112" s="196"/>
      <c r="H112" s="255"/>
    </row>
    <row r="113" spans="1:11" s="197" customFormat="1" ht="32.25" customHeight="1" x14ac:dyDescent="0.3">
      <c r="A113" s="284"/>
      <c r="B113" s="510" t="s">
        <v>424</v>
      </c>
      <c r="C113" s="510"/>
      <c r="D113" s="510"/>
      <c r="E113" s="510"/>
      <c r="F113" s="510"/>
      <c r="G113" s="510"/>
      <c r="H113" s="510"/>
    </row>
    <row r="114" spans="1:11" s="197" customFormat="1" ht="12.75" customHeight="1" x14ac:dyDescent="0.25">
      <c r="A114" s="284"/>
      <c r="B114" s="4"/>
      <c r="C114" s="1"/>
      <c r="D114" s="1"/>
      <c r="E114" s="45"/>
      <c r="F114" s="1"/>
      <c r="G114" s="1"/>
      <c r="H114" s="1"/>
    </row>
    <row r="115" spans="1:11" s="197" customFormat="1" ht="12.75" customHeight="1" x14ac:dyDescent="0.25">
      <c r="A115" s="288"/>
      <c r="B115" s="4" t="s">
        <v>62</v>
      </c>
      <c r="C115" s="1"/>
      <c r="D115" s="1"/>
      <c r="E115" s="45"/>
      <c r="F115" s="1"/>
      <c r="G115" s="1"/>
      <c r="H115" s="1"/>
    </row>
    <row r="116" spans="1:11" s="197" customFormat="1" ht="12.75" customHeight="1" x14ac:dyDescent="0.25">
      <c r="A116" s="268"/>
      <c r="B116" s="151"/>
      <c r="C116" s="511" t="s">
        <v>12</v>
      </c>
      <c r="D116" s="512"/>
      <c r="E116" s="512"/>
      <c r="F116" s="512" t="s">
        <v>10</v>
      </c>
      <c r="G116" s="512"/>
      <c r="H116" s="512"/>
    </row>
    <row r="117" spans="1:11" s="197" customFormat="1" ht="12.75" customHeight="1" x14ac:dyDescent="0.25">
      <c r="A117" s="268"/>
      <c r="B117" s="145"/>
      <c r="C117" s="383" t="s">
        <v>8</v>
      </c>
      <c r="D117" s="152" t="s">
        <v>9</v>
      </c>
      <c r="E117" s="152" t="s">
        <v>154</v>
      </c>
      <c r="F117" s="152" t="s">
        <v>8</v>
      </c>
      <c r="G117" s="152" t="s">
        <v>9</v>
      </c>
      <c r="H117" s="152" t="s">
        <v>154</v>
      </c>
    </row>
    <row r="118" spans="1:11" s="197" customFormat="1" ht="12.75" customHeight="1" x14ac:dyDescent="0.25">
      <c r="A118" s="268"/>
      <c r="B118" s="64"/>
      <c r="C118" s="158"/>
      <c r="D118" s="158"/>
      <c r="E118" s="67"/>
      <c r="F118" s="1"/>
      <c r="G118" s="1"/>
      <c r="H118" s="67"/>
    </row>
    <row r="119" spans="1:11" s="197" customFormat="1" ht="12.75" customHeight="1" x14ac:dyDescent="0.25">
      <c r="A119" s="268"/>
      <c r="B119" s="64" t="s">
        <v>23</v>
      </c>
      <c r="C119" s="176">
        <v>110.78882499999997</v>
      </c>
      <c r="D119" s="176">
        <v>221.71305499999988</v>
      </c>
      <c r="E119" s="71">
        <f>+C119*100/D119</f>
        <v>49.969463909105414</v>
      </c>
      <c r="F119" s="159">
        <v>1026.8499999999999</v>
      </c>
      <c r="G119" s="159">
        <v>1987.7</v>
      </c>
      <c r="H119" s="71">
        <f>+F119*100/G119</f>
        <v>51.660210293303813</v>
      </c>
      <c r="I119" s="529"/>
      <c r="J119" s="529"/>
      <c r="K119" s="529"/>
    </row>
    <row r="120" spans="1:11" s="197" customFormat="1" ht="12.75" customHeight="1" x14ac:dyDescent="0.25">
      <c r="A120" s="270"/>
      <c r="B120" s="64" t="s">
        <v>96</v>
      </c>
      <c r="C120" s="176">
        <v>0</v>
      </c>
      <c r="D120" s="176">
        <v>0.14878250000000004</v>
      </c>
      <c r="E120" s="103" t="s">
        <v>11</v>
      </c>
      <c r="F120" s="251">
        <v>0.47499999999999998</v>
      </c>
      <c r="G120" s="251">
        <v>2.2250000000000001</v>
      </c>
      <c r="H120" s="71">
        <f t="shared" ref="H120:H126" si="5">+F120*100/G120</f>
        <v>21.348314606741571</v>
      </c>
      <c r="I120" s="529"/>
      <c r="J120" s="529"/>
      <c r="K120" s="529"/>
    </row>
    <row r="121" spans="1:11" s="197" customFormat="1" ht="12.75" customHeight="1" x14ac:dyDescent="0.25">
      <c r="A121" s="270"/>
      <c r="B121" s="64" t="s">
        <v>97</v>
      </c>
      <c r="C121" s="176">
        <v>0.19760249999999999</v>
      </c>
      <c r="D121" s="176">
        <v>1.0015175000000001</v>
      </c>
      <c r="E121" s="71">
        <f t="shared" ref="E121:E126" si="6">+C121*100/D121</f>
        <v>19.730309255704466</v>
      </c>
      <c r="F121" s="251">
        <v>11.700000000000001</v>
      </c>
      <c r="G121" s="251">
        <v>26.3</v>
      </c>
      <c r="H121" s="71">
        <f t="shared" si="5"/>
        <v>44.486692015209123</v>
      </c>
      <c r="I121" s="529"/>
      <c r="J121" s="529"/>
      <c r="K121" s="529"/>
    </row>
    <row r="122" spans="1:11" s="197" customFormat="1" ht="12.75" customHeight="1" x14ac:dyDescent="0.25">
      <c r="A122" s="270"/>
      <c r="B122" s="64" t="s">
        <v>98</v>
      </c>
      <c r="C122" s="176">
        <v>9.0741875000000007</v>
      </c>
      <c r="D122" s="176">
        <v>17.71744</v>
      </c>
      <c r="E122" s="71">
        <f t="shared" si="6"/>
        <v>51.21613224032366</v>
      </c>
      <c r="F122" s="251">
        <v>140.625</v>
      </c>
      <c r="G122" s="251">
        <v>242.625</v>
      </c>
      <c r="H122" s="71">
        <f t="shared" si="5"/>
        <v>57.959814528593512</v>
      </c>
      <c r="I122" s="529"/>
      <c r="J122" s="529"/>
      <c r="K122" s="529"/>
    </row>
    <row r="123" spans="1:11" s="197" customFormat="1" ht="12.75" customHeight="1" x14ac:dyDescent="0.25">
      <c r="A123" s="270"/>
      <c r="B123" s="64" t="s">
        <v>99</v>
      </c>
      <c r="C123" s="176">
        <v>30.438104999999993</v>
      </c>
      <c r="D123" s="176">
        <v>61.694955</v>
      </c>
      <c r="E123" s="71">
        <f t="shared" si="6"/>
        <v>49.336457089562657</v>
      </c>
      <c r="F123" s="251">
        <v>262.82499999999999</v>
      </c>
      <c r="G123" s="251">
        <v>499.42500000000001</v>
      </c>
      <c r="H123" s="71">
        <f t="shared" si="5"/>
        <v>52.625519347249337</v>
      </c>
    </row>
    <row r="124" spans="1:11" s="197" customFormat="1" ht="12.75" customHeight="1" x14ac:dyDescent="0.25">
      <c r="A124" s="270"/>
      <c r="B124" s="64" t="s">
        <v>100</v>
      </c>
      <c r="C124" s="176">
        <v>37.575182500000011</v>
      </c>
      <c r="D124" s="176">
        <v>77.532395000000037</v>
      </c>
      <c r="E124" s="71">
        <f t="shared" si="6"/>
        <v>48.463848562913597</v>
      </c>
      <c r="F124" s="251">
        <v>312.13750000000005</v>
      </c>
      <c r="G124" s="251">
        <v>626.96249999999998</v>
      </c>
      <c r="H124" s="71">
        <f t="shared" si="5"/>
        <v>49.785672986821389</v>
      </c>
    </row>
    <row r="125" spans="1:11" s="197" customFormat="1" ht="12.75" customHeight="1" x14ac:dyDescent="0.25">
      <c r="A125" s="270"/>
      <c r="B125" s="64" t="s">
        <v>101</v>
      </c>
      <c r="C125" s="176">
        <v>29.695015000000009</v>
      </c>
      <c r="D125" s="176">
        <v>51.227022500000032</v>
      </c>
      <c r="E125" s="71">
        <f t="shared" si="6"/>
        <v>57.96748190859617</v>
      </c>
      <c r="F125" s="251">
        <v>259.71249999999998</v>
      </c>
      <c r="G125" s="251">
        <v>509.63749999999993</v>
      </c>
      <c r="H125" s="71">
        <f t="shared" si="5"/>
        <v>50.960241348016972</v>
      </c>
    </row>
    <row r="126" spans="1:11" s="197" customFormat="1" ht="12.75" customHeight="1" x14ac:dyDescent="0.25">
      <c r="A126" s="270"/>
      <c r="B126" s="64" t="s">
        <v>135</v>
      </c>
      <c r="C126" s="176">
        <v>3.8087324999999996</v>
      </c>
      <c r="D126" s="176">
        <v>12.3909425</v>
      </c>
      <c r="E126" s="71">
        <f t="shared" si="6"/>
        <v>30.738037078293278</v>
      </c>
      <c r="F126" s="251">
        <v>39.375</v>
      </c>
      <c r="G126" s="251">
        <v>80.525000000000006</v>
      </c>
      <c r="H126" s="71">
        <f t="shared" si="5"/>
        <v>48.89785780813412</v>
      </c>
    </row>
    <row r="127" spans="1:11" s="197" customFormat="1" ht="12.75" customHeight="1" x14ac:dyDescent="0.25">
      <c r="A127" s="270"/>
      <c r="B127" s="119"/>
      <c r="C127" s="156"/>
      <c r="D127" s="156"/>
      <c r="E127" s="121"/>
      <c r="F127" s="121"/>
      <c r="G127" s="121"/>
      <c r="H127" s="121"/>
    </row>
    <row r="128" spans="1:11" s="197" customFormat="1" ht="12.75" customHeight="1" x14ac:dyDescent="0.25">
      <c r="A128" s="270"/>
      <c r="B128" s="8"/>
      <c r="C128" s="157"/>
      <c r="D128" s="157"/>
      <c r="E128" s="125"/>
      <c r="F128" s="125"/>
      <c r="G128" s="125"/>
      <c r="H128" s="125"/>
    </row>
    <row r="129" spans="1:8" s="197" customFormat="1" ht="18.75" customHeight="1" x14ac:dyDescent="0.25">
      <c r="A129" s="270"/>
      <c r="B129" s="528" t="s">
        <v>191</v>
      </c>
      <c r="C129" s="518"/>
      <c r="D129" s="518"/>
      <c r="E129" s="518"/>
      <c r="F129" s="518"/>
      <c r="G129" s="518"/>
      <c r="H129" s="518"/>
    </row>
    <row r="130" spans="1:8" s="197" customFormat="1" ht="12.75" customHeight="1" x14ac:dyDescent="0.25">
      <c r="A130" s="270"/>
      <c r="B130" s="8" t="s">
        <v>152</v>
      </c>
      <c r="C130" s="1"/>
      <c r="D130" s="1"/>
      <c r="E130" s="53"/>
      <c r="F130" s="1"/>
      <c r="G130" s="1"/>
      <c r="H130" s="1"/>
    </row>
    <row r="131" spans="1:8" s="197" customFormat="1" ht="12.75" customHeight="1" x14ac:dyDescent="0.25">
      <c r="A131" s="270"/>
      <c r="B131" s="20" t="s">
        <v>153</v>
      </c>
      <c r="C131" s="1"/>
      <c r="D131" s="1"/>
      <c r="E131" s="53"/>
      <c r="F131" s="1"/>
      <c r="G131" s="1"/>
      <c r="H131" s="1"/>
    </row>
    <row r="132" spans="1:8" s="197" customFormat="1" ht="12.75" customHeight="1" x14ac:dyDescent="0.25">
      <c r="A132" s="270"/>
      <c r="B132" s="20"/>
      <c r="C132" s="1"/>
      <c r="D132" s="1"/>
      <c r="E132" s="53"/>
      <c r="F132" s="1"/>
      <c r="G132" s="1"/>
      <c r="H132" s="1"/>
    </row>
    <row r="133" spans="1:8" s="197" customFormat="1" ht="12.75" customHeight="1" x14ac:dyDescent="0.25">
      <c r="A133" s="270"/>
      <c r="B133" s="58" t="s">
        <v>68</v>
      </c>
      <c r="C133" s="1"/>
      <c r="D133" s="1"/>
      <c r="E133" s="53"/>
      <c r="F133" s="1"/>
      <c r="G133" s="1"/>
      <c r="H133" s="1"/>
    </row>
    <row r="134" spans="1:8" s="197" customFormat="1" ht="12.75" customHeight="1" x14ac:dyDescent="0.25">
      <c r="A134" s="270"/>
      <c r="B134" s="58" t="s">
        <v>409</v>
      </c>
      <c r="C134" s="1"/>
      <c r="D134" s="1"/>
      <c r="E134" s="53"/>
      <c r="F134" s="1"/>
      <c r="G134" s="1"/>
      <c r="H134" s="1"/>
    </row>
    <row r="135" spans="1:8" s="197" customFormat="1" ht="12.75" customHeight="1" x14ac:dyDescent="0.25">
      <c r="A135" s="270"/>
      <c r="B135" s="58"/>
      <c r="C135" s="1"/>
      <c r="D135" s="1"/>
      <c r="E135" s="53"/>
      <c r="F135" s="1"/>
      <c r="G135" s="1"/>
      <c r="H135" s="1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6"/>
      <c r="G144" s="196"/>
      <c r="H144" s="196"/>
    </row>
    <row r="145" spans="1:8" s="197" customFormat="1" ht="12.75" customHeight="1" x14ac:dyDescent="0.25">
      <c r="A145" s="270"/>
      <c r="B145" s="195"/>
      <c r="C145" s="195"/>
      <c r="D145" s="195"/>
      <c r="E145" s="196"/>
      <c r="F145" s="196"/>
      <c r="G145" s="196"/>
      <c r="H145" s="196"/>
    </row>
    <row r="146" spans="1:8" s="197" customFormat="1" ht="12.75" customHeight="1" x14ac:dyDescent="0.25">
      <c r="A146" s="270"/>
      <c r="B146" s="195"/>
      <c r="C146" s="195"/>
      <c r="D146" s="195"/>
      <c r="E146" s="196"/>
      <c r="F146" s="196"/>
      <c r="G146" s="196"/>
      <c r="H146" s="196"/>
    </row>
    <row r="147" spans="1:8" s="197" customFormat="1" ht="12.75" customHeight="1" x14ac:dyDescent="0.25">
      <c r="A147" s="270"/>
      <c r="B147" s="195"/>
      <c r="C147" s="195"/>
      <c r="D147" s="195"/>
      <c r="E147" s="196"/>
      <c r="F147" s="196"/>
      <c r="G147" s="196"/>
      <c r="H147" s="196"/>
    </row>
    <row r="148" spans="1:8" s="197" customFormat="1" ht="12.75" customHeight="1" x14ac:dyDescent="0.25">
      <c r="A148" s="270"/>
      <c r="B148" s="195"/>
      <c r="C148" s="195"/>
      <c r="D148" s="195"/>
      <c r="E148" s="196"/>
      <c r="F148" s="196"/>
      <c r="G148" s="196"/>
      <c r="H148" s="196"/>
    </row>
    <row r="149" spans="1:8" s="197" customFormat="1" ht="12.75" customHeight="1" x14ac:dyDescent="0.25">
      <c r="A149" s="270"/>
      <c r="B149" s="195"/>
      <c r="C149" s="195"/>
      <c r="D149" s="195"/>
      <c r="E149" s="196"/>
      <c r="F149" s="196"/>
      <c r="G149" s="196"/>
      <c r="H149" s="196"/>
    </row>
    <row r="150" spans="1:8" s="197" customFormat="1" ht="12.75" customHeight="1" x14ac:dyDescent="0.25">
      <c r="A150" s="270"/>
      <c r="B150" s="195"/>
      <c r="C150" s="195"/>
      <c r="D150" s="195"/>
      <c r="E150" s="196"/>
      <c r="F150" s="196"/>
      <c r="G150" s="196"/>
      <c r="H150" s="196"/>
    </row>
    <row r="151" spans="1:8" s="197" customFormat="1" ht="12.75" customHeight="1" x14ac:dyDescent="0.25">
      <c r="A151" s="270"/>
      <c r="B151" s="195"/>
      <c r="C151" s="195"/>
      <c r="D151" s="195"/>
      <c r="E151" s="196"/>
      <c r="F151" s="196"/>
      <c r="G151" s="196"/>
      <c r="H151" s="196"/>
    </row>
    <row r="152" spans="1:8" s="197" customFormat="1" ht="12.75" customHeight="1" x14ac:dyDescent="0.25">
      <c r="A152" s="270"/>
      <c r="B152" s="195"/>
      <c r="C152" s="195"/>
      <c r="D152" s="195"/>
      <c r="E152" s="196"/>
      <c r="F152" s="196"/>
      <c r="G152" s="196"/>
      <c r="H152" s="196"/>
    </row>
    <row r="153" spans="1:8" s="197" customFormat="1" ht="12.75" customHeight="1" x14ac:dyDescent="0.25">
      <c r="A153" s="270"/>
      <c r="B153" s="195"/>
      <c r="C153" s="195"/>
      <c r="D153" s="195"/>
      <c r="E153" s="196"/>
      <c r="F153" s="196"/>
      <c r="G153" s="196"/>
      <c r="H153" s="196"/>
    </row>
    <row r="154" spans="1:8" s="197" customFormat="1" ht="12.75" customHeight="1" x14ac:dyDescent="0.25">
      <c r="A154" s="270"/>
      <c r="B154" s="195"/>
      <c r="C154" s="195"/>
      <c r="D154" s="195"/>
      <c r="E154" s="196"/>
      <c r="F154" s="196"/>
      <c r="G154" s="196"/>
      <c r="H154" s="196"/>
    </row>
    <row r="155" spans="1:8" s="197" customFormat="1" ht="12.75" customHeight="1" x14ac:dyDescent="0.25">
      <c r="A155" s="270"/>
      <c r="B155" s="195"/>
      <c r="C155" s="195"/>
      <c r="D155" s="195"/>
      <c r="E155" s="196"/>
      <c r="F155" s="196"/>
      <c r="G155" s="196"/>
      <c r="H155" s="196"/>
    </row>
    <row r="156" spans="1:8" s="197" customFormat="1" ht="12.75" customHeight="1" x14ac:dyDescent="0.25">
      <c r="A156" s="270"/>
      <c r="B156" s="195"/>
      <c r="C156" s="195"/>
      <c r="D156" s="195"/>
      <c r="E156" s="196"/>
      <c r="F156" s="196"/>
      <c r="G156" s="196"/>
      <c r="H156" s="196"/>
    </row>
    <row r="157" spans="1:8" s="197" customFormat="1" ht="12.75" customHeight="1" x14ac:dyDescent="0.25">
      <c r="A157" s="270"/>
      <c r="B157" s="195"/>
      <c r="C157" s="195"/>
      <c r="D157" s="195"/>
      <c r="E157" s="196"/>
      <c r="F157" s="196"/>
      <c r="G157" s="196"/>
      <c r="H157" s="196"/>
    </row>
    <row r="158" spans="1:8" s="197" customFormat="1" ht="12.75" customHeight="1" x14ac:dyDescent="0.25">
      <c r="A158" s="270"/>
      <c r="B158" s="195"/>
      <c r="C158" s="195"/>
      <c r="D158" s="195"/>
      <c r="E158" s="196"/>
      <c r="F158" s="196"/>
      <c r="G158" s="196"/>
      <c r="H158" s="196"/>
    </row>
    <row r="159" spans="1:8" s="197" customFormat="1" ht="12.75" customHeight="1" x14ac:dyDescent="0.25">
      <c r="A159" s="270"/>
      <c r="B159" s="195"/>
      <c r="C159" s="195"/>
      <c r="D159" s="195"/>
      <c r="E159" s="196"/>
      <c r="F159" s="196"/>
      <c r="G159" s="196"/>
      <c r="H159" s="196"/>
    </row>
    <row r="160" spans="1:8" s="197" customFormat="1" ht="12.75" customHeight="1" x14ac:dyDescent="0.25">
      <c r="A160" s="270"/>
      <c r="B160" s="195"/>
      <c r="C160" s="195"/>
      <c r="D160" s="195"/>
      <c r="E160" s="196"/>
      <c r="F160" s="196"/>
      <c r="G160" s="196"/>
      <c r="H160" s="196"/>
    </row>
    <row r="161" spans="1:11" s="197" customFormat="1" ht="12.75" customHeight="1" x14ac:dyDescent="0.25">
      <c r="A161" s="270"/>
      <c r="B161" s="195"/>
      <c r="C161" s="195"/>
      <c r="D161" s="195"/>
      <c r="E161" s="196"/>
      <c r="F161" s="196"/>
      <c r="G161" s="196"/>
      <c r="H161" s="196"/>
    </row>
    <row r="162" spans="1:11" s="197" customFormat="1" ht="12.75" customHeight="1" x14ac:dyDescent="0.25">
      <c r="A162" s="270"/>
      <c r="B162" s="195"/>
      <c r="C162" s="195"/>
      <c r="D162" s="195"/>
      <c r="E162" s="196"/>
      <c r="F162" s="196"/>
      <c r="G162" s="196"/>
      <c r="H162" s="196"/>
    </row>
    <row r="163" spans="1:11" s="197" customFormat="1" ht="12.75" customHeight="1" x14ac:dyDescent="0.25">
      <c r="A163" s="270"/>
      <c r="B163" s="195"/>
      <c r="C163" s="195"/>
      <c r="D163" s="195"/>
      <c r="E163" s="196"/>
      <c r="F163" s="196"/>
      <c r="G163" s="196"/>
      <c r="H163" s="196"/>
    </row>
    <row r="164" spans="1:11" s="197" customFormat="1" ht="12.75" customHeight="1" x14ac:dyDescent="0.25">
      <c r="A164" s="270"/>
      <c r="B164" s="195"/>
      <c r="C164" s="195"/>
      <c r="D164" s="195"/>
      <c r="E164" s="196"/>
      <c r="F164" s="196"/>
      <c r="G164" s="196"/>
      <c r="H164" s="196"/>
    </row>
    <row r="165" spans="1:11" s="197" customFormat="1" ht="12.75" customHeight="1" x14ac:dyDescent="0.25">
      <c r="A165" s="270"/>
      <c r="B165" s="195"/>
      <c r="C165" s="195"/>
      <c r="D165" s="195"/>
      <c r="E165" s="196"/>
      <c r="F165" s="196"/>
      <c r="G165" s="196"/>
      <c r="H165" s="362" t="s">
        <v>13</v>
      </c>
    </row>
    <row r="166" spans="1:11" s="197" customFormat="1" ht="12.75" customHeight="1" x14ac:dyDescent="0.25">
      <c r="A166" s="270"/>
      <c r="B166" s="195"/>
      <c r="C166" s="195"/>
      <c r="D166" s="195"/>
      <c r="E166" s="196"/>
      <c r="F166" s="196"/>
      <c r="G166" s="196"/>
      <c r="H166" s="255"/>
    </row>
    <row r="167" spans="1:11" s="197" customFormat="1" ht="32.25" customHeight="1" x14ac:dyDescent="0.3">
      <c r="A167" s="284"/>
      <c r="B167" s="510" t="s">
        <v>353</v>
      </c>
      <c r="C167" s="510"/>
      <c r="D167" s="510"/>
      <c r="E167" s="510"/>
      <c r="F167" s="510"/>
      <c r="G167" s="510"/>
      <c r="H167" s="510"/>
    </row>
    <row r="168" spans="1:11" s="197" customFormat="1" ht="12.75" customHeight="1" x14ac:dyDescent="0.25">
      <c r="A168" s="284"/>
      <c r="B168" s="4"/>
      <c r="C168" s="1"/>
      <c r="D168" s="1"/>
      <c r="E168" s="45"/>
      <c r="F168" s="1"/>
      <c r="G168" s="1"/>
      <c r="H168" s="1"/>
    </row>
    <row r="169" spans="1:11" s="197" customFormat="1" ht="12.75" customHeight="1" x14ac:dyDescent="0.25">
      <c r="A169" s="288"/>
      <c r="B169" s="4" t="s">
        <v>62</v>
      </c>
      <c r="C169" s="1"/>
      <c r="D169" s="1"/>
      <c r="E169" s="45"/>
      <c r="F169" s="1"/>
      <c r="G169" s="1"/>
      <c r="H169" s="1"/>
    </row>
    <row r="170" spans="1:11" s="197" customFormat="1" ht="12.75" customHeight="1" x14ac:dyDescent="0.25">
      <c r="A170" s="268"/>
      <c r="B170" s="151"/>
      <c r="C170" s="511" t="s">
        <v>12</v>
      </c>
      <c r="D170" s="512"/>
      <c r="E170" s="512"/>
      <c r="F170" s="512" t="s">
        <v>10</v>
      </c>
      <c r="G170" s="512"/>
      <c r="H170" s="512"/>
    </row>
    <row r="171" spans="1:11" s="197" customFormat="1" ht="12.75" customHeight="1" x14ac:dyDescent="0.25">
      <c r="A171" s="268"/>
      <c r="B171" s="145"/>
      <c r="C171" s="149" t="s">
        <v>8</v>
      </c>
      <c r="D171" s="152" t="s">
        <v>9</v>
      </c>
      <c r="E171" s="152" t="s">
        <v>154</v>
      </c>
      <c r="F171" s="152" t="s">
        <v>8</v>
      </c>
      <c r="G171" s="152" t="s">
        <v>9</v>
      </c>
      <c r="H171" s="152" t="s">
        <v>154</v>
      </c>
    </row>
    <row r="172" spans="1:11" s="197" customFormat="1" ht="12.75" customHeight="1" x14ac:dyDescent="0.25">
      <c r="A172" s="268"/>
      <c r="B172" s="64"/>
      <c r="C172" s="158"/>
      <c r="D172" s="158"/>
      <c r="E172" s="67"/>
      <c r="F172" s="1"/>
      <c r="G172" s="1"/>
      <c r="H172" s="67"/>
    </row>
    <row r="173" spans="1:11" s="197" customFormat="1" ht="12.75" customHeight="1" x14ac:dyDescent="0.25">
      <c r="A173" s="268"/>
      <c r="B173" s="64" t="s">
        <v>23</v>
      </c>
      <c r="C173" s="176">
        <v>107.84338249999992</v>
      </c>
      <c r="D173" s="176">
        <v>225.11382249999969</v>
      </c>
      <c r="E173" s="71">
        <f>+C173*100/D173</f>
        <v>47.906157561693071</v>
      </c>
      <c r="F173" s="159">
        <v>1019.9499999999999</v>
      </c>
      <c r="G173" s="159">
        <v>2005.875</v>
      </c>
      <c r="H173" s="71">
        <f>+F173*100/G173</f>
        <v>50.848133607527885</v>
      </c>
      <c r="I173" s="529"/>
      <c r="J173" s="529"/>
      <c r="K173" s="529"/>
    </row>
    <row r="174" spans="1:11" s="197" customFormat="1" ht="12.75" customHeight="1" x14ac:dyDescent="0.25">
      <c r="A174" s="270"/>
      <c r="B174" s="64" t="s">
        <v>96</v>
      </c>
      <c r="C174" s="176">
        <v>0.13816499999999995</v>
      </c>
      <c r="D174" s="176">
        <v>0</v>
      </c>
      <c r="E174" s="103" t="s">
        <v>11</v>
      </c>
      <c r="F174" s="251">
        <v>1.3250000000000002</v>
      </c>
      <c r="G174" s="251">
        <v>2.7</v>
      </c>
      <c r="H174" s="71">
        <f t="shared" ref="H174:H180" si="7">+F174*100/G174</f>
        <v>49.074074074074083</v>
      </c>
      <c r="I174" s="529"/>
      <c r="J174" s="529"/>
      <c r="K174" s="529"/>
    </row>
    <row r="175" spans="1:11" s="197" customFormat="1" ht="12.75" customHeight="1" x14ac:dyDescent="0.25">
      <c r="A175" s="270"/>
      <c r="B175" s="64" t="s">
        <v>97</v>
      </c>
      <c r="C175" s="176">
        <v>0.58117250000000009</v>
      </c>
      <c r="D175" s="176">
        <v>1.8474349999999999</v>
      </c>
      <c r="E175" s="71">
        <f t="shared" ref="E175:E180" si="8">+C175*100/D175</f>
        <v>31.458346301764347</v>
      </c>
      <c r="F175" s="251">
        <v>12.425000000000001</v>
      </c>
      <c r="G175" s="251">
        <v>22.575000000000003</v>
      </c>
      <c r="H175" s="71">
        <f t="shared" si="7"/>
        <v>55.038759689922472</v>
      </c>
      <c r="I175" s="529"/>
      <c r="J175" s="529"/>
      <c r="K175" s="529"/>
    </row>
    <row r="176" spans="1:11" s="197" customFormat="1" ht="12.75" customHeight="1" x14ac:dyDescent="0.25">
      <c r="A176" s="270"/>
      <c r="B176" s="64" t="s">
        <v>98</v>
      </c>
      <c r="C176" s="176">
        <v>12.609402500000002</v>
      </c>
      <c r="D176" s="176">
        <v>21.177735000000006</v>
      </c>
      <c r="E176" s="71">
        <f t="shared" si="8"/>
        <v>59.540845609787816</v>
      </c>
      <c r="F176" s="251">
        <v>148.52500000000001</v>
      </c>
      <c r="G176" s="251">
        <v>266.125</v>
      </c>
      <c r="H176" s="71">
        <f t="shared" si="7"/>
        <v>55.810239549084081</v>
      </c>
      <c r="I176" s="529"/>
      <c r="J176" s="529"/>
      <c r="K176" s="529"/>
    </row>
    <row r="177" spans="1:8" s="197" customFormat="1" ht="12.75" customHeight="1" x14ac:dyDescent="0.25">
      <c r="A177" s="270"/>
      <c r="B177" s="64" t="s">
        <v>99</v>
      </c>
      <c r="C177" s="176">
        <v>30.899850000000001</v>
      </c>
      <c r="D177" s="176">
        <v>63.86177749999996</v>
      </c>
      <c r="E177" s="71">
        <f t="shared" si="8"/>
        <v>48.385515107217337</v>
      </c>
      <c r="F177" s="251">
        <v>271.57499999999999</v>
      </c>
      <c r="G177" s="251">
        <v>507.47500000000002</v>
      </c>
      <c r="H177" s="71">
        <f t="shared" si="7"/>
        <v>53.514951475442139</v>
      </c>
    </row>
    <row r="178" spans="1:8" s="197" customFormat="1" ht="12.75" customHeight="1" x14ac:dyDescent="0.25">
      <c r="A178" s="270"/>
      <c r="B178" s="64" t="s">
        <v>100</v>
      </c>
      <c r="C178" s="176">
        <v>37.264802499999995</v>
      </c>
      <c r="D178" s="176">
        <v>72.905870000000007</v>
      </c>
      <c r="E178" s="71">
        <f t="shared" si="8"/>
        <v>51.113583172383777</v>
      </c>
      <c r="F178" s="251">
        <v>312.38750000000005</v>
      </c>
      <c r="G178" s="251">
        <v>624.15</v>
      </c>
      <c r="H178" s="71">
        <f t="shared" si="7"/>
        <v>50.050068092605954</v>
      </c>
    </row>
    <row r="179" spans="1:8" s="197" customFormat="1" ht="12.75" customHeight="1" x14ac:dyDescent="0.25">
      <c r="A179" s="270"/>
      <c r="B179" s="64" t="s">
        <v>101</v>
      </c>
      <c r="C179" s="176">
        <v>21.654662500000001</v>
      </c>
      <c r="D179" s="176">
        <v>52.525877500000036</v>
      </c>
      <c r="E179" s="71">
        <f t="shared" si="8"/>
        <v>41.226655375724057</v>
      </c>
      <c r="F179" s="251">
        <v>241.26250000000002</v>
      </c>
      <c r="G179" s="251">
        <v>505.79999999999995</v>
      </c>
      <c r="H179" s="71">
        <f t="shared" si="7"/>
        <v>47.699189402926059</v>
      </c>
    </row>
    <row r="180" spans="1:8" s="197" customFormat="1" ht="12.75" customHeight="1" x14ac:dyDescent="0.25">
      <c r="A180" s="270"/>
      <c r="B180" s="64" t="s">
        <v>135</v>
      </c>
      <c r="C180" s="176">
        <v>4.6953274999999994</v>
      </c>
      <c r="D180" s="176">
        <v>12.795127500000001</v>
      </c>
      <c r="E180" s="71">
        <f t="shared" si="8"/>
        <v>36.696215024039418</v>
      </c>
      <c r="F180" s="251">
        <v>32.450000000000003</v>
      </c>
      <c r="G180" s="251">
        <v>77.050000000000011</v>
      </c>
      <c r="H180" s="71">
        <f t="shared" si="7"/>
        <v>42.11550940947437</v>
      </c>
    </row>
    <row r="181" spans="1:8" s="197" customFormat="1" ht="12.75" customHeight="1" x14ac:dyDescent="0.25">
      <c r="A181" s="270"/>
      <c r="B181" s="119"/>
      <c r="C181" s="156"/>
      <c r="D181" s="156"/>
      <c r="E181" s="121"/>
      <c r="F181" s="121"/>
      <c r="G181" s="121"/>
      <c r="H181" s="121"/>
    </row>
    <row r="182" spans="1:8" s="197" customFormat="1" ht="12.75" customHeight="1" x14ac:dyDescent="0.25">
      <c r="A182" s="270"/>
      <c r="B182" s="8"/>
      <c r="C182" s="157"/>
      <c r="D182" s="157"/>
      <c r="E182" s="125"/>
      <c r="F182" s="125"/>
      <c r="G182" s="125"/>
      <c r="H182" s="125"/>
    </row>
    <row r="183" spans="1:8" s="197" customFormat="1" ht="18.75" customHeight="1" x14ac:dyDescent="0.25">
      <c r="A183" s="270"/>
      <c r="B183" s="528" t="s">
        <v>191</v>
      </c>
      <c r="C183" s="518"/>
      <c r="D183" s="518"/>
      <c r="E183" s="518"/>
      <c r="F183" s="518"/>
      <c r="G183" s="518"/>
      <c r="H183" s="518"/>
    </row>
    <row r="184" spans="1:8" s="197" customFormat="1" ht="12.75" customHeight="1" x14ac:dyDescent="0.25">
      <c r="A184" s="270"/>
      <c r="B184" s="8" t="s">
        <v>152</v>
      </c>
      <c r="C184" s="1"/>
      <c r="D184" s="1"/>
      <c r="E184" s="53"/>
      <c r="F184" s="1"/>
      <c r="G184" s="1"/>
      <c r="H184" s="1"/>
    </row>
    <row r="185" spans="1:8" s="197" customFormat="1" ht="12.75" customHeight="1" x14ac:dyDescent="0.25">
      <c r="A185" s="270"/>
      <c r="B185" s="20" t="s">
        <v>153</v>
      </c>
      <c r="C185" s="1"/>
      <c r="D185" s="1"/>
      <c r="E185" s="53"/>
      <c r="F185" s="1"/>
      <c r="G185" s="1"/>
      <c r="H185" s="1"/>
    </row>
    <row r="186" spans="1:8" s="197" customFormat="1" ht="12.75" customHeight="1" x14ac:dyDescent="0.25">
      <c r="A186" s="270"/>
      <c r="B186" s="20"/>
      <c r="C186" s="1"/>
      <c r="D186" s="1"/>
      <c r="E186" s="53"/>
      <c r="F186" s="1"/>
      <c r="G186" s="1"/>
      <c r="H186" s="1"/>
    </row>
    <row r="187" spans="1:8" s="197" customFormat="1" ht="12.75" customHeight="1" x14ac:dyDescent="0.25">
      <c r="A187" s="270"/>
      <c r="B187" s="58" t="s">
        <v>68</v>
      </c>
      <c r="C187" s="1"/>
      <c r="D187" s="1"/>
      <c r="E187" s="53"/>
      <c r="F187" s="1"/>
      <c r="G187" s="1"/>
      <c r="H187" s="1"/>
    </row>
    <row r="188" spans="1:8" s="197" customFormat="1" ht="12.75" customHeight="1" x14ac:dyDescent="0.25">
      <c r="A188" s="270"/>
      <c r="B188" s="58" t="s">
        <v>409</v>
      </c>
      <c r="C188" s="1"/>
      <c r="D188" s="1"/>
      <c r="E188" s="53"/>
      <c r="F188" s="1"/>
      <c r="G188" s="1"/>
      <c r="H188" s="1"/>
    </row>
    <row r="189" spans="1:8" s="197" customFormat="1" ht="12.75" customHeight="1" x14ac:dyDescent="0.25">
      <c r="A189" s="270"/>
      <c r="B189" s="58"/>
      <c r="C189" s="1"/>
      <c r="D189" s="1"/>
      <c r="E189" s="53"/>
      <c r="F189" s="1"/>
      <c r="G189" s="1"/>
      <c r="H189" s="1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196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196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6"/>
      <c r="G203" s="196"/>
      <c r="H203" s="196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6"/>
      <c r="G204" s="196"/>
      <c r="H204" s="196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6"/>
      <c r="G205" s="196"/>
      <c r="H205" s="196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6"/>
      <c r="G206" s="196"/>
      <c r="H206" s="196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6"/>
      <c r="G207" s="196"/>
      <c r="H207" s="196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6"/>
      <c r="G208" s="196"/>
      <c r="H208" s="196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6"/>
      <c r="G209" s="196"/>
      <c r="H209" s="196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6"/>
      <c r="G210" s="196"/>
      <c r="H210" s="196"/>
    </row>
    <row r="211" spans="1:8" s="197" customFormat="1" ht="12.75" customHeight="1" x14ac:dyDescent="0.25">
      <c r="A211" s="270"/>
      <c r="B211" s="195"/>
      <c r="C211" s="195"/>
      <c r="D211" s="195"/>
      <c r="E211" s="196"/>
      <c r="F211" s="196"/>
      <c r="G211" s="196"/>
      <c r="H211" s="196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6"/>
      <c r="G212" s="196"/>
      <c r="H212" s="196"/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6"/>
      <c r="G213" s="196"/>
      <c r="H213" s="196"/>
    </row>
    <row r="214" spans="1:8" s="197" customFormat="1" ht="12.75" customHeight="1" x14ac:dyDescent="0.25">
      <c r="A214" s="270"/>
      <c r="B214" s="195"/>
      <c r="C214" s="195"/>
      <c r="D214" s="195"/>
      <c r="E214" s="196"/>
      <c r="F214" s="196"/>
      <c r="G214" s="196"/>
      <c r="H214" s="196"/>
    </row>
    <row r="215" spans="1:8" s="197" customFormat="1" ht="12.75" customHeight="1" x14ac:dyDescent="0.25">
      <c r="A215" s="270"/>
      <c r="B215" s="195"/>
      <c r="C215" s="195"/>
      <c r="D215" s="195"/>
      <c r="E215" s="196"/>
      <c r="F215" s="196"/>
      <c r="G215" s="196"/>
      <c r="H215" s="196"/>
    </row>
    <row r="216" spans="1:8" s="197" customFormat="1" ht="12.75" customHeight="1" x14ac:dyDescent="0.25">
      <c r="A216" s="270"/>
      <c r="B216" s="195"/>
      <c r="C216" s="195"/>
      <c r="D216" s="195"/>
      <c r="E216" s="196"/>
      <c r="F216" s="196"/>
      <c r="G216" s="196"/>
      <c r="H216" s="196"/>
    </row>
    <row r="217" spans="1:8" s="197" customFormat="1" ht="12.75" customHeight="1" x14ac:dyDescent="0.25">
      <c r="A217" s="270"/>
      <c r="B217" s="195"/>
      <c r="C217" s="195"/>
      <c r="D217" s="195"/>
      <c r="E217" s="196"/>
      <c r="F217" s="196"/>
      <c r="G217" s="196"/>
      <c r="H217" s="196"/>
    </row>
    <row r="218" spans="1:8" s="197" customFormat="1" ht="12.75" customHeight="1" x14ac:dyDescent="0.25">
      <c r="A218" s="270"/>
      <c r="B218" s="195"/>
      <c r="C218" s="195"/>
      <c r="D218" s="195"/>
      <c r="E218" s="196"/>
      <c r="F218" s="196"/>
      <c r="G218" s="196"/>
      <c r="H218" s="196"/>
    </row>
    <row r="219" spans="1:8" s="197" customFormat="1" ht="12.75" customHeight="1" x14ac:dyDescent="0.25">
      <c r="A219" s="270"/>
      <c r="B219" s="195"/>
      <c r="C219" s="195"/>
      <c r="D219" s="195"/>
      <c r="E219" s="196"/>
      <c r="F219" s="196"/>
      <c r="G219" s="196"/>
      <c r="H219" s="362" t="s">
        <v>13</v>
      </c>
    </row>
    <row r="220" spans="1:8" s="197" customFormat="1" ht="12.75" customHeight="1" x14ac:dyDescent="0.25">
      <c r="A220" s="270"/>
      <c r="B220" s="195"/>
      <c r="C220" s="195"/>
      <c r="D220" s="195"/>
      <c r="E220" s="196"/>
      <c r="F220" s="196"/>
      <c r="G220" s="196"/>
      <c r="H220" s="255"/>
    </row>
    <row r="221" spans="1:8" s="197" customFormat="1" ht="32.25" customHeight="1" x14ac:dyDescent="0.3">
      <c r="A221" s="270"/>
      <c r="B221" s="510" t="s">
        <v>345</v>
      </c>
      <c r="C221" s="510"/>
      <c r="D221" s="510"/>
      <c r="E221" s="510"/>
      <c r="F221" s="510"/>
      <c r="G221" s="510"/>
      <c r="H221" s="510"/>
    </row>
    <row r="222" spans="1:8" s="197" customFormat="1" ht="12.75" customHeight="1" x14ac:dyDescent="0.25">
      <c r="A222" s="270"/>
      <c r="B222" s="4"/>
      <c r="C222" s="1"/>
      <c r="D222" s="1"/>
      <c r="E222" s="45"/>
      <c r="F222" s="1"/>
      <c r="G222" s="1"/>
      <c r="H222" s="1"/>
    </row>
    <row r="223" spans="1:8" s="197" customFormat="1" ht="12.75" customHeight="1" x14ac:dyDescent="0.25">
      <c r="A223" s="270"/>
      <c r="B223" s="4" t="s">
        <v>62</v>
      </c>
      <c r="C223" s="1"/>
      <c r="D223" s="1"/>
      <c r="E223" s="45"/>
      <c r="F223" s="1"/>
      <c r="G223" s="1"/>
      <c r="H223" s="1"/>
    </row>
    <row r="224" spans="1:8" s="197" customFormat="1" ht="12.75" customHeight="1" x14ac:dyDescent="0.25">
      <c r="A224" s="270"/>
      <c r="B224" s="151"/>
      <c r="C224" s="511" t="s">
        <v>12</v>
      </c>
      <c r="D224" s="512"/>
      <c r="E224" s="512"/>
      <c r="F224" s="512" t="s">
        <v>10</v>
      </c>
      <c r="G224" s="512"/>
      <c r="H224" s="512"/>
    </row>
    <row r="225" spans="1:11" s="197" customFormat="1" ht="12.75" customHeight="1" x14ac:dyDescent="0.25">
      <c r="A225" s="270"/>
      <c r="B225" s="145"/>
      <c r="C225" s="149" t="s">
        <v>8</v>
      </c>
      <c r="D225" s="152" t="s">
        <v>9</v>
      </c>
      <c r="E225" s="152" t="s">
        <v>154</v>
      </c>
      <c r="F225" s="152" t="s">
        <v>8</v>
      </c>
      <c r="G225" s="152" t="s">
        <v>9</v>
      </c>
      <c r="H225" s="152" t="s">
        <v>154</v>
      </c>
    </row>
    <row r="226" spans="1:11" s="197" customFormat="1" ht="12.75" customHeight="1" x14ac:dyDescent="0.25">
      <c r="A226" s="270"/>
      <c r="B226" s="64"/>
      <c r="C226" s="158"/>
      <c r="D226" s="158"/>
      <c r="E226" s="67"/>
      <c r="F226" s="1"/>
      <c r="G226" s="1"/>
      <c r="H226" s="67"/>
    </row>
    <row r="227" spans="1:11" s="197" customFormat="1" ht="12.75" customHeight="1" x14ac:dyDescent="0.25">
      <c r="A227" s="270"/>
      <c r="B227" s="64" t="s">
        <v>23</v>
      </c>
      <c r="C227" s="176">
        <v>102.70865749999997</v>
      </c>
      <c r="D227" s="176">
        <v>222.97054749999998</v>
      </c>
      <c r="E227" s="71">
        <f>+C227*100/D227</f>
        <v>46.063777773160815</v>
      </c>
      <c r="F227" s="159">
        <v>1002.325</v>
      </c>
      <c r="G227" s="159">
        <v>2011.325</v>
      </c>
      <c r="H227" s="71">
        <f>+F227*100/G227</f>
        <v>49.83406460915068</v>
      </c>
      <c r="I227" s="529"/>
      <c r="J227" s="529"/>
      <c r="K227" s="529"/>
    </row>
    <row r="228" spans="1:11" s="197" customFormat="1" ht="12.75" customHeight="1" x14ac:dyDescent="0.25">
      <c r="A228" s="270"/>
      <c r="B228" s="64" t="s">
        <v>96</v>
      </c>
      <c r="C228" s="176">
        <v>0.20374249999999999</v>
      </c>
      <c r="D228" s="176">
        <v>0.61432500000000012</v>
      </c>
      <c r="E228" s="71">
        <f t="shared" ref="E228:E234" si="9">+C228*100/D228</f>
        <v>33.165262686688635</v>
      </c>
      <c r="F228" s="251">
        <v>0.99999999999999989</v>
      </c>
      <c r="G228" s="251">
        <v>3.2249999999999996</v>
      </c>
      <c r="H228" s="71">
        <f t="shared" ref="H228:H234" si="10">+F228*100/G228</f>
        <v>31.007751937984494</v>
      </c>
      <c r="I228" s="529"/>
      <c r="J228" s="529"/>
      <c r="K228" s="529"/>
    </row>
    <row r="229" spans="1:11" s="197" customFormat="1" ht="12.75" customHeight="1" x14ac:dyDescent="0.25">
      <c r="A229" s="270"/>
      <c r="B229" s="64" t="s">
        <v>97</v>
      </c>
      <c r="C229" s="176">
        <v>1.2585575000000002</v>
      </c>
      <c r="D229" s="176">
        <v>2.7370724999999991</v>
      </c>
      <c r="E229" s="71">
        <f t="shared" si="9"/>
        <v>45.981883928905816</v>
      </c>
      <c r="F229" s="251">
        <v>12.85</v>
      </c>
      <c r="G229" s="251">
        <v>25.424999999999997</v>
      </c>
      <c r="H229" s="71">
        <f t="shared" si="10"/>
        <v>50.54080629301869</v>
      </c>
      <c r="I229" s="529"/>
      <c r="J229" s="529"/>
      <c r="K229" s="529"/>
    </row>
    <row r="230" spans="1:11" s="197" customFormat="1" ht="12.75" customHeight="1" x14ac:dyDescent="0.25">
      <c r="A230" s="270"/>
      <c r="B230" s="64" t="s">
        <v>98</v>
      </c>
      <c r="C230" s="176">
        <v>15.959534999999994</v>
      </c>
      <c r="D230" s="176">
        <v>20.507599999999996</v>
      </c>
      <c r="E230" s="71">
        <f t="shared" si="9"/>
        <v>77.822538961165606</v>
      </c>
      <c r="F230" s="251">
        <v>156.42500000000001</v>
      </c>
      <c r="G230" s="251">
        <v>274.63750000000005</v>
      </c>
      <c r="H230" s="71">
        <f t="shared" si="10"/>
        <v>56.956897728824359</v>
      </c>
      <c r="I230" s="529"/>
      <c r="J230" s="529"/>
      <c r="K230" s="529"/>
    </row>
    <row r="231" spans="1:11" s="197" customFormat="1" ht="12.75" customHeight="1" x14ac:dyDescent="0.25">
      <c r="A231" s="270"/>
      <c r="B231" s="64" t="s">
        <v>99</v>
      </c>
      <c r="C231" s="176">
        <v>29.240892499999994</v>
      </c>
      <c r="D231" s="176">
        <v>63.161947500000004</v>
      </c>
      <c r="E231" s="71">
        <f t="shared" si="9"/>
        <v>46.295109092385083</v>
      </c>
      <c r="F231" s="251">
        <v>265.375</v>
      </c>
      <c r="G231" s="251">
        <v>522.03750000000002</v>
      </c>
      <c r="H231" s="71">
        <f t="shared" si="10"/>
        <v>50.834470703732968</v>
      </c>
    </row>
    <row r="232" spans="1:11" s="197" customFormat="1" ht="12.75" customHeight="1" x14ac:dyDescent="0.25">
      <c r="A232" s="270"/>
      <c r="B232" s="64" t="s">
        <v>100</v>
      </c>
      <c r="C232" s="176">
        <v>33.174290000000006</v>
      </c>
      <c r="D232" s="176">
        <v>73.684934999999982</v>
      </c>
      <c r="E232" s="71">
        <f t="shared" si="9"/>
        <v>45.021808053437262</v>
      </c>
      <c r="F232" s="251">
        <v>306.5</v>
      </c>
      <c r="G232" s="251">
        <v>624.96249999999998</v>
      </c>
      <c r="H232" s="71">
        <f t="shared" si="10"/>
        <v>49.042942576554594</v>
      </c>
    </row>
    <row r="233" spans="1:11" s="197" customFormat="1" ht="12.75" customHeight="1" x14ac:dyDescent="0.25">
      <c r="A233" s="270"/>
      <c r="B233" s="64" t="s">
        <v>101</v>
      </c>
      <c r="C233" s="176">
        <v>17.239999999999998</v>
      </c>
      <c r="D233" s="176">
        <v>53.441799999999972</v>
      </c>
      <c r="E233" s="71">
        <f t="shared" si="9"/>
        <v>32.2593924605833</v>
      </c>
      <c r="F233" s="251">
        <v>226.1</v>
      </c>
      <c r="G233" s="251">
        <v>492.36249999999995</v>
      </c>
      <c r="H233" s="71">
        <f t="shared" si="10"/>
        <v>45.921450151057407</v>
      </c>
    </row>
    <row r="234" spans="1:11" s="197" customFormat="1" ht="12.75" customHeight="1" x14ac:dyDescent="0.25">
      <c r="A234" s="284"/>
      <c r="B234" s="64" t="s">
        <v>135</v>
      </c>
      <c r="C234" s="176">
        <v>5.63164</v>
      </c>
      <c r="D234" s="176">
        <v>8.822867500000001</v>
      </c>
      <c r="E234" s="71">
        <f t="shared" si="9"/>
        <v>63.830041650291122</v>
      </c>
      <c r="F234" s="251">
        <v>34.074999999999996</v>
      </c>
      <c r="G234" s="251">
        <v>68.674999999999997</v>
      </c>
      <c r="H234" s="71">
        <f t="shared" si="10"/>
        <v>49.617764834364756</v>
      </c>
    </row>
    <row r="235" spans="1:11" s="197" customFormat="1" ht="12.75" customHeight="1" x14ac:dyDescent="0.25">
      <c r="A235" s="284"/>
      <c r="B235" s="119"/>
      <c r="C235" s="156"/>
      <c r="D235" s="156"/>
      <c r="E235" s="121"/>
      <c r="F235" s="121"/>
      <c r="G235" s="121"/>
      <c r="H235" s="121"/>
    </row>
    <row r="236" spans="1:11" s="197" customFormat="1" ht="12.75" customHeight="1" x14ac:dyDescent="0.25">
      <c r="A236" s="284"/>
      <c r="B236" s="8"/>
      <c r="C236" s="157"/>
      <c r="D236" s="157"/>
      <c r="E236" s="125"/>
      <c r="F236" s="125"/>
      <c r="G236" s="125"/>
      <c r="H236" s="125"/>
    </row>
    <row r="237" spans="1:11" s="197" customFormat="1" ht="18.75" customHeight="1" x14ac:dyDescent="0.25">
      <c r="A237" s="284"/>
      <c r="B237" s="528" t="s">
        <v>191</v>
      </c>
      <c r="C237" s="518"/>
      <c r="D237" s="518"/>
      <c r="E237" s="518"/>
      <c r="F237" s="518"/>
      <c r="G237" s="518"/>
      <c r="H237" s="518"/>
    </row>
    <row r="238" spans="1:11" s="197" customFormat="1" ht="12.75" customHeight="1" x14ac:dyDescent="0.25">
      <c r="A238" s="284"/>
      <c r="B238" s="8" t="s">
        <v>152</v>
      </c>
      <c r="C238" s="1"/>
      <c r="D238" s="1"/>
      <c r="E238" s="53"/>
      <c r="F238" s="1"/>
      <c r="G238" s="1"/>
      <c r="H238" s="1"/>
    </row>
    <row r="239" spans="1:11" s="197" customFormat="1" ht="12.75" customHeight="1" x14ac:dyDescent="0.25">
      <c r="A239" s="284"/>
      <c r="B239" s="20" t="s">
        <v>153</v>
      </c>
      <c r="C239" s="1"/>
      <c r="D239" s="1"/>
      <c r="E239" s="53"/>
      <c r="F239" s="1"/>
      <c r="G239" s="1"/>
      <c r="H239" s="1"/>
    </row>
    <row r="240" spans="1:11" s="197" customFormat="1" ht="12.75" customHeight="1" x14ac:dyDescent="0.25">
      <c r="A240" s="284"/>
      <c r="B240" s="20"/>
      <c r="C240" s="1"/>
      <c r="D240" s="1"/>
      <c r="E240" s="53"/>
      <c r="F240" s="1"/>
      <c r="G240" s="1"/>
      <c r="H240" s="1"/>
    </row>
    <row r="241" spans="1:8" s="197" customFormat="1" ht="12.75" customHeight="1" x14ac:dyDescent="0.25">
      <c r="A241" s="284"/>
      <c r="B241" s="58" t="s">
        <v>68</v>
      </c>
      <c r="C241" s="1"/>
      <c r="D241" s="1"/>
      <c r="E241" s="53"/>
      <c r="F241" s="1"/>
      <c r="G241" s="1"/>
      <c r="H241" s="1"/>
    </row>
    <row r="242" spans="1:8" s="197" customFormat="1" ht="12.75" customHeight="1" x14ac:dyDescent="0.25">
      <c r="A242" s="284"/>
      <c r="B242" s="58" t="s">
        <v>409</v>
      </c>
      <c r="C242" s="1"/>
      <c r="D242" s="1"/>
      <c r="E242" s="53"/>
      <c r="F242" s="1"/>
      <c r="G242" s="1"/>
      <c r="H242" s="1"/>
    </row>
    <row r="243" spans="1:8" s="197" customFormat="1" ht="12.75" customHeight="1" x14ac:dyDescent="0.25">
      <c r="A243" s="284"/>
      <c r="B243" s="58"/>
      <c r="C243" s="1"/>
      <c r="D243" s="1"/>
      <c r="E243" s="53"/>
      <c r="F243" s="1"/>
      <c r="G243" s="1"/>
      <c r="H243" s="1"/>
    </row>
    <row r="244" spans="1:8" s="197" customFormat="1" ht="12.75" customHeight="1" x14ac:dyDescent="0.25">
      <c r="A244" s="284"/>
      <c r="B244" s="195"/>
      <c r="C244" s="195"/>
      <c r="D244" s="195"/>
      <c r="E244" s="196"/>
      <c r="F244" s="196"/>
      <c r="G244" s="196"/>
      <c r="H244" s="196"/>
    </row>
    <row r="245" spans="1:8" s="197" customFormat="1" ht="12.75" customHeight="1" x14ac:dyDescent="0.25">
      <c r="A245" s="284"/>
      <c r="B245" s="195"/>
      <c r="C245" s="195"/>
      <c r="D245" s="195"/>
      <c r="E245" s="196"/>
      <c r="F245" s="196"/>
      <c r="G245" s="196"/>
      <c r="H245" s="196"/>
    </row>
    <row r="246" spans="1:8" s="197" customFormat="1" ht="12.75" customHeight="1" x14ac:dyDescent="0.25">
      <c r="A246" s="284"/>
      <c r="B246" s="195"/>
      <c r="C246" s="195"/>
      <c r="D246" s="195"/>
      <c r="E246" s="196"/>
      <c r="F246" s="196"/>
      <c r="G246" s="196"/>
      <c r="H246" s="196"/>
    </row>
    <row r="247" spans="1:8" s="197" customFormat="1" ht="12.75" customHeight="1" x14ac:dyDescent="0.25">
      <c r="A247" s="284"/>
      <c r="B247" s="195"/>
      <c r="C247" s="195"/>
      <c r="D247" s="195"/>
      <c r="E247" s="196"/>
      <c r="F247" s="196"/>
      <c r="G247" s="196"/>
      <c r="H247" s="196"/>
    </row>
    <row r="248" spans="1:8" s="197" customFormat="1" ht="12.75" customHeight="1" x14ac:dyDescent="0.25">
      <c r="A248" s="284"/>
      <c r="B248" s="195"/>
      <c r="C248" s="195"/>
      <c r="D248" s="195"/>
      <c r="E248" s="196"/>
      <c r="F248" s="196"/>
      <c r="G248" s="196"/>
      <c r="H248" s="196"/>
    </row>
    <row r="249" spans="1:8" s="197" customFormat="1" ht="12.75" customHeight="1" x14ac:dyDescent="0.25">
      <c r="A249" s="284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84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84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84"/>
      <c r="B252" s="195"/>
      <c r="C252" s="195"/>
      <c r="D252" s="195"/>
      <c r="E252" s="196"/>
      <c r="F252" s="196"/>
      <c r="G252" s="196"/>
      <c r="H252" s="196"/>
    </row>
    <row r="253" spans="1:8" s="197" customFormat="1" ht="12.75" customHeight="1" x14ac:dyDescent="0.25">
      <c r="A253" s="284"/>
      <c r="B253" s="195"/>
      <c r="C253" s="195"/>
      <c r="D253" s="195"/>
      <c r="E253" s="196"/>
      <c r="F253" s="196"/>
      <c r="G253" s="196"/>
      <c r="H253" s="196"/>
    </row>
    <row r="254" spans="1:8" s="197" customFormat="1" ht="12.75" customHeight="1" x14ac:dyDescent="0.25">
      <c r="A254" s="284"/>
      <c r="B254" s="195"/>
      <c r="C254" s="195"/>
      <c r="D254" s="195"/>
      <c r="E254" s="196"/>
      <c r="F254" s="196"/>
      <c r="G254" s="196"/>
      <c r="H254" s="196"/>
    </row>
    <row r="255" spans="1:8" s="197" customFormat="1" ht="12.75" customHeight="1" x14ac:dyDescent="0.25">
      <c r="A255" s="284"/>
      <c r="B255" s="195"/>
      <c r="C255" s="195"/>
      <c r="D255" s="195"/>
      <c r="E255" s="196"/>
      <c r="F255" s="196"/>
      <c r="G255" s="196"/>
      <c r="H255" s="196"/>
    </row>
    <row r="256" spans="1:8" s="197" customFormat="1" ht="12.75" customHeight="1" x14ac:dyDescent="0.25">
      <c r="A256" s="284"/>
      <c r="B256" s="195"/>
      <c r="C256" s="195"/>
      <c r="D256" s="195"/>
      <c r="E256" s="196"/>
      <c r="F256" s="196"/>
      <c r="G256" s="196"/>
      <c r="H256" s="196"/>
    </row>
    <row r="257" spans="1:8" s="197" customFormat="1" ht="12.75" customHeight="1" x14ac:dyDescent="0.25">
      <c r="A257" s="284"/>
      <c r="B257" s="195"/>
      <c r="C257" s="195"/>
      <c r="D257" s="195"/>
      <c r="E257" s="196"/>
      <c r="F257" s="196"/>
      <c r="G257" s="196"/>
      <c r="H257" s="196"/>
    </row>
    <row r="258" spans="1:8" s="197" customFormat="1" ht="12.75" customHeight="1" x14ac:dyDescent="0.25">
      <c r="A258" s="284"/>
      <c r="B258" s="195"/>
      <c r="C258" s="195"/>
      <c r="D258" s="195"/>
      <c r="E258" s="196"/>
      <c r="F258" s="196"/>
      <c r="G258" s="196"/>
      <c r="H258" s="196"/>
    </row>
    <row r="259" spans="1:8" s="197" customFormat="1" ht="12.75" customHeight="1" x14ac:dyDescent="0.25">
      <c r="A259" s="284"/>
      <c r="B259" s="195"/>
      <c r="C259" s="195"/>
      <c r="D259" s="195"/>
      <c r="E259" s="196"/>
      <c r="F259" s="196"/>
      <c r="G259" s="196"/>
      <c r="H259" s="196"/>
    </row>
    <row r="260" spans="1:8" s="197" customFormat="1" ht="12.75" customHeight="1" x14ac:dyDescent="0.25">
      <c r="A260" s="284"/>
      <c r="B260" s="195"/>
      <c r="C260" s="195"/>
      <c r="D260" s="195"/>
      <c r="E260" s="196"/>
      <c r="F260" s="196"/>
      <c r="G260" s="196"/>
      <c r="H260" s="196"/>
    </row>
    <row r="261" spans="1:8" s="197" customFormat="1" ht="12.75" customHeight="1" x14ac:dyDescent="0.25">
      <c r="A261" s="284"/>
      <c r="B261" s="195"/>
      <c r="C261" s="195"/>
      <c r="D261" s="195"/>
      <c r="E261" s="196"/>
      <c r="F261" s="196"/>
      <c r="G261" s="196"/>
      <c r="H261" s="196"/>
    </row>
    <row r="262" spans="1:8" s="197" customFormat="1" ht="12.75" customHeight="1" x14ac:dyDescent="0.25">
      <c r="A262" s="284"/>
      <c r="B262" s="195"/>
      <c r="C262" s="195"/>
      <c r="D262" s="195"/>
      <c r="E262" s="196"/>
      <c r="F262" s="196"/>
      <c r="G262" s="196"/>
      <c r="H262" s="196"/>
    </row>
    <row r="263" spans="1:8" s="197" customFormat="1" ht="12.75" customHeight="1" x14ac:dyDescent="0.25">
      <c r="A263" s="284"/>
      <c r="B263" s="195"/>
      <c r="C263" s="195"/>
      <c r="D263" s="195"/>
      <c r="E263" s="196"/>
      <c r="F263" s="196"/>
      <c r="G263" s="196"/>
      <c r="H263" s="196"/>
    </row>
    <row r="264" spans="1:8" s="197" customFormat="1" ht="12.75" customHeight="1" x14ac:dyDescent="0.25">
      <c r="A264" s="284"/>
      <c r="B264" s="195"/>
      <c r="C264" s="195"/>
      <c r="D264" s="195"/>
      <c r="E264" s="196"/>
      <c r="F264" s="196"/>
      <c r="G264" s="196"/>
      <c r="H264" s="196"/>
    </row>
    <row r="265" spans="1:8" s="197" customFormat="1" ht="12.75" customHeight="1" x14ac:dyDescent="0.25">
      <c r="A265" s="284"/>
      <c r="B265" s="195"/>
      <c r="C265" s="195"/>
      <c r="D265" s="195"/>
      <c r="E265" s="196"/>
      <c r="F265" s="196"/>
      <c r="G265" s="196"/>
      <c r="H265" s="196"/>
    </row>
    <row r="266" spans="1:8" s="197" customFormat="1" ht="12.75" customHeight="1" x14ac:dyDescent="0.25">
      <c r="A266" s="284"/>
      <c r="B266" s="195"/>
      <c r="C266" s="195"/>
      <c r="D266" s="195"/>
      <c r="E266" s="196"/>
      <c r="F266" s="196"/>
      <c r="G266" s="196"/>
      <c r="H266" s="196"/>
    </row>
    <row r="267" spans="1:8" s="197" customFormat="1" ht="12.75" customHeight="1" x14ac:dyDescent="0.25">
      <c r="A267" s="284"/>
      <c r="B267" s="195"/>
      <c r="C267" s="195"/>
      <c r="D267" s="195"/>
      <c r="E267" s="196"/>
      <c r="F267" s="196"/>
      <c r="G267" s="196"/>
      <c r="H267" s="196"/>
    </row>
    <row r="268" spans="1:8" s="197" customFormat="1" ht="12.75" customHeight="1" x14ac:dyDescent="0.25">
      <c r="A268" s="284"/>
      <c r="B268" s="195"/>
      <c r="C268" s="195"/>
      <c r="D268" s="195"/>
      <c r="E268" s="196"/>
      <c r="F268" s="196"/>
      <c r="G268" s="196"/>
      <c r="H268" s="196"/>
    </row>
    <row r="269" spans="1:8" s="197" customFormat="1" ht="12.75" customHeight="1" x14ac:dyDescent="0.25">
      <c r="A269" s="284"/>
      <c r="B269" s="195"/>
      <c r="C269" s="195"/>
      <c r="D269" s="195"/>
      <c r="E269" s="196"/>
      <c r="F269" s="196"/>
      <c r="G269" s="196"/>
      <c r="H269" s="196"/>
    </row>
    <row r="270" spans="1:8" s="197" customFormat="1" ht="12.75" customHeight="1" x14ac:dyDescent="0.25">
      <c r="A270" s="284"/>
      <c r="B270" s="195"/>
      <c r="C270" s="195"/>
      <c r="D270" s="195"/>
      <c r="E270" s="196"/>
      <c r="F270" s="196"/>
      <c r="G270" s="196"/>
      <c r="H270" s="196"/>
    </row>
    <row r="271" spans="1:8" s="197" customFormat="1" ht="12.75" customHeight="1" x14ac:dyDescent="0.25">
      <c r="A271" s="284"/>
      <c r="B271" s="195"/>
      <c r="C271" s="195"/>
      <c r="D271" s="195"/>
      <c r="E271" s="196"/>
      <c r="F271" s="196"/>
      <c r="G271" s="196"/>
      <c r="H271" s="196"/>
    </row>
    <row r="272" spans="1:8" s="197" customFormat="1" ht="12.75" customHeight="1" x14ac:dyDescent="0.25">
      <c r="A272" s="284"/>
      <c r="B272" s="195"/>
      <c r="C272" s="195"/>
      <c r="D272" s="195"/>
      <c r="E272" s="196"/>
      <c r="F272" s="196"/>
      <c r="G272" s="196"/>
      <c r="H272" s="196"/>
    </row>
    <row r="273" spans="1:11" s="197" customFormat="1" ht="12.75" customHeight="1" x14ac:dyDescent="0.25">
      <c r="A273" s="284"/>
      <c r="B273" s="195"/>
      <c r="C273" s="195"/>
      <c r="D273" s="195"/>
      <c r="E273" s="196"/>
      <c r="F273" s="196"/>
      <c r="G273" s="196"/>
      <c r="H273" s="362" t="s">
        <v>13</v>
      </c>
    </row>
    <row r="274" spans="1:11" s="197" customFormat="1" ht="12.75" customHeight="1" x14ac:dyDescent="0.25">
      <c r="A274" s="284"/>
      <c r="B274" s="195"/>
      <c r="C274" s="195"/>
      <c r="D274" s="195"/>
      <c r="E274" s="196"/>
      <c r="F274" s="196"/>
      <c r="G274" s="196"/>
      <c r="H274" s="255"/>
    </row>
    <row r="275" spans="1:11" s="197" customFormat="1" ht="32.25" customHeight="1" x14ac:dyDescent="0.3">
      <c r="A275" s="284"/>
      <c r="B275" s="510" t="s">
        <v>278</v>
      </c>
      <c r="C275" s="510"/>
      <c r="D275" s="510"/>
      <c r="E275" s="510"/>
      <c r="F275" s="510"/>
      <c r="G275" s="510"/>
      <c r="H275" s="510"/>
    </row>
    <row r="276" spans="1:11" s="197" customFormat="1" ht="12.75" customHeight="1" x14ac:dyDescent="0.25">
      <c r="A276" s="284"/>
      <c r="B276" s="4"/>
      <c r="C276" s="1"/>
      <c r="D276" s="1"/>
      <c r="E276" s="45"/>
      <c r="F276" s="1"/>
      <c r="G276" s="1"/>
      <c r="H276" s="1"/>
    </row>
    <row r="277" spans="1:11" s="197" customFormat="1" ht="12.75" customHeight="1" x14ac:dyDescent="0.25">
      <c r="A277" s="284"/>
      <c r="B277" s="4" t="s">
        <v>62</v>
      </c>
      <c r="C277" s="1"/>
      <c r="D277" s="1"/>
      <c r="E277" s="45"/>
      <c r="F277" s="1"/>
      <c r="G277" s="1"/>
      <c r="H277" s="1"/>
    </row>
    <row r="278" spans="1:11" s="197" customFormat="1" ht="12.75" customHeight="1" x14ac:dyDescent="0.25">
      <c r="A278" s="284"/>
      <c r="B278" s="151"/>
      <c r="C278" s="511" t="s">
        <v>12</v>
      </c>
      <c r="D278" s="512"/>
      <c r="E278" s="512"/>
      <c r="F278" s="512" t="s">
        <v>10</v>
      </c>
      <c r="G278" s="512"/>
      <c r="H278" s="512"/>
    </row>
    <row r="279" spans="1:11" s="197" customFormat="1" ht="12.75" customHeight="1" x14ac:dyDescent="0.25">
      <c r="A279" s="284"/>
      <c r="B279" s="145"/>
      <c r="C279" s="149" t="s">
        <v>8</v>
      </c>
      <c r="D279" s="152" t="s">
        <v>9</v>
      </c>
      <c r="E279" s="152" t="s">
        <v>154</v>
      </c>
      <c r="F279" s="152" t="s">
        <v>8</v>
      </c>
      <c r="G279" s="152" t="s">
        <v>9</v>
      </c>
      <c r="H279" s="152" t="s">
        <v>154</v>
      </c>
    </row>
    <row r="280" spans="1:11" s="197" customFormat="1" ht="12.75" customHeight="1" x14ac:dyDescent="0.25">
      <c r="A280" s="284"/>
      <c r="B280" s="64"/>
      <c r="C280" s="158"/>
      <c r="D280" s="158"/>
      <c r="E280" s="67"/>
      <c r="F280" s="1"/>
      <c r="G280" s="1"/>
      <c r="H280" s="67"/>
    </row>
    <row r="281" spans="1:11" s="197" customFormat="1" ht="12.75" customHeight="1" x14ac:dyDescent="0.25">
      <c r="A281" s="284"/>
      <c r="B281" s="64" t="s">
        <v>23</v>
      </c>
      <c r="C281" s="176">
        <v>100.24246000000002</v>
      </c>
      <c r="D281" s="176">
        <v>228.04087750000002</v>
      </c>
      <c r="E281" s="71">
        <v>43.958110098045914</v>
      </c>
      <c r="F281" s="159">
        <v>994.75</v>
      </c>
      <c r="G281" s="159">
        <v>2022.5249999999999</v>
      </c>
      <c r="H281" s="71">
        <v>49.183570042397498</v>
      </c>
      <c r="I281" s="529"/>
      <c r="J281" s="529"/>
      <c r="K281" s="529"/>
    </row>
    <row r="282" spans="1:11" s="197" customFormat="1" ht="12.75" customHeight="1" x14ac:dyDescent="0.25">
      <c r="A282" s="284"/>
      <c r="B282" s="64" t="s">
        <v>96</v>
      </c>
      <c r="C282" s="176">
        <v>0</v>
      </c>
      <c r="D282" s="176">
        <v>0.1482125</v>
      </c>
      <c r="E282" s="71">
        <v>0</v>
      </c>
      <c r="F282" s="251">
        <v>1.5000000000000002</v>
      </c>
      <c r="G282" s="251">
        <v>2.1</v>
      </c>
      <c r="H282" s="71">
        <v>71.428571428571445</v>
      </c>
      <c r="I282" s="529"/>
      <c r="J282" s="529"/>
      <c r="K282" s="529"/>
    </row>
    <row r="283" spans="1:11" s="197" customFormat="1" ht="12.75" customHeight="1" x14ac:dyDescent="0.25">
      <c r="A283" s="284"/>
      <c r="B283" s="64" t="s">
        <v>97</v>
      </c>
      <c r="C283" s="176">
        <v>1.3109774999999999</v>
      </c>
      <c r="D283" s="176">
        <v>1.8830975000000001</v>
      </c>
      <c r="E283" s="71">
        <v>69.618142448811057</v>
      </c>
      <c r="F283" s="251">
        <v>13.574999999999999</v>
      </c>
      <c r="G283" s="251">
        <v>20.125</v>
      </c>
      <c r="H283" s="71">
        <v>67.453416149068318</v>
      </c>
      <c r="I283" s="529"/>
      <c r="J283" s="529"/>
      <c r="K283" s="529"/>
    </row>
    <row r="284" spans="1:11" s="197" customFormat="1" ht="12.75" customHeight="1" x14ac:dyDescent="0.25">
      <c r="A284" s="284"/>
      <c r="B284" s="64" t="s">
        <v>98</v>
      </c>
      <c r="C284" s="176">
        <v>14.082125000000001</v>
      </c>
      <c r="D284" s="176">
        <v>20.977157500000004</v>
      </c>
      <c r="E284" s="71">
        <v>67.130758778924161</v>
      </c>
      <c r="F284" s="251">
        <v>164.57499999999999</v>
      </c>
      <c r="G284" s="251">
        <v>290.7</v>
      </c>
      <c r="H284" s="71">
        <v>56.613347093223254</v>
      </c>
      <c r="I284" s="529"/>
      <c r="J284" s="529"/>
      <c r="K284" s="529"/>
    </row>
    <row r="285" spans="1:11" s="197" customFormat="1" ht="12.75" customHeight="1" x14ac:dyDescent="0.25">
      <c r="A285" s="284"/>
      <c r="B285" s="64" t="s">
        <v>99</v>
      </c>
      <c r="C285" s="176">
        <v>28.826200000000004</v>
      </c>
      <c r="D285" s="176">
        <v>72.229322499999995</v>
      </c>
      <c r="E285" s="71">
        <v>39.909276457632572</v>
      </c>
      <c r="F285" s="251">
        <v>266.08749999999998</v>
      </c>
      <c r="G285" s="251">
        <v>532.42499999999995</v>
      </c>
      <c r="H285" s="71">
        <v>49.976522514908197</v>
      </c>
    </row>
    <row r="286" spans="1:11" s="197" customFormat="1" ht="12.75" customHeight="1" x14ac:dyDescent="0.25">
      <c r="A286" s="284"/>
      <c r="B286" s="64" t="s">
        <v>100</v>
      </c>
      <c r="C286" s="176">
        <v>32.40090750000001</v>
      </c>
      <c r="D286" s="176">
        <v>78.335085000000007</v>
      </c>
      <c r="E286" s="71">
        <v>41.361935715011995</v>
      </c>
      <c r="F286" s="251">
        <v>298.38749999999999</v>
      </c>
      <c r="G286" s="251">
        <v>628.65000000000009</v>
      </c>
      <c r="H286" s="71">
        <v>47.464805535671672</v>
      </c>
    </row>
    <row r="287" spans="1:11" s="197" customFormat="1" ht="12.75" customHeight="1" x14ac:dyDescent="0.25">
      <c r="A287" s="284"/>
      <c r="B287" s="64" t="s">
        <v>101</v>
      </c>
      <c r="C287" s="176">
        <v>19.682005</v>
      </c>
      <c r="D287" s="176">
        <v>49.00188</v>
      </c>
      <c r="E287" s="71">
        <v>40.16581608705625</v>
      </c>
      <c r="F287" s="251">
        <v>219.375</v>
      </c>
      <c r="G287" s="251">
        <v>486.42499999999995</v>
      </c>
      <c r="H287" s="71">
        <v>45.099450069383771</v>
      </c>
    </row>
    <row r="288" spans="1:11" s="197" customFormat="1" ht="12.75" customHeight="1" x14ac:dyDescent="0.25">
      <c r="A288" s="284"/>
      <c r="B288" s="64" t="s">
        <v>135</v>
      </c>
      <c r="C288" s="176">
        <v>3.9402449999999991</v>
      </c>
      <c r="D288" s="176">
        <v>5.4661224999999982</v>
      </c>
      <c r="E288" s="71">
        <v>72.084827956197486</v>
      </c>
      <c r="F288" s="251">
        <v>31.25</v>
      </c>
      <c r="G288" s="251">
        <v>62.1</v>
      </c>
      <c r="H288" s="71">
        <v>50.32206119162641</v>
      </c>
    </row>
    <row r="289" spans="1:8" s="197" customFormat="1" ht="12.75" customHeight="1" x14ac:dyDescent="0.25">
      <c r="A289" s="284"/>
      <c r="B289" s="119"/>
      <c r="C289" s="156"/>
      <c r="D289" s="156"/>
      <c r="E289" s="121"/>
      <c r="F289" s="121"/>
      <c r="G289" s="121"/>
      <c r="H289" s="121"/>
    </row>
    <row r="290" spans="1:8" s="197" customFormat="1" ht="12.75" customHeight="1" x14ac:dyDescent="0.25">
      <c r="A290" s="284"/>
      <c r="B290" s="8"/>
      <c r="C290" s="157"/>
      <c r="D290" s="157"/>
      <c r="E290" s="125"/>
      <c r="F290" s="125"/>
      <c r="G290" s="125"/>
      <c r="H290" s="125"/>
    </row>
    <row r="291" spans="1:8" s="197" customFormat="1" ht="18.75" customHeight="1" x14ac:dyDescent="0.25">
      <c r="A291" s="284"/>
      <c r="B291" s="528" t="s">
        <v>191</v>
      </c>
      <c r="C291" s="518"/>
      <c r="D291" s="518"/>
      <c r="E291" s="518"/>
      <c r="F291" s="518"/>
      <c r="G291" s="518"/>
      <c r="H291" s="518"/>
    </row>
    <row r="292" spans="1:8" s="197" customFormat="1" ht="12.75" customHeight="1" x14ac:dyDescent="0.25">
      <c r="A292" s="284"/>
      <c r="B292" s="8" t="s">
        <v>152</v>
      </c>
      <c r="C292" s="1"/>
      <c r="D292" s="1"/>
      <c r="E292" s="53"/>
      <c r="F292" s="1"/>
      <c r="G292" s="1"/>
      <c r="H292" s="1"/>
    </row>
    <row r="293" spans="1:8" s="197" customFormat="1" ht="12.75" customHeight="1" x14ac:dyDescent="0.25">
      <c r="A293" s="284"/>
      <c r="B293" s="20" t="s">
        <v>153</v>
      </c>
      <c r="C293" s="1"/>
      <c r="D293" s="1"/>
      <c r="E293" s="53"/>
      <c r="F293" s="1"/>
      <c r="G293" s="1"/>
      <c r="H293" s="1"/>
    </row>
    <row r="294" spans="1:8" s="197" customFormat="1" ht="12.75" customHeight="1" x14ac:dyDescent="0.25">
      <c r="A294" s="284"/>
      <c r="B294" s="20"/>
      <c r="C294" s="1"/>
      <c r="D294" s="1"/>
      <c r="E294" s="53"/>
      <c r="F294" s="1"/>
      <c r="G294" s="1"/>
      <c r="H294" s="1"/>
    </row>
    <row r="295" spans="1:8" s="197" customFormat="1" ht="12.75" customHeight="1" x14ac:dyDescent="0.25">
      <c r="A295" s="284"/>
      <c r="B295" s="58" t="s">
        <v>68</v>
      </c>
      <c r="C295" s="1"/>
      <c r="D295" s="1"/>
      <c r="E295" s="53"/>
      <c r="F295" s="1"/>
      <c r="G295" s="1"/>
      <c r="H295" s="1"/>
    </row>
    <row r="296" spans="1:8" s="197" customFormat="1" ht="12.75" customHeight="1" x14ac:dyDescent="0.25">
      <c r="A296" s="284"/>
      <c r="B296" s="58" t="s">
        <v>409</v>
      </c>
      <c r="C296" s="1"/>
      <c r="D296" s="1"/>
      <c r="E296" s="53"/>
      <c r="F296" s="1"/>
      <c r="G296" s="1"/>
      <c r="H296" s="1"/>
    </row>
    <row r="297" spans="1:8" s="197" customFormat="1" ht="12.75" customHeight="1" x14ac:dyDescent="0.25">
      <c r="A297" s="284"/>
      <c r="B297" s="58"/>
      <c r="C297" s="1"/>
      <c r="D297" s="1"/>
      <c r="E297" s="53"/>
      <c r="F297" s="1"/>
      <c r="G297" s="1"/>
      <c r="H297" s="1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196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196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6"/>
      <c r="G300" s="196"/>
      <c r="H300" s="196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6"/>
      <c r="G301" s="196"/>
      <c r="H301" s="196"/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6"/>
      <c r="G302" s="196"/>
      <c r="H302" s="196"/>
    </row>
    <row r="303" spans="1:8" s="197" customFormat="1" ht="12.75" customHeight="1" x14ac:dyDescent="0.25">
      <c r="A303" s="284"/>
      <c r="B303" s="195"/>
      <c r="C303" s="195"/>
      <c r="D303" s="195"/>
      <c r="E303" s="196"/>
      <c r="F303" s="196"/>
      <c r="G303" s="196"/>
      <c r="H303" s="196"/>
    </row>
    <row r="304" spans="1:8" s="197" customFormat="1" ht="12.75" customHeight="1" x14ac:dyDescent="0.25">
      <c r="A304" s="284"/>
      <c r="B304" s="195"/>
      <c r="C304" s="195"/>
      <c r="D304" s="195"/>
      <c r="E304" s="196"/>
      <c r="F304" s="196"/>
      <c r="G304" s="196"/>
      <c r="H304" s="196"/>
    </row>
    <row r="305" spans="1:8" s="197" customFormat="1" ht="12.75" customHeight="1" x14ac:dyDescent="0.25">
      <c r="A305" s="284"/>
      <c r="B305" s="195"/>
      <c r="C305" s="195"/>
      <c r="D305" s="195"/>
      <c r="E305" s="196"/>
      <c r="F305" s="196"/>
      <c r="G305" s="196"/>
      <c r="H305" s="196"/>
    </row>
    <row r="306" spans="1:8" s="197" customFormat="1" ht="12.75" customHeight="1" x14ac:dyDescent="0.25">
      <c r="A306" s="284"/>
      <c r="B306" s="195"/>
      <c r="C306" s="195"/>
      <c r="D306" s="195"/>
      <c r="E306" s="196"/>
      <c r="F306" s="196"/>
      <c r="G306" s="196"/>
      <c r="H306" s="196"/>
    </row>
    <row r="307" spans="1:8" s="197" customFormat="1" ht="12.75" customHeight="1" x14ac:dyDescent="0.25">
      <c r="A307" s="284"/>
      <c r="B307" s="195"/>
      <c r="C307" s="195"/>
      <c r="D307" s="195"/>
      <c r="E307" s="196"/>
      <c r="F307" s="196"/>
      <c r="G307" s="196"/>
      <c r="H307" s="196"/>
    </row>
    <row r="308" spans="1:8" s="197" customFormat="1" ht="12.75" customHeight="1" x14ac:dyDescent="0.25">
      <c r="A308" s="284"/>
      <c r="B308" s="195"/>
      <c r="C308" s="195"/>
      <c r="D308" s="195"/>
      <c r="E308" s="196"/>
      <c r="F308" s="196"/>
      <c r="G308" s="196"/>
      <c r="H308" s="196"/>
    </row>
    <row r="309" spans="1:8" s="197" customFormat="1" ht="12.75" customHeight="1" x14ac:dyDescent="0.25">
      <c r="A309" s="284"/>
      <c r="B309" s="195"/>
      <c r="C309" s="195"/>
      <c r="D309" s="195"/>
      <c r="E309" s="196"/>
      <c r="F309" s="196"/>
      <c r="G309" s="196"/>
      <c r="H309" s="196"/>
    </row>
    <row r="310" spans="1:8" s="197" customFormat="1" ht="12.75" customHeight="1" x14ac:dyDescent="0.25">
      <c r="A310" s="284"/>
      <c r="B310" s="195"/>
      <c r="C310" s="195"/>
      <c r="D310" s="195"/>
      <c r="E310" s="196"/>
      <c r="F310" s="196"/>
      <c r="G310" s="196"/>
      <c r="H310" s="196"/>
    </row>
    <row r="311" spans="1:8" s="197" customFormat="1" ht="12.75" customHeight="1" x14ac:dyDescent="0.25">
      <c r="A311" s="284"/>
      <c r="B311" s="195"/>
      <c r="C311" s="195"/>
      <c r="D311" s="195"/>
      <c r="E311" s="196"/>
      <c r="F311" s="196"/>
      <c r="G311" s="196"/>
      <c r="H311" s="196"/>
    </row>
    <row r="312" spans="1:8" s="197" customFormat="1" ht="12.75" customHeight="1" x14ac:dyDescent="0.25">
      <c r="A312" s="284"/>
      <c r="B312" s="195"/>
      <c r="C312" s="195"/>
      <c r="D312" s="195"/>
      <c r="E312" s="196"/>
      <c r="F312" s="196"/>
      <c r="G312" s="196"/>
      <c r="H312" s="196"/>
    </row>
    <row r="313" spans="1:8" s="197" customFormat="1" ht="12.75" customHeight="1" x14ac:dyDescent="0.25">
      <c r="A313" s="284"/>
      <c r="B313" s="195"/>
      <c r="C313" s="195"/>
      <c r="D313" s="195"/>
      <c r="E313" s="196"/>
      <c r="F313" s="196"/>
      <c r="G313" s="196"/>
      <c r="H313" s="196"/>
    </row>
    <row r="314" spans="1:8" s="197" customFormat="1" ht="12.75" customHeight="1" x14ac:dyDescent="0.25">
      <c r="A314" s="284"/>
      <c r="B314" s="195"/>
      <c r="C314" s="195"/>
      <c r="D314" s="195"/>
      <c r="E314" s="196"/>
      <c r="F314" s="196"/>
      <c r="G314" s="196"/>
      <c r="H314" s="196"/>
    </row>
    <row r="315" spans="1:8" s="197" customFormat="1" ht="12.75" customHeight="1" x14ac:dyDescent="0.25">
      <c r="A315" s="284"/>
      <c r="B315" s="195"/>
      <c r="C315" s="195"/>
      <c r="D315" s="195"/>
      <c r="E315" s="196"/>
      <c r="F315" s="196"/>
      <c r="G315" s="196"/>
      <c r="H315" s="196"/>
    </row>
    <row r="316" spans="1:8" s="197" customFormat="1" ht="12.75" customHeight="1" x14ac:dyDescent="0.25">
      <c r="A316" s="284"/>
      <c r="B316" s="195"/>
      <c r="C316" s="195"/>
      <c r="D316" s="195"/>
      <c r="E316" s="196"/>
      <c r="F316" s="196"/>
      <c r="G316" s="196"/>
      <c r="H316" s="196"/>
    </row>
    <row r="317" spans="1:8" s="197" customFormat="1" ht="12.75" customHeight="1" x14ac:dyDescent="0.25">
      <c r="A317" s="284"/>
      <c r="B317" s="195"/>
      <c r="C317" s="195"/>
      <c r="D317" s="195"/>
      <c r="E317" s="196"/>
      <c r="F317" s="196"/>
      <c r="G317" s="196"/>
      <c r="H317" s="196"/>
    </row>
    <row r="318" spans="1:8" s="197" customFormat="1" ht="12.75" customHeight="1" x14ac:dyDescent="0.25">
      <c r="A318" s="284"/>
      <c r="B318" s="195"/>
      <c r="C318" s="195"/>
      <c r="D318" s="195"/>
      <c r="E318" s="196"/>
      <c r="F318" s="196"/>
      <c r="G318" s="196"/>
      <c r="H318" s="196"/>
    </row>
    <row r="319" spans="1:8" s="197" customFormat="1" ht="12.75" customHeight="1" x14ac:dyDescent="0.25">
      <c r="A319" s="284"/>
      <c r="B319" s="195"/>
      <c r="C319" s="195"/>
      <c r="D319" s="195"/>
      <c r="E319" s="196"/>
      <c r="F319" s="196"/>
      <c r="G319" s="196"/>
      <c r="H319" s="196"/>
    </row>
    <row r="320" spans="1:8" s="197" customFormat="1" ht="12.75" customHeight="1" x14ac:dyDescent="0.25">
      <c r="A320" s="284"/>
      <c r="B320" s="195"/>
      <c r="C320" s="195"/>
      <c r="D320" s="195"/>
      <c r="E320" s="196"/>
      <c r="F320" s="196"/>
      <c r="G320" s="196"/>
      <c r="H320" s="196"/>
    </row>
    <row r="321" spans="1:11" s="197" customFormat="1" ht="12.75" customHeight="1" x14ac:dyDescent="0.25">
      <c r="A321" s="284"/>
      <c r="B321" s="195"/>
      <c r="C321" s="195"/>
      <c r="D321" s="195"/>
      <c r="E321" s="196"/>
      <c r="F321" s="196"/>
      <c r="G321" s="196"/>
      <c r="H321" s="196"/>
    </row>
    <row r="322" spans="1:11" s="197" customFormat="1" ht="12.75" customHeight="1" x14ac:dyDescent="0.25">
      <c r="A322" s="284"/>
      <c r="B322" s="195"/>
      <c r="C322" s="195"/>
      <c r="D322" s="195"/>
      <c r="E322" s="196"/>
      <c r="F322" s="196"/>
      <c r="G322" s="196"/>
      <c r="H322" s="196"/>
    </row>
    <row r="323" spans="1:11" s="197" customFormat="1" ht="12.75" customHeight="1" x14ac:dyDescent="0.25">
      <c r="A323" s="284"/>
      <c r="B323" s="195"/>
      <c r="C323" s="195"/>
      <c r="D323" s="195"/>
      <c r="E323" s="196"/>
      <c r="F323" s="196"/>
      <c r="G323" s="196"/>
      <c r="H323" s="196"/>
    </row>
    <row r="324" spans="1:11" s="197" customFormat="1" ht="12.75" customHeight="1" x14ac:dyDescent="0.25">
      <c r="A324" s="284"/>
      <c r="B324" s="195"/>
      <c r="C324" s="195"/>
      <c r="D324" s="195"/>
      <c r="E324" s="196"/>
      <c r="F324" s="196"/>
      <c r="G324" s="196"/>
      <c r="H324" s="196"/>
    </row>
    <row r="325" spans="1:11" s="197" customFormat="1" ht="12.75" customHeight="1" x14ac:dyDescent="0.25">
      <c r="A325" s="284"/>
      <c r="B325" s="195"/>
      <c r="C325" s="195"/>
      <c r="D325" s="195"/>
      <c r="E325" s="196"/>
      <c r="F325" s="196"/>
      <c r="G325" s="196"/>
      <c r="H325" s="196"/>
    </row>
    <row r="326" spans="1:11" s="197" customFormat="1" ht="12.75" customHeight="1" x14ac:dyDescent="0.25">
      <c r="A326" s="284"/>
      <c r="B326" s="195"/>
      <c r="C326" s="195"/>
      <c r="D326" s="195"/>
      <c r="E326" s="196"/>
      <c r="F326" s="196"/>
      <c r="G326" s="196"/>
      <c r="H326" s="196"/>
    </row>
    <row r="327" spans="1:11" s="197" customFormat="1" ht="12.75" customHeight="1" x14ac:dyDescent="0.25">
      <c r="A327" s="284"/>
      <c r="B327" s="195"/>
      <c r="C327" s="195"/>
      <c r="D327" s="195"/>
      <c r="E327" s="196"/>
      <c r="F327" s="196"/>
      <c r="G327" s="196"/>
      <c r="H327" s="362" t="s">
        <v>13</v>
      </c>
    </row>
    <row r="328" spans="1:11" s="197" customFormat="1" ht="12.75" customHeight="1" x14ac:dyDescent="0.25">
      <c r="A328" s="284"/>
      <c r="B328" s="195"/>
      <c r="C328" s="195"/>
      <c r="D328" s="195"/>
      <c r="E328" s="196"/>
      <c r="F328" s="196"/>
      <c r="G328" s="196"/>
      <c r="H328" s="255"/>
    </row>
    <row r="329" spans="1:11" s="197" customFormat="1" ht="32.25" customHeight="1" x14ac:dyDescent="0.3">
      <c r="A329" s="284"/>
      <c r="B329" s="510" t="s">
        <v>277</v>
      </c>
      <c r="C329" s="510"/>
      <c r="D329" s="510"/>
      <c r="E329" s="510"/>
      <c r="F329" s="510"/>
      <c r="G329" s="510"/>
      <c r="H329" s="510"/>
    </row>
    <row r="330" spans="1:11" s="197" customFormat="1" ht="12.75" customHeight="1" x14ac:dyDescent="0.25">
      <c r="A330" s="284"/>
      <c r="B330" s="4"/>
      <c r="C330" s="1"/>
      <c r="D330" s="1"/>
      <c r="E330" s="45"/>
      <c r="F330" s="1"/>
      <c r="G330" s="1"/>
      <c r="H330" s="1"/>
    </row>
    <row r="331" spans="1:11" s="197" customFormat="1" ht="12.75" customHeight="1" x14ac:dyDescent="0.25">
      <c r="A331" s="284"/>
      <c r="B331" s="4" t="s">
        <v>62</v>
      </c>
      <c r="C331" s="1"/>
      <c r="D331" s="1"/>
      <c r="E331" s="45"/>
      <c r="F331" s="1"/>
      <c r="G331" s="1"/>
      <c r="H331" s="1"/>
    </row>
    <row r="332" spans="1:11" s="197" customFormat="1" ht="12.75" customHeight="1" x14ac:dyDescent="0.25">
      <c r="A332" s="284"/>
      <c r="B332" s="151"/>
      <c r="C332" s="511" t="s">
        <v>12</v>
      </c>
      <c r="D332" s="512"/>
      <c r="E332" s="512"/>
      <c r="F332" s="512" t="s">
        <v>10</v>
      </c>
      <c r="G332" s="512"/>
      <c r="H332" s="512"/>
    </row>
    <row r="333" spans="1:11" s="197" customFormat="1" ht="12.75" customHeight="1" x14ac:dyDescent="0.25">
      <c r="A333" s="284"/>
      <c r="B333" s="145"/>
      <c r="C333" s="149" t="s">
        <v>8</v>
      </c>
      <c r="D333" s="152" t="s">
        <v>9</v>
      </c>
      <c r="E333" s="152" t="s">
        <v>154</v>
      </c>
      <c r="F333" s="152" t="s">
        <v>8</v>
      </c>
      <c r="G333" s="152" t="s">
        <v>9</v>
      </c>
      <c r="H333" s="152" t="s">
        <v>154</v>
      </c>
    </row>
    <row r="334" spans="1:11" s="197" customFormat="1" ht="12.75" customHeight="1" x14ac:dyDescent="0.25">
      <c r="A334" s="284"/>
      <c r="B334" s="64"/>
      <c r="C334" s="158"/>
      <c r="D334" s="158"/>
      <c r="E334" s="67"/>
      <c r="F334" s="1"/>
      <c r="G334" s="1"/>
      <c r="H334" s="67"/>
    </row>
    <row r="335" spans="1:11" s="197" customFormat="1" ht="12.75" customHeight="1" x14ac:dyDescent="0.25">
      <c r="A335" s="284"/>
      <c r="B335" s="64" t="s">
        <v>23</v>
      </c>
      <c r="C335" s="176">
        <v>106.1975525</v>
      </c>
      <c r="D335" s="176">
        <v>225.25207999999998</v>
      </c>
      <c r="E335" s="71">
        <v>47.146091836310681</v>
      </c>
      <c r="F335" s="159">
        <v>1012.9750000000001</v>
      </c>
      <c r="G335" s="159">
        <v>2006.575</v>
      </c>
      <c r="H335" s="71">
        <v>50.482787834992472</v>
      </c>
      <c r="I335" s="529"/>
      <c r="J335" s="529"/>
      <c r="K335" s="529"/>
    </row>
    <row r="336" spans="1:11" s="197" customFormat="1" ht="12.75" customHeight="1" x14ac:dyDescent="0.25">
      <c r="A336" s="284"/>
      <c r="B336" s="64" t="s">
        <v>96</v>
      </c>
      <c r="C336" s="176">
        <v>0</v>
      </c>
      <c r="D336" s="176">
        <v>0.18219750000000001</v>
      </c>
      <c r="E336" s="103" t="s">
        <v>11</v>
      </c>
      <c r="F336" s="251">
        <v>1.2000000000000002</v>
      </c>
      <c r="G336" s="251">
        <v>2.9749999999999992</v>
      </c>
      <c r="H336" s="71">
        <v>40.336134453781526</v>
      </c>
      <c r="I336" s="529"/>
      <c r="J336" s="529"/>
      <c r="K336" s="529"/>
    </row>
    <row r="337" spans="1:11" s="197" customFormat="1" ht="12.75" customHeight="1" x14ac:dyDescent="0.25">
      <c r="A337" s="284"/>
      <c r="B337" s="64" t="s">
        <v>97</v>
      </c>
      <c r="C337" s="176">
        <v>0</v>
      </c>
      <c r="D337" s="176">
        <v>1.1238774999999999</v>
      </c>
      <c r="E337" s="71">
        <v>0</v>
      </c>
      <c r="F337" s="251">
        <v>12.275000000000002</v>
      </c>
      <c r="G337" s="251">
        <v>21.05</v>
      </c>
      <c r="H337" s="71">
        <v>58.313539192399055</v>
      </c>
      <c r="I337" s="529"/>
      <c r="J337" s="529"/>
      <c r="K337" s="529"/>
    </row>
    <row r="338" spans="1:11" s="197" customFormat="1" ht="12.75" customHeight="1" x14ac:dyDescent="0.25">
      <c r="A338" s="284"/>
      <c r="B338" s="64" t="s">
        <v>98</v>
      </c>
      <c r="C338" s="176">
        <v>10.2416225</v>
      </c>
      <c r="D338" s="176">
        <v>27.905252499999992</v>
      </c>
      <c r="E338" s="71">
        <v>36.701414903878771</v>
      </c>
      <c r="F338" s="251">
        <v>162.11250000000001</v>
      </c>
      <c r="G338" s="251">
        <v>292.52500000000003</v>
      </c>
      <c r="H338" s="71">
        <v>55.418340312793781</v>
      </c>
      <c r="I338" s="529"/>
      <c r="J338" s="529"/>
      <c r="K338" s="529"/>
    </row>
    <row r="339" spans="1:11" s="197" customFormat="1" ht="12.75" customHeight="1" x14ac:dyDescent="0.25">
      <c r="A339" s="284"/>
      <c r="B339" s="64" t="s">
        <v>99</v>
      </c>
      <c r="C339" s="176">
        <v>30.347112500000001</v>
      </c>
      <c r="D339" s="176">
        <v>72.643652500000002</v>
      </c>
      <c r="E339" s="71">
        <v>41.775312027434197</v>
      </c>
      <c r="F339" s="251">
        <v>279.42500000000001</v>
      </c>
      <c r="G339" s="251">
        <v>534.48750000000007</v>
      </c>
      <c r="H339" s="71">
        <v>52.279052363245157</v>
      </c>
    </row>
    <row r="340" spans="1:11" s="197" customFormat="1" ht="12.75" customHeight="1" x14ac:dyDescent="0.25">
      <c r="A340" s="284"/>
      <c r="B340" s="64" t="s">
        <v>100</v>
      </c>
      <c r="C340" s="176">
        <v>35.650530000000003</v>
      </c>
      <c r="D340" s="176">
        <v>75.294992499999978</v>
      </c>
      <c r="E340" s="71">
        <v>47.347810015387161</v>
      </c>
      <c r="F340" s="251">
        <v>303.72500000000002</v>
      </c>
      <c r="G340" s="251">
        <v>621.3125</v>
      </c>
      <c r="H340" s="71">
        <v>48.884418066592907</v>
      </c>
    </row>
    <row r="341" spans="1:11" s="197" customFormat="1" ht="12.75" customHeight="1" x14ac:dyDescent="0.25">
      <c r="A341" s="284"/>
      <c r="B341" s="64" t="s">
        <v>101</v>
      </c>
      <c r="C341" s="176">
        <v>25.447537499999989</v>
      </c>
      <c r="D341" s="176">
        <v>41.935362500000004</v>
      </c>
      <c r="E341" s="71">
        <v>60.682765053002669</v>
      </c>
      <c r="F341" s="251">
        <v>223.78749999999999</v>
      </c>
      <c r="G341" s="251">
        <v>475.34999999999997</v>
      </c>
      <c r="H341" s="71">
        <v>47.078468496897024</v>
      </c>
    </row>
    <row r="342" spans="1:11" s="197" customFormat="1" ht="12.75" customHeight="1" x14ac:dyDescent="0.25">
      <c r="A342" s="284"/>
      <c r="B342" s="64" t="s">
        <v>135</v>
      </c>
      <c r="C342" s="176">
        <v>4.5107500000000007</v>
      </c>
      <c r="D342" s="176">
        <v>6.1667449999999997</v>
      </c>
      <c r="E342" s="71">
        <v>73.146368140729038</v>
      </c>
      <c r="F342" s="251">
        <v>30.450000000000003</v>
      </c>
      <c r="G342" s="251">
        <v>58.875</v>
      </c>
      <c r="H342" s="71">
        <v>51.719745222929944</v>
      </c>
    </row>
    <row r="343" spans="1:11" s="197" customFormat="1" ht="12.75" customHeight="1" x14ac:dyDescent="0.25">
      <c r="A343" s="284"/>
      <c r="B343" s="119"/>
      <c r="C343" s="156"/>
      <c r="D343" s="156"/>
      <c r="E343" s="121"/>
      <c r="F343" s="121"/>
      <c r="G343" s="121"/>
      <c r="H343" s="121"/>
    </row>
    <row r="344" spans="1:11" s="197" customFormat="1" ht="12.75" customHeight="1" x14ac:dyDescent="0.25">
      <c r="A344" s="284"/>
      <c r="B344" s="8"/>
      <c r="C344" s="157"/>
      <c r="D344" s="157"/>
      <c r="E344" s="125"/>
      <c r="F344" s="125"/>
      <c r="G344" s="125"/>
      <c r="H344" s="125"/>
    </row>
    <row r="345" spans="1:11" s="197" customFormat="1" ht="18.75" customHeight="1" x14ac:dyDescent="0.25">
      <c r="A345" s="284"/>
      <c r="B345" s="528" t="s">
        <v>191</v>
      </c>
      <c r="C345" s="518"/>
      <c r="D345" s="518"/>
      <c r="E345" s="518"/>
      <c r="F345" s="518"/>
      <c r="G345" s="518"/>
      <c r="H345" s="518"/>
    </row>
    <row r="346" spans="1:11" s="197" customFormat="1" ht="12.75" customHeight="1" x14ac:dyDescent="0.25">
      <c r="A346" s="284"/>
      <c r="B346" s="8" t="s">
        <v>152</v>
      </c>
      <c r="C346" s="1"/>
      <c r="D346" s="1"/>
      <c r="E346" s="53"/>
      <c r="F346" s="1"/>
      <c r="G346" s="1"/>
      <c r="H346" s="1"/>
    </row>
    <row r="347" spans="1:11" s="197" customFormat="1" ht="12.75" customHeight="1" x14ac:dyDescent="0.25">
      <c r="A347" s="284"/>
      <c r="B347" s="20" t="s">
        <v>153</v>
      </c>
      <c r="C347" s="1"/>
      <c r="D347" s="1"/>
      <c r="E347" s="53"/>
      <c r="F347" s="1"/>
      <c r="G347" s="1"/>
      <c r="H347" s="1"/>
    </row>
    <row r="348" spans="1:11" s="197" customFormat="1" ht="12.75" customHeight="1" x14ac:dyDescent="0.25">
      <c r="A348" s="284"/>
      <c r="B348" s="20"/>
      <c r="C348" s="1"/>
      <c r="D348" s="1"/>
      <c r="E348" s="53"/>
      <c r="F348" s="1"/>
      <c r="G348" s="1"/>
      <c r="H348" s="1"/>
    </row>
    <row r="349" spans="1:11" s="197" customFormat="1" ht="12.75" customHeight="1" x14ac:dyDescent="0.25">
      <c r="A349" s="284"/>
      <c r="B349" s="58" t="s">
        <v>68</v>
      </c>
      <c r="C349" s="1"/>
      <c r="D349" s="1"/>
      <c r="E349" s="53"/>
      <c r="F349" s="1"/>
      <c r="G349" s="1"/>
      <c r="H349" s="1"/>
    </row>
    <row r="350" spans="1:11" s="197" customFormat="1" ht="12.75" customHeight="1" x14ac:dyDescent="0.25">
      <c r="A350" s="284"/>
      <c r="B350" s="58" t="s">
        <v>409</v>
      </c>
      <c r="C350" s="1"/>
      <c r="D350" s="1"/>
      <c r="E350" s="53"/>
      <c r="F350" s="1"/>
      <c r="G350" s="1"/>
      <c r="H350" s="1"/>
    </row>
    <row r="351" spans="1:11" s="197" customFormat="1" ht="12.75" customHeight="1" x14ac:dyDescent="0.25">
      <c r="A351" s="284"/>
      <c r="B351" s="58"/>
      <c r="C351" s="1"/>
      <c r="D351" s="1"/>
      <c r="E351" s="53"/>
      <c r="F351" s="1"/>
      <c r="G351" s="1"/>
      <c r="H351" s="1"/>
    </row>
    <row r="352" spans="1:11" s="197" customFormat="1" ht="12.75" customHeight="1" x14ac:dyDescent="0.25">
      <c r="A352" s="284"/>
      <c r="B352" s="195"/>
      <c r="C352" s="195"/>
      <c r="D352" s="195"/>
      <c r="E352" s="196"/>
      <c r="F352" s="196"/>
      <c r="G352" s="196"/>
      <c r="H352" s="196"/>
    </row>
    <row r="353" spans="1:8" s="197" customFormat="1" ht="12.75" customHeight="1" x14ac:dyDescent="0.25">
      <c r="A353" s="284"/>
      <c r="B353" s="195"/>
      <c r="C353" s="195"/>
      <c r="D353" s="195"/>
      <c r="E353" s="196"/>
      <c r="F353" s="196"/>
      <c r="G353" s="196"/>
      <c r="H353" s="196"/>
    </row>
    <row r="354" spans="1:8" s="197" customFormat="1" ht="12.75" customHeight="1" x14ac:dyDescent="0.25">
      <c r="A354" s="284"/>
      <c r="B354" s="195"/>
      <c r="C354" s="195"/>
      <c r="D354" s="195"/>
      <c r="E354" s="196"/>
      <c r="F354" s="196"/>
      <c r="G354" s="196"/>
      <c r="H354" s="196"/>
    </row>
    <row r="355" spans="1:8" s="197" customFormat="1" ht="12.75" customHeight="1" x14ac:dyDescent="0.25">
      <c r="A355" s="284"/>
      <c r="B355" s="195"/>
      <c r="C355" s="195"/>
      <c r="D355" s="195"/>
      <c r="E355" s="196"/>
      <c r="F355" s="196"/>
      <c r="G355" s="196"/>
      <c r="H355" s="196"/>
    </row>
    <row r="356" spans="1:8" s="197" customFormat="1" ht="12.75" customHeight="1" x14ac:dyDescent="0.25">
      <c r="A356" s="284"/>
      <c r="B356" s="195"/>
      <c r="C356" s="195"/>
      <c r="D356" s="195"/>
      <c r="E356" s="196"/>
      <c r="F356" s="196"/>
      <c r="G356" s="196"/>
      <c r="H356" s="196"/>
    </row>
    <row r="357" spans="1:8" s="197" customFormat="1" ht="12.75" customHeight="1" x14ac:dyDescent="0.25">
      <c r="A357" s="284"/>
      <c r="B357" s="195"/>
      <c r="C357" s="195"/>
      <c r="D357" s="195"/>
      <c r="E357" s="196"/>
      <c r="F357" s="196"/>
      <c r="G357" s="196"/>
      <c r="H357" s="196"/>
    </row>
    <row r="358" spans="1:8" s="197" customFormat="1" ht="12.75" customHeight="1" x14ac:dyDescent="0.25">
      <c r="A358" s="284"/>
      <c r="B358" s="195"/>
      <c r="C358" s="195"/>
      <c r="D358" s="195"/>
      <c r="E358" s="196"/>
      <c r="F358" s="196"/>
      <c r="G358" s="196"/>
      <c r="H358" s="196"/>
    </row>
    <row r="359" spans="1:8" s="197" customFormat="1" ht="12.75" customHeight="1" x14ac:dyDescent="0.25">
      <c r="A359" s="284"/>
      <c r="B359" s="195"/>
      <c r="C359" s="195"/>
      <c r="D359" s="195"/>
      <c r="E359" s="196"/>
      <c r="F359" s="196"/>
      <c r="G359" s="196"/>
      <c r="H359" s="196"/>
    </row>
    <row r="360" spans="1:8" s="197" customFormat="1" ht="12.75" customHeight="1" x14ac:dyDescent="0.25">
      <c r="A360" s="284"/>
      <c r="B360" s="195"/>
      <c r="C360" s="195"/>
      <c r="D360" s="195"/>
      <c r="E360" s="196"/>
      <c r="F360" s="196"/>
      <c r="G360" s="196"/>
      <c r="H360" s="196"/>
    </row>
    <row r="361" spans="1:8" s="197" customFormat="1" ht="12.75" customHeight="1" x14ac:dyDescent="0.25">
      <c r="A361" s="284"/>
      <c r="B361" s="195"/>
      <c r="C361" s="195"/>
      <c r="D361" s="195"/>
      <c r="E361" s="196"/>
      <c r="F361" s="196"/>
      <c r="G361" s="196"/>
      <c r="H361" s="196"/>
    </row>
    <row r="362" spans="1:8" s="197" customFormat="1" ht="12.75" customHeight="1" x14ac:dyDescent="0.25">
      <c r="A362" s="284"/>
      <c r="B362" s="195"/>
      <c r="C362" s="195"/>
      <c r="D362" s="195"/>
      <c r="E362" s="196"/>
      <c r="F362" s="196"/>
      <c r="G362" s="196"/>
      <c r="H362" s="196"/>
    </row>
    <row r="363" spans="1:8" s="197" customFormat="1" ht="12.75" customHeight="1" x14ac:dyDescent="0.25">
      <c r="A363" s="284"/>
      <c r="B363" s="195"/>
      <c r="C363" s="195"/>
      <c r="D363" s="195"/>
      <c r="E363" s="196"/>
      <c r="F363" s="196"/>
      <c r="G363" s="196"/>
      <c r="H363" s="196"/>
    </row>
    <row r="364" spans="1:8" s="197" customFormat="1" ht="12.75" customHeight="1" x14ac:dyDescent="0.25">
      <c r="A364" s="284"/>
      <c r="B364" s="195"/>
      <c r="C364" s="195"/>
      <c r="D364" s="195"/>
      <c r="E364" s="196"/>
      <c r="F364" s="196"/>
      <c r="G364" s="196"/>
      <c r="H364" s="196"/>
    </row>
    <row r="365" spans="1:8" s="197" customFormat="1" ht="12.75" customHeight="1" x14ac:dyDescent="0.25">
      <c r="A365" s="284"/>
      <c r="B365" s="195"/>
      <c r="C365" s="195"/>
      <c r="D365" s="195"/>
      <c r="E365" s="196"/>
      <c r="F365" s="196"/>
      <c r="G365" s="196"/>
      <c r="H365" s="196"/>
    </row>
    <row r="366" spans="1:8" s="197" customFormat="1" ht="12.75" customHeight="1" x14ac:dyDescent="0.25">
      <c r="A366" s="284"/>
      <c r="B366" s="195"/>
      <c r="C366" s="195"/>
      <c r="D366" s="195"/>
      <c r="E366" s="196"/>
      <c r="F366" s="196"/>
      <c r="G366" s="196"/>
      <c r="H366" s="196"/>
    </row>
    <row r="367" spans="1:8" s="197" customFormat="1" ht="12.75" customHeight="1" x14ac:dyDescent="0.25">
      <c r="A367" s="284"/>
      <c r="B367" s="195"/>
      <c r="C367" s="195"/>
      <c r="D367" s="195"/>
      <c r="E367" s="196"/>
      <c r="F367" s="196"/>
      <c r="G367" s="196"/>
      <c r="H367" s="196"/>
    </row>
    <row r="368" spans="1:8" s="197" customFormat="1" ht="12.75" customHeight="1" x14ac:dyDescent="0.25">
      <c r="A368" s="284"/>
      <c r="B368" s="195"/>
      <c r="C368" s="195"/>
      <c r="D368" s="195"/>
      <c r="E368" s="196"/>
      <c r="F368" s="196"/>
      <c r="G368" s="196"/>
      <c r="H368" s="196"/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6"/>
      <c r="G369" s="196"/>
      <c r="H369" s="196"/>
    </row>
    <row r="370" spans="1:8" s="197" customFormat="1" ht="12.75" customHeight="1" x14ac:dyDescent="0.25">
      <c r="A370" s="284"/>
      <c r="B370" s="195"/>
      <c r="C370" s="195"/>
      <c r="D370" s="195"/>
      <c r="E370" s="196"/>
      <c r="F370" s="196"/>
      <c r="G370" s="196"/>
      <c r="H370" s="196"/>
    </row>
    <row r="371" spans="1:8" s="197" customFormat="1" ht="12.75" customHeight="1" x14ac:dyDescent="0.25">
      <c r="A371" s="284"/>
      <c r="B371" s="195"/>
      <c r="C371" s="195"/>
      <c r="D371" s="195"/>
      <c r="E371" s="196"/>
      <c r="F371" s="196"/>
      <c r="G371" s="196"/>
      <c r="H371" s="196"/>
    </row>
    <row r="372" spans="1:8" s="197" customFormat="1" ht="12.75" customHeight="1" x14ac:dyDescent="0.25">
      <c r="A372" s="284"/>
      <c r="B372" s="195"/>
      <c r="C372" s="195"/>
      <c r="D372" s="195"/>
      <c r="E372" s="196"/>
      <c r="F372" s="196"/>
      <c r="G372" s="196"/>
      <c r="H372" s="196"/>
    </row>
    <row r="373" spans="1:8" s="197" customFormat="1" ht="12.75" customHeight="1" x14ac:dyDescent="0.25">
      <c r="A373" s="284"/>
      <c r="B373" s="195"/>
      <c r="C373" s="195"/>
      <c r="D373" s="195"/>
      <c r="E373" s="196"/>
      <c r="F373" s="196"/>
      <c r="G373" s="196"/>
      <c r="H373" s="196"/>
    </row>
    <row r="374" spans="1:8" s="197" customFormat="1" ht="12.75" customHeight="1" x14ac:dyDescent="0.25">
      <c r="A374" s="284"/>
      <c r="B374" s="195"/>
      <c r="C374" s="195"/>
      <c r="D374" s="195"/>
      <c r="E374" s="196"/>
      <c r="F374" s="196"/>
      <c r="G374" s="196"/>
      <c r="H374" s="196"/>
    </row>
    <row r="375" spans="1:8" s="197" customFormat="1" ht="12.75" customHeight="1" x14ac:dyDescent="0.25">
      <c r="A375" s="284"/>
      <c r="B375" s="195"/>
      <c r="C375" s="195"/>
      <c r="D375" s="195"/>
      <c r="E375" s="196"/>
      <c r="F375" s="196"/>
      <c r="G375" s="196"/>
      <c r="H375" s="196"/>
    </row>
    <row r="376" spans="1:8" s="197" customFormat="1" ht="12.75" customHeight="1" x14ac:dyDescent="0.25">
      <c r="A376" s="284"/>
      <c r="B376" s="195"/>
      <c r="C376" s="195"/>
      <c r="D376" s="195"/>
      <c r="E376" s="196"/>
      <c r="F376" s="196"/>
      <c r="G376" s="196"/>
      <c r="H376" s="196"/>
    </row>
    <row r="377" spans="1:8" s="197" customFormat="1" ht="12.75" customHeight="1" x14ac:dyDescent="0.25">
      <c r="A377" s="284"/>
      <c r="B377" s="195"/>
      <c r="C377" s="195"/>
      <c r="D377" s="195"/>
      <c r="E377" s="196"/>
      <c r="F377" s="196"/>
      <c r="G377" s="196"/>
      <c r="H377" s="196"/>
    </row>
    <row r="378" spans="1:8" s="197" customFormat="1" ht="12.75" customHeight="1" x14ac:dyDescent="0.25">
      <c r="A378" s="284"/>
      <c r="B378" s="195"/>
      <c r="C378" s="195"/>
      <c r="D378" s="195"/>
      <c r="E378" s="196"/>
      <c r="F378" s="196"/>
      <c r="G378" s="196"/>
      <c r="H378" s="196"/>
    </row>
    <row r="379" spans="1:8" s="197" customFormat="1" ht="12.75" customHeight="1" x14ac:dyDescent="0.25">
      <c r="A379" s="284"/>
      <c r="B379" s="195"/>
      <c r="C379" s="195"/>
      <c r="D379" s="195"/>
      <c r="E379" s="196"/>
      <c r="F379" s="196"/>
      <c r="G379" s="196"/>
      <c r="H379" s="196"/>
    </row>
    <row r="380" spans="1:8" s="197" customFormat="1" ht="12.75" customHeight="1" x14ac:dyDescent="0.25">
      <c r="A380" s="284"/>
      <c r="B380" s="195"/>
      <c r="C380" s="195"/>
      <c r="D380" s="195"/>
      <c r="E380" s="196"/>
      <c r="F380" s="196"/>
      <c r="G380" s="196"/>
      <c r="H380" s="196"/>
    </row>
    <row r="381" spans="1:8" s="197" customFormat="1" ht="12.75" customHeight="1" x14ac:dyDescent="0.25">
      <c r="A381" s="284"/>
      <c r="B381" s="195"/>
      <c r="C381" s="195"/>
      <c r="D381" s="195"/>
      <c r="E381" s="196"/>
      <c r="F381" s="196"/>
      <c r="G381" s="196"/>
      <c r="H381" s="362" t="s">
        <v>13</v>
      </c>
    </row>
    <row r="382" spans="1:8" s="197" customFormat="1" ht="12.75" customHeight="1" x14ac:dyDescent="0.25">
      <c r="A382" s="284"/>
      <c r="B382" s="195"/>
      <c r="C382" s="195"/>
      <c r="D382" s="195"/>
      <c r="E382" s="196"/>
      <c r="F382" s="196"/>
      <c r="G382" s="196"/>
      <c r="H382" s="255"/>
    </row>
    <row r="383" spans="1:8" s="197" customFormat="1" ht="32.25" customHeight="1" x14ac:dyDescent="0.3">
      <c r="A383" s="284"/>
      <c r="B383" s="510" t="s">
        <v>276</v>
      </c>
      <c r="C383" s="510"/>
      <c r="D383" s="510"/>
      <c r="E383" s="510"/>
      <c r="F383" s="510"/>
      <c r="G383" s="510"/>
      <c r="H383" s="510"/>
    </row>
    <row r="384" spans="1:8" s="197" customFormat="1" ht="12.75" customHeight="1" x14ac:dyDescent="0.25">
      <c r="A384" s="284"/>
      <c r="B384" s="4"/>
      <c r="C384" s="1"/>
      <c r="D384" s="1"/>
      <c r="E384" s="45"/>
      <c r="F384" s="1"/>
      <c r="G384" s="1"/>
      <c r="H384" s="1"/>
    </row>
    <row r="385" spans="1:11" s="197" customFormat="1" ht="12.75" customHeight="1" x14ac:dyDescent="0.25">
      <c r="A385" s="284"/>
      <c r="B385" s="4" t="s">
        <v>62</v>
      </c>
      <c r="C385" s="1"/>
      <c r="D385" s="1"/>
      <c r="E385" s="45"/>
      <c r="F385" s="1"/>
      <c r="G385" s="1"/>
      <c r="H385" s="1"/>
    </row>
    <row r="386" spans="1:11" s="197" customFormat="1" ht="12.75" customHeight="1" x14ac:dyDescent="0.25">
      <c r="A386" s="284"/>
      <c r="B386" s="151"/>
      <c r="C386" s="511" t="s">
        <v>12</v>
      </c>
      <c r="D386" s="512"/>
      <c r="E386" s="512"/>
      <c r="F386" s="512" t="s">
        <v>10</v>
      </c>
      <c r="G386" s="512"/>
      <c r="H386" s="512"/>
    </row>
    <row r="387" spans="1:11" s="197" customFormat="1" ht="12.75" customHeight="1" x14ac:dyDescent="0.25">
      <c r="A387" s="284"/>
      <c r="B387" s="145"/>
      <c r="C387" s="149" t="s">
        <v>8</v>
      </c>
      <c r="D387" s="152" t="s">
        <v>9</v>
      </c>
      <c r="E387" s="152" t="s">
        <v>154</v>
      </c>
      <c r="F387" s="152" t="s">
        <v>8</v>
      </c>
      <c r="G387" s="152" t="s">
        <v>9</v>
      </c>
      <c r="H387" s="152" t="s">
        <v>154</v>
      </c>
    </row>
    <row r="388" spans="1:11" s="197" customFormat="1" ht="12.75" customHeight="1" x14ac:dyDescent="0.25">
      <c r="A388" s="284"/>
      <c r="B388" s="64"/>
      <c r="C388" s="158"/>
      <c r="D388" s="158"/>
      <c r="E388" s="67"/>
      <c r="F388" s="1"/>
      <c r="G388" s="1"/>
      <c r="H388" s="67"/>
    </row>
    <row r="389" spans="1:11" s="197" customFormat="1" ht="12.75" customHeight="1" x14ac:dyDescent="0.25">
      <c r="A389" s="284"/>
      <c r="B389" s="64" t="s">
        <v>23</v>
      </c>
      <c r="C389" s="176">
        <v>111.50361499999997</v>
      </c>
      <c r="D389" s="176">
        <v>211.24742500000002</v>
      </c>
      <c r="E389" s="71">
        <v>52.783419726891324</v>
      </c>
      <c r="F389" s="159">
        <v>981.30000000000018</v>
      </c>
      <c r="G389" s="159">
        <v>2005.8000000000002</v>
      </c>
      <c r="H389" s="71">
        <v>48.923122943463959</v>
      </c>
      <c r="I389" s="529"/>
      <c r="J389" s="529"/>
      <c r="K389" s="529"/>
    </row>
    <row r="390" spans="1:11" s="197" customFormat="1" ht="12.75" customHeight="1" x14ac:dyDescent="0.25">
      <c r="A390" s="284"/>
      <c r="B390" s="64" t="s">
        <v>96</v>
      </c>
      <c r="C390" s="176">
        <v>0.24301500000000001</v>
      </c>
      <c r="D390" s="176">
        <v>0</v>
      </c>
      <c r="E390" s="103" t="s">
        <v>11</v>
      </c>
      <c r="F390" s="251">
        <v>0.7</v>
      </c>
      <c r="G390" s="251">
        <v>2.2749999999999999</v>
      </c>
      <c r="H390" s="71">
        <v>30.76923076923077</v>
      </c>
      <c r="I390" s="529"/>
      <c r="J390" s="529"/>
      <c r="K390" s="529"/>
    </row>
    <row r="391" spans="1:11" s="197" customFormat="1" ht="12.75" customHeight="1" x14ac:dyDescent="0.25">
      <c r="A391" s="284"/>
      <c r="B391" s="64" t="s">
        <v>97</v>
      </c>
      <c r="C391" s="176">
        <v>2.0963800000000004</v>
      </c>
      <c r="D391" s="176">
        <v>3.1810825</v>
      </c>
      <c r="E391" s="71">
        <v>65.901465931801525</v>
      </c>
      <c r="F391" s="251">
        <v>15.8</v>
      </c>
      <c r="G391" s="251">
        <v>25.95</v>
      </c>
      <c r="H391" s="71">
        <v>60.886319845857422</v>
      </c>
      <c r="I391" s="529"/>
      <c r="J391" s="529"/>
      <c r="K391" s="529"/>
    </row>
    <row r="392" spans="1:11" s="197" customFormat="1" ht="12.75" customHeight="1" x14ac:dyDescent="0.25">
      <c r="A392" s="284"/>
      <c r="B392" s="64" t="s">
        <v>98</v>
      </c>
      <c r="C392" s="176">
        <v>13.694477499999998</v>
      </c>
      <c r="D392" s="176">
        <v>31.982445000000002</v>
      </c>
      <c r="E392" s="71">
        <v>42.818732276409754</v>
      </c>
      <c r="F392" s="251">
        <v>174.58750000000001</v>
      </c>
      <c r="G392" s="251">
        <v>307.51250000000005</v>
      </c>
      <c r="H392" s="71">
        <v>56.774114873379119</v>
      </c>
      <c r="I392" s="529"/>
      <c r="J392" s="529"/>
      <c r="K392" s="529"/>
    </row>
    <row r="393" spans="1:11" s="197" customFormat="1" ht="12.75" customHeight="1" x14ac:dyDescent="0.25">
      <c r="A393" s="284"/>
      <c r="B393" s="64" t="s">
        <v>99</v>
      </c>
      <c r="C393" s="176">
        <v>38.405317499999981</v>
      </c>
      <c r="D393" s="176">
        <v>51.725300000000018</v>
      </c>
      <c r="E393" s="71">
        <v>74.248612381175107</v>
      </c>
      <c r="F393" s="251">
        <v>272.26249999999999</v>
      </c>
      <c r="G393" s="251">
        <v>542.96250000000009</v>
      </c>
      <c r="H393" s="71">
        <v>50.143886548334358</v>
      </c>
    </row>
    <row r="394" spans="1:11" s="197" customFormat="1" ht="12.75" customHeight="1" x14ac:dyDescent="0.25">
      <c r="A394" s="284"/>
      <c r="B394" s="64" t="s">
        <v>100</v>
      </c>
      <c r="C394" s="176">
        <v>31.120544999999989</v>
      </c>
      <c r="D394" s="176">
        <v>71.274519999999995</v>
      </c>
      <c r="E394" s="71">
        <v>43.662931718095038</v>
      </c>
      <c r="F394" s="251">
        <v>279.41250000000002</v>
      </c>
      <c r="G394" s="251">
        <v>609.35</v>
      </c>
      <c r="H394" s="71">
        <v>45.854188889800611</v>
      </c>
    </row>
    <row r="395" spans="1:11" s="197" customFormat="1" ht="12.75" customHeight="1" x14ac:dyDescent="0.25">
      <c r="A395" s="284"/>
      <c r="B395" s="64" t="s">
        <v>101</v>
      </c>
      <c r="C395" s="176">
        <v>22.098187499999998</v>
      </c>
      <c r="D395" s="176">
        <v>44.553997500000008</v>
      </c>
      <c r="E395" s="71">
        <v>49.598663958267707</v>
      </c>
      <c r="F395" s="251">
        <v>210.08750000000003</v>
      </c>
      <c r="G395" s="251">
        <v>463.4</v>
      </c>
      <c r="H395" s="71">
        <v>45.336102719033242</v>
      </c>
    </row>
    <row r="396" spans="1:11" s="197" customFormat="1" ht="12.75" customHeight="1" x14ac:dyDescent="0.25">
      <c r="A396" s="284"/>
      <c r="B396" s="64" t="s">
        <v>135</v>
      </c>
      <c r="C396" s="176">
        <v>3.8456924999999997</v>
      </c>
      <c r="D396" s="176">
        <v>8.5300799999999999</v>
      </c>
      <c r="E396" s="71">
        <v>45.083897220190195</v>
      </c>
      <c r="F396" s="251">
        <v>28.45</v>
      </c>
      <c r="G396" s="251">
        <v>54.350000000000009</v>
      </c>
      <c r="H396" s="71">
        <v>52.34590616375344</v>
      </c>
    </row>
    <row r="397" spans="1:11" s="197" customFormat="1" ht="12.75" customHeight="1" x14ac:dyDescent="0.25">
      <c r="A397" s="284"/>
      <c r="B397" s="119"/>
      <c r="C397" s="156"/>
      <c r="D397" s="156"/>
      <c r="E397" s="121"/>
      <c r="F397" s="121"/>
      <c r="G397" s="121"/>
      <c r="H397" s="121"/>
    </row>
    <row r="398" spans="1:11" s="197" customFormat="1" ht="12.75" customHeight="1" x14ac:dyDescent="0.25">
      <c r="A398" s="284"/>
      <c r="B398" s="8"/>
      <c r="C398" s="157"/>
      <c r="D398" s="157"/>
      <c r="E398" s="125"/>
      <c r="F398" s="125"/>
      <c r="G398" s="125"/>
      <c r="H398" s="125"/>
    </row>
    <row r="399" spans="1:11" s="197" customFormat="1" ht="18.75" customHeight="1" x14ac:dyDescent="0.25">
      <c r="A399" s="284"/>
      <c r="B399" s="528" t="s">
        <v>191</v>
      </c>
      <c r="C399" s="518"/>
      <c r="D399" s="518"/>
      <c r="E399" s="518"/>
      <c r="F399" s="518"/>
      <c r="G399" s="518"/>
      <c r="H399" s="518"/>
    </row>
    <row r="400" spans="1:11" s="197" customFormat="1" ht="12.75" customHeight="1" x14ac:dyDescent="0.25">
      <c r="A400" s="284"/>
      <c r="B400" s="8" t="s">
        <v>152</v>
      </c>
      <c r="C400" s="1"/>
      <c r="D400" s="1"/>
      <c r="E400" s="53"/>
      <c r="F400" s="1"/>
      <c r="G400" s="1"/>
      <c r="H400" s="1"/>
    </row>
    <row r="401" spans="1:8" s="197" customFormat="1" ht="12.75" customHeight="1" x14ac:dyDescent="0.25">
      <c r="A401" s="284"/>
      <c r="B401" s="20" t="s">
        <v>153</v>
      </c>
      <c r="C401" s="1"/>
      <c r="D401" s="1"/>
      <c r="E401" s="53"/>
      <c r="F401" s="1"/>
      <c r="G401" s="1"/>
      <c r="H401" s="1"/>
    </row>
    <row r="402" spans="1:8" s="197" customFormat="1" ht="12.75" customHeight="1" x14ac:dyDescent="0.25">
      <c r="A402" s="284"/>
      <c r="B402" s="20"/>
      <c r="C402" s="1"/>
      <c r="D402" s="1"/>
      <c r="E402" s="53"/>
      <c r="F402" s="1"/>
      <c r="G402" s="1"/>
      <c r="H402" s="1"/>
    </row>
    <row r="403" spans="1:8" s="197" customFormat="1" ht="12.75" customHeight="1" x14ac:dyDescent="0.25">
      <c r="A403" s="284"/>
      <c r="B403" s="58" t="s">
        <v>68</v>
      </c>
      <c r="C403" s="1"/>
      <c r="D403" s="1"/>
      <c r="E403" s="53"/>
      <c r="F403" s="1"/>
      <c r="G403" s="1"/>
      <c r="H403" s="1"/>
    </row>
    <row r="404" spans="1:8" s="197" customFormat="1" ht="12.75" customHeight="1" x14ac:dyDescent="0.25">
      <c r="A404" s="284"/>
      <c r="B404" s="58" t="s">
        <v>409</v>
      </c>
      <c r="C404" s="1"/>
      <c r="D404" s="1"/>
      <c r="E404" s="53"/>
      <c r="F404" s="1"/>
      <c r="G404" s="1"/>
      <c r="H404" s="1"/>
    </row>
    <row r="405" spans="1:8" s="197" customFormat="1" ht="12.75" customHeight="1" x14ac:dyDescent="0.25">
      <c r="A405" s="284"/>
      <c r="B405" s="58"/>
      <c r="C405" s="1"/>
      <c r="D405" s="1"/>
      <c r="E405" s="53"/>
      <c r="F405" s="1"/>
      <c r="G405" s="1"/>
      <c r="H405" s="1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6"/>
      <c r="G406" s="196"/>
      <c r="H406" s="196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6"/>
      <c r="G407" s="196"/>
      <c r="H407" s="196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6"/>
      <c r="G408" s="196"/>
      <c r="H408" s="196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6"/>
      <c r="G409" s="196"/>
      <c r="H409" s="196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6"/>
      <c r="G410" s="196"/>
      <c r="H410" s="196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6"/>
      <c r="G411" s="196"/>
      <c r="H411" s="196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6"/>
      <c r="G412" s="196"/>
      <c r="H412" s="196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6"/>
      <c r="G413" s="196"/>
      <c r="H413" s="196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6"/>
      <c r="G414" s="196"/>
      <c r="H414" s="196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6"/>
      <c r="G415" s="196"/>
      <c r="H415" s="196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6"/>
      <c r="G416" s="196"/>
      <c r="H416" s="196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6"/>
      <c r="G417" s="196"/>
      <c r="H417" s="196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6"/>
      <c r="G418" s="196"/>
      <c r="H418" s="196"/>
    </row>
    <row r="419" spans="1:8" s="197" customFormat="1" ht="12.75" customHeight="1" x14ac:dyDescent="0.25">
      <c r="A419" s="284"/>
      <c r="B419" s="195"/>
      <c r="C419" s="195"/>
      <c r="D419" s="195"/>
      <c r="E419" s="196"/>
      <c r="F419" s="196"/>
      <c r="G419" s="196"/>
      <c r="H419" s="196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6"/>
      <c r="G420" s="196"/>
      <c r="H420" s="196"/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6"/>
      <c r="G421" s="196"/>
      <c r="H421" s="196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6"/>
      <c r="G422" s="196"/>
      <c r="H422" s="196"/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6"/>
      <c r="G423" s="196"/>
      <c r="H423" s="196"/>
    </row>
    <row r="424" spans="1:8" s="197" customFormat="1" ht="12.75" customHeight="1" x14ac:dyDescent="0.25">
      <c r="A424" s="284"/>
      <c r="B424" s="195"/>
      <c r="C424" s="195"/>
      <c r="D424" s="195"/>
      <c r="E424" s="196"/>
      <c r="F424" s="196"/>
      <c r="G424" s="196"/>
      <c r="H424" s="196"/>
    </row>
    <row r="425" spans="1:8" s="197" customFormat="1" ht="12.75" customHeight="1" x14ac:dyDescent="0.25">
      <c r="A425" s="284"/>
      <c r="B425" s="195"/>
      <c r="C425" s="195"/>
      <c r="D425" s="195"/>
      <c r="E425" s="196"/>
      <c r="F425" s="196"/>
      <c r="G425" s="196"/>
      <c r="H425" s="196"/>
    </row>
    <row r="426" spans="1:8" s="197" customFormat="1" ht="12.75" customHeight="1" x14ac:dyDescent="0.25">
      <c r="A426" s="284"/>
      <c r="B426" s="195"/>
      <c r="C426" s="195"/>
      <c r="D426" s="195"/>
      <c r="E426" s="196"/>
      <c r="F426" s="196"/>
      <c r="G426" s="196"/>
      <c r="H426" s="196"/>
    </row>
    <row r="427" spans="1:8" s="197" customFormat="1" ht="12.75" customHeight="1" x14ac:dyDescent="0.25">
      <c r="A427" s="284"/>
      <c r="B427" s="195"/>
      <c r="C427" s="195"/>
      <c r="D427" s="195"/>
      <c r="E427" s="196"/>
      <c r="F427" s="196"/>
      <c r="G427" s="196"/>
      <c r="H427" s="196"/>
    </row>
    <row r="428" spans="1:8" s="197" customFormat="1" ht="12.75" customHeight="1" x14ac:dyDescent="0.25">
      <c r="A428" s="284"/>
      <c r="B428" s="195"/>
      <c r="C428" s="195"/>
      <c r="D428" s="195"/>
      <c r="E428" s="196"/>
      <c r="F428" s="196"/>
      <c r="G428" s="196"/>
      <c r="H428" s="196"/>
    </row>
    <row r="429" spans="1:8" s="197" customFormat="1" ht="12.75" customHeight="1" x14ac:dyDescent="0.25">
      <c r="A429" s="284"/>
      <c r="B429" s="195"/>
      <c r="C429" s="195"/>
      <c r="D429" s="195"/>
      <c r="E429" s="196"/>
      <c r="F429" s="196"/>
      <c r="G429" s="196"/>
      <c r="H429" s="196"/>
    </row>
    <row r="430" spans="1:8" s="197" customFormat="1" ht="12.75" customHeight="1" x14ac:dyDescent="0.25">
      <c r="A430" s="284"/>
      <c r="B430" s="195"/>
      <c r="C430" s="195"/>
      <c r="D430" s="195"/>
      <c r="E430" s="196"/>
      <c r="F430" s="196"/>
      <c r="G430" s="196"/>
      <c r="H430" s="196"/>
    </row>
    <row r="431" spans="1:8" s="197" customFormat="1" ht="12.75" customHeight="1" x14ac:dyDescent="0.25">
      <c r="A431" s="284"/>
      <c r="B431" s="195"/>
      <c r="C431" s="195"/>
      <c r="D431" s="195"/>
      <c r="E431" s="196"/>
      <c r="F431" s="196"/>
      <c r="G431" s="196"/>
      <c r="H431" s="196"/>
    </row>
    <row r="432" spans="1:8" s="197" customFormat="1" ht="12.75" customHeight="1" x14ac:dyDescent="0.25">
      <c r="A432" s="284"/>
      <c r="B432" s="195"/>
      <c r="C432" s="195"/>
      <c r="D432" s="195"/>
      <c r="E432" s="196"/>
      <c r="F432" s="196"/>
      <c r="G432" s="196"/>
      <c r="H432" s="196"/>
    </row>
    <row r="433" spans="1:11" s="197" customFormat="1" ht="12.75" customHeight="1" x14ac:dyDescent="0.25">
      <c r="A433" s="284"/>
      <c r="B433" s="195"/>
      <c r="C433" s="195"/>
      <c r="D433" s="195"/>
      <c r="E433" s="196"/>
      <c r="F433" s="196"/>
      <c r="G433" s="196"/>
      <c r="H433" s="196"/>
    </row>
    <row r="434" spans="1:11" s="197" customFormat="1" ht="12.75" customHeight="1" x14ac:dyDescent="0.25">
      <c r="A434" s="284"/>
      <c r="B434" s="195"/>
      <c r="C434" s="195"/>
      <c r="D434" s="195"/>
      <c r="E434" s="196"/>
      <c r="F434" s="196"/>
      <c r="G434" s="196"/>
      <c r="H434" s="196"/>
    </row>
    <row r="435" spans="1:11" s="197" customFormat="1" ht="12.75" customHeight="1" x14ac:dyDescent="0.25">
      <c r="A435" s="284"/>
      <c r="B435" s="195"/>
      <c r="C435" s="195"/>
      <c r="D435" s="195"/>
      <c r="E435" s="196"/>
      <c r="F435" s="196"/>
      <c r="G435" s="196"/>
      <c r="H435" s="362" t="s">
        <v>13</v>
      </c>
    </row>
    <row r="436" spans="1:11" s="197" customFormat="1" ht="12.75" customHeight="1" x14ac:dyDescent="0.25">
      <c r="A436" s="284"/>
      <c r="B436" s="195"/>
      <c r="C436" s="195"/>
      <c r="D436" s="195"/>
      <c r="E436" s="196"/>
      <c r="F436" s="196"/>
      <c r="G436" s="196"/>
      <c r="H436" s="255"/>
    </row>
    <row r="437" spans="1:11" s="197" customFormat="1" ht="32.25" customHeight="1" x14ac:dyDescent="0.3">
      <c r="A437" s="284"/>
      <c r="B437" s="510" t="s">
        <v>275</v>
      </c>
      <c r="C437" s="510"/>
      <c r="D437" s="510"/>
      <c r="E437" s="510"/>
      <c r="F437" s="510"/>
      <c r="G437" s="510"/>
      <c r="H437" s="510"/>
    </row>
    <row r="438" spans="1:11" s="197" customFormat="1" ht="12.75" customHeight="1" x14ac:dyDescent="0.25">
      <c r="A438" s="284"/>
      <c r="B438" s="4"/>
      <c r="C438" s="1"/>
      <c r="D438" s="1"/>
      <c r="E438" s="45"/>
      <c r="F438" s="1"/>
      <c r="G438" s="1"/>
      <c r="H438" s="1"/>
    </row>
    <row r="439" spans="1:11" s="197" customFormat="1" ht="12.75" customHeight="1" x14ac:dyDescent="0.25">
      <c r="A439" s="284"/>
      <c r="B439" s="4" t="s">
        <v>62</v>
      </c>
      <c r="C439" s="1"/>
      <c r="D439" s="1"/>
      <c r="E439" s="45"/>
      <c r="F439" s="1"/>
      <c r="G439" s="1"/>
      <c r="H439" s="1"/>
    </row>
    <row r="440" spans="1:11" s="197" customFormat="1" ht="12.75" customHeight="1" x14ac:dyDescent="0.25">
      <c r="A440" s="284"/>
      <c r="B440" s="151"/>
      <c r="C440" s="511" t="s">
        <v>12</v>
      </c>
      <c r="D440" s="512"/>
      <c r="E440" s="512"/>
      <c r="F440" s="512" t="s">
        <v>10</v>
      </c>
      <c r="G440" s="512"/>
      <c r="H440" s="512"/>
    </row>
    <row r="441" spans="1:11" s="197" customFormat="1" ht="12.75" customHeight="1" x14ac:dyDescent="0.25">
      <c r="A441" s="284"/>
      <c r="B441" s="145"/>
      <c r="C441" s="149" t="s">
        <v>8</v>
      </c>
      <c r="D441" s="152" t="s">
        <v>9</v>
      </c>
      <c r="E441" s="152" t="s">
        <v>154</v>
      </c>
      <c r="F441" s="152" t="s">
        <v>8</v>
      </c>
      <c r="G441" s="152" t="s">
        <v>9</v>
      </c>
      <c r="H441" s="152" t="s">
        <v>154</v>
      </c>
    </row>
    <row r="442" spans="1:11" s="197" customFormat="1" ht="12.75" customHeight="1" x14ac:dyDescent="0.25">
      <c r="A442" s="284"/>
      <c r="B442" s="64"/>
      <c r="C442" s="158"/>
      <c r="D442" s="158"/>
      <c r="E442" s="67"/>
      <c r="F442" s="1"/>
      <c r="G442" s="1"/>
      <c r="H442" s="67"/>
    </row>
    <row r="443" spans="1:11" s="197" customFormat="1" ht="12.75" customHeight="1" x14ac:dyDescent="0.25">
      <c r="A443" s="284"/>
      <c r="B443" s="64" t="s">
        <v>23</v>
      </c>
      <c r="C443" s="176">
        <v>111.18792999999999</v>
      </c>
      <c r="D443" s="176">
        <v>219.72623499999997</v>
      </c>
      <c r="E443" s="71">
        <v>50.602937787560968</v>
      </c>
      <c r="F443" s="159">
        <v>962.32500000000005</v>
      </c>
      <c r="G443" s="159">
        <v>1986.0749999999998</v>
      </c>
      <c r="H443" s="71">
        <v>48.453608247422686</v>
      </c>
      <c r="I443" s="529"/>
      <c r="J443" s="529"/>
      <c r="K443" s="529"/>
    </row>
    <row r="444" spans="1:11" s="197" customFormat="1" ht="12.75" customHeight="1" x14ac:dyDescent="0.25">
      <c r="A444" s="284"/>
      <c r="B444" s="64" t="s">
        <v>96</v>
      </c>
      <c r="C444" s="176">
        <v>0.97053749999999983</v>
      </c>
      <c r="D444" s="176">
        <v>0.40807999999999994</v>
      </c>
      <c r="E444" s="71">
        <v>237.8302048617918</v>
      </c>
      <c r="F444" s="251">
        <v>1.9500000000000002</v>
      </c>
      <c r="G444" s="251">
        <v>2.5499999999999998</v>
      </c>
      <c r="H444" s="71">
        <v>76.47058823529413</v>
      </c>
      <c r="I444" s="529"/>
      <c r="J444" s="529"/>
      <c r="K444" s="529"/>
    </row>
    <row r="445" spans="1:11" s="197" customFormat="1" ht="12.75" customHeight="1" x14ac:dyDescent="0.25">
      <c r="A445" s="284"/>
      <c r="B445" s="64" t="s">
        <v>97</v>
      </c>
      <c r="C445" s="176">
        <v>2.0598925000000001</v>
      </c>
      <c r="D445" s="176">
        <v>3.3042774999999995</v>
      </c>
      <c r="E445" s="71">
        <v>62.340178753146503</v>
      </c>
      <c r="F445" s="251">
        <v>14.599999999999998</v>
      </c>
      <c r="G445" s="251">
        <v>29.349999999999998</v>
      </c>
      <c r="H445" s="71">
        <v>49.74446337308347</v>
      </c>
      <c r="I445" s="529"/>
      <c r="J445" s="529"/>
      <c r="K445" s="529"/>
    </row>
    <row r="446" spans="1:11" s="197" customFormat="1" ht="12.75" customHeight="1" x14ac:dyDescent="0.25">
      <c r="A446" s="284"/>
      <c r="B446" s="64" t="s">
        <v>98</v>
      </c>
      <c r="C446" s="176">
        <v>18.739539999999998</v>
      </c>
      <c r="D446" s="176">
        <v>29.83399</v>
      </c>
      <c r="E446" s="71">
        <v>62.812717977045637</v>
      </c>
      <c r="F446" s="251">
        <v>167.5625</v>
      </c>
      <c r="G446" s="251">
        <v>317.72500000000002</v>
      </c>
      <c r="H446" s="71">
        <v>52.738217011566604</v>
      </c>
      <c r="I446" s="529"/>
      <c r="J446" s="529"/>
      <c r="K446" s="529"/>
    </row>
    <row r="447" spans="1:11" s="197" customFormat="1" ht="12.75" customHeight="1" x14ac:dyDescent="0.25">
      <c r="A447" s="284"/>
      <c r="B447" s="64" t="s">
        <v>99</v>
      </c>
      <c r="C447" s="176">
        <v>35.714777499999997</v>
      </c>
      <c r="D447" s="176">
        <v>58.867025000000005</v>
      </c>
      <c r="E447" s="71">
        <v>60.67026064252439</v>
      </c>
      <c r="F447" s="251">
        <v>269.875</v>
      </c>
      <c r="G447" s="251">
        <v>547.26250000000005</v>
      </c>
      <c r="H447" s="71">
        <v>49.31362919988122</v>
      </c>
    </row>
    <row r="448" spans="1:11" s="197" customFormat="1" ht="12.75" customHeight="1" x14ac:dyDescent="0.25">
      <c r="A448" s="284"/>
      <c r="B448" s="64" t="s">
        <v>100</v>
      </c>
      <c r="C448" s="176">
        <v>25.577219999999997</v>
      </c>
      <c r="D448" s="176">
        <v>79.185429999999982</v>
      </c>
      <c r="E448" s="71">
        <v>32.30041183081282</v>
      </c>
      <c r="F448" s="251">
        <v>277.95</v>
      </c>
      <c r="G448" s="251">
        <v>592.58749999999998</v>
      </c>
      <c r="H448" s="71">
        <v>46.904465585251124</v>
      </c>
    </row>
    <row r="449" spans="1:8" s="197" customFormat="1" ht="12.75" customHeight="1" x14ac:dyDescent="0.25">
      <c r="A449" s="284"/>
      <c r="B449" s="64" t="s">
        <v>101</v>
      </c>
      <c r="C449" s="176">
        <v>24.352339999999995</v>
      </c>
      <c r="D449" s="176">
        <v>41.553347500000008</v>
      </c>
      <c r="E449" s="71">
        <v>58.605001678865918</v>
      </c>
      <c r="F449" s="251">
        <v>204.6875</v>
      </c>
      <c r="G449" s="251">
        <v>447.47500000000002</v>
      </c>
      <c r="H449" s="71">
        <v>45.742778926196991</v>
      </c>
    </row>
    <row r="450" spans="1:8" s="197" customFormat="1" ht="12.75" customHeight="1" x14ac:dyDescent="0.25">
      <c r="A450" s="284"/>
      <c r="B450" s="64" t="s">
        <v>135</v>
      </c>
      <c r="C450" s="176">
        <v>3.7736225000000001</v>
      </c>
      <c r="D450" s="176">
        <v>6.5740849999999993</v>
      </c>
      <c r="E450" s="71">
        <v>57.401486290487583</v>
      </c>
      <c r="F450" s="251">
        <v>25.7</v>
      </c>
      <c r="G450" s="251">
        <v>49.125</v>
      </c>
      <c r="H450" s="71">
        <v>52.315521628498729</v>
      </c>
    </row>
    <row r="451" spans="1:8" s="197" customFormat="1" ht="12.75" customHeight="1" x14ac:dyDescent="0.25">
      <c r="A451" s="284"/>
      <c r="B451" s="119"/>
      <c r="C451" s="156"/>
      <c r="D451" s="156"/>
      <c r="E451" s="121"/>
      <c r="F451" s="121"/>
      <c r="G451" s="121"/>
      <c r="H451" s="121"/>
    </row>
    <row r="452" spans="1:8" s="197" customFormat="1" ht="12.75" customHeight="1" x14ac:dyDescent="0.25">
      <c r="A452" s="284"/>
      <c r="B452" s="8"/>
      <c r="C452" s="157"/>
      <c r="D452" s="157"/>
      <c r="E452" s="125"/>
      <c r="F452" s="125"/>
      <c r="G452" s="125"/>
      <c r="H452" s="125"/>
    </row>
    <row r="453" spans="1:8" s="197" customFormat="1" ht="18.75" customHeight="1" x14ac:dyDescent="0.25">
      <c r="A453" s="284"/>
      <c r="B453" s="528" t="s">
        <v>191</v>
      </c>
      <c r="C453" s="518"/>
      <c r="D453" s="518"/>
      <c r="E453" s="518"/>
      <c r="F453" s="518"/>
      <c r="G453" s="518"/>
      <c r="H453" s="518"/>
    </row>
    <row r="454" spans="1:8" s="197" customFormat="1" ht="12.75" customHeight="1" x14ac:dyDescent="0.25">
      <c r="A454" s="284"/>
      <c r="B454" s="8" t="s">
        <v>152</v>
      </c>
      <c r="C454" s="1"/>
      <c r="D454" s="1"/>
      <c r="E454" s="53"/>
      <c r="F454" s="1"/>
      <c r="G454" s="1"/>
      <c r="H454" s="1"/>
    </row>
    <row r="455" spans="1:8" s="197" customFormat="1" ht="12.75" customHeight="1" x14ac:dyDescent="0.25">
      <c r="A455" s="284"/>
      <c r="B455" s="20" t="s">
        <v>153</v>
      </c>
      <c r="C455" s="1"/>
      <c r="D455" s="1"/>
      <c r="E455" s="53"/>
      <c r="F455" s="1"/>
      <c r="G455" s="1"/>
      <c r="H455" s="1"/>
    </row>
    <row r="456" spans="1:8" s="197" customFormat="1" ht="12.75" customHeight="1" x14ac:dyDescent="0.25">
      <c r="A456" s="284"/>
      <c r="B456" s="20"/>
      <c r="C456" s="1"/>
      <c r="D456" s="1"/>
      <c r="E456" s="53"/>
      <c r="F456" s="1"/>
      <c r="G456" s="1"/>
      <c r="H456" s="1"/>
    </row>
    <row r="457" spans="1:8" s="197" customFormat="1" ht="12.75" customHeight="1" x14ac:dyDescent="0.25">
      <c r="A457" s="284"/>
      <c r="B457" s="58" t="s">
        <v>68</v>
      </c>
      <c r="C457" s="1"/>
      <c r="D457" s="1"/>
      <c r="E457" s="53"/>
      <c r="F457" s="1"/>
      <c r="G457" s="1"/>
      <c r="H457" s="1"/>
    </row>
    <row r="458" spans="1:8" s="197" customFormat="1" ht="12.75" customHeight="1" x14ac:dyDescent="0.25">
      <c r="A458" s="284"/>
      <c r="B458" s="58" t="s">
        <v>409</v>
      </c>
      <c r="C458" s="1"/>
      <c r="D458" s="1"/>
      <c r="E458" s="53"/>
      <c r="F458" s="1"/>
      <c r="G458" s="1"/>
      <c r="H458" s="1"/>
    </row>
    <row r="459" spans="1:8" s="197" customFormat="1" ht="12.75" customHeight="1" x14ac:dyDescent="0.25">
      <c r="A459" s="284"/>
      <c r="B459" s="58"/>
      <c r="C459" s="1"/>
      <c r="D459" s="1"/>
      <c r="E459" s="53"/>
      <c r="F459" s="1"/>
      <c r="G459" s="1"/>
      <c r="H459" s="1"/>
    </row>
    <row r="460" spans="1:8" s="197" customFormat="1" ht="12.75" customHeight="1" x14ac:dyDescent="0.25">
      <c r="A460" s="284"/>
      <c r="B460" s="195"/>
      <c r="C460" s="195"/>
      <c r="D460" s="195"/>
      <c r="E460" s="196"/>
      <c r="F460" s="196"/>
      <c r="G460" s="196"/>
      <c r="H460" s="196"/>
    </row>
    <row r="461" spans="1:8" s="197" customFormat="1" ht="12.75" customHeight="1" x14ac:dyDescent="0.25">
      <c r="A461" s="284"/>
      <c r="B461" s="195"/>
      <c r="C461" s="195"/>
      <c r="D461" s="195"/>
      <c r="E461" s="196"/>
      <c r="F461" s="196"/>
      <c r="G461" s="196"/>
      <c r="H461" s="196"/>
    </row>
    <row r="462" spans="1:8" s="197" customFormat="1" ht="12.75" customHeight="1" x14ac:dyDescent="0.25">
      <c r="A462" s="284"/>
      <c r="B462" s="195"/>
      <c r="C462" s="195"/>
      <c r="D462" s="195"/>
      <c r="E462" s="196"/>
      <c r="F462" s="196"/>
      <c r="G462" s="196"/>
      <c r="H462" s="196"/>
    </row>
    <row r="463" spans="1:8" s="197" customFormat="1" ht="12.75" customHeight="1" x14ac:dyDescent="0.25">
      <c r="A463" s="284"/>
      <c r="B463" s="195"/>
      <c r="C463" s="195"/>
      <c r="D463" s="195"/>
      <c r="E463" s="196"/>
      <c r="F463" s="196"/>
      <c r="G463" s="196"/>
      <c r="H463" s="196"/>
    </row>
    <row r="464" spans="1:8" s="197" customFormat="1" ht="12.75" customHeight="1" x14ac:dyDescent="0.25">
      <c r="A464" s="284"/>
      <c r="B464" s="195"/>
      <c r="C464" s="195"/>
      <c r="D464" s="195"/>
      <c r="E464" s="196"/>
      <c r="F464" s="196"/>
      <c r="G464" s="196"/>
      <c r="H464" s="196"/>
    </row>
    <row r="465" spans="1:8" s="197" customFormat="1" ht="12.75" customHeight="1" x14ac:dyDescent="0.25">
      <c r="A465" s="284"/>
      <c r="B465" s="195"/>
      <c r="C465" s="195"/>
      <c r="D465" s="195"/>
      <c r="E465" s="196"/>
      <c r="F465" s="196"/>
      <c r="G465" s="196"/>
      <c r="H465" s="196"/>
    </row>
    <row r="466" spans="1:8" s="197" customFormat="1" ht="12.75" customHeight="1" x14ac:dyDescent="0.25">
      <c r="A466" s="284"/>
      <c r="B466" s="195"/>
      <c r="C466" s="195"/>
      <c r="D466" s="195"/>
      <c r="E466" s="196"/>
      <c r="F466" s="196"/>
      <c r="G466" s="196"/>
      <c r="H466" s="196"/>
    </row>
    <row r="467" spans="1:8" s="197" customFormat="1" ht="12.75" customHeight="1" x14ac:dyDescent="0.25">
      <c r="A467" s="284"/>
      <c r="B467" s="195"/>
      <c r="C467" s="195"/>
      <c r="D467" s="195"/>
      <c r="E467" s="196"/>
      <c r="F467" s="196"/>
      <c r="G467" s="196"/>
      <c r="H467" s="196"/>
    </row>
    <row r="468" spans="1:8" s="197" customFormat="1" ht="12.75" customHeight="1" x14ac:dyDescent="0.25">
      <c r="A468" s="284"/>
      <c r="B468" s="195"/>
      <c r="C468" s="195"/>
      <c r="D468" s="195"/>
      <c r="E468" s="196"/>
      <c r="F468" s="196"/>
      <c r="G468" s="196"/>
      <c r="H468" s="196"/>
    </row>
    <row r="469" spans="1:8" s="197" customFormat="1" ht="12.75" customHeight="1" x14ac:dyDescent="0.25">
      <c r="A469" s="284"/>
      <c r="B469" s="195"/>
      <c r="C469" s="195"/>
      <c r="D469" s="195"/>
      <c r="E469" s="196"/>
      <c r="F469" s="196"/>
      <c r="G469" s="196"/>
      <c r="H469" s="196"/>
    </row>
    <row r="470" spans="1:8" s="197" customFormat="1" ht="12.75" customHeight="1" x14ac:dyDescent="0.25">
      <c r="A470" s="284"/>
      <c r="B470" s="195"/>
      <c r="C470" s="195"/>
      <c r="D470" s="195"/>
      <c r="E470" s="196"/>
      <c r="F470" s="196"/>
      <c r="G470" s="196"/>
      <c r="H470" s="196"/>
    </row>
    <row r="471" spans="1:8" s="197" customFormat="1" ht="12.75" customHeight="1" x14ac:dyDescent="0.25">
      <c r="A471" s="284"/>
      <c r="B471" s="195"/>
      <c r="C471" s="195"/>
      <c r="D471" s="195"/>
      <c r="E471" s="196"/>
      <c r="F471" s="196"/>
      <c r="G471" s="196"/>
      <c r="H471" s="196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6"/>
      <c r="G472" s="196"/>
      <c r="H472" s="196"/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6"/>
      <c r="G473" s="196"/>
      <c r="H473" s="196"/>
    </row>
    <row r="474" spans="1:8" s="197" customFormat="1" ht="12.75" customHeight="1" x14ac:dyDescent="0.25">
      <c r="A474" s="284"/>
      <c r="B474" s="195"/>
      <c r="C474" s="195"/>
      <c r="D474" s="195"/>
      <c r="E474" s="196"/>
      <c r="F474" s="196"/>
      <c r="G474" s="196"/>
      <c r="H474" s="196"/>
    </row>
    <row r="475" spans="1:8" s="197" customFormat="1" ht="12.75" customHeight="1" x14ac:dyDescent="0.25">
      <c r="A475" s="284"/>
      <c r="B475" s="195"/>
      <c r="C475" s="195"/>
      <c r="D475" s="195"/>
      <c r="E475" s="196"/>
      <c r="F475" s="196"/>
      <c r="G475" s="196"/>
      <c r="H475" s="196"/>
    </row>
    <row r="476" spans="1:8" s="197" customFormat="1" ht="12.75" customHeight="1" x14ac:dyDescent="0.25">
      <c r="A476" s="284"/>
      <c r="B476" s="195"/>
      <c r="C476" s="195"/>
      <c r="D476" s="195"/>
      <c r="E476" s="196"/>
      <c r="F476" s="196"/>
      <c r="G476" s="196"/>
      <c r="H476" s="196"/>
    </row>
    <row r="477" spans="1:8" s="197" customFormat="1" ht="12.75" customHeight="1" x14ac:dyDescent="0.25">
      <c r="A477" s="284"/>
      <c r="B477" s="195"/>
      <c r="C477" s="195"/>
      <c r="D477" s="195"/>
      <c r="E477" s="196"/>
      <c r="F477" s="196"/>
      <c r="G477" s="196"/>
      <c r="H477" s="196"/>
    </row>
    <row r="478" spans="1:8" s="197" customFormat="1" ht="12.75" customHeight="1" x14ac:dyDescent="0.25">
      <c r="A478" s="284"/>
      <c r="B478" s="195"/>
      <c r="C478" s="195"/>
      <c r="D478" s="195"/>
      <c r="E478" s="196"/>
      <c r="F478" s="196"/>
      <c r="G478" s="196"/>
      <c r="H478" s="196"/>
    </row>
    <row r="479" spans="1:8" s="197" customFormat="1" ht="12.75" customHeight="1" x14ac:dyDescent="0.25">
      <c r="A479" s="284"/>
      <c r="B479" s="195"/>
      <c r="C479" s="195"/>
      <c r="D479" s="195"/>
      <c r="E479" s="196"/>
      <c r="F479" s="196"/>
      <c r="G479" s="196"/>
      <c r="H479" s="196"/>
    </row>
    <row r="480" spans="1:8" s="197" customFormat="1" ht="12.75" customHeight="1" x14ac:dyDescent="0.25">
      <c r="A480" s="284"/>
      <c r="B480" s="195"/>
      <c r="C480" s="195"/>
      <c r="D480" s="195"/>
      <c r="E480" s="196"/>
      <c r="F480" s="196"/>
      <c r="G480" s="196"/>
      <c r="H480" s="196"/>
    </row>
    <row r="481" spans="1:11" s="197" customFormat="1" ht="12.75" customHeight="1" x14ac:dyDescent="0.25">
      <c r="A481" s="284"/>
      <c r="B481" s="195"/>
      <c r="C481" s="195"/>
      <c r="D481" s="195"/>
      <c r="E481" s="196"/>
      <c r="F481" s="196"/>
      <c r="G481" s="196"/>
      <c r="H481" s="196"/>
    </row>
    <row r="482" spans="1:11" s="197" customFormat="1" ht="12.75" customHeight="1" x14ac:dyDescent="0.25">
      <c r="A482" s="284"/>
      <c r="B482" s="195"/>
      <c r="C482" s="195"/>
      <c r="D482" s="195"/>
      <c r="E482" s="196"/>
      <c r="F482" s="196"/>
      <c r="G482" s="196"/>
      <c r="H482" s="196"/>
    </row>
    <row r="483" spans="1:11" s="197" customFormat="1" ht="12.75" customHeight="1" x14ac:dyDescent="0.25">
      <c r="A483" s="284"/>
      <c r="B483" s="195"/>
      <c r="C483" s="195"/>
      <c r="D483" s="195"/>
      <c r="E483" s="196"/>
      <c r="F483" s="196"/>
      <c r="G483" s="196"/>
      <c r="H483" s="196"/>
    </row>
    <row r="484" spans="1:11" s="197" customFormat="1" ht="12.75" customHeight="1" x14ac:dyDescent="0.25">
      <c r="A484" s="284"/>
      <c r="B484" s="195"/>
      <c r="C484" s="195"/>
      <c r="D484" s="195"/>
      <c r="E484" s="196"/>
      <c r="F484" s="196"/>
      <c r="G484" s="196"/>
      <c r="H484" s="196"/>
    </row>
    <row r="485" spans="1:11" s="197" customFormat="1" ht="12.75" customHeight="1" x14ac:dyDescent="0.25">
      <c r="A485" s="284"/>
      <c r="B485" s="195"/>
      <c r="C485" s="195"/>
      <c r="D485" s="195"/>
      <c r="E485" s="196"/>
      <c r="F485" s="196"/>
      <c r="G485" s="196"/>
      <c r="H485" s="196"/>
    </row>
    <row r="486" spans="1:11" s="197" customFormat="1" ht="12.75" customHeight="1" x14ac:dyDescent="0.25">
      <c r="A486" s="284"/>
      <c r="B486" s="195"/>
      <c r="C486" s="195"/>
      <c r="D486" s="195"/>
      <c r="E486" s="196"/>
      <c r="F486" s="196"/>
      <c r="G486" s="196"/>
      <c r="H486" s="196"/>
    </row>
    <row r="487" spans="1:11" s="197" customFormat="1" ht="12.75" customHeight="1" x14ac:dyDescent="0.25">
      <c r="A487" s="284"/>
      <c r="B487" s="195"/>
      <c r="C487" s="195"/>
      <c r="D487" s="195"/>
      <c r="E487" s="196"/>
      <c r="F487" s="196"/>
      <c r="G487" s="196"/>
      <c r="H487" s="196"/>
    </row>
    <row r="488" spans="1:11" s="197" customFormat="1" ht="12.75" customHeight="1" x14ac:dyDescent="0.25">
      <c r="A488" s="284"/>
      <c r="B488" s="195"/>
      <c r="C488" s="195"/>
      <c r="D488" s="195"/>
      <c r="E488" s="196"/>
      <c r="F488" s="196"/>
      <c r="G488" s="196"/>
      <c r="H488" s="362" t="s">
        <v>13</v>
      </c>
    </row>
    <row r="489" spans="1:11" s="197" customFormat="1" ht="12.75" customHeight="1" x14ac:dyDescent="0.25">
      <c r="A489" s="284"/>
      <c r="B489" s="195"/>
      <c r="C489" s="195"/>
      <c r="D489" s="195"/>
      <c r="E489" s="196"/>
      <c r="F489" s="196"/>
      <c r="G489" s="196"/>
      <c r="H489" s="255"/>
    </row>
    <row r="490" spans="1:11" s="197" customFormat="1" ht="32.25" customHeight="1" x14ac:dyDescent="0.3">
      <c r="A490" s="284"/>
      <c r="B490" s="510" t="s">
        <v>279</v>
      </c>
      <c r="C490" s="510"/>
      <c r="D490" s="510"/>
      <c r="E490" s="510"/>
      <c r="F490" s="510"/>
      <c r="G490" s="510"/>
      <c r="H490" s="510"/>
    </row>
    <row r="491" spans="1:11" s="197" customFormat="1" ht="12.75" customHeight="1" x14ac:dyDescent="0.25">
      <c r="A491" s="284"/>
      <c r="B491" s="4"/>
      <c r="C491" s="1"/>
      <c r="D491" s="1"/>
      <c r="E491" s="45"/>
      <c r="F491" s="1"/>
      <c r="G491" s="1"/>
      <c r="H491" s="1"/>
    </row>
    <row r="492" spans="1:11" s="197" customFormat="1" ht="12.75" customHeight="1" x14ac:dyDescent="0.25">
      <c r="A492" s="284"/>
      <c r="B492" s="4" t="s">
        <v>62</v>
      </c>
      <c r="C492" s="1"/>
      <c r="D492" s="1"/>
      <c r="E492" s="45"/>
      <c r="F492" s="1"/>
      <c r="G492" s="1"/>
      <c r="H492" s="1"/>
    </row>
    <row r="493" spans="1:11" s="197" customFormat="1" ht="12.75" customHeight="1" x14ac:dyDescent="0.25">
      <c r="A493" s="284"/>
      <c r="B493" s="151"/>
      <c r="C493" s="511" t="s">
        <v>12</v>
      </c>
      <c r="D493" s="512"/>
      <c r="E493" s="512"/>
      <c r="F493" s="512" t="s">
        <v>10</v>
      </c>
      <c r="G493" s="512"/>
      <c r="H493" s="512"/>
    </row>
    <row r="494" spans="1:11" s="197" customFormat="1" ht="12.75" customHeight="1" x14ac:dyDescent="0.25">
      <c r="A494" s="284"/>
      <c r="B494" s="145"/>
      <c r="C494" s="149" t="s">
        <v>8</v>
      </c>
      <c r="D494" s="152" t="s">
        <v>9</v>
      </c>
      <c r="E494" s="152" t="s">
        <v>154</v>
      </c>
      <c r="F494" s="152" t="s">
        <v>8</v>
      </c>
      <c r="G494" s="152" t="s">
        <v>9</v>
      </c>
      <c r="H494" s="152" t="s">
        <v>154</v>
      </c>
    </row>
    <row r="495" spans="1:11" s="197" customFormat="1" ht="12.75" customHeight="1" x14ac:dyDescent="0.25">
      <c r="A495" s="284"/>
      <c r="B495" s="64"/>
      <c r="C495" s="158"/>
      <c r="D495" s="158"/>
      <c r="E495" s="67"/>
      <c r="F495" s="1"/>
      <c r="G495" s="1"/>
      <c r="H495" s="67"/>
    </row>
    <row r="496" spans="1:11" s="197" customFormat="1" ht="12.75" customHeight="1" x14ac:dyDescent="0.25">
      <c r="A496" s="284"/>
      <c r="B496" s="64" t="s">
        <v>23</v>
      </c>
      <c r="C496" s="176">
        <v>113.03609999999999</v>
      </c>
      <c r="D496" s="176">
        <v>228.59608249999999</v>
      </c>
      <c r="E496" s="71">
        <v>49.447960246650332</v>
      </c>
      <c r="F496" s="159">
        <v>956.30000000000007</v>
      </c>
      <c r="G496" s="159">
        <v>1961.7749999999996</v>
      </c>
      <c r="H496" s="71">
        <v>48.746670744606298</v>
      </c>
      <c r="I496" s="529"/>
      <c r="J496" s="529"/>
      <c r="K496" s="529"/>
    </row>
    <row r="497" spans="1:11" s="197" customFormat="1" ht="12.75" customHeight="1" x14ac:dyDescent="0.25">
      <c r="A497" s="284"/>
      <c r="B497" s="64" t="s">
        <v>96</v>
      </c>
      <c r="C497" s="176">
        <v>0</v>
      </c>
      <c r="D497" s="176">
        <v>0</v>
      </c>
      <c r="E497" s="103" t="s">
        <v>11</v>
      </c>
      <c r="F497" s="251">
        <v>0.95</v>
      </c>
      <c r="G497" s="251">
        <v>3.2</v>
      </c>
      <c r="H497" s="71">
        <v>29.6875</v>
      </c>
      <c r="I497" s="529"/>
      <c r="J497" s="529"/>
      <c r="K497" s="529"/>
    </row>
    <row r="498" spans="1:11" s="197" customFormat="1" ht="12.75" customHeight="1" x14ac:dyDescent="0.25">
      <c r="A498" s="284"/>
      <c r="B498" s="64" t="s">
        <v>97</v>
      </c>
      <c r="C498" s="176">
        <v>0.86152499999999999</v>
      </c>
      <c r="D498" s="176">
        <v>2.251315</v>
      </c>
      <c r="E498" s="71">
        <v>38.267634693501357</v>
      </c>
      <c r="F498" s="251">
        <v>13.324999999999999</v>
      </c>
      <c r="G498" s="251">
        <v>26.875000000000004</v>
      </c>
      <c r="H498" s="71">
        <v>49.581395348837205</v>
      </c>
      <c r="I498" s="529"/>
      <c r="J498" s="529"/>
      <c r="K498" s="529"/>
    </row>
    <row r="499" spans="1:11" s="197" customFormat="1" ht="12.75" customHeight="1" x14ac:dyDescent="0.25">
      <c r="A499" s="284"/>
      <c r="B499" s="64" t="s">
        <v>98</v>
      </c>
      <c r="C499" s="176">
        <v>13.618969999999999</v>
      </c>
      <c r="D499" s="176">
        <v>34.897605000000006</v>
      </c>
      <c r="E499" s="71">
        <v>39.025514788192474</v>
      </c>
      <c r="F499" s="251">
        <v>159.77500000000001</v>
      </c>
      <c r="G499" s="251">
        <v>321.70000000000005</v>
      </c>
      <c r="H499" s="71">
        <v>49.665837737022066</v>
      </c>
      <c r="I499" s="529"/>
      <c r="J499" s="529"/>
      <c r="K499" s="529"/>
    </row>
    <row r="500" spans="1:11" s="197" customFormat="1" ht="12.75" customHeight="1" x14ac:dyDescent="0.25">
      <c r="A500" s="284"/>
      <c r="B500" s="64" t="s">
        <v>99</v>
      </c>
      <c r="C500" s="176">
        <v>39.057809999999989</v>
      </c>
      <c r="D500" s="176">
        <v>69.803057500000037</v>
      </c>
      <c r="E500" s="71">
        <v>55.954296844375293</v>
      </c>
      <c r="F500" s="251">
        <v>268.89999999999998</v>
      </c>
      <c r="G500" s="251">
        <v>538.77499999999998</v>
      </c>
      <c r="H500" s="71">
        <v>49.909516959769846</v>
      </c>
    </row>
    <row r="501" spans="1:11" s="197" customFormat="1" ht="12.75" customHeight="1" x14ac:dyDescent="0.25">
      <c r="A501" s="284"/>
      <c r="B501" s="64" t="s">
        <v>100</v>
      </c>
      <c r="C501" s="176">
        <v>34.652012500000012</v>
      </c>
      <c r="D501" s="176">
        <v>69.646687499999956</v>
      </c>
      <c r="E501" s="71">
        <v>49.753999427467434</v>
      </c>
      <c r="F501" s="251">
        <v>282.375</v>
      </c>
      <c r="G501" s="251">
        <v>580.96249999999998</v>
      </c>
      <c r="H501" s="71">
        <v>48.60468618886761</v>
      </c>
    </row>
    <row r="502" spans="1:11" s="197" customFormat="1" ht="12.75" customHeight="1" x14ac:dyDescent="0.25">
      <c r="A502" s="284"/>
      <c r="B502" s="64" t="s">
        <v>101</v>
      </c>
      <c r="C502" s="176">
        <v>20.32893</v>
      </c>
      <c r="D502" s="176">
        <v>43.292572500000013</v>
      </c>
      <c r="E502" s="71">
        <v>46.957084844057242</v>
      </c>
      <c r="F502" s="251">
        <v>202.375</v>
      </c>
      <c r="G502" s="251">
        <v>444.03750000000002</v>
      </c>
      <c r="H502" s="71">
        <v>45.576105621709878</v>
      </c>
    </row>
    <row r="503" spans="1:11" s="197" customFormat="1" ht="12.75" customHeight="1" x14ac:dyDescent="0.25">
      <c r="A503" s="284"/>
      <c r="B503" s="64" t="s">
        <v>135</v>
      </c>
      <c r="C503" s="176">
        <v>4.5168525000000006</v>
      </c>
      <c r="D503" s="176">
        <v>8.7048450000000006</v>
      </c>
      <c r="E503" s="71">
        <v>51.888948051343824</v>
      </c>
      <c r="F503" s="251">
        <v>28.6</v>
      </c>
      <c r="G503" s="251">
        <v>46.225000000000001</v>
      </c>
      <c r="H503" s="71">
        <v>61.871281773931855</v>
      </c>
    </row>
    <row r="504" spans="1:11" s="197" customFormat="1" ht="12.75" customHeight="1" x14ac:dyDescent="0.25">
      <c r="A504" s="284"/>
      <c r="B504" s="119"/>
      <c r="C504" s="156"/>
      <c r="D504" s="156"/>
      <c r="E504" s="121"/>
      <c r="F504" s="121"/>
      <c r="G504" s="121"/>
      <c r="H504" s="121"/>
    </row>
    <row r="505" spans="1:11" s="197" customFormat="1" ht="12.75" customHeight="1" x14ac:dyDescent="0.25">
      <c r="A505" s="284"/>
      <c r="B505" s="8"/>
      <c r="C505" s="157"/>
      <c r="D505" s="157"/>
      <c r="E505" s="125"/>
      <c r="F505" s="125"/>
      <c r="G505" s="125"/>
      <c r="H505" s="125"/>
    </row>
    <row r="506" spans="1:11" s="197" customFormat="1" ht="18.75" customHeight="1" x14ac:dyDescent="0.25">
      <c r="A506" s="284"/>
      <c r="B506" s="528" t="s">
        <v>191</v>
      </c>
      <c r="C506" s="518"/>
      <c r="D506" s="518"/>
      <c r="E506" s="518"/>
      <c r="F506" s="518"/>
      <c r="G506" s="518"/>
      <c r="H506" s="518"/>
    </row>
    <row r="507" spans="1:11" s="197" customFormat="1" ht="12.75" customHeight="1" x14ac:dyDescent="0.25">
      <c r="A507" s="284"/>
      <c r="B507" s="8" t="s">
        <v>152</v>
      </c>
      <c r="C507" s="1"/>
      <c r="D507" s="1"/>
      <c r="E507" s="53"/>
      <c r="F507" s="1"/>
      <c r="G507" s="1"/>
      <c r="H507" s="1"/>
    </row>
    <row r="508" spans="1:11" s="197" customFormat="1" ht="12.75" customHeight="1" x14ac:dyDescent="0.25">
      <c r="A508" s="284"/>
      <c r="B508" s="20" t="s">
        <v>153</v>
      </c>
      <c r="C508" s="1"/>
      <c r="D508" s="1"/>
      <c r="E508" s="53"/>
      <c r="F508" s="1"/>
      <c r="G508" s="1"/>
      <c r="H508" s="1"/>
    </row>
    <row r="509" spans="1:11" s="197" customFormat="1" ht="12.75" customHeight="1" x14ac:dyDescent="0.25">
      <c r="A509" s="284"/>
      <c r="B509" s="20"/>
      <c r="C509" s="1"/>
      <c r="D509" s="1"/>
      <c r="E509" s="53"/>
      <c r="F509" s="1"/>
      <c r="G509" s="1"/>
      <c r="H509" s="1"/>
    </row>
    <row r="510" spans="1:11" s="197" customFormat="1" ht="12.75" customHeight="1" x14ac:dyDescent="0.25">
      <c r="A510" s="284"/>
      <c r="B510" s="58" t="s">
        <v>68</v>
      </c>
      <c r="C510" s="1"/>
      <c r="D510" s="1"/>
      <c r="E510" s="53"/>
      <c r="F510" s="1"/>
      <c r="G510" s="1"/>
      <c r="H510" s="1"/>
    </row>
    <row r="511" spans="1:11" s="197" customFormat="1" ht="12.75" customHeight="1" x14ac:dyDescent="0.25">
      <c r="A511" s="284"/>
      <c r="B511" s="58" t="s">
        <v>409</v>
      </c>
      <c r="C511" s="1"/>
      <c r="D511" s="1"/>
      <c r="E511" s="53"/>
      <c r="F511" s="1"/>
      <c r="G511" s="1"/>
      <c r="H511" s="1"/>
    </row>
    <row r="512" spans="1:11" s="197" customFormat="1" ht="12.75" customHeight="1" x14ac:dyDescent="0.25">
      <c r="A512" s="284"/>
      <c r="B512" s="58"/>
      <c r="C512" s="1"/>
      <c r="D512" s="1"/>
      <c r="E512" s="53"/>
      <c r="F512" s="1"/>
      <c r="G512" s="1"/>
      <c r="H512" s="1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6"/>
      <c r="G513" s="196"/>
      <c r="H513" s="196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6"/>
      <c r="G514" s="196"/>
      <c r="H514" s="196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6"/>
      <c r="G515" s="196"/>
      <c r="H515" s="196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6"/>
      <c r="G516" s="196"/>
      <c r="H516" s="196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6"/>
      <c r="G517" s="196"/>
      <c r="H517" s="196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6"/>
      <c r="G518" s="196"/>
      <c r="H518" s="196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6"/>
      <c r="G519" s="196"/>
      <c r="H519" s="196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6"/>
      <c r="G520" s="196"/>
      <c r="H520" s="196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6"/>
      <c r="G521" s="196"/>
      <c r="H521" s="196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6"/>
      <c r="G522" s="196"/>
      <c r="H522" s="196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6"/>
      <c r="G523" s="196"/>
      <c r="H523" s="196"/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6"/>
      <c r="G524" s="196"/>
      <c r="H524" s="196"/>
    </row>
    <row r="525" spans="1:8" s="197" customFormat="1" ht="12.75" customHeight="1" x14ac:dyDescent="0.25">
      <c r="A525" s="284"/>
      <c r="B525" s="195"/>
      <c r="C525" s="195"/>
      <c r="D525" s="195"/>
      <c r="E525" s="196"/>
      <c r="F525" s="196"/>
      <c r="G525" s="196"/>
      <c r="H525" s="196"/>
    </row>
    <row r="526" spans="1:8" s="197" customFormat="1" ht="12.75" customHeight="1" x14ac:dyDescent="0.25">
      <c r="A526" s="284"/>
      <c r="B526" s="195"/>
      <c r="C526" s="195"/>
      <c r="D526" s="195"/>
      <c r="E526" s="196"/>
      <c r="F526" s="196"/>
      <c r="G526" s="196"/>
      <c r="H526" s="196"/>
    </row>
    <row r="527" spans="1:8" s="197" customFormat="1" ht="12.75" customHeight="1" x14ac:dyDescent="0.25">
      <c r="A527" s="284"/>
      <c r="B527" s="195"/>
      <c r="C527" s="195"/>
      <c r="D527" s="195"/>
      <c r="E527" s="196"/>
      <c r="F527" s="196"/>
      <c r="G527" s="196"/>
      <c r="H527" s="196"/>
    </row>
    <row r="528" spans="1:8" s="197" customFormat="1" ht="12.75" customHeight="1" x14ac:dyDescent="0.25">
      <c r="A528" s="284"/>
      <c r="B528" s="195"/>
      <c r="C528" s="195"/>
      <c r="D528" s="195"/>
      <c r="E528" s="196"/>
      <c r="F528" s="196"/>
      <c r="G528" s="196"/>
      <c r="H528" s="196"/>
    </row>
    <row r="529" spans="1:8" s="197" customFormat="1" ht="12.75" customHeight="1" x14ac:dyDescent="0.25">
      <c r="A529" s="284"/>
      <c r="B529" s="195"/>
      <c r="C529" s="195"/>
      <c r="D529" s="195"/>
      <c r="E529" s="196"/>
      <c r="F529" s="196"/>
      <c r="G529" s="196"/>
      <c r="H529" s="196"/>
    </row>
    <row r="530" spans="1:8" s="197" customFormat="1" ht="12.75" customHeight="1" x14ac:dyDescent="0.25">
      <c r="A530" s="284"/>
      <c r="B530" s="195"/>
      <c r="C530" s="195"/>
      <c r="D530" s="195"/>
      <c r="E530" s="196"/>
      <c r="F530" s="196"/>
      <c r="G530" s="196"/>
      <c r="H530" s="196"/>
    </row>
    <row r="531" spans="1:8" s="197" customFormat="1" ht="12.75" customHeight="1" x14ac:dyDescent="0.25">
      <c r="A531" s="284"/>
      <c r="B531" s="195"/>
      <c r="C531" s="195"/>
      <c r="D531" s="195"/>
      <c r="E531" s="196"/>
      <c r="F531" s="196"/>
      <c r="G531" s="196"/>
      <c r="H531" s="196"/>
    </row>
    <row r="532" spans="1:8" s="197" customFormat="1" ht="12.75" customHeight="1" x14ac:dyDescent="0.25">
      <c r="A532" s="284"/>
      <c r="B532" s="195"/>
      <c r="C532" s="195"/>
      <c r="D532" s="195"/>
      <c r="E532" s="196"/>
      <c r="F532" s="196"/>
      <c r="G532" s="196"/>
      <c r="H532" s="196"/>
    </row>
    <row r="533" spans="1:8" s="197" customFormat="1" ht="12.75" customHeight="1" x14ac:dyDescent="0.25">
      <c r="A533" s="284"/>
      <c r="B533" s="195"/>
      <c r="C533" s="195"/>
      <c r="D533" s="195"/>
      <c r="E533" s="196"/>
      <c r="F533" s="196"/>
      <c r="G533" s="196"/>
      <c r="H533" s="196"/>
    </row>
    <row r="534" spans="1:8" s="197" customFormat="1" ht="12.75" customHeight="1" x14ac:dyDescent="0.25">
      <c r="A534" s="284"/>
      <c r="B534" s="195"/>
      <c r="C534" s="195"/>
      <c r="D534" s="195"/>
      <c r="E534" s="196"/>
      <c r="F534" s="196"/>
      <c r="G534" s="196"/>
      <c r="H534" s="196"/>
    </row>
    <row r="535" spans="1:8" s="197" customFormat="1" ht="12.75" customHeight="1" x14ac:dyDescent="0.25">
      <c r="A535" s="284"/>
      <c r="B535" s="195"/>
      <c r="C535" s="195"/>
      <c r="D535" s="195"/>
      <c r="E535" s="196"/>
      <c r="F535" s="196"/>
      <c r="G535" s="196"/>
      <c r="H535" s="196"/>
    </row>
    <row r="536" spans="1:8" s="197" customFormat="1" ht="12.75" customHeight="1" x14ac:dyDescent="0.25">
      <c r="A536" s="284"/>
      <c r="B536" s="195"/>
      <c r="C536" s="195"/>
      <c r="D536" s="195"/>
      <c r="E536" s="196"/>
      <c r="F536" s="196"/>
      <c r="G536" s="196"/>
      <c r="H536" s="196"/>
    </row>
    <row r="537" spans="1:8" s="197" customFormat="1" ht="12.75" customHeight="1" x14ac:dyDescent="0.25">
      <c r="A537" s="284"/>
      <c r="B537" s="195"/>
      <c r="C537" s="195"/>
      <c r="D537" s="195"/>
      <c r="E537" s="196"/>
      <c r="F537" s="196"/>
      <c r="G537" s="196"/>
      <c r="H537" s="196"/>
    </row>
    <row r="538" spans="1:8" s="197" customFormat="1" ht="12.75" customHeight="1" x14ac:dyDescent="0.25">
      <c r="A538" s="284"/>
      <c r="B538" s="195"/>
      <c r="C538" s="195"/>
      <c r="D538" s="195"/>
      <c r="E538" s="196"/>
      <c r="F538" s="196"/>
      <c r="G538" s="196"/>
      <c r="H538" s="196"/>
    </row>
    <row r="539" spans="1:8" s="197" customFormat="1" ht="12.75" customHeight="1" x14ac:dyDescent="0.25">
      <c r="A539" s="284"/>
      <c r="B539" s="195"/>
      <c r="C539" s="195"/>
      <c r="D539" s="195"/>
      <c r="E539" s="196"/>
      <c r="F539" s="196"/>
      <c r="G539" s="196"/>
      <c r="H539" s="196"/>
    </row>
    <row r="540" spans="1:8" s="197" customFormat="1" ht="12.75" customHeight="1" x14ac:dyDescent="0.25">
      <c r="A540" s="284"/>
      <c r="B540" s="195"/>
      <c r="C540" s="195"/>
      <c r="D540" s="195"/>
      <c r="E540" s="196"/>
      <c r="F540" s="196"/>
      <c r="G540" s="196"/>
      <c r="H540" s="196"/>
    </row>
    <row r="541" spans="1:8" s="197" customFormat="1" ht="12.75" customHeight="1" x14ac:dyDescent="0.25">
      <c r="A541" s="284"/>
      <c r="B541" s="195"/>
      <c r="C541" s="195"/>
      <c r="D541" s="195"/>
      <c r="E541" s="196"/>
      <c r="F541" s="196"/>
      <c r="G541" s="196"/>
      <c r="H541" s="196"/>
    </row>
    <row r="542" spans="1:8" s="197" customFormat="1" ht="12.75" customHeight="1" x14ac:dyDescent="0.25">
      <c r="A542" s="284"/>
      <c r="B542" s="195"/>
      <c r="C542" s="195"/>
      <c r="D542" s="195"/>
      <c r="E542" s="196"/>
      <c r="F542" s="196"/>
      <c r="G542" s="196"/>
      <c r="H542" s="362" t="s">
        <v>13</v>
      </c>
    </row>
    <row r="543" spans="1:8" s="197" customFormat="1" ht="12.75" customHeight="1" x14ac:dyDescent="0.25">
      <c r="A543" s="284"/>
      <c r="B543" s="195"/>
      <c r="C543" s="195"/>
      <c r="D543" s="195"/>
      <c r="E543" s="196"/>
      <c r="F543" s="196"/>
      <c r="G543" s="196"/>
      <c r="H543" s="196"/>
    </row>
    <row r="544" spans="1:8" s="197" customFormat="1" ht="32.25" customHeight="1" x14ac:dyDescent="0.3">
      <c r="A544" s="284"/>
      <c r="B544" s="510" t="s">
        <v>280</v>
      </c>
      <c r="C544" s="510"/>
      <c r="D544" s="510"/>
      <c r="E544" s="510"/>
      <c r="F544" s="510"/>
      <c r="G544" s="510"/>
      <c r="H544" s="510"/>
    </row>
    <row r="545" spans="1:11" s="197" customFormat="1" ht="12.75" customHeight="1" x14ac:dyDescent="0.25">
      <c r="A545" s="284"/>
      <c r="B545" s="4"/>
      <c r="C545" s="1"/>
      <c r="D545" s="1"/>
      <c r="E545" s="45"/>
      <c r="F545" s="1"/>
      <c r="G545" s="1"/>
      <c r="H545" s="1"/>
    </row>
    <row r="546" spans="1:11" s="197" customFormat="1" ht="12.75" customHeight="1" x14ac:dyDescent="0.25">
      <c r="A546" s="284"/>
      <c r="B546" s="4" t="s">
        <v>62</v>
      </c>
      <c r="C546" s="1"/>
      <c r="D546" s="1"/>
      <c r="E546" s="45"/>
      <c r="F546" s="1"/>
      <c r="G546" s="1"/>
      <c r="H546" s="1"/>
    </row>
    <row r="547" spans="1:11" s="197" customFormat="1" ht="12.75" customHeight="1" x14ac:dyDescent="0.25">
      <c r="A547" s="284"/>
      <c r="B547" s="151"/>
      <c r="C547" s="511" t="s">
        <v>12</v>
      </c>
      <c r="D547" s="512"/>
      <c r="E547" s="512"/>
      <c r="F547" s="512" t="s">
        <v>10</v>
      </c>
      <c r="G547" s="512"/>
      <c r="H547" s="512"/>
    </row>
    <row r="548" spans="1:11" s="197" customFormat="1" ht="12.75" customHeight="1" x14ac:dyDescent="0.25">
      <c r="A548" s="284"/>
      <c r="B548" s="145"/>
      <c r="C548" s="149" t="s">
        <v>8</v>
      </c>
      <c r="D548" s="152" t="s">
        <v>9</v>
      </c>
      <c r="E548" s="152" t="s">
        <v>154</v>
      </c>
      <c r="F548" s="152" t="s">
        <v>8</v>
      </c>
      <c r="G548" s="152" t="s">
        <v>9</v>
      </c>
      <c r="H548" s="152" t="s">
        <v>154</v>
      </c>
    </row>
    <row r="549" spans="1:11" s="197" customFormat="1" ht="12.75" customHeight="1" x14ac:dyDescent="0.25">
      <c r="A549" s="284"/>
      <c r="B549" s="64"/>
      <c r="C549" s="158"/>
      <c r="D549" s="158"/>
      <c r="E549" s="67"/>
      <c r="F549" s="1"/>
      <c r="G549" s="1"/>
      <c r="H549" s="67"/>
    </row>
    <row r="550" spans="1:11" s="197" customFormat="1" ht="12.75" customHeight="1" x14ac:dyDescent="0.25">
      <c r="A550" s="284"/>
      <c r="B550" s="64" t="s">
        <v>23</v>
      </c>
      <c r="C550" s="176">
        <v>124.31184499999998</v>
      </c>
      <c r="D550" s="176">
        <v>240.87434500000003</v>
      </c>
      <c r="E550" s="71">
        <v>51.608586626359049</v>
      </c>
      <c r="F550" s="159">
        <v>946.5</v>
      </c>
      <c r="G550" s="159">
        <v>1960.175</v>
      </c>
      <c r="H550" s="71">
        <v>48.286505031438523</v>
      </c>
      <c r="I550" s="529"/>
      <c r="J550" s="529"/>
      <c r="K550" s="529"/>
    </row>
    <row r="551" spans="1:11" s="197" customFormat="1" ht="12.75" customHeight="1" x14ac:dyDescent="0.25">
      <c r="A551" s="284"/>
      <c r="B551" s="64" t="s">
        <v>96</v>
      </c>
      <c r="C551" s="176">
        <v>0</v>
      </c>
      <c r="D551" s="176">
        <v>0.4227225</v>
      </c>
      <c r="E551" s="71">
        <v>0</v>
      </c>
      <c r="F551" s="251">
        <v>0.64999999999999991</v>
      </c>
      <c r="G551" s="251">
        <v>2.0499999999999998</v>
      </c>
      <c r="H551" s="71">
        <v>31.707317073170728</v>
      </c>
      <c r="I551" s="529"/>
      <c r="J551" s="529"/>
      <c r="K551" s="529"/>
    </row>
    <row r="552" spans="1:11" s="197" customFormat="1" ht="12.75" customHeight="1" x14ac:dyDescent="0.25">
      <c r="A552" s="284"/>
      <c r="B552" s="64" t="s">
        <v>97</v>
      </c>
      <c r="C552" s="176">
        <v>1.8283325000000001</v>
      </c>
      <c r="D552" s="176">
        <v>3.1860275000000002</v>
      </c>
      <c r="E552" s="71">
        <v>57.385961043964627</v>
      </c>
      <c r="F552" s="251">
        <v>15.950000000000003</v>
      </c>
      <c r="G552" s="251">
        <v>28.875000000000004</v>
      </c>
      <c r="H552" s="71">
        <v>55.238095238095241</v>
      </c>
      <c r="I552" s="529"/>
      <c r="J552" s="529"/>
      <c r="K552" s="529"/>
    </row>
    <row r="553" spans="1:11" s="197" customFormat="1" ht="12.75" customHeight="1" x14ac:dyDescent="0.25">
      <c r="A553" s="284"/>
      <c r="B553" s="64" t="s">
        <v>98</v>
      </c>
      <c r="C553" s="176">
        <v>21.698259999999994</v>
      </c>
      <c r="D553" s="176">
        <v>37.346995000000007</v>
      </c>
      <c r="E553" s="71">
        <v>58.099078654119275</v>
      </c>
      <c r="F553" s="251">
        <v>163.08750000000001</v>
      </c>
      <c r="G553" s="251">
        <v>322.3125</v>
      </c>
      <c r="H553" s="71">
        <v>50.59918557300756</v>
      </c>
      <c r="I553" s="529"/>
      <c r="J553" s="529"/>
      <c r="K553" s="529"/>
    </row>
    <row r="554" spans="1:11" s="197" customFormat="1" ht="12.75" customHeight="1" x14ac:dyDescent="0.25">
      <c r="A554" s="284"/>
      <c r="B554" s="64" t="s">
        <v>99</v>
      </c>
      <c r="C554" s="176">
        <v>40.643229999999988</v>
      </c>
      <c r="D554" s="176">
        <v>73.528165000000001</v>
      </c>
      <c r="E554" s="71">
        <v>55.2757300552788</v>
      </c>
      <c r="F554" s="251">
        <v>266.66250000000002</v>
      </c>
      <c r="G554" s="251">
        <v>537.73749999999995</v>
      </c>
      <c r="H554" s="71">
        <v>49.589716171924046</v>
      </c>
    </row>
    <row r="555" spans="1:11" s="197" customFormat="1" ht="12.75" customHeight="1" x14ac:dyDescent="0.25">
      <c r="A555" s="284"/>
      <c r="B555" s="64" t="s">
        <v>100</v>
      </c>
      <c r="C555" s="176">
        <v>34.8772825</v>
      </c>
      <c r="D555" s="176">
        <v>63.792987500000017</v>
      </c>
      <c r="E555" s="71">
        <v>54.672596263029682</v>
      </c>
      <c r="F555" s="251">
        <v>270.63749999999999</v>
      </c>
      <c r="G555" s="251">
        <v>572.25</v>
      </c>
      <c r="H555" s="71">
        <v>47.293577981651374</v>
      </c>
    </row>
    <row r="556" spans="1:11" s="197" customFormat="1" ht="12.75" customHeight="1" x14ac:dyDescent="0.25">
      <c r="A556" s="284"/>
      <c r="B556" s="64" t="s">
        <v>101</v>
      </c>
      <c r="C556" s="176">
        <v>18.691352500000001</v>
      </c>
      <c r="D556" s="176">
        <v>49.939442500000006</v>
      </c>
      <c r="E556" s="71">
        <v>37.428035965759925</v>
      </c>
      <c r="F556" s="251">
        <v>200.33750000000003</v>
      </c>
      <c r="G556" s="251">
        <v>445.32500000000005</v>
      </c>
      <c r="H556" s="71">
        <v>44.986807387862804</v>
      </c>
    </row>
    <row r="557" spans="1:11" s="197" customFormat="1" ht="12.75" customHeight="1" x14ac:dyDescent="0.25">
      <c r="A557" s="284"/>
      <c r="B557" s="64" t="s">
        <v>135</v>
      </c>
      <c r="C557" s="176">
        <v>6.5733874999999991</v>
      </c>
      <c r="D557" s="176">
        <v>12.658004999999998</v>
      </c>
      <c r="E557" s="71">
        <v>51.930675489541997</v>
      </c>
      <c r="F557" s="251">
        <v>29.174999999999997</v>
      </c>
      <c r="G557" s="251">
        <v>51.625</v>
      </c>
      <c r="H557" s="71">
        <v>56.513317191283285</v>
      </c>
    </row>
    <row r="558" spans="1:11" s="197" customFormat="1" ht="12.75" customHeight="1" x14ac:dyDescent="0.25">
      <c r="A558" s="284"/>
      <c r="B558" s="119"/>
      <c r="C558" s="156"/>
      <c r="D558" s="156"/>
      <c r="E558" s="121"/>
      <c r="F558" s="121"/>
      <c r="G558" s="121"/>
      <c r="H558" s="121"/>
    </row>
    <row r="559" spans="1:11" s="197" customFormat="1" ht="12.75" customHeight="1" x14ac:dyDescent="0.25">
      <c r="A559" s="284"/>
      <c r="B559" s="8"/>
      <c r="C559" s="157"/>
      <c r="D559" s="157"/>
      <c r="E559" s="125"/>
      <c r="F559" s="125"/>
      <c r="G559" s="125"/>
      <c r="H559" s="125"/>
    </row>
    <row r="560" spans="1:11" s="197" customFormat="1" ht="18.75" customHeight="1" x14ac:dyDescent="0.25">
      <c r="A560" s="284"/>
      <c r="B560" s="528" t="s">
        <v>191</v>
      </c>
      <c r="C560" s="518"/>
      <c r="D560" s="518"/>
      <c r="E560" s="518"/>
      <c r="F560" s="518"/>
      <c r="G560" s="518"/>
      <c r="H560" s="518"/>
    </row>
    <row r="561" spans="1:8" s="197" customFormat="1" ht="12.75" customHeight="1" x14ac:dyDescent="0.25">
      <c r="A561" s="284"/>
      <c r="B561" s="8" t="s">
        <v>152</v>
      </c>
      <c r="C561" s="1"/>
      <c r="D561" s="1"/>
      <c r="E561" s="53"/>
      <c r="F561" s="1"/>
      <c r="G561" s="1"/>
      <c r="H561" s="1"/>
    </row>
    <row r="562" spans="1:8" s="197" customFormat="1" ht="12.75" customHeight="1" x14ac:dyDescent="0.25">
      <c r="A562" s="284"/>
      <c r="B562" s="20" t="s">
        <v>153</v>
      </c>
      <c r="C562" s="1"/>
      <c r="D562" s="1"/>
      <c r="E562" s="53"/>
      <c r="F562" s="1"/>
      <c r="G562" s="1"/>
      <c r="H562" s="1"/>
    </row>
    <row r="563" spans="1:8" s="197" customFormat="1" ht="12.75" customHeight="1" x14ac:dyDescent="0.25">
      <c r="A563" s="284"/>
      <c r="B563" s="20"/>
      <c r="C563" s="1"/>
      <c r="D563" s="1"/>
      <c r="E563" s="53"/>
      <c r="F563" s="1"/>
      <c r="G563" s="1"/>
      <c r="H563" s="1"/>
    </row>
    <row r="564" spans="1:8" s="197" customFormat="1" ht="12.75" customHeight="1" x14ac:dyDescent="0.25">
      <c r="A564" s="284"/>
      <c r="B564" s="58" t="s">
        <v>68</v>
      </c>
      <c r="C564" s="1"/>
      <c r="D564" s="1"/>
      <c r="E564" s="53"/>
      <c r="F564" s="1"/>
      <c r="G564" s="1"/>
      <c r="H564" s="1"/>
    </row>
    <row r="565" spans="1:8" s="197" customFormat="1" ht="12.75" customHeight="1" x14ac:dyDescent="0.25">
      <c r="A565" s="284"/>
      <c r="B565" s="58" t="s">
        <v>409</v>
      </c>
      <c r="C565" s="1"/>
      <c r="D565" s="1"/>
      <c r="E565" s="53"/>
      <c r="F565" s="1"/>
      <c r="G565" s="1"/>
      <c r="H565" s="1"/>
    </row>
    <row r="566" spans="1:8" s="197" customFormat="1" ht="12.75" customHeight="1" x14ac:dyDescent="0.25">
      <c r="A566" s="284"/>
      <c r="B566" s="58"/>
      <c r="C566" s="1"/>
      <c r="D566" s="1"/>
      <c r="E566" s="53"/>
      <c r="F566" s="1"/>
      <c r="G566" s="1"/>
      <c r="H566" s="1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6"/>
      <c r="G567" s="196"/>
      <c r="H567" s="196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6"/>
      <c r="G568" s="196"/>
      <c r="H568" s="196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6"/>
      <c r="G570" s="196"/>
      <c r="H570" s="196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6"/>
      <c r="G571" s="196"/>
      <c r="H571" s="196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6"/>
      <c r="G572" s="196"/>
      <c r="H572" s="196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6"/>
      <c r="G573" s="196"/>
      <c r="H573" s="196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6"/>
      <c r="G574" s="196"/>
      <c r="H574" s="196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6"/>
      <c r="G575" s="196"/>
      <c r="H575" s="196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6"/>
      <c r="G576" s="196"/>
      <c r="H576" s="196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6"/>
      <c r="G577" s="196"/>
      <c r="H577" s="196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6"/>
      <c r="G578" s="196"/>
      <c r="H578" s="196"/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6"/>
      <c r="G579" s="196"/>
      <c r="H579" s="196"/>
    </row>
    <row r="580" spans="1:8" s="197" customFormat="1" ht="12.75" customHeight="1" x14ac:dyDescent="0.25">
      <c r="A580" s="284"/>
      <c r="B580" s="195"/>
      <c r="C580" s="195"/>
      <c r="D580" s="195"/>
      <c r="E580" s="196"/>
      <c r="F580" s="196"/>
      <c r="G580" s="196"/>
      <c r="H580" s="196"/>
    </row>
    <row r="581" spans="1:8" s="197" customFormat="1" ht="12.75" customHeight="1" x14ac:dyDescent="0.25">
      <c r="A581" s="284"/>
      <c r="B581" s="195"/>
      <c r="C581" s="195"/>
      <c r="D581" s="195"/>
      <c r="E581" s="196"/>
      <c r="F581" s="196"/>
      <c r="G581" s="196"/>
      <c r="H581" s="196"/>
    </row>
    <row r="582" spans="1:8" s="197" customFormat="1" ht="12.75" customHeight="1" x14ac:dyDescent="0.25">
      <c r="A582" s="284"/>
      <c r="B582" s="195"/>
      <c r="C582" s="195"/>
      <c r="D582" s="195"/>
      <c r="E582" s="196"/>
      <c r="F582" s="196"/>
      <c r="G582" s="196"/>
      <c r="H582" s="196"/>
    </row>
    <row r="583" spans="1:8" s="197" customFormat="1" ht="12.75" customHeight="1" x14ac:dyDescent="0.25">
      <c r="A583" s="284"/>
      <c r="B583" s="195"/>
      <c r="C583" s="195"/>
      <c r="D583" s="195"/>
      <c r="E583" s="196"/>
      <c r="F583" s="196"/>
      <c r="G583" s="196"/>
      <c r="H583" s="196"/>
    </row>
    <row r="584" spans="1:8" s="197" customFormat="1" ht="12.75" customHeight="1" x14ac:dyDescent="0.25">
      <c r="A584" s="284"/>
      <c r="B584" s="195"/>
      <c r="C584" s="195"/>
      <c r="D584" s="195"/>
      <c r="E584" s="196"/>
      <c r="F584" s="196"/>
      <c r="G584" s="196"/>
      <c r="H584" s="196"/>
    </row>
    <row r="585" spans="1:8" s="197" customFormat="1" ht="12.75" customHeight="1" x14ac:dyDescent="0.25">
      <c r="A585" s="284"/>
      <c r="B585" s="195"/>
      <c r="C585" s="195"/>
      <c r="D585" s="195"/>
      <c r="E585" s="196"/>
      <c r="F585" s="196"/>
      <c r="G585" s="196"/>
      <c r="H585" s="196"/>
    </row>
    <row r="586" spans="1:8" s="197" customFormat="1" ht="12.75" customHeight="1" x14ac:dyDescent="0.25">
      <c r="A586" s="284"/>
      <c r="B586" s="195"/>
      <c r="C586" s="195"/>
      <c r="D586" s="195"/>
      <c r="E586" s="196"/>
      <c r="F586" s="196"/>
      <c r="G586" s="196"/>
      <c r="H586" s="196"/>
    </row>
    <row r="587" spans="1:8" s="197" customFormat="1" ht="12.75" customHeight="1" x14ac:dyDescent="0.25">
      <c r="A587" s="284"/>
      <c r="B587" s="195"/>
      <c r="C587" s="195"/>
      <c r="D587" s="195"/>
      <c r="E587" s="196"/>
      <c r="F587" s="196"/>
      <c r="G587" s="196"/>
      <c r="H587" s="196"/>
    </row>
    <row r="588" spans="1:8" s="197" customFormat="1" ht="12.75" customHeight="1" x14ac:dyDescent="0.25">
      <c r="A588" s="284"/>
      <c r="B588" s="195"/>
      <c r="C588" s="195"/>
      <c r="D588" s="195"/>
      <c r="E588" s="196"/>
      <c r="F588" s="196"/>
      <c r="G588" s="196"/>
      <c r="H588" s="196"/>
    </row>
    <row r="589" spans="1:8" s="197" customFormat="1" ht="12.75" customHeight="1" x14ac:dyDescent="0.25">
      <c r="A589" s="284"/>
      <c r="B589" s="195"/>
      <c r="C589" s="195"/>
      <c r="D589" s="195"/>
      <c r="E589" s="196"/>
      <c r="F589" s="196"/>
      <c r="G589" s="196"/>
      <c r="H589" s="196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6"/>
      <c r="G590" s="196"/>
      <c r="H590" s="196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6"/>
      <c r="G591" s="196"/>
      <c r="H591" s="196"/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6"/>
      <c r="G592" s="196"/>
      <c r="H592" s="196"/>
    </row>
    <row r="593" spans="1:11" s="197" customFormat="1" ht="12.75" customHeight="1" x14ac:dyDescent="0.25">
      <c r="A593" s="284"/>
      <c r="B593" s="195"/>
      <c r="C593" s="195"/>
      <c r="D593" s="195"/>
      <c r="E593" s="196"/>
      <c r="F593" s="196"/>
      <c r="G593" s="196"/>
      <c r="H593" s="196"/>
    </row>
    <row r="594" spans="1:11" s="197" customFormat="1" ht="12.75" customHeight="1" x14ac:dyDescent="0.25">
      <c r="A594" s="284"/>
      <c r="B594" s="195"/>
      <c r="C594" s="195"/>
      <c r="D594" s="195"/>
      <c r="E594" s="196"/>
      <c r="F594" s="196"/>
      <c r="G594" s="196"/>
      <c r="H594" s="196"/>
    </row>
    <row r="595" spans="1:11" s="197" customFormat="1" ht="12.75" customHeight="1" x14ac:dyDescent="0.25">
      <c r="A595" s="284"/>
      <c r="B595" s="195"/>
      <c r="C595" s="195"/>
      <c r="D595" s="195"/>
      <c r="E595" s="196"/>
      <c r="F595" s="196"/>
      <c r="G595" s="196"/>
      <c r="H595" s="196"/>
    </row>
    <row r="596" spans="1:11" s="197" customFormat="1" ht="12.75" customHeight="1" x14ac:dyDescent="0.25">
      <c r="A596" s="284"/>
      <c r="B596" s="195"/>
      <c r="C596" s="195"/>
      <c r="D596" s="195"/>
      <c r="E596" s="196"/>
      <c r="F596" s="196"/>
      <c r="G596" s="196"/>
      <c r="H596" s="362" t="s">
        <v>13</v>
      </c>
    </row>
    <row r="597" spans="1:11" s="197" customFormat="1" ht="12.75" customHeight="1" x14ac:dyDescent="0.25">
      <c r="A597" s="284"/>
      <c r="B597" s="195"/>
      <c r="C597" s="195"/>
      <c r="D597" s="195"/>
      <c r="E597" s="196"/>
      <c r="F597" s="196"/>
      <c r="G597" s="196"/>
      <c r="H597" s="196"/>
    </row>
    <row r="598" spans="1:11" s="197" customFormat="1" ht="32.25" customHeight="1" x14ac:dyDescent="0.3">
      <c r="A598" s="284"/>
      <c r="B598" s="510" t="s">
        <v>281</v>
      </c>
      <c r="C598" s="510"/>
      <c r="D598" s="510"/>
      <c r="E598" s="510"/>
      <c r="F598" s="510"/>
      <c r="G598" s="510"/>
      <c r="H598" s="510"/>
    </row>
    <row r="599" spans="1:11" s="197" customFormat="1" ht="12.75" customHeight="1" x14ac:dyDescent="0.25">
      <c r="A599" s="284"/>
      <c r="B599" s="4"/>
      <c r="C599" s="1"/>
      <c r="D599" s="1"/>
      <c r="E599" s="45"/>
      <c r="F599" s="1"/>
      <c r="G599" s="1"/>
      <c r="H599" s="1"/>
    </row>
    <row r="600" spans="1:11" s="197" customFormat="1" ht="12.75" customHeight="1" x14ac:dyDescent="0.25">
      <c r="A600" s="284"/>
      <c r="B600" s="4" t="s">
        <v>62</v>
      </c>
      <c r="C600" s="1"/>
      <c r="D600" s="1"/>
      <c r="E600" s="45"/>
      <c r="F600" s="1"/>
      <c r="G600" s="1"/>
      <c r="H600" s="1"/>
    </row>
    <row r="601" spans="1:11" s="197" customFormat="1" ht="12.75" customHeight="1" x14ac:dyDescent="0.25">
      <c r="A601" s="284"/>
      <c r="B601" s="151"/>
      <c r="C601" s="511" t="s">
        <v>12</v>
      </c>
      <c r="D601" s="512"/>
      <c r="E601" s="512"/>
      <c r="F601" s="512" t="s">
        <v>10</v>
      </c>
      <c r="G601" s="512"/>
      <c r="H601" s="512"/>
    </row>
    <row r="602" spans="1:11" s="197" customFormat="1" ht="12.75" customHeight="1" x14ac:dyDescent="0.25">
      <c r="A602" s="284"/>
      <c r="B602" s="145"/>
      <c r="C602" s="149" t="s">
        <v>8</v>
      </c>
      <c r="D602" s="152" t="s">
        <v>9</v>
      </c>
      <c r="E602" s="152" t="s">
        <v>154</v>
      </c>
      <c r="F602" s="152" t="s">
        <v>8</v>
      </c>
      <c r="G602" s="152" t="s">
        <v>9</v>
      </c>
      <c r="H602" s="152" t="s">
        <v>154</v>
      </c>
    </row>
    <row r="603" spans="1:11" s="197" customFormat="1" ht="12.75" customHeight="1" x14ac:dyDescent="0.25">
      <c r="A603" s="284"/>
      <c r="B603" s="64"/>
      <c r="C603" s="158"/>
      <c r="D603" s="158"/>
      <c r="E603" s="67"/>
      <c r="F603" s="1"/>
      <c r="G603" s="1"/>
      <c r="H603" s="67"/>
    </row>
    <row r="604" spans="1:11" s="197" customFormat="1" ht="12.75" customHeight="1" x14ac:dyDescent="0.25">
      <c r="A604" s="284"/>
      <c r="B604" s="64" t="s">
        <v>23</v>
      </c>
      <c r="C604" s="176">
        <v>101.44555249999999</v>
      </c>
      <c r="D604" s="176">
        <v>213.89417500000005</v>
      </c>
      <c r="E604" s="71">
        <v>47.427917333419657</v>
      </c>
      <c r="F604" s="159">
        <v>917.87499999999989</v>
      </c>
      <c r="G604" s="159">
        <v>1935.425</v>
      </c>
      <c r="H604" s="71">
        <v>47.424984176602031</v>
      </c>
      <c r="I604" s="529"/>
      <c r="J604" s="529"/>
      <c r="K604" s="529"/>
    </row>
    <row r="605" spans="1:11" s="197" customFormat="1" ht="12.75" customHeight="1" x14ac:dyDescent="0.25">
      <c r="A605" s="284"/>
      <c r="B605" s="64" t="s">
        <v>96</v>
      </c>
      <c r="C605" s="176">
        <v>0.16056999999999999</v>
      </c>
      <c r="D605" s="176">
        <v>0.24826499999999999</v>
      </c>
      <c r="E605" s="71">
        <v>64.676857390288603</v>
      </c>
      <c r="F605" s="251">
        <v>1.9000000000000001</v>
      </c>
      <c r="G605" s="251">
        <v>2.9249999999999998</v>
      </c>
      <c r="H605" s="71">
        <v>64.957264957264968</v>
      </c>
      <c r="I605" s="529"/>
      <c r="J605" s="529"/>
      <c r="K605" s="529"/>
    </row>
    <row r="606" spans="1:11" s="197" customFormat="1" ht="12.75" customHeight="1" x14ac:dyDescent="0.25">
      <c r="A606" s="284"/>
      <c r="B606" s="64" t="s">
        <v>97</v>
      </c>
      <c r="C606" s="176">
        <v>1.4072800000000001</v>
      </c>
      <c r="D606" s="176">
        <v>1.4519399999999998</v>
      </c>
      <c r="E606" s="71">
        <v>96.924115321569786</v>
      </c>
      <c r="F606" s="251">
        <v>12.15</v>
      </c>
      <c r="G606" s="251">
        <v>26.3</v>
      </c>
      <c r="H606" s="71">
        <v>46.197718631178709</v>
      </c>
      <c r="I606" s="529"/>
      <c r="J606" s="529"/>
      <c r="K606" s="529"/>
    </row>
    <row r="607" spans="1:11" s="197" customFormat="1" ht="12.75" customHeight="1" x14ac:dyDescent="0.25">
      <c r="A607" s="284"/>
      <c r="B607" s="64" t="s">
        <v>98</v>
      </c>
      <c r="C607" s="176">
        <v>12.885317500000001</v>
      </c>
      <c r="D607" s="176">
        <v>35.399927500000011</v>
      </c>
      <c r="E607" s="71">
        <v>36.399276523942028</v>
      </c>
      <c r="F607" s="251">
        <v>168.88749999999999</v>
      </c>
      <c r="G607" s="251">
        <v>328.86250000000001</v>
      </c>
      <c r="H607" s="71">
        <v>51.355049602797521</v>
      </c>
      <c r="I607" s="529"/>
      <c r="J607" s="529"/>
      <c r="K607" s="529"/>
    </row>
    <row r="608" spans="1:11" s="197" customFormat="1" ht="12.75" customHeight="1" x14ac:dyDescent="0.25">
      <c r="A608" s="284"/>
      <c r="B608" s="64" t="s">
        <v>99</v>
      </c>
      <c r="C608" s="176">
        <v>36.561554999999991</v>
      </c>
      <c r="D608" s="176">
        <v>66.24082749999998</v>
      </c>
      <c r="E608" s="71">
        <v>55.19489471957457</v>
      </c>
      <c r="F608" s="251">
        <v>253.98749999999998</v>
      </c>
      <c r="G608" s="251">
        <v>538.66250000000002</v>
      </c>
      <c r="H608" s="71">
        <v>47.151509525909077</v>
      </c>
    </row>
    <row r="609" spans="1:8" s="197" customFormat="1" ht="12.75" customHeight="1" x14ac:dyDescent="0.25">
      <c r="A609" s="284"/>
      <c r="B609" s="64" t="s">
        <v>100</v>
      </c>
      <c r="C609" s="176">
        <v>24.543400000000002</v>
      </c>
      <c r="D609" s="176">
        <v>62.740145000000027</v>
      </c>
      <c r="E609" s="71">
        <v>39.119131777588322</v>
      </c>
      <c r="F609" s="251">
        <v>253.42500000000001</v>
      </c>
      <c r="G609" s="251">
        <v>557.52500000000009</v>
      </c>
      <c r="H609" s="71">
        <v>45.455360746154874</v>
      </c>
    </row>
    <row r="610" spans="1:8" s="197" customFormat="1" ht="12.75" customHeight="1" x14ac:dyDescent="0.25">
      <c r="A610" s="284"/>
      <c r="B610" s="64" t="s">
        <v>101</v>
      </c>
      <c r="C610" s="176">
        <v>20.560817500000002</v>
      </c>
      <c r="D610" s="176">
        <v>40.544112500000004</v>
      </c>
      <c r="E610" s="71">
        <v>50.71221499792356</v>
      </c>
      <c r="F610" s="251">
        <v>198.875</v>
      </c>
      <c r="G610" s="251">
        <v>434.22500000000002</v>
      </c>
      <c r="H610" s="71">
        <v>45.799988485232305</v>
      </c>
    </row>
    <row r="611" spans="1:8" s="197" customFormat="1" ht="12.75" customHeight="1" x14ac:dyDescent="0.25">
      <c r="A611" s="284"/>
      <c r="B611" s="64" t="s">
        <v>135</v>
      </c>
      <c r="C611" s="176">
        <v>5.3266125000000013</v>
      </c>
      <c r="D611" s="176">
        <v>7.2689574999999991</v>
      </c>
      <c r="E611" s="71">
        <v>73.278905537692324</v>
      </c>
      <c r="F611" s="251">
        <v>28.65</v>
      </c>
      <c r="G611" s="251">
        <v>46.924999999999997</v>
      </c>
      <c r="H611" s="71">
        <v>61.054874800213106</v>
      </c>
    </row>
    <row r="612" spans="1:8" s="197" customFormat="1" ht="12.75" customHeight="1" x14ac:dyDescent="0.25">
      <c r="A612" s="284"/>
      <c r="B612" s="119"/>
      <c r="C612" s="156"/>
      <c r="D612" s="156"/>
      <c r="E612" s="121"/>
      <c r="F612" s="121"/>
      <c r="G612" s="121"/>
      <c r="H612" s="121"/>
    </row>
    <row r="613" spans="1:8" s="197" customFormat="1" ht="12.75" customHeight="1" x14ac:dyDescent="0.25">
      <c r="A613" s="284"/>
      <c r="B613" s="8"/>
      <c r="C613" s="157"/>
      <c r="D613" s="157"/>
      <c r="E613" s="125"/>
      <c r="F613" s="125"/>
      <c r="G613" s="125"/>
      <c r="H613" s="125"/>
    </row>
    <row r="614" spans="1:8" s="197" customFormat="1" ht="18.75" customHeight="1" x14ac:dyDescent="0.25">
      <c r="A614" s="284"/>
      <c r="B614" s="528" t="s">
        <v>191</v>
      </c>
      <c r="C614" s="518"/>
      <c r="D614" s="518"/>
      <c r="E614" s="518"/>
      <c r="F614" s="518"/>
      <c r="G614" s="518"/>
      <c r="H614" s="518"/>
    </row>
    <row r="615" spans="1:8" s="197" customFormat="1" ht="12.75" customHeight="1" x14ac:dyDescent="0.25">
      <c r="A615" s="284"/>
      <c r="B615" s="8" t="s">
        <v>152</v>
      </c>
      <c r="C615" s="1"/>
      <c r="D615" s="1"/>
      <c r="E615" s="53"/>
      <c r="F615" s="1"/>
      <c r="G615" s="1"/>
      <c r="H615" s="1"/>
    </row>
    <row r="616" spans="1:8" s="197" customFormat="1" ht="12.75" customHeight="1" x14ac:dyDescent="0.25">
      <c r="A616" s="284"/>
      <c r="B616" s="20" t="s">
        <v>153</v>
      </c>
      <c r="C616" s="1"/>
      <c r="D616" s="1"/>
      <c r="E616" s="53"/>
      <c r="F616" s="1"/>
      <c r="G616" s="1"/>
      <c r="H616" s="1"/>
    </row>
    <row r="617" spans="1:8" s="197" customFormat="1" ht="12.75" customHeight="1" x14ac:dyDescent="0.25">
      <c r="A617" s="284"/>
      <c r="B617" s="20"/>
      <c r="C617" s="1"/>
      <c r="D617" s="1"/>
      <c r="E617" s="53"/>
      <c r="F617" s="1"/>
      <c r="G617" s="1"/>
      <c r="H617" s="1"/>
    </row>
    <row r="618" spans="1:8" s="197" customFormat="1" ht="12.75" customHeight="1" x14ac:dyDescent="0.25">
      <c r="A618" s="284"/>
      <c r="B618" s="58" t="s">
        <v>68</v>
      </c>
      <c r="C618" s="1"/>
      <c r="D618" s="1"/>
      <c r="E618" s="53"/>
      <c r="F618" s="1"/>
      <c r="G618" s="1"/>
      <c r="H618" s="1"/>
    </row>
    <row r="619" spans="1:8" s="197" customFormat="1" ht="12.75" customHeight="1" x14ac:dyDescent="0.25">
      <c r="A619" s="284"/>
      <c r="B619" s="58" t="s">
        <v>409</v>
      </c>
      <c r="C619" s="1"/>
      <c r="D619" s="1"/>
      <c r="E619" s="53"/>
      <c r="F619" s="1"/>
      <c r="G619" s="1"/>
      <c r="H619" s="1"/>
    </row>
    <row r="620" spans="1:8" s="197" customFormat="1" ht="12.75" customHeight="1" x14ac:dyDescent="0.25">
      <c r="A620" s="284"/>
      <c r="B620" s="58"/>
      <c r="C620" s="1"/>
      <c r="D620" s="1"/>
      <c r="E620" s="53"/>
      <c r="F620" s="1"/>
      <c r="G620" s="1"/>
      <c r="H620" s="1"/>
    </row>
    <row r="621" spans="1:8" s="197" customFormat="1" ht="12.75" customHeight="1" x14ac:dyDescent="0.25">
      <c r="A621" s="284"/>
      <c r="B621" s="195"/>
      <c r="C621" s="195"/>
      <c r="D621" s="195"/>
      <c r="E621" s="196"/>
      <c r="F621" s="196"/>
      <c r="G621" s="196"/>
      <c r="H621" s="196"/>
    </row>
    <row r="622" spans="1:8" s="197" customFormat="1" ht="12.75" customHeight="1" x14ac:dyDescent="0.25">
      <c r="A622" s="284"/>
      <c r="B622" s="195"/>
      <c r="C622" s="195"/>
      <c r="D622" s="195"/>
      <c r="E622" s="196"/>
      <c r="F622" s="196"/>
      <c r="G622" s="196"/>
      <c r="H622" s="196"/>
    </row>
    <row r="623" spans="1:8" s="197" customFormat="1" ht="12.75" customHeight="1" x14ac:dyDescent="0.25">
      <c r="A623" s="284"/>
      <c r="B623" s="195"/>
      <c r="C623" s="195"/>
      <c r="D623" s="195"/>
      <c r="E623" s="196"/>
      <c r="F623" s="196"/>
      <c r="G623" s="196"/>
      <c r="H623" s="196"/>
    </row>
    <row r="624" spans="1:8" s="197" customFormat="1" ht="12.75" customHeight="1" x14ac:dyDescent="0.25">
      <c r="A624" s="284"/>
      <c r="B624" s="195"/>
      <c r="C624" s="195"/>
      <c r="D624" s="195"/>
      <c r="E624" s="196"/>
      <c r="F624" s="196"/>
      <c r="G624" s="196"/>
      <c r="H624" s="196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6"/>
      <c r="G625" s="196"/>
      <c r="H625" s="196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6"/>
      <c r="G626" s="196"/>
      <c r="H626" s="196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6"/>
      <c r="G627" s="196"/>
      <c r="H627" s="196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6"/>
      <c r="G628" s="196"/>
      <c r="H628" s="196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6"/>
      <c r="G629" s="196"/>
      <c r="H629" s="196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6"/>
      <c r="G630" s="196"/>
      <c r="H630" s="196"/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6"/>
      <c r="G631" s="196"/>
      <c r="H631" s="196"/>
    </row>
    <row r="632" spans="1:8" s="197" customFormat="1" ht="12.75" customHeight="1" x14ac:dyDescent="0.25">
      <c r="A632" s="284"/>
      <c r="B632" s="195"/>
      <c r="C632" s="195"/>
      <c r="D632" s="195"/>
      <c r="E632" s="196"/>
      <c r="F632" s="196"/>
      <c r="G632" s="196"/>
      <c r="H632" s="196"/>
    </row>
    <row r="633" spans="1:8" s="197" customFormat="1" ht="12.75" customHeight="1" x14ac:dyDescent="0.25">
      <c r="A633" s="284"/>
      <c r="B633" s="195"/>
      <c r="C633" s="195"/>
      <c r="D633" s="195"/>
      <c r="E633" s="196"/>
      <c r="F633" s="196"/>
      <c r="G633" s="196"/>
      <c r="H633" s="196"/>
    </row>
    <row r="634" spans="1:8" s="197" customFormat="1" ht="12.75" customHeight="1" x14ac:dyDescent="0.25">
      <c r="A634" s="284"/>
      <c r="B634" s="195"/>
      <c r="C634" s="195"/>
      <c r="D634" s="195"/>
      <c r="E634" s="196"/>
      <c r="F634" s="196"/>
      <c r="G634" s="196"/>
      <c r="H634" s="196"/>
    </row>
    <row r="635" spans="1:8" s="197" customFormat="1" ht="12.75" customHeight="1" x14ac:dyDescent="0.25">
      <c r="A635" s="284"/>
      <c r="B635" s="195"/>
      <c r="C635" s="195"/>
      <c r="D635" s="195"/>
      <c r="E635" s="196"/>
      <c r="F635" s="196"/>
      <c r="G635" s="196"/>
      <c r="H635" s="196"/>
    </row>
    <row r="636" spans="1:8" s="197" customFormat="1" ht="12.75" customHeight="1" x14ac:dyDescent="0.25">
      <c r="A636" s="284"/>
      <c r="B636" s="195"/>
      <c r="C636" s="195"/>
      <c r="D636" s="195"/>
      <c r="E636" s="196"/>
      <c r="F636" s="196"/>
      <c r="G636" s="196"/>
      <c r="H636" s="196"/>
    </row>
    <row r="637" spans="1:8" s="197" customFormat="1" ht="12.75" customHeight="1" x14ac:dyDescent="0.25">
      <c r="A637" s="284"/>
      <c r="B637" s="195"/>
      <c r="C637" s="195"/>
      <c r="D637" s="195"/>
      <c r="E637" s="196"/>
      <c r="F637" s="196"/>
      <c r="G637" s="196"/>
      <c r="H637" s="196"/>
    </row>
    <row r="638" spans="1:8" s="197" customFormat="1" ht="12.75" customHeight="1" x14ac:dyDescent="0.25">
      <c r="A638" s="284"/>
      <c r="B638" s="195"/>
      <c r="C638" s="195"/>
      <c r="D638" s="195"/>
      <c r="E638" s="196"/>
      <c r="F638" s="196"/>
      <c r="G638" s="196"/>
      <c r="H638" s="196"/>
    </row>
    <row r="639" spans="1:8" s="197" customFormat="1" ht="12.75" customHeight="1" x14ac:dyDescent="0.25">
      <c r="A639" s="284"/>
      <c r="B639" s="195"/>
      <c r="C639" s="195"/>
      <c r="D639" s="195"/>
      <c r="E639" s="196"/>
      <c r="F639" s="196"/>
      <c r="G639" s="196"/>
      <c r="H639" s="196"/>
    </row>
    <row r="640" spans="1:8" s="197" customFormat="1" ht="12.75" customHeight="1" x14ac:dyDescent="0.25">
      <c r="A640" s="284"/>
      <c r="B640" s="195"/>
      <c r="C640" s="195"/>
      <c r="D640" s="195"/>
      <c r="E640" s="196"/>
      <c r="F640" s="196"/>
      <c r="G640" s="196"/>
      <c r="H640" s="196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6"/>
      <c r="G641" s="196"/>
      <c r="H641" s="196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6"/>
      <c r="G642" s="196"/>
      <c r="H642" s="196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6"/>
      <c r="G643" s="196"/>
      <c r="H643" s="196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6"/>
      <c r="G644" s="196"/>
      <c r="H644" s="196"/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6"/>
      <c r="G645" s="196"/>
      <c r="H645" s="196"/>
    </row>
    <row r="646" spans="1:8" s="197" customFormat="1" ht="12.75" customHeight="1" x14ac:dyDescent="0.25">
      <c r="A646" s="284"/>
      <c r="B646" s="195"/>
      <c r="C646" s="195"/>
      <c r="D646" s="195"/>
      <c r="E646" s="196"/>
      <c r="F646" s="196"/>
      <c r="G646" s="196"/>
      <c r="H646" s="196"/>
    </row>
    <row r="647" spans="1:8" s="197" customFormat="1" ht="12.75" customHeight="1" x14ac:dyDescent="0.25">
      <c r="A647" s="284"/>
      <c r="B647" s="195"/>
      <c r="C647" s="195"/>
      <c r="D647" s="195"/>
      <c r="E647" s="196"/>
      <c r="F647" s="196"/>
      <c r="G647" s="196"/>
      <c r="H647" s="196"/>
    </row>
    <row r="648" spans="1:8" s="197" customFormat="1" ht="12.75" customHeight="1" x14ac:dyDescent="0.25">
      <c r="A648" s="284"/>
      <c r="B648" s="195"/>
      <c r="C648" s="195"/>
      <c r="D648" s="195"/>
      <c r="E648" s="196"/>
      <c r="F648" s="196"/>
      <c r="G648" s="196"/>
      <c r="H648" s="196"/>
    </row>
    <row r="649" spans="1:8" s="197" customFormat="1" ht="12.75" customHeight="1" x14ac:dyDescent="0.25">
      <c r="A649" s="284"/>
      <c r="B649" s="195"/>
      <c r="C649" s="195"/>
      <c r="D649" s="195"/>
      <c r="E649" s="196"/>
      <c r="F649" s="196"/>
      <c r="G649" s="196"/>
      <c r="H649" s="196"/>
    </row>
    <row r="650" spans="1:8" s="197" customFormat="1" ht="12.75" customHeight="1" x14ac:dyDescent="0.25">
      <c r="A650" s="284"/>
      <c r="B650" s="195"/>
      <c r="C650" s="195"/>
      <c r="D650" s="195"/>
      <c r="E650" s="196"/>
      <c r="F650" s="196"/>
      <c r="G650" s="196"/>
      <c r="H650" s="362" t="s">
        <v>13</v>
      </c>
    </row>
    <row r="651" spans="1:8" s="197" customFormat="1" ht="12.75" customHeight="1" x14ac:dyDescent="0.25">
      <c r="A651" s="284"/>
      <c r="B651" s="195"/>
      <c r="C651" s="195"/>
      <c r="D651" s="195"/>
      <c r="E651" s="196"/>
      <c r="F651" s="196"/>
      <c r="G651" s="196"/>
      <c r="H651" s="196"/>
    </row>
    <row r="652" spans="1:8" s="197" customFormat="1" ht="32.25" customHeight="1" x14ac:dyDescent="0.3">
      <c r="A652" s="284"/>
      <c r="B652" s="510" t="s">
        <v>282</v>
      </c>
      <c r="C652" s="510"/>
      <c r="D652" s="510"/>
      <c r="E652" s="510"/>
      <c r="F652" s="510"/>
      <c r="G652" s="510"/>
      <c r="H652" s="510"/>
    </row>
    <row r="653" spans="1:8" s="197" customFormat="1" ht="12.75" customHeight="1" x14ac:dyDescent="0.25">
      <c r="A653" s="284"/>
      <c r="B653" s="4"/>
      <c r="C653" s="1"/>
      <c r="D653" s="1"/>
      <c r="E653" s="45"/>
      <c r="F653" s="1"/>
      <c r="G653" s="1"/>
      <c r="H653" s="1"/>
    </row>
    <row r="654" spans="1:8" s="197" customFormat="1" ht="12.75" customHeight="1" x14ac:dyDescent="0.25">
      <c r="A654" s="284"/>
      <c r="B654" s="4" t="s">
        <v>62</v>
      </c>
      <c r="C654" s="1"/>
      <c r="D654" s="1"/>
      <c r="E654" s="45"/>
      <c r="F654" s="1"/>
      <c r="G654" s="1"/>
      <c r="H654" s="1"/>
    </row>
    <row r="655" spans="1:8" s="197" customFormat="1" ht="12.75" customHeight="1" x14ac:dyDescent="0.25">
      <c r="A655" s="284"/>
      <c r="B655" s="151"/>
      <c r="C655" s="511" t="s">
        <v>12</v>
      </c>
      <c r="D655" s="512"/>
      <c r="E655" s="512"/>
      <c r="F655" s="512" t="s">
        <v>10</v>
      </c>
      <c r="G655" s="512"/>
      <c r="H655" s="512"/>
    </row>
    <row r="656" spans="1:8" s="197" customFormat="1" ht="12.75" customHeight="1" x14ac:dyDescent="0.25">
      <c r="A656" s="284"/>
      <c r="B656" s="145"/>
      <c r="C656" s="149" t="s">
        <v>8</v>
      </c>
      <c r="D656" s="152" t="s">
        <v>9</v>
      </c>
      <c r="E656" s="152" t="s">
        <v>154</v>
      </c>
      <c r="F656" s="152" t="s">
        <v>8</v>
      </c>
      <c r="G656" s="152" t="s">
        <v>9</v>
      </c>
      <c r="H656" s="152" t="s">
        <v>154</v>
      </c>
    </row>
    <row r="657" spans="1:8" s="197" customFormat="1" ht="12.75" customHeight="1" x14ac:dyDescent="0.25">
      <c r="A657" s="284"/>
      <c r="B657" s="64"/>
      <c r="C657" s="158"/>
      <c r="D657" s="158"/>
      <c r="E657" s="67"/>
      <c r="F657" s="1"/>
      <c r="G657" s="1"/>
      <c r="H657" s="67"/>
    </row>
    <row r="658" spans="1:8" s="197" customFormat="1" ht="12.75" customHeight="1" x14ac:dyDescent="0.25">
      <c r="A658" s="284"/>
      <c r="B658" s="64" t="s">
        <v>23</v>
      </c>
      <c r="C658" s="176">
        <v>105.42103000000003</v>
      </c>
      <c r="D658" s="176">
        <v>229.65666500000009</v>
      </c>
      <c r="E658" s="71">
        <v>45.903753762164918</v>
      </c>
      <c r="F658" s="159">
        <v>927.90000000000009</v>
      </c>
      <c r="G658" s="159">
        <v>2020.7</v>
      </c>
      <c r="H658" s="71">
        <v>45.919730786361171</v>
      </c>
    </row>
    <row r="659" spans="1:8" s="197" customFormat="1" ht="12.75" customHeight="1" x14ac:dyDescent="0.25">
      <c r="A659" s="284"/>
      <c r="B659" s="64" t="s">
        <v>96</v>
      </c>
      <c r="C659" s="176">
        <v>0</v>
      </c>
      <c r="D659" s="176">
        <v>0.37496499999999999</v>
      </c>
      <c r="E659" s="103" t="s">
        <v>11</v>
      </c>
      <c r="F659" s="159">
        <v>2.1749999999999998</v>
      </c>
      <c r="G659" s="159">
        <v>2.5250000000000004</v>
      </c>
      <c r="H659" s="71">
        <v>86.138613861386119</v>
      </c>
    </row>
    <row r="660" spans="1:8" s="197" customFormat="1" ht="12.75" customHeight="1" x14ac:dyDescent="0.25">
      <c r="A660" s="284"/>
      <c r="B660" s="64" t="s">
        <v>97</v>
      </c>
      <c r="C660" s="176">
        <v>0.59956999999999983</v>
      </c>
      <c r="D660" s="176">
        <v>5.2684124999999984</v>
      </c>
      <c r="E660" s="71">
        <v>11.380468025235306</v>
      </c>
      <c r="F660" s="159">
        <v>13.525000000000002</v>
      </c>
      <c r="G660" s="159">
        <v>29.425000000000001</v>
      </c>
      <c r="H660" s="71">
        <v>45.964316057774006</v>
      </c>
    </row>
    <row r="661" spans="1:8" s="197" customFormat="1" ht="12.75" customHeight="1" x14ac:dyDescent="0.25">
      <c r="A661" s="284"/>
      <c r="B661" s="64" t="s">
        <v>98</v>
      </c>
      <c r="C661" s="176">
        <v>15.374052499999999</v>
      </c>
      <c r="D661" s="176">
        <v>34.628327499999997</v>
      </c>
      <c r="E661" s="71">
        <v>44.397329036465884</v>
      </c>
      <c r="F661" s="159">
        <v>178.23749999999998</v>
      </c>
      <c r="G661" s="159">
        <v>362.08750000000003</v>
      </c>
      <c r="H661" s="71">
        <v>49.224980149825662</v>
      </c>
    </row>
    <row r="662" spans="1:8" s="197" customFormat="1" ht="12.75" customHeight="1" x14ac:dyDescent="0.25">
      <c r="A662" s="284"/>
      <c r="B662" s="64" t="s">
        <v>99</v>
      </c>
      <c r="C662" s="176">
        <v>30.137919999999994</v>
      </c>
      <c r="D662" s="176">
        <v>70.518307499999992</v>
      </c>
      <c r="E662" s="71">
        <v>42.737724526357923</v>
      </c>
      <c r="F662" s="159">
        <v>259.63749999999999</v>
      </c>
      <c r="G662" s="159">
        <v>572.83750000000009</v>
      </c>
      <c r="H662" s="71">
        <v>45.324808518995347</v>
      </c>
    </row>
    <row r="663" spans="1:8" s="197" customFormat="1" ht="12.75" customHeight="1" x14ac:dyDescent="0.25">
      <c r="A663" s="284"/>
      <c r="B663" s="64" t="s">
        <v>100</v>
      </c>
      <c r="C663" s="176">
        <v>32.160080000000001</v>
      </c>
      <c r="D663" s="176">
        <v>66.665432500000037</v>
      </c>
      <c r="E663" s="71">
        <v>48.24101306175428</v>
      </c>
      <c r="F663" s="159">
        <v>254.13749999999999</v>
      </c>
      <c r="G663" s="159">
        <v>567.52499999999998</v>
      </c>
      <c r="H663" s="71">
        <v>44.779965640280167</v>
      </c>
    </row>
    <row r="664" spans="1:8" s="197" customFormat="1" ht="12.75" customHeight="1" x14ac:dyDescent="0.25">
      <c r="A664" s="284"/>
      <c r="B664" s="64" t="s">
        <v>101</v>
      </c>
      <c r="C664" s="176">
        <v>24.182872499999998</v>
      </c>
      <c r="D664" s="176">
        <v>44.901332499999995</v>
      </c>
      <c r="E664" s="71">
        <v>53.857805890281767</v>
      </c>
      <c r="F664" s="159">
        <v>193.73750000000001</v>
      </c>
      <c r="G664" s="159">
        <v>439.42500000000001</v>
      </c>
      <c r="H664" s="71">
        <v>44.088866131876884</v>
      </c>
    </row>
    <row r="665" spans="1:8" s="197" customFormat="1" ht="12.75" customHeight="1" x14ac:dyDescent="0.25">
      <c r="A665" s="284"/>
      <c r="B665" s="64" t="s">
        <v>135</v>
      </c>
      <c r="C665" s="176">
        <v>2.9665350000000008</v>
      </c>
      <c r="D665" s="176">
        <v>7.2998875000000005</v>
      </c>
      <c r="E665" s="71">
        <v>40.638092025390812</v>
      </c>
      <c r="F665" s="159">
        <v>26.5</v>
      </c>
      <c r="G665" s="159">
        <v>47</v>
      </c>
      <c r="H665" s="71">
        <v>56.382978723404257</v>
      </c>
    </row>
    <row r="666" spans="1:8" s="197" customFormat="1" ht="12.75" customHeight="1" x14ac:dyDescent="0.25">
      <c r="A666" s="284"/>
      <c r="B666" s="119"/>
      <c r="C666" s="156"/>
      <c r="D666" s="156"/>
      <c r="E666" s="121"/>
      <c r="F666" s="121"/>
      <c r="G666" s="121"/>
      <c r="H666" s="121"/>
    </row>
    <row r="667" spans="1:8" s="197" customFormat="1" ht="12.75" customHeight="1" x14ac:dyDescent="0.25">
      <c r="A667" s="284"/>
      <c r="B667" s="8"/>
      <c r="C667" s="157"/>
      <c r="D667" s="157"/>
      <c r="E667" s="125"/>
      <c r="F667" s="125"/>
      <c r="G667" s="125"/>
      <c r="H667" s="125"/>
    </row>
    <row r="668" spans="1:8" s="197" customFormat="1" ht="18.75" customHeight="1" x14ac:dyDescent="0.25">
      <c r="A668" s="284"/>
      <c r="B668" s="528" t="s">
        <v>191</v>
      </c>
      <c r="C668" s="518"/>
      <c r="D668" s="518"/>
      <c r="E668" s="518"/>
      <c r="F668" s="518"/>
      <c r="G668" s="518"/>
      <c r="H668" s="518"/>
    </row>
    <row r="669" spans="1:8" s="197" customFormat="1" ht="12.75" customHeight="1" x14ac:dyDescent="0.25">
      <c r="A669" s="284"/>
      <c r="B669" s="8" t="s">
        <v>152</v>
      </c>
      <c r="C669" s="1"/>
      <c r="D669" s="1"/>
      <c r="E669" s="53"/>
      <c r="F669" s="1"/>
      <c r="G669" s="1"/>
      <c r="H669" s="1"/>
    </row>
    <row r="670" spans="1:8" s="197" customFormat="1" ht="12.75" customHeight="1" x14ac:dyDescent="0.25">
      <c r="A670" s="284"/>
      <c r="B670" s="20" t="s">
        <v>153</v>
      </c>
      <c r="C670" s="1"/>
      <c r="D670" s="1"/>
      <c r="E670" s="53"/>
      <c r="F670" s="1"/>
      <c r="G670" s="1"/>
      <c r="H670" s="1"/>
    </row>
    <row r="671" spans="1:8" s="197" customFormat="1" ht="12.75" customHeight="1" x14ac:dyDescent="0.25">
      <c r="A671" s="284"/>
      <c r="B671" s="20"/>
      <c r="C671" s="1"/>
      <c r="D671" s="1"/>
      <c r="E671" s="53"/>
      <c r="F671" s="1"/>
      <c r="G671" s="1"/>
      <c r="H671" s="1"/>
    </row>
    <row r="672" spans="1:8" s="197" customFormat="1" ht="12.75" customHeight="1" x14ac:dyDescent="0.25">
      <c r="A672" s="284"/>
      <c r="B672" s="58" t="s">
        <v>68</v>
      </c>
      <c r="C672" s="1"/>
      <c r="D672" s="1"/>
      <c r="E672" s="53"/>
      <c r="F672" s="1"/>
      <c r="G672" s="1"/>
      <c r="H672" s="1"/>
    </row>
    <row r="673" spans="1:8" s="197" customFormat="1" ht="12.75" customHeight="1" x14ac:dyDescent="0.25">
      <c r="A673" s="284"/>
      <c r="B673" s="58" t="s">
        <v>409</v>
      </c>
      <c r="C673" s="1"/>
      <c r="D673" s="1"/>
      <c r="E673" s="53"/>
      <c r="F673" s="1"/>
      <c r="G673" s="1"/>
      <c r="H673" s="1"/>
    </row>
    <row r="674" spans="1:8" s="197" customFormat="1" ht="12.75" customHeight="1" x14ac:dyDescent="0.25">
      <c r="A674" s="284"/>
      <c r="B674" s="58"/>
      <c r="C674" s="1"/>
      <c r="D674" s="1"/>
      <c r="E674" s="53"/>
      <c r="F674" s="1"/>
      <c r="G674" s="1"/>
      <c r="H674" s="1"/>
    </row>
    <row r="675" spans="1:8" s="197" customFormat="1" ht="12.75" customHeight="1" x14ac:dyDescent="0.25">
      <c r="A675" s="284"/>
      <c r="B675" s="195"/>
      <c r="C675" s="195"/>
      <c r="D675" s="195"/>
      <c r="E675" s="196"/>
      <c r="F675" s="196"/>
      <c r="G675" s="196"/>
      <c r="H675" s="196"/>
    </row>
    <row r="676" spans="1:8" s="197" customFormat="1" ht="12.75" customHeight="1" x14ac:dyDescent="0.25">
      <c r="A676" s="284"/>
      <c r="B676" s="195"/>
      <c r="C676" s="195"/>
      <c r="D676" s="195"/>
      <c r="E676" s="196"/>
      <c r="F676" s="196"/>
      <c r="G676" s="196"/>
      <c r="H676" s="196"/>
    </row>
    <row r="677" spans="1:8" s="197" customFormat="1" ht="12.75" customHeight="1" x14ac:dyDescent="0.25">
      <c r="A677" s="284"/>
      <c r="B677" s="195"/>
      <c r="C677" s="195"/>
      <c r="D677" s="195"/>
      <c r="E677" s="196"/>
      <c r="F677" s="196"/>
      <c r="G677" s="196"/>
      <c r="H677" s="196"/>
    </row>
    <row r="678" spans="1:8" s="197" customFormat="1" ht="12.75" customHeight="1" x14ac:dyDescent="0.25">
      <c r="A678" s="284"/>
      <c r="B678" s="195"/>
      <c r="C678" s="195"/>
      <c r="D678" s="195"/>
      <c r="E678" s="196"/>
      <c r="F678" s="196"/>
      <c r="G678" s="196"/>
      <c r="H678" s="196"/>
    </row>
    <row r="679" spans="1:8" s="197" customFormat="1" ht="12.75" customHeight="1" x14ac:dyDescent="0.25">
      <c r="A679" s="284"/>
      <c r="B679" s="195"/>
      <c r="C679" s="195"/>
      <c r="D679" s="195"/>
      <c r="E679" s="196"/>
      <c r="F679" s="196"/>
      <c r="G679" s="196"/>
      <c r="H679" s="196"/>
    </row>
    <row r="680" spans="1:8" s="197" customFormat="1" ht="12.75" customHeight="1" x14ac:dyDescent="0.25">
      <c r="A680" s="284"/>
      <c r="B680" s="195"/>
      <c r="C680" s="195"/>
      <c r="D680" s="195"/>
      <c r="E680" s="196"/>
      <c r="F680" s="196"/>
      <c r="G680" s="196"/>
      <c r="H680" s="196"/>
    </row>
    <row r="681" spans="1:8" s="197" customFormat="1" ht="12.75" customHeight="1" x14ac:dyDescent="0.25">
      <c r="A681" s="284"/>
      <c r="B681" s="195"/>
      <c r="C681" s="195"/>
      <c r="D681" s="195"/>
      <c r="E681" s="196"/>
      <c r="F681" s="196"/>
      <c r="G681" s="196"/>
      <c r="H681" s="196"/>
    </row>
    <row r="682" spans="1:8" s="197" customFormat="1" ht="12.75" customHeight="1" x14ac:dyDescent="0.25">
      <c r="A682" s="284"/>
      <c r="B682" s="195"/>
      <c r="C682" s="195"/>
      <c r="D682" s="195"/>
      <c r="E682" s="196"/>
      <c r="F682" s="196"/>
      <c r="G682" s="196"/>
      <c r="H682" s="196"/>
    </row>
    <row r="683" spans="1:8" s="197" customFormat="1" ht="12.75" customHeight="1" x14ac:dyDescent="0.25">
      <c r="A683" s="284"/>
      <c r="B683" s="195"/>
      <c r="C683" s="195"/>
      <c r="D683" s="195"/>
      <c r="E683" s="196"/>
      <c r="F683" s="196"/>
      <c r="G683" s="196"/>
      <c r="H683" s="196"/>
    </row>
    <row r="684" spans="1:8" s="197" customFormat="1" ht="12.75" customHeight="1" x14ac:dyDescent="0.25">
      <c r="A684" s="284"/>
      <c r="B684" s="195"/>
      <c r="C684" s="195"/>
      <c r="D684" s="195"/>
      <c r="E684" s="196"/>
      <c r="F684" s="196"/>
      <c r="G684" s="196"/>
      <c r="H684" s="196"/>
    </row>
    <row r="685" spans="1:8" s="197" customFormat="1" ht="12.75" customHeight="1" x14ac:dyDescent="0.25">
      <c r="A685" s="284"/>
      <c r="B685" s="195"/>
      <c r="C685" s="195"/>
      <c r="D685" s="195"/>
      <c r="E685" s="196"/>
      <c r="F685" s="196"/>
      <c r="G685" s="196"/>
      <c r="H685" s="196"/>
    </row>
    <row r="686" spans="1:8" s="197" customFormat="1" ht="12.75" customHeight="1" x14ac:dyDescent="0.25">
      <c r="A686" s="284"/>
      <c r="B686" s="195"/>
      <c r="C686" s="195"/>
      <c r="D686" s="195"/>
      <c r="E686" s="196"/>
      <c r="F686" s="196"/>
      <c r="G686" s="196"/>
      <c r="H686" s="196"/>
    </row>
    <row r="687" spans="1:8" s="197" customFormat="1" ht="12.75" customHeight="1" x14ac:dyDescent="0.25">
      <c r="A687" s="284"/>
      <c r="B687" s="195"/>
      <c r="C687" s="195"/>
      <c r="D687" s="195"/>
      <c r="E687" s="196"/>
      <c r="F687" s="196"/>
      <c r="G687" s="196"/>
      <c r="H687" s="196"/>
    </row>
    <row r="688" spans="1:8" s="197" customFormat="1" ht="12.75" customHeight="1" x14ac:dyDescent="0.25">
      <c r="A688" s="284"/>
      <c r="B688" s="195"/>
      <c r="C688" s="195"/>
      <c r="D688" s="195"/>
      <c r="E688" s="196"/>
      <c r="F688" s="196"/>
      <c r="G688" s="196"/>
      <c r="H688" s="196"/>
    </row>
    <row r="689" spans="1:8" s="197" customFormat="1" ht="12.75" customHeight="1" x14ac:dyDescent="0.25">
      <c r="A689" s="284"/>
      <c r="B689" s="195"/>
      <c r="C689" s="195"/>
      <c r="D689" s="195"/>
      <c r="E689" s="196"/>
      <c r="F689" s="196"/>
      <c r="G689" s="196"/>
      <c r="H689" s="196"/>
    </row>
    <row r="690" spans="1:8" s="197" customFormat="1" ht="12.75" customHeight="1" x14ac:dyDescent="0.25">
      <c r="A690" s="284"/>
      <c r="B690" s="195"/>
      <c r="C690" s="195"/>
      <c r="D690" s="195"/>
      <c r="E690" s="196"/>
      <c r="F690" s="196"/>
      <c r="G690" s="196"/>
      <c r="H690" s="196"/>
    </row>
    <row r="691" spans="1:8" s="197" customFormat="1" ht="12.75" customHeight="1" x14ac:dyDescent="0.25">
      <c r="A691" s="284"/>
      <c r="B691" s="195"/>
      <c r="C691" s="195"/>
      <c r="D691" s="195"/>
      <c r="E691" s="196"/>
      <c r="F691" s="196"/>
      <c r="G691" s="196"/>
      <c r="H691" s="196"/>
    </row>
    <row r="692" spans="1:8" s="197" customFormat="1" ht="12.75" customHeight="1" x14ac:dyDescent="0.25">
      <c r="A692" s="284"/>
      <c r="B692" s="195"/>
      <c r="C692" s="195"/>
      <c r="D692" s="195"/>
      <c r="E692" s="196"/>
      <c r="F692" s="196"/>
      <c r="G692" s="196"/>
      <c r="H692" s="196"/>
    </row>
    <row r="693" spans="1:8" s="197" customFormat="1" ht="12.75" customHeight="1" x14ac:dyDescent="0.25">
      <c r="A693" s="284"/>
      <c r="B693" s="195"/>
      <c r="C693" s="195"/>
      <c r="D693" s="195"/>
      <c r="E693" s="196"/>
      <c r="F693" s="196"/>
      <c r="G693" s="196"/>
      <c r="H693" s="196"/>
    </row>
    <row r="694" spans="1:8" s="197" customFormat="1" ht="12.75" customHeight="1" x14ac:dyDescent="0.25">
      <c r="A694" s="284"/>
      <c r="B694" s="195"/>
      <c r="C694" s="195"/>
      <c r="D694" s="195"/>
      <c r="E694" s="196"/>
      <c r="F694" s="196"/>
      <c r="G694" s="196"/>
      <c r="H694" s="196"/>
    </row>
    <row r="695" spans="1:8" s="197" customFormat="1" ht="12.75" customHeight="1" x14ac:dyDescent="0.25">
      <c r="A695" s="284"/>
      <c r="B695" s="195"/>
      <c r="C695" s="195"/>
      <c r="D695" s="195"/>
      <c r="E695" s="196"/>
      <c r="F695" s="196"/>
      <c r="G695" s="196"/>
      <c r="H695" s="196"/>
    </row>
    <row r="696" spans="1:8" s="197" customFormat="1" ht="12.75" customHeight="1" x14ac:dyDescent="0.25">
      <c r="A696" s="284"/>
      <c r="B696" s="195"/>
      <c r="C696" s="195"/>
      <c r="D696" s="195"/>
      <c r="E696" s="196"/>
      <c r="F696" s="196"/>
      <c r="G696" s="196"/>
      <c r="H696" s="196"/>
    </row>
    <row r="697" spans="1:8" s="197" customFormat="1" ht="12.75" customHeight="1" x14ac:dyDescent="0.25">
      <c r="A697" s="284"/>
      <c r="B697" s="195"/>
      <c r="C697" s="195"/>
      <c r="D697" s="195"/>
      <c r="E697" s="196"/>
      <c r="F697" s="196"/>
      <c r="G697" s="196"/>
      <c r="H697" s="196"/>
    </row>
    <row r="698" spans="1:8" s="197" customFormat="1" ht="12.75" customHeight="1" x14ac:dyDescent="0.25">
      <c r="A698" s="284"/>
      <c r="B698" s="195"/>
      <c r="C698" s="195"/>
      <c r="D698" s="195"/>
      <c r="E698" s="196"/>
      <c r="F698" s="196"/>
      <c r="G698" s="196"/>
      <c r="H698" s="196"/>
    </row>
    <row r="699" spans="1:8" s="197" customFormat="1" ht="12.75" customHeight="1" x14ac:dyDescent="0.25">
      <c r="A699" s="284"/>
      <c r="B699" s="195"/>
      <c r="C699" s="195"/>
      <c r="D699" s="195"/>
      <c r="E699" s="196"/>
      <c r="F699" s="196"/>
      <c r="G699" s="196"/>
      <c r="H699" s="196"/>
    </row>
    <row r="700" spans="1:8" s="197" customFormat="1" ht="12.75" customHeight="1" x14ac:dyDescent="0.25">
      <c r="A700" s="284"/>
      <c r="B700" s="195"/>
      <c r="C700" s="195"/>
      <c r="D700" s="195"/>
      <c r="E700" s="196"/>
      <c r="F700" s="196"/>
      <c r="G700" s="196"/>
      <c r="H700" s="196"/>
    </row>
    <row r="701" spans="1:8" s="197" customFormat="1" ht="12.75" customHeight="1" x14ac:dyDescent="0.25">
      <c r="A701" s="284"/>
      <c r="B701" s="195"/>
      <c r="C701" s="195"/>
      <c r="D701" s="195"/>
      <c r="E701" s="196"/>
      <c r="F701" s="196"/>
      <c r="G701" s="196"/>
      <c r="H701" s="196"/>
    </row>
    <row r="702" spans="1:8" s="197" customFormat="1" ht="12.75" customHeight="1" x14ac:dyDescent="0.25">
      <c r="A702" s="284"/>
      <c r="B702" s="195"/>
      <c r="C702" s="195"/>
      <c r="D702" s="195"/>
      <c r="E702" s="196"/>
      <c r="F702" s="196"/>
      <c r="G702" s="196"/>
      <c r="H702" s="196"/>
    </row>
    <row r="703" spans="1:8" s="197" customFormat="1" ht="12.75" customHeight="1" x14ac:dyDescent="0.25">
      <c r="A703" s="284"/>
      <c r="B703" s="195"/>
      <c r="C703" s="195"/>
      <c r="D703" s="195"/>
      <c r="E703" s="196"/>
      <c r="F703" s="196"/>
      <c r="G703" s="196"/>
      <c r="H703" s="196"/>
    </row>
    <row r="704" spans="1:8" s="197" customFormat="1" ht="12.75" customHeight="1" x14ac:dyDescent="0.25">
      <c r="A704" s="284"/>
      <c r="B704" s="195"/>
      <c r="C704" s="195"/>
      <c r="D704" s="195"/>
      <c r="E704" s="196"/>
      <c r="F704" s="196"/>
      <c r="G704" s="196"/>
      <c r="H704" s="362" t="s">
        <v>13</v>
      </c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6"/>
      <c r="G705" s="196"/>
      <c r="H705" s="196"/>
    </row>
    <row r="706" spans="1:8" s="197" customFormat="1" ht="33" customHeight="1" x14ac:dyDescent="0.3">
      <c r="A706" s="284"/>
      <c r="B706" s="510" t="s">
        <v>283</v>
      </c>
      <c r="C706" s="510"/>
      <c r="D706" s="510"/>
      <c r="E706" s="510"/>
      <c r="F706" s="510"/>
      <c r="G706" s="510"/>
      <c r="H706" s="510"/>
    </row>
    <row r="707" spans="1:8" s="197" customFormat="1" ht="12.75" customHeight="1" x14ac:dyDescent="0.25">
      <c r="A707" s="284"/>
      <c r="B707" s="4"/>
      <c r="C707" s="1"/>
      <c r="D707" s="1"/>
      <c r="E707" s="45"/>
      <c r="F707" s="1"/>
      <c r="G707" s="1"/>
      <c r="H707" s="1"/>
    </row>
    <row r="708" spans="1:8" s="197" customFormat="1" ht="12.75" customHeight="1" x14ac:dyDescent="0.25">
      <c r="A708" s="284"/>
      <c r="B708" s="4" t="s">
        <v>62</v>
      </c>
      <c r="C708" s="1"/>
      <c r="D708" s="1"/>
      <c r="E708" s="45"/>
      <c r="F708" s="1"/>
      <c r="G708" s="1"/>
      <c r="H708" s="1"/>
    </row>
    <row r="709" spans="1:8" s="197" customFormat="1" ht="12.75" customHeight="1" x14ac:dyDescent="0.25">
      <c r="A709" s="284"/>
      <c r="B709" s="151"/>
      <c r="C709" s="511" t="s">
        <v>12</v>
      </c>
      <c r="D709" s="512"/>
      <c r="E709" s="512"/>
      <c r="F709" s="512" t="s">
        <v>10</v>
      </c>
      <c r="G709" s="512"/>
      <c r="H709" s="512"/>
    </row>
    <row r="710" spans="1:8" s="197" customFormat="1" ht="12.75" customHeight="1" x14ac:dyDescent="0.25">
      <c r="A710" s="284"/>
      <c r="B710" s="145"/>
      <c r="C710" s="149" t="s">
        <v>8</v>
      </c>
      <c r="D710" s="152" t="s">
        <v>9</v>
      </c>
      <c r="E710" s="152" t="s">
        <v>154</v>
      </c>
      <c r="F710" s="152" t="s">
        <v>8</v>
      </c>
      <c r="G710" s="152" t="s">
        <v>9</v>
      </c>
      <c r="H710" s="152" t="s">
        <v>154</v>
      </c>
    </row>
    <row r="711" spans="1:8" s="197" customFormat="1" ht="12.75" customHeight="1" x14ac:dyDescent="0.25">
      <c r="A711" s="284"/>
      <c r="B711" s="64"/>
      <c r="C711" s="158"/>
      <c r="D711" s="158"/>
      <c r="E711" s="67"/>
      <c r="F711" s="1"/>
      <c r="G711" s="1"/>
      <c r="H711" s="67"/>
    </row>
    <row r="712" spans="1:8" s="197" customFormat="1" ht="12.75" customHeight="1" x14ac:dyDescent="0.25">
      <c r="A712" s="284"/>
      <c r="B712" s="64" t="s">
        <v>23</v>
      </c>
      <c r="C712" s="176">
        <v>99.957217500000013</v>
      </c>
      <c r="D712" s="176">
        <v>215.29837250000003</v>
      </c>
      <c r="E712" s="71">
        <v>46.427298237008266</v>
      </c>
      <c r="F712" s="159">
        <v>954.8</v>
      </c>
      <c r="G712" s="159">
        <v>2069.35</v>
      </c>
      <c r="H712" s="71">
        <v>46.140092299514343</v>
      </c>
    </row>
    <row r="713" spans="1:8" s="197" customFormat="1" ht="12.75" customHeight="1" x14ac:dyDescent="0.25">
      <c r="A713" s="284"/>
      <c r="B713" s="64" t="s">
        <v>96</v>
      </c>
      <c r="C713" s="176">
        <v>0.62141000000000002</v>
      </c>
      <c r="D713" s="176">
        <v>0.19428999999999999</v>
      </c>
      <c r="E713" s="71">
        <v>319.83632713984252</v>
      </c>
      <c r="F713" s="159">
        <v>1.8</v>
      </c>
      <c r="G713" s="159">
        <v>3.625</v>
      </c>
      <c r="H713" s="71">
        <v>49.655172413793096</v>
      </c>
    </row>
    <row r="714" spans="1:8" s="197" customFormat="1" ht="12.75" customHeight="1" x14ac:dyDescent="0.25">
      <c r="A714" s="284"/>
      <c r="B714" s="64" t="s">
        <v>97</v>
      </c>
      <c r="C714" s="176">
        <v>1.3718925000000002</v>
      </c>
      <c r="D714" s="176">
        <v>1.7832699999999999</v>
      </c>
      <c r="E714" s="71">
        <v>76.931283540910812</v>
      </c>
      <c r="F714" s="159">
        <v>18.625</v>
      </c>
      <c r="G714" s="159">
        <v>34.125</v>
      </c>
      <c r="H714" s="71">
        <v>54.578754578754577</v>
      </c>
    </row>
    <row r="715" spans="1:8" s="197" customFormat="1" ht="12.75" customHeight="1" x14ac:dyDescent="0.25">
      <c r="A715" s="284"/>
      <c r="B715" s="64" t="s">
        <v>98</v>
      </c>
      <c r="C715" s="176">
        <v>14.657667500000004</v>
      </c>
      <c r="D715" s="176">
        <v>40.837672499999996</v>
      </c>
      <c r="E715" s="71">
        <v>35.89251444239386</v>
      </c>
      <c r="F715" s="159">
        <v>187</v>
      </c>
      <c r="G715" s="159">
        <v>387.67500000000001</v>
      </c>
      <c r="H715" s="71">
        <v>48.236280389501523</v>
      </c>
    </row>
    <row r="716" spans="1:8" s="197" customFormat="1" ht="12.75" customHeight="1" x14ac:dyDescent="0.25">
      <c r="A716" s="284"/>
      <c r="B716" s="64" t="s">
        <v>99</v>
      </c>
      <c r="C716" s="176">
        <v>28.351389999999995</v>
      </c>
      <c r="D716" s="176">
        <v>63.341884999999984</v>
      </c>
      <c r="E716" s="71">
        <v>44.759308946994558</v>
      </c>
      <c r="F716" s="159">
        <v>274.39999999999998</v>
      </c>
      <c r="G716" s="159">
        <v>585.65</v>
      </c>
      <c r="H716" s="71">
        <v>46.853922991547854</v>
      </c>
    </row>
    <row r="717" spans="1:8" s="197" customFormat="1" ht="12.75" customHeight="1" x14ac:dyDescent="0.25">
      <c r="A717" s="284"/>
      <c r="B717" s="64" t="s">
        <v>100</v>
      </c>
      <c r="C717" s="176">
        <v>33.990772499999999</v>
      </c>
      <c r="D717" s="176">
        <v>53.285907499999965</v>
      </c>
      <c r="E717" s="71">
        <v>63.789422184467853</v>
      </c>
      <c r="F717" s="159">
        <v>262.6875</v>
      </c>
      <c r="G717" s="159">
        <v>568.66250000000002</v>
      </c>
      <c r="H717" s="71">
        <v>46.193919943727614</v>
      </c>
    </row>
    <row r="718" spans="1:8" s="197" customFormat="1" ht="12.75" customHeight="1" x14ac:dyDescent="0.25">
      <c r="A718" s="284"/>
      <c r="B718" s="64" t="s">
        <v>101</v>
      </c>
      <c r="C718" s="176">
        <v>16.963299999999993</v>
      </c>
      <c r="D718" s="176">
        <v>45.554892500000008</v>
      </c>
      <c r="E718" s="71">
        <v>37.237054175904355</v>
      </c>
      <c r="F718" s="159">
        <v>185.88749999999999</v>
      </c>
      <c r="G718" s="159">
        <v>439.21249999999998</v>
      </c>
      <c r="H718" s="71">
        <v>42.32290747644933</v>
      </c>
    </row>
    <row r="719" spans="1:8" s="197" customFormat="1" ht="12.75" customHeight="1" x14ac:dyDescent="0.25">
      <c r="A719" s="284"/>
      <c r="B719" s="64" t="s">
        <v>135</v>
      </c>
      <c r="C719" s="176">
        <v>4.0007849999999996</v>
      </c>
      <c r="D719" s="176">
        <v>10.300454999999999</v>
      </c>
      <c r="E719" s="71">
        <v>38.840857030102065</v>
      </c>
      <c r="F719" s="159">
        <v>24.5</v>
      </c>
      <c r="G719" s="159">
        <v>50.424999999999997</v>
      </c>
      <c r="H719" s="71">
        <v>48.587010411502234</v>
      </c>
    </row>
    <row r="720" spans="1:8" s="197" customFormat="1" ht="12.75" customHeight="1" x14ac:dyDescent="0.25">
      <c r="A720" s="284"/>
      <c r="B720" s="119"/>
      <c r="C720" s="156"/>
      <c r="D720" s="156"/>
      <c r="E720" s="121"/>
      <c r="F720" s="121"/>
      <c r="G720" s="121"/>
      <c r="H720" s="121"/>
    </row>
    <row r="721" spans="1:8" s="197" customFormat="1" ht="12.75" customHeight="1" x14ac:dyDescent="0.25">
      <c r="A721" s="284"/>
      <c r="B721" s="8"/>
      <c r="C721" s="157"/>
      <c r="D721" s="157"/>
      <c r="E721" s="125"/>
      <c r="F721" s="125"/>
      <c r="G721" s="125"/>
      <c r="H721" s="125"/>
    </row>
    <row r="722" spans="1:8" s="197" customFormat="1" ht="18.75" customHeight="1" x14ac:dyDescent="0.25">
      <c r="A722" s="284"/>
      <c r="B722" s="528" t="s">
        <v>191</v>
      </c>
      <c r="C722" s="518"/>
      <c r="D722" s="518"/>
      <c r="E722" s="518"/>
      <c r="F722" s="518"/>
      <c r="G722" s="518"/>
      <c r="H722" s="518"/>
    </row>
    <row r="723" spans="1:8" s="197" customFormat="1" ht="12.75" customHeight="1" x14ac:dyDescent="0.25">
      <c r="A723" s="284"/>
      <c r="B723" s="8" t="s">
        <v>152</v>
      </c>
      <c r="C723" s="1"/>
      <c r="D723" s="1"/>
      <c r="E723" s="53"/>
      <c r="F723" s="1"/>
      <c r="G723" s="1"/>
      <c r="H723" s="1"/>
    </row>
    <row r="724" spans="1:8" s="197" customFormat="1" ht="12.75" customHeight="1" x14ac:dyDescent="0.25">
      <c r="A724" s="284"/>
      <c r="B724" s="20" t="s">
        <v>153</v>
      </c>
      <c r="C724" s="1"/>
      <c r="D724" s="1"/>
      <c r="E724" s="53"/>
      <c r="F724" s="1"/>
      <c r="G724" s="1"/>
      <c r="H724" s="1"/>
    </row>
    <row r="725" spans="1:8" s="197" customFormat="1" ht="12.75" customHeight="1" x14ac:dyDescent="0.25">
      <c r="A725" s="284"/>
      <c r="B725" s="20"/>
      <c r="C725" s="1"/>
      <c r="D725" s="1"/>
      <c r="E725" s="53"/>
      <c r="F725" s="1"/>
      <c r="G725" s="1"/>
      <c r="H725" s="1"/>
    </row>
    <row r="726" spans="1:8" s="197" customFormat="1" ht="12.75" customHeight="1" x14ac:dyDescent="0.25">
      <c r="A726" s="284"/>
      <c r="B726" s="58" t="s">
        <v>68</v>
      </c>
      <c r="C726" s="1"/>
      <c r="D726" s="1"/>
      <c r="E726" s="53"/>
      <c r="F726" s="1"/>
      <c r="G726" s="1"/>
      <c r="H726" s="1"/>
    </row>
    <row r="727" spans="1:8" s="197" customFormat="1" ht="12.75" customHeight="1" x14ac:dyDescent="0.25">
      <c r="A727" s="284"/>
      <c r="B727" s="58" t="s">
        <v>409</v>
      </c>
      <c r="C727" s="1"/>
      <c r="D727" s="1"/>
      <c r="E727" s="53"/>
      <c r="F727" s="1"/>
      <c r="G727" s="1"/>
      <c r="H727" s="1"/>
    </row>
    <row r="728" spans="1:8" s="197" customFormat="1" ht="12.75" customHeight="1" x14ac:dyDescent="0.25">
      <c r="A728" s="284"/>
      <c r="B728" s="58"/>
      <c r="C728" s="1"/>
      <c r="D728" s="1"/>
      <c r="E728" s="53"/>
      <c r="F728" s="1"/>
      <c r="G728" s="1"/>
      <c r="H728" s="1"/>
    </row>
    <row r="729" spans="1:8" s="197" customFormat="1" ht="12.75" customHeight="1" x14ac:dyDescent="0.25">
      <c r="A729" s="284"/>
      <c r="B729" s="195"/>
      <c r="C729" s="195"/>
      <c r="D729" s="195"/>
      <c r="E729" s="196"/>
      <c r="F729" s="196"/>
      <c r="G729" s="196"/>
      <c r="H729" s="196"/>
    </row>
    <row r="730" spans="1:8" s="197" customFormat="1" ht="12.75" customHeight="1" x14ac:dyDescent="0.25">
      <c r="A730" s="284"/>
      <c r="B730" s="195"/>
      <c r="C730" s="195"/>
      <c r="D730" s="195"/>
      <c r="E730" s="196"/>
      <c r="F730" s="196"/>
      <c r="G730" s="196"/>
      <c r="H730" s="196"/>
    </row>
    <row r="731" spans="1:8" s="197" customFormat="1" ht="12.75" customHeight="1" x14ac:dyDescent="0.25">
      <c r="A731" s="284"/>
      <c r="B731" s="195"/>
      <c r="C731" s="195"/>
      <c r="D731" s="195"/>
      <c r="E731" s="196"/>
      <c r="F731" s="196"/>
      <c r="G731" s="196"/>
      <c r="H731" s="196"/>
    </row>
    <row r="732" spans="1:8" s="197" customFormat="1" ht="12.75" customHeight="1" x14ac:dyDescent="0.25">
      <c r="A732" s="284"/>
      <c r="B732" s="195"/>
      <c r="C732" s="195"/>
      <c r="D732" s="195"/>
      <c r="E732" s="196"/>
      <c r="F732" s="196"/>
      <c r="G732" s="196"/>
      <c r="H732" s="196"/>
    </row>
    <row r="733" spans="1:8" s="197" customFormat="1" ht="12.75" customHeight="1" x14ac:dyDescent="0.25">
      <c r="A733" s="284"/>
      <c r="B733" s="195"/>
      <c r="C733" s="195"/>
      <c r="D733" s="195"/>
      <c r="E733" s="196"/>
      <c r="F733" s="196"/>
      <c r="G733" s="196"/>
      <c r="H733" s="196"/>
    </row>
    <row r="734" spans="1:8" s="197" customFormat="1" ht="12.75" customHeight="1" x14ac:dyDescent="0.25">
      <c r="A734" s="284"/>
      <c r="B734" s="195"/>
      <c r="C734" s="195"/>
      <c r="D734" s="195"/>
      <c r="E734" s="196"/>
      <c r="F734" s="196"/>
      <c r="G734" s="196"/>
      <c r="H734" s="196"/>
    </row>
    <row r="735" spans="1:8" s="197" customFormat="1" ht="12.75" customHeight="1" x14ac:dyDescent="0.25">
      <c r="A735" s="284"/>
      <c r="B735" s="195"/>
      <c r="C735" s="195"/>
      <c r="D735" s="195"/>
      <c r="E735" s="196"/>
      <c r="F735" s="196"/>
      <c r="G735" s="196"/>
      <c r="H735" s="196"/>
    </row>
    <row r="736" spans="1:8" s="197" customFormat="1" ht="12.75" customHeight="1" x14ac:dyDescent="0.25">
      <c r="A736" s="284"/>
      <c r="B736" s="195"/>
      <c r="C736" s="195"/>
      <c r="D736" s="195"/>
      <c r="E736" s="196"/>
      <c r="F736" s="196"/>
      <c r="G736" s="196"/>
      <c r="H736" s="196"/>
    </row>
    <row r="737" spans="1:8" s="197" customFormat="1" ht="12.75" customHeight="1" x14ac:dyDescent="0.25">
      <c r="A737" s="284"/>
      <c r="B737" s="195"/>
      <c r="C737" s="195"/>
      <c r="D737" s="195"/>
      <c r="E737" s="196"/>
      <c r="F737" s="196"/>
      <c r="G737" s="196"/>
      <c r="H737" s="196"/>
    </row>
    <row r="738" spans="1:8" s="197" customFormat="1" ht="12.75" customHeight="1" x14ac:dyDescent="0.25">
      <c r="A738" s="284"/>
      <c r="B738" s="195"/>
      <c r="C738" s="195"/>
      <c r="D738" s="195"/>
      <c r="E738" s="196"/>
      <c r="F738" s="196"/>
      <c r="G738" s="196"/>
      <c r="H738" s="196"/>
    </row>
    <row r="739" spans="1:8" s="197" customFormat="1" ht="12.75" customHeight="1" x14ac:dyDescent="0.25">
      <c r="A739" s="284"/>
      <c r="B739" s="195"/>
      <c r="C739" s="195"/>
      <c r="D739" s="195"/>
      <c r="E739" s="196"/>
      <c r="F739" s="196"/>
      <c r="G739" s="196"/>
      <c r="H739" s="196"/>
    </row>
    <row r="740" spans="1:8" s="197" customFormat="1" ht="12.75" customHeight="1" x14ac:dyDescent="0.25">
      <c r="A740" s="284"/>
      <c r="B740" s="195"/>
      <c r="C740" s="195"/>
      <c r="D740" s="195"/>
      <c r="E740" s="196"/>
      <c r="F740" s="196"/>
      <c r="G740" s="196"/>
      <c r="H740" s="196"/>
    </row>
    <row r="741" spans="1:8" s="197" customFormat="1" ht="12.75" customHeight="1" x14ac:dyDescent="0.25">
      <c r="A741" s="284"/>
      <c r="B741" s="195"/>
      <c r="C741" s="195"/>
      <c r="D741" s="195"/>
      <c r="E741" s="196"/>
      <c r="F741" s="196"/>
      <c r="G741" s="196"/>
      <c r="H741" s="196"/>
    </row>
    <row r="742" spans="1:8" s="197" customFormat="1" ht="12.75" customHeight="1" x14ac:dyDescent="0.25">
      <c r="A742" s="284"/>
      <c r="B742" s="195"/>
      <c r="C742" s="195"/>
      <c r="D742" s="195"/>
      <c r="E742" s="196"/>
      <c r="F742" s="196"/>
      <c r="G742" s="196"/>
      <c r="H742" s="196"/>
    </row>
    <row r="743" spans="1:8" s="197" customFormat="1" ht="12.75" customHeight="1" x14ac:dyDescent="0.25">
      <c r="A743" s="284"/>
      <c r="B743" s="195"/>
      <c r="C743" s="195"/>
      <c r="D743" s="195"/>
      <c r="E743" s="196"/>
      <c r="F743" s="196"/>
      <c r="G743" s="196"/>
      <c r="H743" s="196"/>
    </row>
    <row r="744" spans="1:8" s="197" customFormat="1" ht="12.75" customHeight="1" x14ac:dyDescent="0.25">
      <c r="A744" s="284"/>
      <c r="B744" s="195"/>
      <c r="C744" s="195"/>
      <c r="D744" s="195"/>
      <c r="E744" s="196"/>
      <c r="F744" s="196"/>
      <c r="G744" s="196"/>
      <c r="H744" s="196"/>
    </row>
    <row r="745" spans="1:8" s="197" customFormat="1" ht="12.75" customHeight="1" x14ac:dyDescent="0.25">
      <c r="A745" s="284"/>
      <c r="B745" s="195"/>
      <c r="C745" s="195"/>
      <c r="D745" s="195"/>
      <c r="E745" s="196"/>
      <c r="F745" s="196"/>
      <c r="G745" s="196"/>
      <c r="H745" s="196"/>
    </row>
    <row r="746" spans="1:8" s="197" customFormat="1" ht="12.75" customHeight="1" x14ac:dyDescent="0.25">
      <c r="A746" s="284"/>
      <c r="B746" s="195"/>
      <c r="C746" s="195"/>
      <c r="D746" s="195"/>
      <c r="E746" s="196"/>
      <c r="F746" s="196"/>
      <c r="G746" s="196"/>
      <c r="H746" s="196"/>
    </row>
    <row r="747" spans="1:8" s="197" customFormat="1" ht="12.75" customHeight="1" x14ac:dyDescent="0.25">
      <c r="A747" s="284"/>
      <c r="B747" s="195"/>
      <c r="C747" s="195"/>
      <c r="D747" s="195"/>
      <c r="E747" s="196"/>
      <c r="F747" s="196"/>
      <c r="G747" s="196"/>
      <c r="H747" s="196"/>
    </row>
    <row r="748" spans="1:8" s="197" customFormat="1" ht="12.75" customHeight="1" x14ac:dyDescent="0.25">
      <c r="A748" s="284"/>
      <c r="B748" s="195"/>
      <c r="C748" s="195"/>
      <c r="D748" s="195"/>
      <c r="E748" s="196"/>
      <c r="F748" s="196"/>
      <c r="G748" s="196"/>
      <c r="H748" s="196"/>
    </row>
    <row r="749" spans="1:8" s="197" customFormat="1" ht="12.75" customHeight="1" x14ac:dyDescent="0.25">
      <c r="A749" s="284"/>
      <c r="B749" s="195"/>
      <c r="C749" s="195"/>
      <c r="D749" s="195"/>
      <c r="E749" s="196"/>
      <c r="F749" s="196"/>
      <c r="G749" s="196"/>
      <c r="H749" s="196"/>
    </row>
    <row r="750" spans="1:8" s="197" customFormat="1" ht="12.75" customHeight="1" x14ac:dyDescent="0.25">
      <c r="A750" s="284"/>
      <c r="B750" s="195"/>
      <c r="C750" s="195"/>
      <c r="D750" s="195"/>
      <c r="E750" s="196"/>
      <c r="F750" s="196"/>
      <c r="G750" s="196"/>
      <c r="H750" s="196"/>
    </row>
    <row r="751" spans="1:8" s="197" customFormat="1" ht="12.75" customHeight="1" x14ac:dyDescent="0.25">
      <c r="A751" s="284"/>
      <c r="B751" s="195"/>
      <c r="C751" s="195"/>
      <c r="D751" s="195"/>
      <c r="E751" s="196"/>
      <c r="F751" s="196"/>
      <c r="G751" s="196"/>
      <c r="H751" s="196"/>
    </row>
    <row r="752" spans="1:8" s="197" customFormat="1" ht="12.75" customHeight="1" x14ac:dyDescent="0.25">
      <c r="A752" s="284"/>
      <c r="B752" s="195"/>
      <c r="C752" s="195"/>
      <c r="D752" s="195"/>
      <c r="E752" s="196"/>
      <c r="F752" s="196"/>
      <c r="G752" s="196"/>
      <c r="H752" s="196"/>
    </row>
    <row r="753" spans="1:8" s="197" customFormat="1" ht="12.75" customHeight="1" x14ac:dyDescent="0.25">
      <c r="A753" s="284"/>
      <c r="B753" s="195"/>
      <c r="C753" s="195"/>
      <c r="D753" s="195"/>
      <c r="E753" s="196"/>
      <c r="F753" s="196"/>
      <c r="G753" s="196"/>
      <c r="H753" s="196"/>
    </row>
    <row r="754" spans="1:8" s="197" customFormat="1" ht="12.75" customHeight="1" x14ac:dyDescent="0.25">
      <c r="A754" s="284"/>
      <c r="B754" s="195"/>
      <c r="C754" s="195"/>
      <c r="D754" s="195"/>
      <c r="E754" s="196"/>
      <c r="F754" s="196"/>
      <c r="G754" s="196"/>
      <c r="H754" s="196"/>
    </row>
    <row r="755" spans="1:8" s="197" customFormat="1" ht="12.75" customHeight="1" x14ac:dyDescent="0.25">
      <c r="A755" s="284"/>
      <c r="B755" s="195"/>
      <c r="C755" s="195"/>
      <c r="D755" s="195"/>
      <c r="E755" s="196"/>
      <c r="F755" s="196"/>
      <c r="G755" s="196"/>
      <c r="H755" s="196"/>
    </row>
    <row r="756" spans="1:8" s="197" customFormat="1" ht="12.75" customHeight="1" x14ac:dyDescent="0.25">
      <c r="A756" s="284"/>
      <c r="B756" s="195"/>
      <c r="C756" s="195"/>
      <c r="D756" s="195"/>
      <c r="E756" s="196"/>
      <c r="F756" s="196"/>
      <c r="G756" s="196"/>
      <c r="H756" s="196"/>
    </row>
    <row r="757" spans="1:8" s="197" customFormat="1" ht="12.75" customHeight="1" x14ac:dyDescent="0.25">
      <c r="A757" s="284"/>
      <c r="B757" s="195"/>
      <c r="C757" s="195"/>
      <c r="D757" s="195"/>
      <c r="E757" s="196"/>
      <c r="F757" s="196"/>
      <c r="G757" s="196"/>
      <c r="H757" s="196"/>
    </row>
    <row r="758" spans="1:8" s="197" customFormat="1" ht="12.75" customHeight="1" x14ac:dyDescent="0.25">
      <c r="A758" s="284"/>
      <c r="B758" s="195"/>
      <c r="C758" s="195"/>
      <c r="D758" s="195"/>
      <c r="E758" s="196"/>
      <c r="F758" s="196"/>
      <c r="G758" s="196"/>
      <c r="H758" s="362" t="s">
        <v>13</v>
      </c>
    </row>
    <row r="759" spans="1:8" s="197" customFormat="1" ht="12.75" customHeight="1" x14ac:dyDescent="0.25">
      <c r="A759" s="284"/>
      <c r="B759" s="195"/>
      <c r="C759" s="195"/>
      <c r="D759" s="195"/>
      <c r="E759" s="196"/>
      <c r="F759" s="196"/>
      <c r="G759" s="196"/>
      <c r="H759" s="196"/>
    </row>
    <row r="760" spans="1:8" s="197" customFormat="1" ht="33.75" customHeight="1" x14ac:dyDescent="0.3">
      <c r="A760" s="284"/>
      <c r="B760" s="510" t="s">
        <v>284</v>
      </c>
      <c r="C760" s="510"/>
      <c r="D760" s="510"/>
      <c r="E760" s="510"/>
      <c r="F760" s="510"/>
      <c r="G760" s="510"/>
      <c r="H760" s="510"/>
    </row>
    <row r="761" spans="1:8" s="197" customFormat="1" ht="12.75" customHeight="1" x14ac:dyDescent="0.25">
      <c r="A761" s="284"/>
      <c r="B761" s="4"/>
      <c r="C761" s="1"/>
      <c r="D761" s="1"/>
      <c r="E761" s="45"/>
      <c r="F761" s="1"/>
      <c r="G761" s="1"/>
      <c r="H761" s="1"/>
    </row>
    <row r="762" spans="1:8" s="197" customFormat="1" ht="12.75" customHeight="1" x14ac:dyDescent="0.25">
      <c r="A762" s="284"/>
      <c r="B762" s="4" t="s">
        <v>62</v>
      </c>
      <c r="C762" s="1"/>
      <c r="D762" s="1"/>
      <c r="E762" s="45"/>
      <c r="F762" s="1"/>
      <c r="G762" s="1"/>
      <c r="H762" s="1"/>
    </row>
    <row r="763" spans="1:8" s="197" customFormat="1" ht="12.75" customHeight="1" x14ac:dyDescent="0.25">
      <c r="A763" s="284"/>
      <c r="B763" s="151"/>
      <c r="C763" s="511" t="s">
        <v>12</v>
      </c>
      <c r="D763" s="512"/>
      <c r="E763" s="512"/>
      <c r="F763" s="512" t="s">
        <v>10</v>
      </c>
      <c r="G763" s="512"/>
      <c r="H763" s="512"/>
    </row>
    <row r="764" spans="1:8" s="197" customFormat="1" ht="12.75" customHeight="1" x14ac:dyDescent="0.25">
      <c r="A764" s="284"/>
      <c r="B764" s="145"/>
      <c r="C764" s="149" t="s">
        <v>8</v>
      </c>
      <c r="D764" s="152" t="s">
        <v>9</v>
      </c>
      <c r="E764" s="152" t="s">
        <v>154</v>
      </c>
      <c r="F764" s="152" t="s">
        <v>8</v>
      </c>
      <c r="G764" s="152" t="s">
        <v>9</v>
      </c>
      <c r="H764" s="152" t="s">
        <v>154</v>
      </c>
    </row>
    <row r="765" spans="1:8" s="197" customFormat="1" ht="12.75" customHeight="1" x14ac:dyDescent="0.25">
      <c r="A765" s="284"/>
      <c r="B765" s="64"/>
      <c r="C765" s="158"/>
      <c r="D765" s="158"/>
      <c r="E765" s="67"/>
      <c r="F765" s="1"/>
      <c r="G765" s="1"/>
      <c r="H765" s="67"/>
    </row>
    <row r="766" spans="1:8" s="197" customFormat="1" ht="12.75" customHeight="1" x14ac:dyDescent="0.25">
      <c r="A766" s="284"/>
      <c r="B766" s="64" t="s">
        <v>23</v>
      </c>
      <c r="C766" s="176">
        <v>111.83707500000003</v>
      </c>
      <c r="D766" s="176">
        <v>257.36230000000012</v>
      </c>
      <c r="E766" s="71">
        <v>43.455111723822789</v>
      </c>
      <c r="F766" s="159">
        <v>1011.125</v>
      </c>
      <c r="G766" s="159">
        <v>2344.875</v>
      </c>
      <c r="H766" s="71">
        <v>43.120635428327738</v>
      </c>
    </row>
    <row r="767" spans="1:8" s="197" customFormat="1" ht="12.75" customHeight="1" x14ac:dyDescent="0.25">
      <c r="A767" s="284"/>
      <c r="B767" s="64" t="s">
        <v>96</v>
      </c>
      <c r="C767" s="176">
        <v>0.47426249999999998</v>
      </c>
      <c r="D767" s="176">
        <v>0.28326999999999997</v>
      </c>
      <c r="E767" s="71">
        <v>167.42418893635048</v>
      </c>
      <c r="F767" s="159">
        <v>1.675</v>
      </c>
      <c r="G767" s="159">
        <v>5.55</v>
      </c>
      <c r="H767" s="71">
        <v>30.180180180180177</v>
      </c>
    </row>
    <row r="768" spans="1:8" s="197" customFormat="1" ht="12.75" customHeight="1" x14ac:dyDescent="0.25">
      <c r="A768" s="284"/>
      <c r="B768" s="64" t="s">
        <v>97</v>
      </c>
      <c r="C768" s="176">
        <v>1.6323799999999999</v>
      </c>
      <c r="D768" s="176">
        <v>3.6248199999999993</v>
      </c>
      <c r="E768" s="71">
        <v>45.033408555459317</v>
      </c>
      <c r="F768" s="159">
        <v>23.6</v>
      </c>
      <c r="G768" s="159">
        <v>49.35</v>
      </c>
      <c r="H768" s="71">
        <v>47.821681864235053</v>
      </c>
    </row>
    <row r="769" spans="1:8" s="197" customFormat="1" ht="12.75" customHeight="1" x14ac:dyDescent="0.25">
      <c r="A769" s="284"/>
      <c r="B769" s="64" t="s">
        <v>98</v>
      </c>
      <c r="C769" s="176">
        <v>16.671617499999993</v>
      </c>
      <c r="D769" s="176">
        <v>44.895807499999982</v>
      </c>
      <c r="E769" s="71">
        <v>37.134018582915566</v>
      </c>
      <c r="F769" s="159">
        <v>207.3</v>
      </c>
      <c r="G769" s="159">
        <v>482.25</v>
      </c>
      <c r="H769" s="71">
        <v>42.986003110419908</v>
      </c>
    </row>
    <row r="770" spans="1:8" s="197" customFormat="1" ht="12.75" customHeight="1" x14ac:dyDescent="0.25">
      <c r="A770" s="284"/>
      <c r="B770" s="64" t="s">
        <v>99</v>
      </c>
      <c r="C770" s="176">
        <v>31.881530000000009</v>
      </c>
      <c r="D770" s="176">
        <v>86.643512499999943</v>
      </c>
      <c r="E770" s="71">
        <v>36.796211372432559</v>
      </c>
      <c r="F770" s="159">
        <v>293.71249999999998</v>
      </c>
      <c r="G770" s="159">
        <v>666.1875</v>
      </c>
      <c r="H770" s="71">
        <v>44.088563655127118</v>
      </c>
    </row>
    <row r="771" spans="1:8" s="197" customFormat="1" ht="12.75" customHeight="1" x14ac:dyDescent="0.25">
      <c r="A771" s="284"/>
      <c r="B771" s="64" t="s">
        <v>100</v>
      </c>
      <c r="C771" s="176">
        <v>39.346394999999994</v>
      </c>
      <c r="D771" s="176">
        <v>63.520087500000002</v>
      </c>
      <c r="E771" s="71">
        <v>61.943231737519241</v>
      </c>
      <c r="F771" s="159">
        <v>272.47500000000002</v>
      </c>
      <c r="G771" s="159">
        <v>617.76250000000005</v>
      </c>
      <c r="H771" s="71">
        <v>44.106756237227096</v>
      </c>
    </row>
    <row r="772" spans="1:8" s="197" customFormat="1" ht="12.75" customHeight="1" x14ac:dyDescent="0.25">
      <c r="A772" s="284"/>
      <c r="B772" s="64" t="s">
        <v>101</v>
      </c>
      <c r="C772" s="176">
        <v>16.336952499999999</v>
      </c>
      <c r="D772" s="176">
        <v>48.831054999999985</v>
      </c>
      <c r="E772" s="71">
        <v>33.456071141612661</v>
      </c>
      <c r="F772" s="159">
        <v>187.11250000000001</v>
      </c>
      <c r="G772" s="159">
        <v>469.72500000000002</v>
      </c>
      <c r="H772" s="71">
        <v>39.83447761988397</v>
      </c>
    </row>
    <row r="773" spans="1:8" s="197" customFormat="1" ht="12.75" customHeight="1" x14ac:dyDescent="0.25">
      <c r="A773" s="284"/>
      <c r="B773" s="64" t="s">
        <v>135</v>
      </c>
      <c r="C773" s="176">
        <v>5.4939374999999995</v>
      </c>
      <c r="D773" s="176">
        <v>9.5637474999999998</v>
      </c>
      <c r="E773" s="71">
        <v>57.445446986131742</v>
      </c>
      <c r="F773" s="159">
        <v>25.25</v>
      </c>
      <c r="G773" s="159">
        <v>54.1</v>
      </c>
      <c r="H773" s="71">
        <v>46.672828096118302</v>
      </c>
    </row>
    <row r="774" spans="1:8" s="197" customFormat="1" ht="12.75" customHeight="1" x14ac:dyDescent="0.25">
      <c r="A774" s="284"/>
      <c r="B774" s="119"/>
      <c r="C774" s="156"/>
      <c r="D774" s="156"/>
      <c r="E774" s="121"/>
      <c r="F774" s="121"/>
      <c r="G774" s="121"/>
      <c r="H774" s="121"/>
    </row>
    <row r="775" spans="1:8" s="197" customFormat="1" ht="12.75" customHeight="1" x14ac:dyDescent="0.25">
      <c r="A775" s="284"/>
      <c r="B775" s="8"/>
      <c r="C775" s="157"/>
      <c r="D775" s="157"/>
      <c r="E775" s="125"/>
      <c r="F775" s="125"/>
      <c r="G775" s="125"/>
      <c r="H775" s="125"/>
    </row>
    <row r="776" spans="1:8" s="197" customFormat="1" ht="18.75" customHeight="1" x14ac:dyDescent="0.25">
      <c r="A776" s="284"/>
      <c r="B776" s="528" t="s">
        <v>191</v>
      </c>
      <c r="C776" s="518"/>
      <c r="D776" s="518"/>
      <c r="E776" s="518"/>
      <c r="F776" s="518"/>
      <c r="G776" s="518"/>
      <c r="H776" s="518"/>
    </row>
    <row r="777" spans="1:8" s="197" customFormat="1" ht="12.75" customHeight="1" x14ac:dyDescent="0.25">
      <c r="A777" s="284"/>
      <c r="B777" s="8" t="s">
        <v>152</v>
      </c>
      <c r="C777" s="1"/>
      <c r="D777" s="1"/>
      <c r="E777" s="53"/>
      <c r="F777" s="1"/>
      <c r="G777" s="1"/>
      <c r="H777" s="1"/>
    </row>
    <row r="778" spans="1:8" s="197" customFormat="1" ht="12.75" customHeight="1" x14ac:dyDescent="0.25">
      <c r="A778" s="284"/>
      <c r="B778" s="20" t="s">
        <v>153</v>
      </c>
      <c r="C778" s="1"/>
      <c r="D778" s="1"/>
      <c r="E778" s="53"/>
      <c r="F778" s="1"/>
      <c r="G778" s="1"/>
      <c r="H778" s="1"/>
    </row>
    <row r="779" spans="1:8" s="197" customFormat="1" ht="12.75" customHeight="1" x14ac:dyDescent="0.25">
      <c r="A779" s="284"/>
      <c r="B779" s="20"/>
      <c r="C779" s="1"/>
      <c r="D779" s="1"/>
      <c r="E779" s="53"/>
      <c r="F779" s="1"/>
      <c r="G779" s="1"/>
      <c r="H779" s="1"/>
    </row>
    <row r="780" spans="1:8" s="197" customFormat="1" ht="12.75" customHeight="1" x14ac:dyDescent="0.25">
      <c r="A780" s="284"/>
      <c r="B780" s="58" t="s">
        <v>68</v>
      </c>
      <c r="C780" s="1"/>
      <c r="D780" s="1"/>
      <c r="E780" s="53"/>
      <c r="F780" s="1"/>
      <c r="G780" s="1"/>
      <c r="H780" s="1"/>
    </row>
    <row r="781" spans="1:8" s="197" customFormat="1" ht="12.75" customHeight="1" x14ac:dyDescent="0.25">
      <c r="A781" s="284"/>
      <c r="B781" s="58" t="s">
        <v>409</v>
      </c>
      <c r="C781" s="1"/>
      <c r="D781" s="1"/>
      <c r="E781" s="53"/>
      <c r="F781" s="1"/>
      <c r="G781" s="1"/>
      <c r="H781" s="1"/>
    </row>
    <row r="782" spans="1:8" s="197" customFormat="1" ht="12.75" customHeight="1" x14ac:dyDescent="0.25">
      <c r="A782" s="284"/>
      <c r="B782" s="58"/>
      <c r="C782" s="1"/>
      <c r="D782" s="1"/>
      <c r="E782" s="53"/>
      <c r="F782" s="1"/>
      <c r="G782" s="1"/>
      <c r="H782" s="1"/>
    </row>
    <row r="783" spans="1:8" s="197" customFormat="1" ht="12.75" customHeight="1" x14ac:dyDescent="0.25">
      <c r="A783" s="284"/>
      <c r="B783" s="150"/>
      <c r="C783" s="1"/>
      <c r="D783" s="1"/>
      <c r="E783" s="53"/>
      <c r="F783" s="1"/>
      <c r="G783" s="1"/>
      <c r="H783" s="1"/>
    </row>
    <row r="784" spans="1:8" s="197" customFormat="1" ht="12.75" customHeight="1" x14ac:dyDescent="0.25">
      <c r="A784" s="284"/>
      <c r="B784" s="150"/>
      <c r="C784" s="1"/>
      <c r="D784" s="1"/>
      <c r="E784" s="53"/>
      <c r="F784" s="1"/>
      <c r="G784" s="1"/>
      <c r="H784" s="1"/>
    </row>
    <row r="785" spans="1:8" s="197" customFormat="1" ht="12.75" customHeight="1" x14ac:dyDescent="0.25">
      <c r="A785" s="284"/>
      <c r="B785" s="150"/>
      <c r="C785" s="1"/>
      <c r="D785" s="1"/>
      <c r="E785" s="53"/>
      <c r="F785" s="1"/>
      <c r="G785" s="1"/>
      <c r="H785" s="1"/>
    </row>
    <row r="786" spans="1:8" s="197" customFormat="1" ht="12.75" customHeight="1" x14ac:dyDescent="0.25">
      <c r="A786" s="284"/>
      <c r="B786" s="150"/>
      <c r="C786" s="1"/>
      <c r="D786" s="1"/>
      <c r="E786" s="53"/>
      <c r="F786" s="1"/>
      <c r="G786" s="1"/>
      <c r="H786" s="1"/>
    </row>
    <row r="787" spans="1:8" s="197" customFormat="1" ht="12.75" customHeight="1" x14ac:dyDescent="0.25">
      <c r="A787" s="284"/>
      <c r="B787" s="150"/>
      <c r="C787" s="1"/>
      <c r="D787" s="1"/>
      <c r="E787" s="53"/>
      <c r="F787" s="1"/>
      <c r="G787" s="1"/>
      <c r="H787" s="1"/>
    </row>
    <row r="788" spans="1:8" s="197" customFormat="1" ht="12.75" customHeight="1" x14ac:dyDescent="0.25">
      <c r="A788" s="284"/>
      <c r="B788" s="150"/>
      <c r="C788" s="1"/>
      <c r="D788" s="1"/>
      <c r="E788" s="53"/>
      <c r="F788" s="1"/>
      <c r="G788" s="1"/>
      <c r="H788" s="1"/>
    </row>
    <row r="789" spans="1:8" s="197" customFormat="1" ht="12.75" customHeight="1" x14ac:dyDescent="0.25">
      <c r="A789" s="284"/>
      <c r="B789" s="150"/>
      <c r="C789" s="1"/>
      <c r="D789" s="1"/>
      <c r="E789" s="53"/>
      <c r="F789" s="1"/>
      <c r="G789" s="1"/>
      <c r="H789" s="1"/>
    </row>
    <row r="790" spans="1:8" s="197" customFormat="1" ht="12.75" customHeight="1" x14ac:dyDescent="0.25">
      <c r="A790" s="284"/>
      <c r="B790" s="150"/>
      <c r="C790" s="1"/>
      <c r="D790" s="1"/>
      <c r="E790" s="53"/>
      <c r="F790" s="1"/>
      <c r="G790" s="1"/>
      <c r="H790" s="1"/>
    </row>
    <row r="791" spans="1:8" s="197" customFormat="1" ht="12.75" customHeight="1" x14ac:dyDescent="0.25">
      <c r="A791" s="284"/>
      <c r="B791" s="150"/>
      <c r="C791" s="1"/>
      <c r="D791" s="1"/>
      <c r="E791" s="53"/>
      <c r="F791" s="1"/>
      <c r="G791" s="1"/>
      <c r="H791" s="1"/>
    </row>
    <row r="792" spans="1:8" s="197" customFormat="1" ht="12.75" customHeight="1" x14ac:dyDescent="0.25">
      <c r="A792" s="284"/>
      <c r="B792" s="150"/>
      <c r="C792" s="1"/>
      <c r="D792" s="1"/>
      <c r="E792" s="53"/>
      <c r="F792" s="1"/>
      <c r="G792" s="1"/>
      <c r="H792" s="1"/>
    </row>
    <row r="793" spans="1:8" s="197" customFormat="1" ht="12.75" customHeight="1" x14ac:dyDescent="0.25">
      <c r="A793" s="284"/>
      <c r="B793" s="150"/>
      <c r="C793" s="1"/>
      <c r="D793" s="1"/>
      <c r="E793" s="53"/>
      <c r="F793" s="1"/>
      <c r="G793" s="1"/>
      <c r="H793" s="1"/>
    </row>
    <row r="794" spans="1:8" s="197" customFormat="1" ht="12.75" customHeight="1" x14ac:dyDescent="0.25">
      <c r="A794" s="284"/>
      <c r="B794" s="150"/>
      <c r="C794" s="1"/>
      <c r="D794" s="1"/>
      <c r="E794" s="53"/>
      <c r="F794" s="1"/>
      <c r="G794" s="1"/>
      <c r="H794" s="1"/>
    </row>
    <row r="795" spans="1:8" s="197" customFormat="1" ht="12.75" customHeight="1" x14ac:dyDescent="0.25">
      <c r="A795" s="284"/>
      <c r="B795" s="150"/>
      <c r="C795" s="1"/>
      <c r="D795" s="1"/>
      <c r="E795" s="53"/>
      <c r="F795" s="1"/>
      <c r="G795" s="1"/>
      <c r="H795" s="1"/>
    </row>
    <row r="796" spans="1:8" s="197" customFormat="1" ht="12.75" customHeight="1" x14ac:dyDescent="0.25">
      <c r="A796" s="284"/>
      <c r="B796" s="150"/>
      <c r="C796" s="1"/>
      <c r="D796" s="1"/>
      <c r="E796" s="53"/>
      <c r="F796" s="1"/>
      <c r="G796" s="1"/>
      <c r="H796" s="1"/>
    </row>
    <row r="797" spans="1:8" s="197" customFormat="1" ht="12.75" customHeight="1" x14ac:dyDescent="0.25">
      <c r="A797" s="284"/>
      <c r="B797" s="150"/>
      <c r="C797" s="1"/>
      <c r="D797" s="1"/>
      <c r="E797" s="53"/>
      <c r="F797" s="1"/>
      <c r="G797" s="1"/>
      <c r="H797" s="1"/>
    </row>
    <row r="798" spans="1:8" s="197" customFormat="1" ht="12.75" customHeight="1" x14ac:dyDescent="0.25">
      <c r="A798" s="284"/>
      <c r="B798" s="150"/>
      <c r="C798" s="1"/>
      <c r="D798" s="1"/>
      <c r="E798" s="53"/>
      <c r="F798" s="1"/>
      <c r="G798" s="1"/>
      <c r="H798" s="1"/>
    </row>
    <row r="799" spans="1:8" s="197" customFormat="1" ht="12.75" customHeight="1" x14ac:dyDescent="0.25">
      <c r="A799" s="284"/>
      <c r="B799" s="150"/>
      <c r="C799" s="1"/>
      <c r="D799" s="1"/>
      <c r="E799" s="53"/>
      <c r="F799" s="1"/>
      <c r="G799" s="1"/>
      <c r="H799" s="1"/>
    </row>
    <row r="800" spans="1:8" s="197" customFormat="1" ht="12.75" customHeight="1" x14ac:dyDescent="0.25">
      <c r="A800" s="284"/>
      <c r="B800" s="150"/>
      <c r="C800" s="1"/>
      <c r="D800" s="1"/>
      <c r="E800" s="53"/>
      <c r="F800" s="1"/>
      <c r="G800" s="1"/>
      <c r="H800" s="1"/>
    </row>
    <row r="801" spans="1:9" s="197" customFormat="1" ht="12.75" customHeight="1" x14ac:dyDescent="0.25">
      <c r="A801" s="284"/>
      <c r="B801" s="150"/>
      <c r="C801" s="1"/>
      <c r="D801" s="1"/>
      <c r="E801" s="53"/>
      <c r="F801" s="1"/>
      <c r="G801" s="1"/>
      <c r="H801" s="1"/>
    </row>
    <row r="802" spans="1:9" s="197" customFormat="1" ht="12.75" customHeight="1" x14ac:dyDescent="0.25">
      <c r="A802" s="284"/>
      <c r="B802" s="150"/>
      <c r="C802" s="1"/>
      <c r="D802" s="1"/>
      <c r="E802" s="53"/>
      <c r="F802" s="1"/>
      <c r="G802" s="1"/>
      <c r="H802" s="1"/>
    </row>
    <row r="803" spans="1:9" s="197" customFormat="1" ht="12.75" customHeight="1" x14ac:dyDescent="0.25">
      <c r="A803" s="284"/>
      <c r="B803" s="150"/>
      <c r="C803" s="1"/>
      <c r="D803" s="1"/>
      <c r="E803" s="53"/>
      <c r="F803" s="1"/>
      <c r="G803" s="1"/>
      <c r="H803" s="1"/>
    </row>
    <row r="804" spans="1:9" s="197" customFormat="1" ht="12.75" customHeight="1" x14ac:dyDescent="0.25">
      <c r="A804" s="284"/>
      <c r="B804" s="150"/>
      <c r="C804" s="1"/>
      <c r="D804" s="1"/>
      <c r="E804" s="53"/>
      <c r="F804" s="1"/>
      <c r="G804" s="1"/>
      <c r="H804" s="1"/>
    </row>
    <row r="805" spans="1:9" s="197" customFormat="1" ht="12.75" customHeight="1" x14ac:dyDescent="0.25">
      <c r="A805" s="284"/>
      <c r="B805" s="195"/>
      <c r="C805" s="195"/>
      <c r="D805" s="195"/>
      <c r="E805" s="196"/>
      <c r="F805" s="196"/>
      <c r="G805" s="196"/>
      <c r="H805" s="196"/>
    </row>
    <row r="806" spans="1:9" s="197" customFormat="1" ht="12.75" customHeight="1" x14ac:dyDescent="0.25">
      <c r="A806" s="284"/>
      <c r="B806" s="195"/>
      <c r="C806" s="195"/>
      <c r="D806" s="195"/>
      <c r="E806" s="196"/>
      <c r="F806" s="196"/>
      <c r="G806" s="196"/>
      <c r="H806" s="196"/>
    </row>
    <row r="807" spans="1:9" s="197" customFormat="1" ht="12.75" customHeight="1" x14ac:dyDescent="0.25">
      <c r="A807" s="284"/>
      <c r="B807" s="195"/>
      <c r="C807" s="195"/>
      <c r="D807" s="195"/>
      <c r="E807" s="196"/>
      <c r="F807" s="196"/>
      <c r="G807" s="196"/>
      <c r="H807" s="196"/>
    </row>
    <row r="808" spans="1:9" s="197" customFormat="1" ht="12.75" customHeight="1" x14ac:dyDescent="0.25">
      <c r="A808" s="284"/>
      <c r="B808" s="195"/>
      <c r="C808" s="195"/>
      <c r="D808" s="195"/>
      <c r="E808" s="196"/>
      <c r="F808" s="196"/>
      <c r="G808" s="196"/>
      <c r="H808" s="196"/>
    </row>
    <row r="809" spans="1:9" s="197" customFormat="1" ht="12.75" customHeight="1" x14ac:dyDescent="0.25">
      <c r="A809" s="284"/>
      <c r="B809" s="195"/>
      <c r="C809" s="195"/>
      <c r="D809" s="195"/>
      <c r="E809" s="196"/>
      <c r="F809" s="196"/>
      <c r="G809" s="196"/>
      <c r="H809" s="196"/>
    </row>
    <row r="810" spans="1:9" s="197" customFormat="1" ht="12.75" customHeight="1" x14ac:dyDescent="0.25">
      <c r="A810" s="284"/>
      <c r="B810" s="195"/>
      <c r="C810" s="195"/>
      <c r="D810" s="195"/>
      <c r="E810" s="196"/>
      <c r="F810" s="196"/>
      <c r="G810" s="196"/>
      <c r="H810" s="196"/>
    </row>
    <row r="811" spans="1:9" s="197" customFormat="1" ht="12.75" customHeight="1" x14ac:dyDescent="0.25">
      <c r="A811" s="284"/>
      <c r="B811" s="195"/>
      <c r="C811" s="195"/>
      <c r="D811" s="195"/>
      <c r="E811" s="196"/>
      <c r="F811" s="196"/>
      <c r="G811" s="196"/>
      <c r="H811" s="196"/>
    </row>
    <row r="812" spans="1:9" s="197" customFormat="1" ht="12.75" customHeight="1" x14ac:dyDescent="0.25">
      <c r="A812" s="284"/>
      <c r="B812" s="195"/>
      <c r="C812" s="195"/>
      <c r="D812" s="195"/>
      <c r="E812" s="196"/>
      <c r="F812" s="196"/>
      <c r="G812" s="196"/>
      <c r="H812" s="362" t="s">
        <v>13</v>
      </c>
    </row>
    <row r="813" spans="1:9" s="197" customFormat="1" ht="12.75" customHeight="1" x14ac:dyDescent="0.25">
      <c r="A813" s="284"/>
      <c r="B813" s="195"/>
      <c r="C813" s="195"/>
      <c r="D813" s="195"/>
      <c r="E813" s="196"/>
      <c r="F813" s="196"/>
      <c r="G813" s="196"/>
      <c r="H813" s="196"/>
    </row>
    <row r="814" spans="1:9" ht="37.5" customHeight="1" x14ac:dyDescent="0.3">
      <c r="B814" s="510" t="s">
        <v>285</v>
      </c>
      <c r="C814" s="510"/>
      <c r="D814" s="510"/>
      <c r="E814" s="510"/>
      <c r="F814" s="510"/>
      <c r="G814" s="510"/>
      <c r="H814" s="510"/>
      <c r="I814" s="191"/>
    </row>
    <row r="815" spans="1:9" x14ac:dyDescent="0.25">
      <c r="B815" s="4"/>
    </row>
    <row r="816" spans="1:9" ht="12.75" customHeight="1" x14ac:dyDescent="0.25">
      <c r="B816" s="4" t="s">
        <v>62</v>
      </c>
    </row>
    <row r="817" spans="1:10" s="144" customFormat="1" ht="12.75" customHeight="1" x14ac:dyDescent="0.25">
      <c r="A817" s="284"/>
      <c r="B817" s="151"/>
      <c r="C817" s="511" t="s">
        <v>12</v>
      </c>
      <c r="D817" s="512"/>
      <c r="E817" s="512"/>
      <c r="F817" s="512" t="s">
        <v>10</v>
      </c>
      <c r="G817" s="512"/>
      <c r="H817" s="512"/>
    </row>
    <row r="818" spans="1:10" ht="15.6" x14ac:dyDescent="0.25">
      <c r="B818" s="145"/>
      <c r="C818" s="149" t="s">
        <v>8</v>
      </c>
      <c r="D818" s="152" t="s">
        <v>9</v>
      </c>
      <c r="E818" s="152" t="s">
        <v>154</v>
      </c>
      <c r="F818" s="152" t="s">
        <v>8</v>
      </c>
      <c r="G818" s="152" t="s">
        <v>9</v>
      </c>
      <c r="H818" s="152" t="s">
        <v>154</v>
      </c>
    </row>
    <row r="819" spans="1:10" x14ac:dyDescent="0.25">
      <c r="B819" s="64"/>
      <c r="C819" s="158"/>
      <c r="D819" s="158"/>
      <c r="E819" s="67"/>
      <c r="H819" s="67"/>
    </row>
    <row r="820" spans="1:10" x14ac:dyDescent="0.25">
      <c r="B820" s="64" t="s">
        <v>23</v>
      </c>
      <c r="C820" s="176">
        <v>116.03359999999999</v>
      </c>
      <c r="D820" s="176">
        <v>277.56596250000007</v>
      </c>
      <c r="E820" s="71">
        <v>41.803972992545859</v>
      </c>
      <c r="F820" s="159">
        <v>993.72500000000002</v>
      </c>
      <c r="G820" s="159">
        <v>2371.0749999999998</v>
      </c>
      <c r="H820" s="71">
        <v>41.910314941534956</v>
      </c>
    </row>
    <row r="821" spans="1:10" x14ac:dyDescent="0.25">
      <c r="B821" s="64" t="s">
        <v>96</v>
      </c>
      <c r="C821" s="176">
        <v>0.51771750000000005</v>
      </c>
      <c r="D821" s="176">
        <v>0.48269499999999999</v>
      </c>
      <c r="E821" s="71">
        <v>107.2556169009416</v>
      </c>
      <c r="F821" s="159">
        <v>3.375</v>
      </c>
      <c r="G821" s="159">
        <v>6.15</v>
      </c>
      <c r="H821" s="71">
        <v>54.878048780487809</v>
      </c>
    </row>
    <row r="822" spans="1:10" x14ac:dyDescent="0.25">
      <c r="B822" s="64" t="s">
        <v>97</v>
      </c>
      <c r="C822" s="176">
        <v>0.95511499999999994</v>
      </c>
      <c r="D822" s="176">
        <v>4.4079025000000005</v>
      </c>
      <c r="E822" s="71">
        <v>21.668242435035708</v>
      </c>
      <c r="F822" s="159">
        <v>24.824999999999999</v>
      </c>
      <c r="G822" s="159">
        <v>59.25</v>
      </c>
      <c r="H822" s="71">
        <v>41.898734177215196</v>
      </c>
    </row>
    <row r="823" spans="1:10" x14ac:dyDescent="0.25">
      <c r="B823" s="64" t="s">
        <v>98</v>
      </c>
      <c r="C823" s="176">
        <v>20.477082499999998</v>
      </c>
      <c r="D823" s="176">
        <v>47.189774999999997</v>
      </c>
      <c r="E823" s="71">
        <v>43.39304965959257</v>
      </c>
      <c r="F823" s="159">
        <v>210.6875</v>
      </c>
      <c r="G823" s="159">
        <v>488.75</v>
      </c>
      <c r="H823" s="71">
        <v>43.107416879795394</v>
      </c>
      <c r="J823" s="175"/>
    </row>
    <row r="824" spans="1:10" x14ac:dyDescent="0.25">
      <c r="B824" s="64" t="s">
        <v>99</v>
      </c>
      <c r="C824" s="176">
        <v>39.962305000000015</v>
      </c>
      <c r="D824" s="176">
        <v>90.593587500000027</v>
      </c>
      <c r="E824" s="71">
        <v>44.111626554142148</v>
      </c>
      <c r="F824" s="159">
        <v>288.1875</v>
      </c>
      <c r="G824" s="159">
        <v>684.58749999999998</v>
      </c>
      <c r="H824" s="71">
        <v>42.096517976153521</v>
      </c>
      <c r="J824" s="175"/>
    </row>
    <row r="825" spans="1:10" x14ac:dyDescent="0.25">
      <c r="B825" s="64" t="s">
        <v>100</v>
      </c>
      <c r="C825" s="176">
        <v>32.142734999999988</v>
      </c>
      <c r="D825" s="176">
        <v>71.096592499999986</v>
      </c>
      <c r="E825" s="71">
        <v>45.20995151771865</v>
      </c>
      <c r="F825" s="159">
        <v>262.625</v>
      </c>
      <c r="G825" s="159">
        <v>635.11249999999995</v>
      </c>
      <c r="H825" s="71">
        <v>41.350941762286212</v>
      </c>
      <c r="J825" s="175"/>
    </row>
    <row r="826" spans="1:10" x14ac:dyDescent="0.25">
      <c r="B826" s="64" t="s">
        <v>101</v>
      </c>
      <c r="C826" s="176">
        <v>17.190235000000005</v>
      </c>
      <c r="D826" s="176">
        <v>54.481280000000005</v>
      </c>
      <c r="E826" s="71">
        <v>31.552553464235796</v>
      </c>
      <c r="F826" s="159">
        <v>181.875</v>
      </c>
      <c r="G826" s="159">
        <v>443.55</v>
      </c>
      <c r="H826" s="71">
        <v>41.004396347649646</v>
      </c>
      <c r="J826" s="175"/>
    </row>
    <row r="827" spans="1:10" x14ac:dyDescent="0.25">
      <c r="B827" s="64" t="s">
        <v>135</v>
      </c>
      <c r="C827" s="176">
        <v>4.7884099999999998</v>
      </c>
      <c r="D827" s="176">
        <v>9.3141300000000005</v>
      </c>
      <c r="E827" s="71">
        <v>51.410169280437358</v>
      </c>
      <c r="F827" s="159">
        <v>22.225000000000001</v>
      </c>
      <c r="G827" s="159">
        <v>53.674999999999997</v>
      </c>
      <c r="H827" s="71">
        <v>41.406613879832328</v>
      </c>
      <c r="J827" s="175"/>
    </row>
    <row r="828" spans="1:10" x14ac:dyDescent="0.25">
      <c r="B828" s="119"/>
      <c r="C828" s="156"/>
      <c r="D828" s="156"/>
      <c r="E828" s="121"/>
      <c r="F828" s="121"/>
      <c r="G828" s="121"/>
      <c r="H828" s="121"/>
    </row>
    <row r="829" spans="1:10" x14ac:dyDescent="0.25">
      <c r="B829" s="8"/>
      <c r="C829" s="157"/>
      <c r="D829" s="157"/>
      <c r="E829" s="125"/>
      <c r="F829" s="125"/>
      <c r="G829" s="125"/>
      <c r="H829" s="125"/>
      <c r="J829" s="175"/>
    </row>
    <row r="830" spans="1:10" ht="18.75" customHeight="1" x14ac:dyDescent="0.25">
      <c r="B830" s="528" t="s">
        <v>191</v>
      </c>
      <c r="C830" s="518"/>
      <c r="D830" s="518"/>
      <c r="E830" s="518"/>
      <c r="F830" s="518"/>
      <c r="G830" s="518"/>
      <c r="H830" s="518"/>
      <c r="J830" s="175"/>
    </row>
    <row r="831" spans="1:10" x14ac:dyDescent="0.25">
      <c r="B831" s="8" t="s">
        <v>152</v>
      </c>
      <c r="E831" s="53"/>
      <c r="J831" s="175"/>
    </row>
    <row r="832" spans="1:10" x14ac:dyDescent="0.25">
      <c r="B832" s="20" t="s">
        <v>153</v>
      </c>
      <c r="E832" s="53"/>
      <c r="J832" s="175"/>
    </row>
    <row r="833" spans="2:10" x14ac:dyDescent="0.25">
      <c r="B833" s="20"/>
      <c r="E833" s="53"/>
      <c r="J833" s="175"/>
    </row>
    <row r="834" spans="2:10" x14ac:dyDescent="0.25">
      <c r="B834" s="58" t="s">
        <v>68</v>
      </c>
      <c r="E834" s="53"/>
      <c r="J834" s="175"/>
    </row>
    <row r="835" spans="2:10" x14ac:dyDescent="0.25">
      <c r="B835" s="58" t="s">
        <v>409</v>
      </c>
      <c r="E835" s="53"/>
      <c r="J835" s="175"/>
    </row>
    <row r="836" spans="2:10" x14ac:dyDescent="0.25">
      <c r="B836" s="58"/>
      <c r="E836" s="53"/>
      <c r="J836" s="175"/>
    </row>
    <row r="837" spans="2:10" x14ac:dyDescent="0.25">
      <c r="E837" s="53"/>
      <c r="J837" s="175"/>
    </row>
    <row r="838" spans="2:10" x14ac:dyDescent="0.25">
      <c r="E838" s="53"/>
      <c r="J838" s="175"/>
    </row>
    <row r="839" spans="2:10" x14ac:dyDescent="0.25">
      <c r="E839" s="53"/>
    </row>
    <row r="840" spans="2:10" x14ac:dyDescent="0.25">
      <c r="E840" s="53"/>
    </row>
    <row r="841" spans="2:10" x14ac:dyDescent="0.25">
      <c r="E841" s="53"/>
    </row>
    <row r="842" spans="2:10" x14ac:dyDescent="0.25">
      <c r="E842" s="53"/>
    </row>
    <row r="843" spans="2:10" x14ac:dyDescent="0.25">
      <c r="E843" s="53"/>
    </row>
    <row r="844" spans="2:10" x14ac:dyDescent="0.25">
      <c r="E844" s="53"/>
    </row>
    <row r="845" spans="2:10" x14ac:dyDescent="0.25">
      <c r="E845" s="53"/>
    </row>
    <row r="846" spans="2:10" x14ac:dyDescent="0.25">
      <c r="E846" s="53"/>
    </row>
    <row r="847" spans="2:10" x14ac:dyDescent="0.25">
      <c r="E847" s="53"/>
    </row>
    <row r="848" spans="2:10" x14ac:dyDescent="0.25">
      <c r="E848" s="53"/>
    </row>
    <row r="849" spans="5:5" x14ac:dyDescent="0.25">
      <c r="E849" s="53"/>
    </row>
    <row r="850" spans="5:5" x14ac:dyDescent="0.25">
      <c r="E850" s="53"/>
    </row>
    <row r="851" spans="5:5" x14ac:dyDescent="0.25">
      <c r="E851" s="53"/>
    </row>
    <row r="852" spans="5:5" x14ac:dyDescent="0.25">
      <c r="E852" s="53"/>
    </row>
    <row r="853" spans="5:5" x14ac:dyDescent="0.25">
      <c r="E853" s="53"/>
    </row>
    <row r="854" spans="5:5" x14ac:dyDescent="0.25">
      <c r="E854" s="53"/>
    </row>
    <row r="855" spans="5:5" x14ac:dyDescent="0.25">
      <c r="E855" s="53"/>
    </row>
    <row r="856" spans="5:5" x14ac:dyDescent="0.25">
      <c r="E856" s="53"/>
    </row>
    <row r="857" spans="5:5" x14ac:dyDescent="0.25">
      <c r="E857" s="53"/>
    </row>
    <row r="858" spans="5:5" x14ac:dyDescent="0.25">
      <c r="E858" s="53"/>
    </row>
    <row r="859" spans="5:5" x14ac:dyDescent="0.25">
      <c r="E859" s="53"/>
    </row>
    <row r="860" spans="5:5" x14ac:dyDescent="0.25">
      <c r="E860" s="53"/>
    </row>
    <row r="861" spans="5:5" x14ac:dyDescent="0.25">
      <c r="E861" s="53"/>
    </row>
    <row r="862" spans="5:5" x14ac:dyDescent="0.25">
      <c r="E862" s="53"/>
    </row>
    <row r="863" spans="5:5" x14ac:dyDescent="0.25">
      <c r="E863" s="53"/>
    </row>
    <row r="864" spans="5:5" x14ac:dyDescent="0.25">
      <c r="E864" s="53"/>
    </row>
    <row r="865" spans="2:9" x14ac:dyDescent="0.25">
      <c r="E865" s="53"/>
    </row>
    <row r="866" spans="2:9" x14ac:dyDescent="0.25">
      <c r="E866" s="53"/>
      <c r="H866" s="362" t="s">
        <v>13</v>
      </c>
    </row>
    <row r="867" spans="2:9" x14ac:dyDescent="0.25">
      <c r="E867" s="53"/>
    </row>
    <row r="868" spans="2:9" ht="37.5" customHeight="1" x14ac:dyDescent="0.3">
      <c r="B868" s="510" t="s">
        <v>286</v>
      </c>
      <c r="C868" s="510"/>
      <c r="D868" s="510"/>
      <c r="E868" s="510"/>
      <c r="F868" s="510"/>
      <c r="G868" s="510"/>
      <c r="H868" s="510"/>
      <c r="I868" s="190"/>
    </row>
    <row r="869" spans="2:9" x14ac:dyDescent="0.25">
      <c r="B869" s="4"/>
    </row>
    <row r="870" spans="2:9" x14ac:dyDescent="0.25">
      <c r="B870" s="4" t="s">
        <v>62</v>
      </c>
    </row>
    <row r="871" spans="2:9" x14ac:dyDescent="0.25">
      <c r="B871" s="151"/>
      <c r="C871" s="511" t="s">
        <v>12</v>
      </c>
      <c r="D871" s="512"/>
      <c r="E871" s="512"/>
      <c r="F871" s="512" t="s">
        <v>10</v>
      </c>
      <c r="G871" s="512"/>
      <c r="H871" s="512"/>
    </row>
    <row r="872" spans="2:9" ht="15.6" x14ac:dyDescent="0.25">
      <c r="B872" s="145"/>
      <c r="C872" s="149" t="s">
        <v>8</v>
      </c>
      <c r="D872" s="152" t="s">
        <v>9</v>
      </c>
      <c r="E872" s="152" t="s">
        <v>154</v>
      </c>
      <c r="F872" s="152" t="s">
        <v>8</v>
      </c>
      <c r="G872" s="152" t="s">
        <v>9</v>
      </c>
      <c r="H872" s="152" t="s">
        <v>154</v>
      </c>
    </row>
    <row r="873" spans="2:9" x14ac:dyDescent="0.25">
      <c r="B873" s="64"/>
      <c r="C873" s="158"/>
      <c r="D873" s="158"/>
      <c r="E873" s="67"/>
      <c r="H873" s="67"/>
    </row>
    <row r="874" spans="2:9" x14ac:dyDescent="0.25">
      <c r="B874" s="64" t="s">
        <v>23</v>
      </c>
      <c r="C874" s="159">
        <v>91.467092499999964</v>
      </c>
      <c r="D874" s="159">
        <v>260.28719750000016</v>
      </c>
      <c r="E874" s="71">
        <v>35.140834193352866</v>
      </c>
      <c r="F874" s="159">
        <v>948.02499999999998</v>
      </c>
      <c r="G874" s="159">
        <v>2309.5</v>
      </c>
      <c r="H874" s="71">
        <v>41.048928339467416</v>
      </c>
    </row>
    <row r="875" spans="2:9" x14ac:dyDescent="0.25">
      <c r="B875" s="64" t="s">
        <v>96</v>
      </c>
      <c r="C875" s="159">
        <v>0</v>
      </c>
      <c r="D875" s="159">
        <v>1.3378599999999998</v>
      </c>
      <c r="E875" s="71">
        <v>0</v>
      </c>
      <c r="F875" s="159">
        <v>2.85</v>
      </c>
      <c r="G875" s="159">
        <v>5.9</v>
      </c>
      <c r="H875" s="71">
        <v>48.305084745762706</v>
      </c>
    </row>
    <row r="876" spans="2:9" x14ac:dyDescent="0.25">
      <c r="B876" s="64" t="s">
        <v>97</v>
      </c>
      <c r="C876" s="159">
        <v>1.29331</v>
      </c>
      <c r="D876" s="159">
        <v>4.8128250000000001</v>
      </c>
      <c r="E876" s="71">
        <v>26.872159282749735</v>
      </c>
      <c r="F876" s="159">
        <v>23.274999999999999</v>
      </c>
      <c r="G876" s="159">
        <v>59.5</v>
      </c>
      <c r="H876" s="71">
        <v>39.117647058823529</v>
      </c>
    </row>
    <row r="877" spans="2:9" x14ac:dyDescent="0.25">
      <c r="B877" s="64" t="s">
        <v>98</v>
      </c>
      <c r="C877" s="159">
        <v>16.947244999999995</v>
      </c>
      <c r="D877" s="159">
        <v>44.233517500000005</v>
      </c>
      <c r="E877" s="71">
        <v>38.313129856787882</v>
      </c>
      <c r="F877" s="159">
        <v>209.4375</v>
      </c>
      <c r="G877" s="159">
        <v>478.77499999999998</v>
      </c>
      <c r="H877" s="71">
        <v>43.744451986841419</v>
      </c>
    </row>
    <row r="878" spans="2:9" x14ac:dyDescent="0.25">
      <c r="B878" s="64" t="s">
        <v>99</v>
      </c>
      <c r="C878" s="159">
        <v>28.725272500000006</v>
      </c>
      <c r="D878" s="159">
        <v>72.834412500000013</v>
      </c>
      <c r="E878" s="71">
        <v>39.439149042356867</v>
      </c>
      <c r="F878" s="159">
        <v>270.14999999999998</v>
      </c>
      <c r="G878" s="159">
        <v>650.27499999999998</v>
      </c>
      <c r="H878" s="71">
        <v>41.543962169851213</v>
      </c>
    </row>
    <row r="879" spans="2:9" x14ac:dyDescent="0.25">
      <c r="B879" s="64" t="s">
        <v>100</v>
      </c>
      <c r="C879" s="159">
        <v>22.816412499999991</v>
      </c>
      <c r="D879" s="159">
        <v>70.514745000000005</v>
      </c>
      <c r="E879" s="71">
        <v>32.356938254545192</v>
      </c>
      <c r="F879" s="159">
        <v>242.98750000000001</v>
      </c>
      <c r="G879" s="159">
        <v>612.28750000000002</v>
      </c>
      <c r="H879" s="71">
        <v>39.685196905048691</v>
      </c>
    </row>
    <row r="880" spans="2:9" x14ac:dyDescent="0.25">
      <c r="B880" s="64" t="s">
        <v>101</v>
      </c>
      <c r="C880" s="159">
        <v>17.957439999999998</v>
      </c>
      <c r="D880" s="159">
        <v>56.848115000000014</v>
      </c>
      <c r="E880" s="71">
        <v>31.588452844918418</v>
      </c>
      <c r="F880" s="159">
        <v>177.27500000000001</v>
      </c>
      <c r="G880" s="159">
        <v>446.98750000000001</v>
      </c>
      <c r="H880" s="71">
        <v>39.659945747923594</v>
      </c>
    </row>
    <row r="881" spans="2:8" x14ac:dyDescent="0.25">
      <c r="B881" s="64" t="s">
        <v>135</v>
      </c>
      <c r="C881" s="159">
        <v>3.7274125000000002</v>
      </c>
      <c r="D881" s="159">
        <v>9.7057225000000003</v>
      </c>
      <c r="E881" s="71">
        <v>38.40427644618935</v>
      </c>
      <c r="F881" s="159">
        <v>22.125</v>
      </c>
      <c r="G881" s="159">
        <v>55.875</v>
      </c>
      <c r="H881" s="71">
        <v>39.597315436241608</v>
      </c>
    </row>
    <row r="882" spans="2:8" x14ac:dyDescent="0.25">
      <c r="B882" s="119"/>
      <c r="C882" s="156"/>
      <c r="D882" s="156"/>
      <c r="E882" s="121"/>
      <c r="F882" s="121"/>
      <c r="G882" s="121"/>
      <c r="H882" s="121"/>
    </row>
    <row r="883" spans="2:8" x14ac:dyDescent="0.25">
      <c r="B883" s="8"/>
      <c r="C883" s="157"/>
      <c r="D883" s="157"/>
      <c r="E883" s="125"/>
      <c r="F883" s="125"/>
      <c r="G883" s="125"/>
      <c r="H883" s="125"/>
    </row>
    <row r="884" spans="2:8" ht="20.25" customHeight="1" x14ac:dyDescent="0.25">
      <c r="B884" s="528" t="s">
        <v>191</v>
      </c>
      <c r="C884" s="518"/>
      <c r="D884" s="518"/>
      <c r="E884" s="518"/>
      <c r="F884" s="518"/>
      <c r="G884" s="518"/>
      <c r="H884" s="518"/>
    </row>
    <row r="885" spans="2:8" x14ac:dyDescent="0.25">
      <c r="B885" s="8" t="s">
        <v>152</v>
      </c>
      <c r="E885" s="53"/>
    </row>
    <row r="886" spans="2:8" x14ac:dyDescent="0.25">
      <c r="B886" s="20" t="s">
        <v>153</v>
      </c>
      <c r="E886" s="53"/>
    </row>
    <row r="887" spans="2:8" x14ac:dyDescent="0.25">
      <c r="B887" s="20"/>
      <c r="E887" s="53"/>
    </row>
    <row r="888" spans="2:8" x14ac:dyDescent="0.25">
      <c r="B888" s="58" t="s">
        <v>68</v>
      </c>
      <c r="E888" s="53"/>
    </row>
    <row r="889" spans="2:8" x14ac:dyDescent="0.25">
      <c r="B889" s="58" t="s">
        <v>409</v>
      </c>
      <c r="E889" s="53"/>
    </row>
    <row r="890" spans="2:8" x14ac:dyDescent="0.25">
      <c r="B890" s="58"/>
      <c r="E890" s="53"/>
    </row>
    <row r="891" spans="2:8" x14ac:dyDescent="0.25">
      <c r="B891" s="1"/>
      <c r="E891" s="53"/>
    </row>
    <row r="892" spans="2:8" x14ac:dyDescent="0.25">
      <c r="E892" s="53"/>
    </row>
    <row r="893" spans="2:8" x14ac:dyDescent="0.25">
      <c r="E893" s="53"/>
    </row>
    <row r="894" spans="2:8" x14ac:dyDescent="0.25">
      <c r="E894" s="53"/>
    </row>
    <row r="895" spans="2:8" x14ac:dyDescent="0.25">
      <c r="E895" s="53"/>
    </row>
    <row r="896" spans="2:8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  <row r="1284" spans="5:5" x14ac:dyDescent="0.25">
      <c r="E1284" s="53"/>
    </row>
    <row r="1285" spans="5:5" x14ac:dyDescent="0.25">
      <c r="E1285" s="53"/>
    </row>
    <row r="1286" spans="5:5" x14ac:dyDescent="0.25">
      <c r="E1286" s="53"/>
    </row>
    <row r="1287" spans="5:5" x14ac:dyDescent="0.25">
      <c r="E1287" s="53"/>
    </row>
    <row r="1288" spans="5:5" x14ac:dyDescent="0.25">
      <c r="E1288" s="53"/>
    </row>
    <row r="1289" spans="5:5" x14ac:dyDescent="0.25">
      <c r="E1289" s="53"/>
    </row>
    <row r="1290" spans="5:5" x14ac:dyDescent="0.25">
      <c r="E1290" s="53"/>
    </row>
    <row r="1291" spans="5:5" x14ac:dyDescent="0.25">
      <c r="E1291" s="53"/>
    </row>
    <row r="1292" spans="5:5" x14ac:dyDescent="0.25">
      <c r="E1292" s="53"/>
    </row>
    <row r="1293" spans="5:5" x14ac:dyDescent="0.25">
      <c r="E1293" s="53"/>
    </row>
    <row r="1294" spans="5:5" x14ac:dyDescent="0.25">
      <c r="E1294" s="53"/>
    </row>
    <row r="1295" spans="5:5" x14ac:dyDescent="0.25">
      <c r="E1295" s="53"/>
    </row>
    <row r="1296" spans="5:5" x14ac:dyDescent="0.25">
      <c r="E1296" s="53"/>
    </row>
    <row r="1297" spans="5:5" x14ac:dyDescent="0.25">
      <c r="E1297" s="53"/>
    </row>
    <row r="1298" spans="5:5" x14ac:dyDescent="0.25">
      <c r="E1298" s="53"/>
    </row>
    <row r="1299" spans="5:5" x14ac:dyDescent="0.25">
      <c r="E1299" s="53"/>
    </row>
    <row r="1300" spans="5:5" x14ac:dyDescent="0.25">
      <c r="E1300" s="53"/>
    </row>
    <row r="1301" spans="5:5" x14ac:dyDescent="0.25">
      <c r="E1301" s="53"/>
    </row>
    <row r="1302" spans="5:5" x14ac:dyDescent="0.25">
      <c r="E1302" s="53"/>
    </row>
    <row r="1303" spans="5:5" x14ac:dyDescent="0.25">
      <c r="E1303" s="53"/>
    </row>
    <row r="1304" spans="5:5" x14ac:dyDescent="0.25">
      <c r="E1304" s="53"/>
    </row>
    <row r="1305" spans="5:5" x14ac:dyDescent="0.25">
      <c r="E1305" s="53"/>
    </row>
    <row r="1306" spans="5:5" x14ac:dyDescent="0.25">
      <c r="E1306" s="53"/>
    </row>
    <row r="1307" spans="5:5" x14ac:dyDescent="0.25">
      <c r="E1307" s="53"/>
    </row>
    <row r="1308" spans="5:5" x14ac:dyDescent="0.25">
      <c r="E1308" s="53"/>
    </row>
    <row r="1309" spans="5:5" x14ac:dyDescent="0.25">
      <c r="E1309" s="53"/>
    </row>
    <row r="1310" spans="5:5" x14ac:dyDescent="0.25">
      <c r="E1310" s="53"/>
    </row>
    <row r="1311" spans="5:5" x14ac:dyDescent="0.25">
      <c r="E1311" s="53"/>
    </row>
    <row r="1312" spans="5:5" x14ac:dyDescent="0.25">
      <c r="E1312" s="53"/>
    </row>
    <row r="1313" spans="5:5" x14ac:dyDescent="0.25">
      <c r="E1313" s="53"/>
    </row>
    <row r="1314" spans="5:5" x14ac:dyDescent="0.25">
      <c r="E1314" s="53"/>
    </row>
    <row r="1315" spans="5:5" x14ac:dyDescent="0.25">
      <c r="E1315" s="53"/>
    </row>
    <row r="1316" spans="5:5" x14ac:dyDescent="0.25">
      <c r="E1316" s="53"/>
    </row>
    <row r="1317" spans="5:5" x14ac:dyDescent="0.25">
      <c r="E1317" s="53"/>
    </row>
    <row r="1318" spans="5:5" x14ac:dyDescent="0.25">
      <c r="E1318" s="53"/>
    </row>
    <row r="1319" spans="5:5" x14ac:dyDescent="0.25">
      <c r="E1319" s="53"/>
    </row>
    <row r="1320" spans="5:5" x14ac:dyDescent="0.25">
      <c r="E1320" s="53"/>
    </row>
    <row r="1321" spans="5:5" x14ac:dyDescent="0.25">
      <c r="E1321" s="53"/>
    </row>
    <row r="1322" spans="5:5" x14ac:dyDescent="0.25">
      <c r="E1322" s="53"/>
    </row>
    <row r="1323" spans="5:5" x14ac:dyDescent="0.25">
      <c r="E1323" s="53"/>
    </row>
    <row r="1324" spans="5:5" x14ac:dyDescent="0.25">
      <c r="E1324" s="53"/>
    </row>
    <row r="1325" spans="5:5" x14ac:dyDescent="0.25">
      <c r="E1325" s="53"/>
    </row>
    <row r="1326" spans="5:5" x14ac:dyDescent="0.25">
      <c r="E1326" s="53"/>
    </row>
    <row r="1327" spans="5:5" x14ac:dyDescent="0.25">
      <c r="E1327" s="53"/>
    </row>
    <row r="1328" spans="5:5" x14ac:dyDescent="0.25">
      <c r="E1328" s="53"/>
    </row>
    <row r="1329" spans="5:5" x14ac:dyDescent="0.25">
      <c r="E1329" s="53"/>
    </row>
    <row r="1330" spans="5:5" x14ac:dyDescent="0.25">
      <c r="E1330" s="53"/>
    </row>
    <row r="1331" spans="5:5" x14ac:dyDescent="0.25">
      <c r="E1331" s="53"/>
    </row>
    <row r="1332" spans="5:5" x14ac:dyDescent="0.25">
      <c r="E1332" s="53"/>
    </row>
    <row r="1333" spans="5:5" x14ac:dyDescent="0.25">
      <c r="E1333" s="53"/>
    </row>
    <row r="1334" spans="5:5" x14ac:dyDescent="0.25">
      <c r="E1334" s="53"/>
    </row>
    <row r="1335" spans="5:5" x14ac:dyDescent="0.25">
      <c r="E1335" s="53"/>
    </row>
    <row r="1336" spans="5:5" x14ac:dyDescent="0.25">
      <c r="E1336" s="53"/>
    </row>
    <row r="1337" spans="5:5" x14ac:dyDescent="0.25">
      <c r="E1337" s="53"/>
    </row>
  </sheetData>
  <mergeCells count="80">
    <mergeCell ref="B59:H59"/>
    <mergeCell ref="C62:E62"/>
    <mergeCell ref="F62:H62"/>
    <mergeCell ref="I65:K68"/>
    <mergeCell ref="B75:H75"/>
    <mergeCell ref="B221:H221"/>
    <mergeCell ref="C224:E224"/>
    <mergeCell ref="F224:H224"/>
    <mergeCell ref="I227:K230"/>
    <mergeCell ref="B237:H237"/>
    <mergeCell ref="B329:H329"/>
    <mergeCell ref="C332:E332"/>
    <mergeCell ref="F332:H332"/>
    <mergeCell ref="I335:K338"/>
    <mergeCell ref="B345:H345"/>
    <mergeCell ref="B275:H275"/>
    <mergeCell ref="C278:E278"/>
    <mergeCell ref="F278:H278"/>
    <mergeCell ref="I281:K284"/>
    <mergeCell ref="B291:H291"/>
    <mergeCell ref="B383:H383"/>
    <mergeCell ref="C386:E386"/>
    <mergeCell ref="F386:H386"/>
    <mergeCell ref="I389:K392"/>
    <mergeCell ref="B399:H399"/>
    <mergeCell ref="B884:H884"/>
    <mergeCell ref="B814:H814"/>
    <mergeCell ref="B868:H868"/>
    <mergeCell ref="C871:E871"/>
    <mergeCell ref="F871:H871"/>
    <mergeCell ref="C817:E817"/>
    <mergeCell ref="B830:H830"/>
    <mergeCell ref="B668:H668"/>
    <mergeCell ref="F817:H817"/>
    <mergeCell ref="B706:H706"/>
    <mergeCell ref="C709:E709"/>
    <mergeCell ref="F709:H709"/>
    <mergeCell ref="B722:H722"/>
    <mergeCell ref="B760:H760"/>
    <mergeCell ref="C763:E763"/>
    <mergeCell ref="F763:H763"/>
    <mergeCell ref="B776:H776"/>
    <mergeCell ref="C655:E655"/>
    <mergeCell ref="F655:H655"/>
    <mergeCell ref="C493:E493"/>
    <mergeCell ref="F493:H493"/>
    <mergeCell ref="B506:H506"/>
    <mergeCell ref="B652:H652"/>
    <mergeCell ref="B614:H614"/>
    <mergeCell ref="B544:H544"/>
    <mergeCell ref="C547:E547"/>
    <mergeCell ref="F547:H547"/>
    <mergeCell ref="B560:H560"/>
    <mergeCell ref="I604:K607"/>
    <mergeCell ref="I550:K553"/>
    <mergeCell ref="I496:K499"/>
    <mergeCell ref="B598:H598"/>
    <mergeCell ref="C601:E601"/>
    <mergeCell ref="F601:H601"/>
    <mergeCell ref="B167:H167"/>
    <mergeCell ref="C170:E170"/>
    <mergeCell ref="F170:H170"/>
    <mergeCell ref="I173:K176"/>
    <mergeCell ref="B183:H183"/>
    <mergeCell ref="B490:H490"/>
    <mergeCell ref="B437:H437"/>
    <mergeCell ref="C440:E440"/>
    <mergeCell ref="F440:H440"/>
    <mergeCell ref="I443:K446"/>
    <mergeCell ref="B453:H453"/>
    <mergeCell ref="B113:H113"/>
    <mergeCell ref="C116:E116"/>
    <mergeCell ref="F116:H116"/>
    <mergeCell ref="I119:K122"/>
    <mergeCell ref="B129:H129"/>
    <mergeCell ref="B5:H5"/>
    <mergeCell ref="C8:E8"/>
    <mergeCell ref="F8:H8"/>
    <mergeCell ref="I11:K14"/>
    <mergeCell ref="B21:H21"/>
  </mergeCells>
  <phoneticPr fontId="3" type="noConversion"/>
  <hyperlinks>
    <hyperlink ref="H2" location="INDICE!A37" display="ÍNDICE"/>
    <hyperlink ref="H866" location="INDICE!A37" display="INDICE"/>
    <hyperlink ref="H812" location="INDICE!A37" display="ÍNDICE"/>
    <hyperlink ref="H704" location="INDICE!A37" display="ÍNDICE"/>
    <hyperlink ref="H758" location="INDICE!A37" display="ÍNDICE"/>
    <hyperlink ref="H650" location="INDICE!A37" display="ÍNDICE"/>
    <hyperlink ref="H596" location="INDICE!A37" display="ÍNDICE"/>
    <hyperlink ref="H542" location="INDICE!A37" display="ÍNDICE"/>
    <hyperlink ref="H488" location="INDICE!A37" display="ÍNDICE"/>
    <hyperlink ref="H435" location="INDICE!A37" display="ÍNDICE"/>
    <hyperlink ref="H381" location="INDICE!A37" display="ÍNDICE"/>
    <hyperlink ref="H327" location="INDICE!A37" display="ÍNDICE"/>
    <hyperlink ref="H273" location="INDICE!A37" display="ÍNDICE"/>
    <hyperlink ref="H219" location="INDICE!A37" display="ÍNDICE"/>
    <hyperlink ref="H165" location="INDICE!A37" display="ÍNDICE"/>
    <hyperlink ref="H111" location="INDICE!A37" display="ÍNDICE"/>
    <hyperlink ref="H57" location="INDICE!A37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K511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5546875" style="45" bestFit="1" customWidth="1"/>
    <col min="6" max="7" width="10.33203125" style="2" customWidth="1"/>
    <col min="8" max="8" width="11.44140625" style="45"/>
    <col min="9" max="16384" width="11.44140625" style="2"/>
  </cols>
  <sheetData>
    <row r="1" spans="1:10" ht="40.200000000000003" customHeight="1" x14ac:dyDescent="0.25"/>
    <row r="2" spans="1:10" s="28" customFormat="1" ht="12.75" customHeight="1" x14ac:dyDescent="0.25">
      <c r="A2" s="284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  <c r="I3" s="387"/>
    </row>
    <row r="4" spans="1:10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10" s="45" customFormat="1" ht="15.6" x14ac:dyDescent="0.3">
      <c r="B5" s="510" t="s">
        <v>587</v>
      </c>
      <c r="C5" s="510"/>
      <c r="D5" s="510"/>
      <c r="E5" s="510"/>
      <c r="F5" s="510"/>
      <c r="G5" s="510"/>
      <c r="H5" s="510"/>
    </row>
    <row r="6" spans="1:10" x14ac:dyDescent="0.25">
      <c r="B6" s="4"/>
      <c r="C6" s="31"/>
      <c r="D6" s="31"/>
    </row>
    <row r="7" spans="1:10" ht="12.75" customHeight="1" x14ac:dyDescent="0.25">
      <c r="A7" s="288"/>
      <c r="B7" s="6" t="s">
        <v>61</v>
      </c>
      <c r="C7" s="31"/>
      <c r="D7" s="31"/>
    </row>
    <row r="8" spans="1:10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  <c r="J8" s="174"/>
    </row>
    <row r="9" spans="1:10" s="48" customFormat="1" ht="15.6" x14ac:dyDescent="0.25">
      <c r="A9" s="268"/>
      <c r="B9" s="62"/>
      <c r="C9" s="66" t="s">
        <v>8</v>
      </c>
      <c r="D9" s="66" t="s">
        <v>9</v>
      </c>
      <c r="E9" s="152" t="s">
        <v>154</v>
      </c>
      <c r="F9" s="66" t="s">
        <v>8</v>
      </c>
      <c r="G9" s="66" t="s">
        <v>9</v>
      </c>
      <c r="H9" s="152" t="s">
        <v>154</v>
      </c>
    </row>
    <row r="10" spans="1:10" s="48" customFormat="1" x14ac:dyDescent="0.25">
      <c r="A10" s="268"/>
      <c r="B10" s="101"/>
      <c r="C10" s="34"/>
      <c r="D10" s="34"/>
      <c r="E10" s="459"/>
      <c r="F10" s="34"/>
      <c r="G10" s="34"/>
      <c r="H10" s="459"/>
    </row>
    <row r="11" spans="1:10" s="48" customFormat="1" x14ac:dyDescent="0.25">
      <c r="A11" s="268"/>
      <c r="B11" s="64">
        <v>2000</v>
      </c>
      <c r="C11" s="34">
        <v>48.372255202042098</v>
      </c>
      <c r="D11" s="34">
        <v>51.627744797957405</v>
      </c>
      <c r="E11" s="71">
        <v>93.694302145763871</v>
      </c>
      <c r="F11" s="34">
        <v>47.50407028538077</v>
      </c>
      <c r="G11" s="34">
        <v>52.494905743454261</v>
      </c>
      <c r="H11" s="71">
        <v>90.492724222681716</v>
      </c>
    </row>
    <row r="12" spans="1:10" s="48" customFormat="1" x14ac:dyDescent="0.25">
      <c r="A12" s="268"/>
      <c r="B12" s="64">
        <v>2001</v>
      </c>
      <c r="C12" s="34">
        <v>48.099617424366656</v>
      </c>
      <c r="D12" s="34">
        <v>51.90038257563355</v>
      </c>
      <c r="E12" s="71">
        <v>92.676807062591294</v>
      </c>
      <c r="F12" s="34">
        <v>48.1532106796504</v>
      </c>
      <c r="G12" s="34">
        <v>51.845791595163035</v>
      </c>
      <c r="H12" s="71">
        <v>92.877761527211135</v>
      </c>
    </row>
    <row r="13" spans="1:10" s="48" customFormat="1" x14ac:dyDescent="0.25">
      <c r="A13" s="268"/>
      <c r="B13" s="64">
        <v>2002</v>
      </c>
      <c r="C13" s="34">
        <v>46.638774552693619</v>
      </c>
      <c r="D13" s="34">
        <v>53.361225447306623</v>
      </c>
      <c r="E13" s="71">
        <v>87.401993042211302</v>
      </c>
      <c r="F13" s="34">
        <v>48.169084735298654</v>
      </c>
      <c r="G13" s="34">
        <v>51.829950609661985</v>
      </c>
      <c r="H13" s="71">
        <v>92.936775298256066</v>
      </c>
    </row>
    <row r="14" spans="1:10" s="48" customFormat="1" x14ac:dyDescent="0.25">
      <c r="A14" s="268"/>
      <c r="B14" s="64">
        <v>2003</v>
      </c>
      <c r="C14" s="34">
        <v>49.566971469929911</v>
      </c>
      <c r="D14" s="34">
        <v>50.433028530069755</v>
      </c>
      <c r="E14" s="71">
        <v>98.282758173795827</v>
      </c>
      <c r="F14" s="34">
        <v>49.788565941574035</v>
      </c>
      <c r="G14" s="34">
        <v>50.210510765594428</v>
      </c>
      <c r="H14" s="71">
        <v>99.159648413077846</v>
      </c>
    </row>
    <row r="15" spans="1:10" s="48" customFormat="1" x14ac:dyDescent="0.25">
      <c r="A15" s="268"/>
      <c r="B15" s="64">
        <v>2004</v>
      </c>
      <c r="C15" s="34">
        <v>51.982131620508774</v>
      </c>
      <c r="D15" s="34">
        <v>48.017868379490913</v>
      </c>
      <c r="E15" s="71">
        <v>108.25580846214957</v>
      </c>
      <c r="F15" s="34">
        <v>51.096728116770073</v>
      </c>
      <c r="G15" s="34">
        <v>48.903271883229927</v>
      </c>
      <c r="H15" s="71">
        <v>104.48529545993902</v>
      </c>
    </row>
    <row r="16" spans="1:10" s="48" customFormat="1" x14ac:dyDescent="0.25">
      <c r="A16" s="268"/>
      <c r="B16" s="64">
        <v>2005</v>
      </c>
      <c r="C16" s="34">
        <v>54.775171646970556</v>
      </c>
      <c r="D16" s="34">
        <v>45.224828353029423</v>
      </c>
      <c r="E16" s="71">
        <v>121.11747825639098</v>
      </c>
      <c r="F16" s="34">
        <v>51.081472688232111</v>
      </c>
      <c r="G16" s="34">
        <v>48.919400171080426</v>
      </c>
      <c r="H16" s="71">
        <v>104.41966277098761</v>
      </c>
    </row>
    <row r="17" spans="1:11" s="48" customFormat="1" x14ac:dyDescent="0.25">
      <c r="A17" s="268"/>
      <c r="B17" s="64">
        <v>2006</v>
      </c>
      <c r="C17" s="34">
        <v>52.456944715602255</v>
      </c>
      <c r="D17" s="34">
        <v>47.543055284397781</v>
      </c>
      <c r="E17" s="71">
        <v>110.33566185809912</v>
      </c>
      <c r="F17" s="34">
        <v>51.756052286901394</v>
      </c>
      <c r="G17" s="34">
        <v>48.24308031261112</v>
      </c>
      <c r="H17" s="71">
        <v>107.28181523967066</v>
      </c>
    </row>
    <row r="18" spans="1:11" s="48" customFormat="1" x14ac:dyDescent="0.25">
      <c r="A18" s="268"/>
      <c r="B18" s="64">
        <v>2007</v>
      </c>
      <c r="C18" s="34">
        <v>52.110228142120995</v>
      </c>
      <c r="D18" s="34">
        <v>47.889771857878834</v>
      </c>
      <c r="E18" s="71">
        <v>108.8128552726605</v>
      </c>
      <c r="F18" s="34">
        <v>52.224062615322566</v>
      </c>
      <c r="G18" s="34">
        <v>47.775937384677448</v>
      </c>
      <c r="H18" s="71">
        <v>109.31038818732148</v>
      </c>
    </row>
    <row r="19" spans="1:11" s="48" customFormat="1" x14ac:dyDescent="0.25">
      <c r="A19" s="268"/>
      <c r="B19" s="64">
        <v>2008</v>
      </c>
      <c r="C19" s="34">
        <v>55.69209402925901</v>
      </c>
      <c r="D19" s="34">
        <v>44.307905970740805</v>
      </c>
      <c r="E19" s="71">
        <v>125.69335609323508</v>
      </c>
      <c r="F19" s="34">
        <v>53.460192993426055</v>
      </c>
      <c r="G19" s="34">
        <v>46.538962026599975</v>
      </c>
      <c r="H19" s="71">
        <v>114.87190660348237</v>
      </c>
    </row>
    <row r="20" spans="1:11" s="48" customFormat="1" x14ac:dyDescent="0.25">
      <c r="A20" s="268"/>
      <c r="B20" s="64">
        <v>2009</v>
      </c>
      <c r="C20" s="34">
        <v>51.994173882572738</v>
      </c>
      <c r="D20" s="34">
        <v>48.00582611742724</v>
      </c>
      <c r="E20" s="71">
        <v>108.30804943422822</v>
      </c>
      <c r="F20" s="34">
        <v>52.895935729331654</v>
      </c>
      <c r="G20" s="34">
        <v>47.104064270668339</v>
      </c>
      <c r="H20" s="71">
        <v>112.29590598675772</v>
      </c>
    </row>
    <row r="21" spans="1:11" s="48" customFormat="1" x14ac:dyDescent="0.25">
      <c r="A21" s="268"/>
      <c r="B21" s="64">
        <v>2010</v>
      </c>
      <c r="C21" s="34">
        <v>52.575411278765202</v>
      </c>
      <c r="D21" s="34">
        <v>47.424588721235345</v>
      </c>
      <c r="E21" s="71">
        <f t="shared" ref="E21:E33" si="0">+C21*100/D21</f>
        <v>110.86108007769285</v>
      </c>
      <c r="F21" s="34">
        <v>54.111547801635993</v>
      </c>
      <c r="G21" s="34">
        <v>45.88685455010225</v>
      </c>
      <c r="H21" s="71">
        <f t="shared" ref="H21:H33" si="1">+F21*100/G21</f>
        <v>117.92385495186532</v>
      </c>
    </row>
    <row r="22" spans="1:11" s="48" customFormat="1" x14ac:dyDescent="0.25">
      <c r="A22" s="268"/>
      <c r="B22" s="64">
        <v>2011</v>
      </c>
      <c r="C22" s="34">
        <v>53.8</v>
      </c>
      <c r="D22" s="34">
        <v>46.2</v>
      </c>
      <c r="E22" s="71">
        <f t="shared" si="0"/>
        <v>116.45021645021644</v>
      </c>
      <c r="F22" s="34">
        <v>54.131237216009289</v>
      </c>
      <c r="G22" s="34">
        <v>45.869546476908482</v>
      </c>
      <c r="H22" s="71">
        <f t="shared" si="1"/>
        <v>118.01127626858025</v>
      </c>
    </row>
    <row r="23" spans="1:11" s="48" customFormat="1" x14ac:dyDescent="0.25">
      <c r="A23" s="268"/>
      <c r="B23" s="64">
        <v>2012</v>
      </c>
      <c r="C23" s="34">
        <v>54.4</v>
      </c>
      <c r="D23" s="34">
        <v>45.6</v>
      </c>
      <c r="E23" s="71">
        <f t="shared" si="0"/>
        <v>119.29824561403508</v>
      </c>
      <c r="F23" s="34">
        <v>55.130619457280105</v>
      </c>
      <c r="G23" s="34">
        <v>44.870210135970339</v>
      </c>
      <c r="H23" s="71">
        <f t="shared" si="1"/>
        <v>122.86686264721654</v>
      </c>
    </row>
    <row r="24" spans="1:11" s="48" customFormat="1" x14ac:dyDescent="0.25">
      <c r="A24" s="268"/>
      <c r="B24" s="64">
        <v>2013</v>
      </c>
      <c r="C24" s="34">
        <v>53.1</v>
      </c>
      <c r="D24" s="34">
        <v>46.9</v>
      </c>
      <c r="E24" s="71">
        <f t="shared" si="0"/>
        <v>113.21961620469084</v>
      </c>
      <c r="F24" s="34">
        <v>54.123583788465268</v>
      </c>
      <c r="G24" s="34">
        <v>45.878183714230154</v>
      </c>
      <c r="H24" s="71">
        <f t="shared" si="1"/>
        <v>117.97237686128716</v>
      </c>
    </row>
    <row r="25" spans="1:11" x14ac:dyDescent="0.25">
      <c r="A25" s="268"/>
      <c r="B25" s="64">
        <v>2014</v>
      </c>
      <c r="C25" s="34">
        <v>53.898797515565832</v>
      </c>
      <c r="D25" s="34">
        <v>46.101202484434268</v>
      </c>
      <c r="E25" s="71">
        <f t="shared" si="0"/>
        <v>116.91408165278197</v>
      </c>
      <c r="F25" s="34">
        <v>53.980482794042118</v>
      </c>
      <c r="G25" s="34">
        <v>46.019517205957882</v>
      </c>
      <c r="H25" s="71">
        <f t="shared" si="1"/>
        <v>117.29910714285715</v>
      </c>
      <c r="I25" s="33"/>
      <c r="K25" s="181"/>
    </row>
    <row r="26" spans="1:11" x14ac:dyDescent="0.25">
      <c r="A26" s="270"/>
      <c r="B26" s="64">
        <v>2015</v>
      </c>
      <c r="C26" s="34">
        <v>54.167539454345992</v>
      </c>
      <c r="D26" s="34">
        <v>45.832460545653944</v>
      </c>
      <c r="E26" s="71">
        <f t="shared" si="0"/>
        <v>118.18597301881584</v>
      </c>
      <c r="F26" s="34">
        <v>53.357228195937864</v>
      </c>
      <c r="G26" s="34">
        <v>46.642771804062129</v>
      </c>
      <c r="H26" s="71">
        <f t="shared" si="1"/>
        <v>114.39549180327866</v>
      </c>
      <c r="I26" s="33"/>
      <c r="K26" s="181"/>
    </row>
    <row r="27" spans="1:11" x14ac:dyDescent="0.25">
      <c r="A27" s="270"/>
      <c r="B27" s="64">
        <v>2016</v>
      </c>
      <c r="C27" s="34">
        <v>56.808418363429105</v>
      </c>
      <c r="D27" s="34">
        <v>43.19158163657066</v>
      </c>
      <c r="E27" s="71">
        <f t="shared" si="0"/>
        <v>131.52659895957356</v>
      </c>
      <c r="F27" s="34">
        <v>53.216434235712342</v>
      </c>
      <c r="G27" s="34">
        <v>46.780147662018045</v>
      </c>
      <c r="H27" s="71">
        <f t="shared" si="1"/>
        <v>113.75858541575334</v>
      </c>
      <c r="I27" s="33"/>
      <c r="K27" s="181"/>
    </row>
    <row r="28" spans="1:11" x14ac:dyDescent="0.25">
      <c r="A28" s="270"/>
      <c r="B28" s="64">
        <v>2017</v>
      </c>
      <c r="C28" s="34">
        <v>57.243031070779878</v>
      </c>
      <c r="D28" s="34">
        <v>42.756968929220143</v>
      </c>
      <c r="E28" s="71">
        <f t="shared" si="0"/>
        <v>133.8800024986335</v>
      </c>
      <c r="F28" s="34">
        <v>53.615713065755763</v>
      </c>
      <c r="G28" s="34">
        <v>46.387702818104181</v>
      </c>
      <c r="H28" s="71">
        <f t="shared" si="1"/>
        <v>115.58173784977909</v>
      </c>
      <c r="I28" s="33"/>
      <c r="K28" s="181"/>
    </row>
    <row r="29" spans="1:11" x14ac:dyDescent="0.25">
      <c r="A29" s="270"/>
      <c r="B29" s="64">
        <v>2018</v>
      </c>
      <c r="C29" s="34">
        <v>55.979148902124031</v>
      </c>
      <c r="D29" s="34">
        <v>44.020851097875699</v>
      </c>
      <c r="E29" s="71">
        <f t="shared" si="0"/>
        <v>127.16507633544005</v>
      </c>
      <c r="F29" s="34">
        <v>55.714965878431997</v>
      </c>
      <c r="G29" s="34">
        <v>44.285034121568003</v>
      </c>
      <c r="H29" s="71">
        <f t="shared" si="1"/>
        <v>125.80991972477065</v>
      </c>
      <c r="I29" s="33"/>
      <c r="K29" s="181"/>
    </row>
    <row r="30" spans="1:11" x14ac:dyDescent="0.25">
      <c r="A30" s="270"/>
      <c r="B30" s="64">
        <v>2019</v>
      </c>
      <c r="C30" s="34">
        <v>55.647518148023586</v>
      </c>
      <c r="D30" s="34">
        <v>44.352481851976364</v>
      </c>
      <c r="E30" s="71">
        <f t="shared" si="0"/>
        <v>125.46652594040553</v>
      </c>
      <c r="F30" s="34">
        <v>56.105508145849491</v>
      </c>
      <c r="G30" s="34">
        <v>43.894491854150502</v>
      </c>
      <c r="H30" s="71">
        <f t="shared" si="1"/>
        <v>127.81901732060798</v>
      </c>
      <c r="I30" s="33"/>
      <c r="K30" s="181"/>
    </row>
    <row r="31" spans="1:11" x14ac:dyDescent="0.25">
      <c r="A31" s="270"/>
      <c r="B31" s="64">
        <v>2020</v>
      </c>
      <c r="C31" s="34">
        <v>54.303500798025908</v>
      </c>
      <c r="D31" s="34">
        <v>45.696499201974191</v>
      </c>
      <c r="E31" s="71">
        <f t="shared" si="0"/>
        <v>118.83514436852063</v>
      </c>
      <c r="F31" s="34">
        <v>56.152720601056849</v>
      </c>
      <c r="G31" s="34">
        <v>43.84803754330899</v>
      </c>
      <c r="H31" s="71">
        <f t="shared" si="1"/>
        <v>128.06210664637945</v>
      </c>
      <c r="I31" s="33"/>
      <c r="K31" s="181"/>
    </row>
    <row r="32" spans="1:11" x14ac:dyDescent="0.25">
      <c r="A32" s="270"/>
      <c r="B32" s="64">
        <v>2021</v>
      </c>
      <c r="C32" s="34">
        <v>58.405036941653968</v>
      </c>
      <c r="D32" s="34">
        <v>41.594963058346231</v>
      </c>
      <c r="E32" s="71">
        <f t="shared" si="0"/>
        <v>140.41372475731703</v>
      </c>
      <c r="F32" s="34">
        <v>58.103142101257568</v>
      </c>
      <c r="G32" s="34">
        <v>41.89758272025513</v>
      </c>
      <c r="H32" s="71">
        <f t="shared" si="1"/>
        <v>138.67898415334582</v>
      </c>
      <c r="I32" s="33"/>
      <c r="K32" s="181"/>
    </row>
    <row r="33" spans="1:11" x14ac:dyDescent="0.25">
      <c r="A33" s="270"/>
      <c r="B33" s="64">
        <v>2022</v>
      </c>
      <c r="C33" s="34">
        <v>59.564952226062204</v>
      </c>
      <c r="D33" s="34">
        <v>40.455377109168531</v>
      </c>
      <c r="E33" s="71">
        <f t="shared" si="0"/>
        <v>147.2361809045226</v>
      </c>
      <c r="F33" s="34">
        <v>57.699363641575417</v>
      </c>
      <c r="G33" s="34">
        <v>42.30063635842459</v>
      </c>
      <c r="H33" s="71">
        <f t="shared" si="1"/>
        <v>136.40306295317475</v>
      </c>
      <c r="I33" s="33"/>
      <c r="K33" s="181"/>
    </row>
    <row r="34" spans="1:11" x14ac:dyDescent="0.25">
      <c r="A34" s="270"/>
      <c r="B34" s="64">
        <v>2023</v>
      </c>
      <c r="C34" s="34">
        <v>57.578171678948422</v>
      </c>
      <c r="D34" s="34">
        <v>42.421828321051578</v>
      </c>
      <c r="E34" s="71">
        <f t="shared" ref="E34" si="2">+C34*100/D34</f>
        <v>135.72769953051645</v>
      </c>
      <c r="F34" s="34">
        <v>57.655826558265588</v>
      </c>
      <c r="G34" s="34">
        <v>42.346996386630529</v>
      </c>
      <c r="H34" s="71">
        <f t="shared" ref="H34" si="3">+F34*100/G34</f>
        <v>136.15092327178192</v>
      </c>
      <c r="I34" s="33"/>
      <c r="K34" s="181"/>
    </row>
    <row r="35" spans="1:11" x14ac:dyDescent="0.25">
      <c r="A35" s="270"/>
      <c r="B35" s="135"/>
      <c r="C35" s="120"/>
      <c r="D35" s="120"/>
      <c r="E35" s="121"/>
      <c r="F35" s="120"/>
      <c r="G35" s="120"/>
      <c r="H35" s="122"/>
    </row>
    <row r="36" spans="1:11" x14ac:dyDescent="0.25">
      <c r="A36" s="270"/>
      <c r="B36" s="133"/>
      <c r="C36" s="124"/>
      <c r="D36" s="124"/>
      <c r="E36" s="125"/>
      <c r="F36" s="124"/>
      <c r="G36" s="124"/>
      <c r="H36" s="126"/>
    </row>
    <row r="37" spans="1:11" x14ac:dyDescent="0.25">
      <c r="B37" s="21" t="s">
        <v>82</v>
      </c>
      <c r="C37" s="39"/>
      <c r="D37" s="39"/>
      <c r="E37" s="53"/>
      <c r="F37" s="34"/>
      <c r="G37" s="34"/>
      <c r="H37" s="53"/>
    </row>
    <row r="38" spans="1:11" s="45" customFormat="1" ht="21" customHeight="1" x14ac:dyDescent="0.25">
      <c r="A38" s="270"/>
      <c r="B38" s="509" t="s">
        <v>585</v>
      </c>
      <c r="C38" s="509"/>
      <c r="D38" s="509"/>
      <c r="E38" s="509"/>
      <c r="F38" s="509"/>
      <c r="G38" s="509"/>
      <c r="H38" s="509"/>
    </row>
    <row r="39" spans="1:11" x14ac:dyDescent="0.25">
      <c r="A39" s="270"/>
      <c r="B39" s="19" t="s">
        <v>153</v>
      </c>
      <c r="C39" s="19"/>
      <c r="D39" s="31"/>
      <c r="E39" s="53"/>
    </row>
    <row r="40" spans="1:11" x14ac:dyDescent="0.25">
      <c r="A40" s="270"/>
      <c r="B40" s="19"/>
      <c r="C40" s="19"/>
      <c r="D40" s="31"/>
      <c r="E40" s="53"/>
    </row>
    <row r="41" spans="1:11" x14ac:dyDescent="0.25">
      <c r="A41" s="270"/>
      <c r="B41" s="58" t="s">
        <v>68</v>
      </c>
      <c r="C41" s="31"/>
      <c r="D41" s="31"/>
      <c r="E41" s="53"/>
    </row>
    <row r="42" spans="1:11" x14ac:dyDescent="0.25">
      <c r="A42" s="270"/>
      <c r="B42" s="12" t="s">
        <v>409</v>
      </c>
      <c r="C42" s="19"/>
      <c r="D42" s="31"/>
      <c r="E42" s="53"/>
    </row>
    <row r="43" spans="1:11" x14ac:dyDescent="0.25">
      <c r="A43" s="270"/>
      <c r="B43" s="12"/>
      <c r="C43" s="19"/>
      <c r="D43" s="31"/>
      <c r="E43" s="53"/>
    </row>
    <row r="44" spans="1:11" x14ac:dyDescent="0.25">
      <c r="A44" s="270"/>
      <c r="B44" s="8"/>
      <c r="C44" s="19"/>
      <c r="D44" s="31"/>
      <c r="E44" s="53"/>
    </row>
    <row r="45" spans="1:11" x14ac:dyDescent="0.25">
      <c r="A45" s="270"/>
      <c r="B45" s="10"/>
      <c r="C45" s="31"/>
      <c r="D45" s="31"/>
      <c r="E45" s="53"/>
    </row>
    <row r="46" spans="1:11" x14ac:dyDescent="0.25">
      <c r="A46" s="270"/>
      <c r="B46" s="18"/>
      <c r="E46" s="53"/>
    </row>
    <row r="47" spans="1:11" x14ac:dyDescent="0.25">
      <c r="A47" s="270"/>
      <c r="E47" s="53"/>
    </row>
    <row r="48" spans="1:11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5" x14ac:dyDescent="0.25">
      <c r="A65" s="270"/>
      <c r="E65" s="53"/>
    </row>
    <row r="66" spans="1:5" x14ac:dyDescent="0.25">
      <c r="A66" s="270"/>
      <c r="E66" s="53"/>
    </row>
    <row r="67" spans="1:5" x14ac:dyDescent="0.25">
      <c r="A67" s="270"/>
      <c r="E67" s="53"/>
    </row>
    <row r="68" spans="1:5" x14ac:dyDescent="0.25">
      <c r="A68" s="270"/>
      <c r="E68" s="53"/>
    </row>
    <row r="69" spans="1:5" x14ac:dyDescent="0.25">
      <c r="A69" s="270"/>
      <c r="E69" s="53"/>
    </row>
    <row r="70" spans="1:5" x14ac:dyDescent="0.25">
      <c r="E70" s="53"/>
    </row>
    <row r="71" spans="1:5" x14ac:dyDescent="0.25">
      <c r="E71" s="53"/>
    </row>
    <row r="72" spans="1:5" x14ac:dyDescent="0.25">
      <c r="E72" s="53"/>
    </row>
    <row r="73" spans="1:5" x14ac:dyDescent="0.25">
      <c r="E73" s="53"/>
    </row>
    <row r="74" spans="1:5" x14ac:dyDescent="0.25">
      <c r="E74" s="53"/>
    </row>
    <row r="75" spans="1:5" x14ac:dyDescent="0.25">
      <c r="E75" s="53"/>
    </row>
    <row r="76" spans="1:5" x14ac:dyDescent="0.25">
      <c r="E76" s="53"/>
    </row>
    <row r="77" spans="1:5" x14ac:dyDescent="0.25">
      <c r="E77" s="53"/>
    </row>
    <row r="78" spans="1:5" x14ac:dyDescent="0.25">
      <c r="E78" s="53"/>
    </row>
    <row r="79" spans="1:5" x14ac:dyDescent="0.25">
      <c r="E79" s="53"/>
    </row>
    <row r="80" spans="1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4" max="8" man="1"/>
      </rowBreaks>
      <pageMargins left="0.57999999999999996" right="0.32" top="1" bottom="1" header="0" footer="0"/>
      <pageSetup paperSize="9" orientation="portrait" r:id="rId1"/>
      <headerFooter alignWithMargins="0"/>
    </customSheetView>
  </customSheetViews>
  <mergeCells count="4">
    <mergeCell ref="B38:H38"/>
    <mergeCell ref="B5:H5"/>
    <mergeCell ref="F8:H8"/>
    <mergeCell ref="C8:E8"/>
  </mergeCells>
  <phoneticPr fontId="3" type="noConversion"/>
  <hyperlinks>
    <hyperlink ref="H2" location="INDICE!A38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J466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10" ht="40.200000000000003" customHeight="1" x14ac:dyDescent="0.25"/>
    <row r="2" spans="1:10" s="28" customFormat="1" ht="12.75" customHeight="1" x14ac:dyDescent="0.25">
      <c r="A2" s="284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10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10" s="45" customFormat="1" ht="15.6" x14ac:dyDescent="0.3">
      <c r="B5" s="510" t="s">
        <v>588</v>
      </c>
      <c r="C5" s="510"/>
      <c r="D5" s="510"/>
      <c r="E5" s="510"/>
      <c r="F5" s="510"/>
      <c r="G5" s="510"/>
      <c r="H5" s="510"/>
    </row>
    <row r="6" spans="1:10" x14ac:dyDescent="0.25">
      <c r="B6" s="4"/>
      <c r="C6" s="31"/>
      <c r="D6" s="31"/>
      <c r="J6" s="378"/>
    </row>
    <row r="7" spans="1:10" ht="12.75" customHeight="1" x14ac:dyDescent="0.25">
      <c r="A7" s="288"/>
      <c r="B7" s="6" t="s">
        <v>61</v>
      </c>
      <c r="C7" s="31"/>
      <c r="D7" s="31"/>
    </row>
    <row r="8" spans="1:10" s="50" customFormat="1" x14ac:dyDescent="0.25">
      <c r="A8" s="268"/>
      <c r="B8" s="89"/>
      <c r="C8" s="530" t="s">
        <v>12</v>
      </c>
      <c r="D8" s="531"/>
      <c r="E8" s="532"/>
      <c r="F8" s="530" t="s">
        <v>10</v>
      </c>
      <c r="G8" s="531"/>
      <c r="H8" s="532"/>
      <c r="I8" s="174"/>
    </row>
    <row r="9" spans="1:10" s="48" customFormat="1" ht="15.6" x14ac:dyDescent="0.25">
      <c r="A9" s="268"/>
      <c r="B9" s="90"/>
      <c r="C9" s="91" t="s">
        <v>8</v>
      </c>
      <c r="D9" s="66" t="s">
        <v>9</v>
      </c>
      <c r="E9" s="152" t="s">
        <v>65</v>
      </c>
      <c r="F9" s="91" t="s">
        <v>8</v>
      </c>
      <c r="G9" s="66" t="s">
        <v>9</v>
      </c>
      <c r="H9" s="152" t="s">
        <v>65</v>
      </c>
    </row>
    <row r="10" spans="1:10" s="48" customFormat="1" x14ac:dyDescent="0.25">
      <c r="A10" s="268"/>
      <c r="B10" s="491"/>
      <c r="C10" s="34"/>
      <c r="D10" s="34"/>
      <c r="E10" s="92"/>
      <c r="F10" s="34"/>
      <c r="G10" s="34"/>
      <c r="H10" s="92"/>
    </row>
    <row r="11" spans="1:10" s="48" customFormat="1" x14ac:dyDescent="0.25">
      <c r="A11" s="268"/>
      <c r="B11" s="94">
        <v>2000</v>
      </c>
      <c r="C11" s="34">
        <v>39.387551999593597</v>
      </c>
      <c r="D11" s="34">
        <v>60.61244800040614</v>
      </c>
      <c r="E11" s="93">
        <v>64.982612151434097</v>
      </c>
      <c r="F11" s="34">
        <v>37.108345469002678</v>
      </c>
      <c r="G11" s="34">
        <v>62.891356723160818</v>
      </c>
      <c r="H11" s="93">
        <v>59.003887660348241</v>
      </c>
    </row>
    <row r="12" spans="1:10" s="48" customFormat="1" x14ac:dyDescent="0.25">
      <c r="A12" s="268"/>
      <c r="B12" s="94">
        <v>2001</v>
      </c>
      <c r="C12" s="34">
        <v>40.021491749098367</v>
      </c>
      <c r="D12" s="34">
        <v>59.978508250900802</v>
      </c>
      <c r="E12" s="93">
        <v>66.726387361421743</v>
      </c>
      <c r="F12" s="34">
        <v>37.328429837695055</v>
      </c>
      <c r="G12" s="34">
        <v>62.671285516660319</v>
      </c>
      <c r="H12" s="93">
        <v>59.562253318980972</v>
      </c>
    </row>
    <row r="13" spans="1:10" s="48" customFormat="1" x14ac:dyDescent="0.25">
      <c r="A13" s="268"/>
      <c r="B13" s="94">
        <v>2002</v>
      </c>
      <c r="C13" s="34">
        <v>40.988988475112329</v>
      </c>
      <c r="D13" s="34">
        <v>59.011011524887763</v>
      </c>
      <c r="E13" s="93">
        <v>69.459898103636661</v>
      </c>
      <c r="F13" s="34">
        <v>37.693698206488001</v>
      </c>
      <c r="G13" s="34">
        <v>62.306029554289942</v>
      </c>
      <c r="H13" s="93">
        <v>60.497673300854217</v>
      </c>
    </row>
    <row r="14" spans="1:10" s="48" customFormat="1" x14ac:dyDescent="0.25">
      <c r="A14" s="268"/>
      <c r="B14" s="94">
        <v>2003</v>
      </c>
      <c r="C14" s="34">
        <v>40.763381027804058</v>
      </c>
      <c r="D14" s="34">
        <v>59.236618972196148</v>
      </c>
      <c r="E14" s="93">
        <v>68.814496396117974</v>
      </c>
      <c r="F14" s="34">
        <v>38.514056849958244</v>
      </c>
      <c r="G14" s="34">
        <v>61.485943150041777</v>
      </c>
      <c r="H14" s="93">
        <v>62.638799824496267</v>
      </c>
    </row>
    <row r="15" spans="1:10" s="48" customFormat="1" x14ac:dyDescent="0.25">
      <c r="A15" s="268"/>
      <c r="B15" s="94">
        <v>2004</v>
      </c>
      <c r="C15" s="34">
        <v>41.938560120421712</v>
      </c>
      <c r="D15" s="34">
        <v>58.06143987957843</v>
      </c>
      <c r="E15" s="93">
        <v>72.231347013446168</v>
      </c>
      <c r="F15" s="34">
        <v>39.276411726253329</v>
      </c>
      <c r="G15" s="34">
        <v>60.723336853220694</v>
      </c>
      <c r="H15" s="93">
        <v>64.680918015410668</v>
      </c>
    </row>
    <row r="16" spans="1:10" s="48" customFormat="1" x14ac:dyDescent="0.25">
      <c r="A16" s="268"/>
      <c r="B16" s="94">
        <v>2005</v>
      </c>
      <c r="C16" s="34">
        <v>44.268292243430096</v>
      </c>
      <c r="D16" s="34">
        <v>55.731707756569911</v>
      </c>
      <c r="E16" s="93">
        <v>79.431070795083514</v>
      </c>
      <c r="F16" s="34">
        <v>40.304458487772315</v>
      </c>
      <c r="G16" s="34">
        <v>59.695541512227706</v>
      </c>
      <c r="H16" s="93">
        <v>67.516698009208227</v>
      </c>
    </row>
    <row r="17" spans="1:9" s="48" customFormat="1" x14ac:dyDescent="0.25">
      <c r="A17" s="268"/>
      <c r="B17" s="94">
        <v>2006</v>
      </c>
      <c r="C17" s="34">
        <v>44.087844154859198</v>
      </c>
      <c r="D17" s="34">
        <v>55.912155845139182</v>
      </c>
      <c r="E17" s="93">
        <v>78.851983953131807</v>
      </c>
      <c r="F17" s="34">
        <v>40.792131993939059</v>
      </c>
      <c r="G17" s="34">
        <v>59.20763417326075</v>
      </c>
      <c r="H17" s="93">
        <v>68.896743745186726</v>
      </c>
    </row>
    <row r="18" spans="1:9" s="48" customFormat="1" x14ac:dyDescent="0.25">
      <c r="A18" s="268"/>
      <c r="B18" s="94">
        <v>2007</v>
      </c>
      <c r="C18" s="34">
        <v>45.025034005134287</v>
      </c>
      <c r="D18" s="34">
        <v>54.974965994866466</v>
      </c>
      <c r="E18" s="93">
        <v>81.900976545103632</v>
      </c>
      <c r="F18" s="34">
        <v>42.274832687950472</v>
      </c>
      <c r="G18" s="34">
        <v>57.72498275576045</v>
      </c>
      <c r="H18" s="93">
        <v>73.23489877306514</v>
      </c>
    </row>
    <row r="19" spans="1:9" s="48" customFormat="1" x14ac:dyDescent="0.25">
      <c r="A19" s="268"/>
      <c r="B19" s="94">
        <v>2008</v>
      </c>
      <c r="C19" s="34">
        <v>44.84290359542522</v>
      </c>
      <c r="D19" s="34">
        <v>55.157096404572854</v>
      </c>
      <c r="E19" s="93">
        <v>81.300333988769353</v>
      </c>
      <c r="F19" s="34">
        <v>43.054134385811039</v>
      </c>
      <c r="G19" s="34">
        <v>56.945865614188953</v>
      </c>
      <c r="H19" s="93">
        <v>75.605373491914094</v>
      </c>
    </row>
    <row r="20" spans="1:9" s="48" customFormat="1" x14ac:dyDescent="0.25">
      <c r="A20" s="268"/>
      <c r="B20" s="94">
        <v>2009</v>
      </c>
      <c r="C20" s="34">
        <v>46.485181146598585</v>
      </c>
      <c r="D20" s="34">
        <v>53.514818853401621</v>
      </c>
      <c r="E20" s="93">
        <v>86.864128745235959</v>
      </c>
      <c r="F20" s="34">
        <v>44.671543454056255</v>
      </c>
      <c r="G20" s="34">
        <v>55.328670252665461</v>
      </c>
      <c r="H20" s="93">
        <v>80.738509076863636</v>
      </c>
    </row>
    <row r="21" spans="1:9" s="48" customFormat="1" x14ac:dyDescent="0.25">
      <c r="A21" s="268"/>
      <c r="B21" s="94">
        <v>2010</v>
      </c>
      <c r="C21" s="34">
        <v>48.441241283737682</v>
      </c>
      <c r="D21" s="34">
        <v>51.558758716260776</v>
      </c>
      <c r="E21" s="71">
        <f>+C21*100/D21</f>
        <v>93.953466859666889</v>
      </c>
      <c r="F21" s="34">
        <v>45.854810996563572</v>
      </c>
      <c r="G21" s="34">
        <v>54.145189003436421</v>
      </c>
      <c r="H21" s="93">
        <v>84.688615628718765</v>
      </c>
    </row>
    <row r="22" spans="1:9" s="48" customFormat="1" x14ac:dyDescent="0.25">
      <c r="A22" s="268"/>
      <c r="B22" s="94">
        <v>2011</v>
      </c>
      <c r="C22" s="34">
        <v>48.40764111643513</v>
      </c>
      <c r="D22" s="34">
        <v>51.592358883565026</v>
      </c>
      <c r="E22" s="71">
        <f>+C22*100/D22</f>
        <v>93.8271522449337</v>
      </c>
      <c r="F22" s="34">
        <v>46.286182898178112</v>
      </c>
      <c r="G22" s="34">
        <v>54.112992597189589</v>
      </c>
      <c r="H22" s="93">
        <v>85.536172879453787</v>
      </c>
    </row>
    <row r="23" spans="1:9" s="48" customFormat="1" x14ac:dyDescent="0.25">
      <c r="A23" s="268"/>
      <c r="B23" s="94">
        <v>2012</v>
      </c>
      <c r="C23" s="34">
        <v>49.690318517066054</v>
      </c>
      <c r="D23" s="34">
        <v>50.309681482934742</v>
      </c>
      <c r="E23" s="71">
        <f>+C23*100/D23</f>
        <v>98.768899051609424</v>
      </c>
      <c r="F23" s="34">
        <v>47.031297044972419</v>
      </c>
      <c r="G23" s="34">
        <v>52.96847311699446</v>
      </c>
      <c r="H23" s="71">
        <v>88.791113425323275</v>
      </c>
    </row>
    <row r="24" spans="1:9" s="48" customFormat="1" x14ac:dyDescent="0.25">
      <c r="A24" s="268"/>
      <c r="B24" s="94">
        <v>2013</v>
      </c>
      <c r="C24" s="34">
        <v>49.158963197424299</v>
      </c>
      <c r="D24" s="34">
        <v>50.841036802574955</v>
      </c>
      <c r="E24" s="71">
        <f>+C24*100/D24</f>
        <v>96.691504125530614</v>
      </c>
      <c r="F24" s="34">
        <v>47.633624855389499</v>
      </c>
      <c r="G24" s="34">
        <v>52.366375144610487</v>
      </c>
      <c r="H24" s="93">
        <v>90.962234303689286</v>
      </c>
    </row>
    <row r="25" spans="1:9" x14ac:dyDescent="0.25">
      <c r="A25" s="268"/>
      <c r="B25" s="94">
        <v>2014</v>
      </c>
      <c r="C25" s="34">
        <v>49.33464917116865</v>
      </c>
      <c r="D25" s="34">
        <v>50.665350828831656</v>
      </c>
      <c r="E25" s="93">
        <v>97.373546939093217</v>
      </c>
      <c r="F25" s="34">
        <v>47.793499660361284</v>
      </c>
      <c r="G25" s="34">
        <v>52.206500339638716</v>
      </c>
      <c r="H25" s="93">
        <v>91.547028338295291</v>
      </c>
      <c r="I25" s="33"/>
    </row>
    <row r="26" spans="1:9" x14ac:dyDescent="0.25">
      <c r="A26" s="270"/>
      <c r="B26" s="94">
        <v>2015</v>
      </c>
      <c r="C26" s="34">
        <v>50.166461677109176</v>
      </c>
      <c r="D26" s="34">
        <v>49.833538322891066</v>
      </c>
      <c r="E26" s="93">
        <v>100.66807087239314</v>
      </c>
      <c r="F26" s="34">
        <v>47.763302748145783</v>
      </c>
      <c r="G26" s="34">
        <v>52.236697251854217</v>
      </c>
      <c r="H26" s="93">
        <v>91.436299117188824</v>
      </c>
      <c r="I26" s="33"/>
    </row>
    <row r="27" spans="1:9" x14ac:dyDescent="0.25">
      <c r="A27" s="270"/>
      <c r="B27" s="94">
        <v>2016</v>
      </c>
      <c r="C27" s="34">
        <v>50.056836010261094</v>
      </c>
      <c r="D27" s="34">
        <v>49.943163989738892</v>
      </c>
      <c r="E27" s="93">
        <v>100.2276027617024</v>
      </c>
      <c r="F27" s="34">
        <v>47.561999067516261</v>
      </c>
      <c r="G27" s="34">
        <v>52.438444972358511</v>
      </c>
      <c r="H27" s="93">
        <v>90.700628313038777</v>
      </c>
      <c r="I27" s="33"/>
    </row>
    <row r="28" spans="1:9" x14ac:dyDescent="0.25">
      <c r="A28" s="270"/>
      <c r="B28" s="94">
        <v>2017</v>
      </c>
      <c r="C28" s="34">
        <v>50.346165330964844</v>
      </c>
      <c r="D28" s="34">
        <v>49.653834669034048</v>
      </c>
      <c r="E28" s="93">
        <v>101.39431459130095</v>
      </c>
      <c r="F28" s="34">
        <v>47.243831432253138</v>
      </c>
      <c r="G28" s="34">
        <v>52.756168567746855</v>
      </c>
      <c r="H28" s="93">
        <v>89.551293649357703</v>
      </c>
      <c r="I28" s="33"/>
    </row>
    <row r="29" spans="1:9" x14ac:dyDescent="0.25">
      <c r="A29" s="270"/>
      <c r="B29" s="94">
        <v>2018</v>
      </c>
      <c r="C29" s="34">
        <v>49.265173050490681</v>
      </c>
      <c r="D29" s="34">
        <v>50.734826949509873</v>
      </c>
      <c r="E29" s="71">
        <f>+C29*100/D29</f>
        <v>97.103264192697935</v>
      </c>
      <c r="F29" s="34">
        <v>47.158378428418743</v>
      </c>
      <c r="G29" s="34">
        <v>52.841621571581264</v>
      </c>
      <c r="H29" s="71">
        <f>+F29*100/G29</f>
        <v>89.244760145250694</v>
      </c>
      <c r="I29" s="33"/>
    </row>
    <row r="30" spans="1:9" x14ac:dyDescent="0.25">
      <c r="A30" s="270"/>
      <c r="B30" s="94">
        <v>2019</v>
      </c>
      <c r="C30" s="34">
        <v>49.680957400899729</v>
      </c>
      <c r="D30" s="34">
        <v>50.319042599100115</v>
      </c>
      <c r="E30" s="71">
        <f>+C30*100/D30</f>
        <v>98.731921027822196</v>
      </c>
      <c r="F30" s="34">
        <v>47.203422919242534</v>
      </c>
      <c r="G30" s="34">
        <v>52.796577080757466</v>
      </c>
      <c r="H30" s="71">
        <f>+F30*100/G30</f>
        <v>89.406218223276738</v>
      </c>
      <c r="I30" s="33"/>
    </row>
    <row r="31" spans="1:9" x14ac:dyDescent="0.25">
      <c r="A31" s="270"/>
      <c r="B31" s="94">
        <v>2020</v>
      </c>
      <c r="C31" s="34">
        <v>49.622988345381039</v>
      </c>
      <c r="D31" s="34">
        <v>50.377011654617789</v>
      </c>
      <c r="E31" s="71">
        <f t="shared" ref="E31:E34" si="0">+C31*100/D31</f>
        <v>98.503239306042417</v>
      </c>
      <c r="F31" s="34">
        <v>46.835414580310243</v>
      </c>
      <c r="G31" s="34">
        <v>53.16478979746163</v>
      </c>
      <c r="H31" s="71">
        <f t="shared" ref="H31:H34" si="1">+F31*100/G31</f>
        <v>88.094798754468911</v>
      </c>
      <c r="I31" s="33"/>
    </row>
    <row r="32" spans="1:9" x14ac:dyDescent="0.25">
      <c r="A32" s="270"/>
      <c r="B32" s="94">
        <v>2021</v>
      </c>
      <c r="C32" s="34">
        <v>50.534992146035492</v>
      </c>
      <c r="D32" s="34">
        <v>49.465007853965623</v>
      </c>
      <c r="E32" s="71">
        <f t="shared" si="0"/>
        <v>102.16311355944541</v>
      </c>
      <c r="F32" s="34">
        <v>46.819259262232734</v>
      </c>
      <c r="G32" s="34">
        <v>53.181142156380645</v>
      </c>
      <c r="H32" s="71">
        <f t="shared" si="1"/>
        <v>88.037333091792931</v>
      </c>
      <c r="I32" s="33"/>
    </row>
    <row r="33" spans="1:9" x14ac:dyDescent="0.25">
      <c r="A33" s="270"/>
      <c r="B33" s="94">
        <v>2022</v>
      </c>
      <c r="C33" s="34">
        <v>49.12339851652056</v>
      </c>
      <c r="D33" s="34">
        <v>50.876601483479433</v>
      </c>
      <c r="E33" s="71">
        <f t="shared" si="0"/>
        <v>96.554009277667305</v>
      </c>
      <c r="F33" s="34">
        <v>46.658826988093487</v>
      </c>
      <c r="G33" s="34">
        <v>53.34117301190652</v>
      </c>
      <c r="H33" s="71">
        <f t="shared" si="1"/>
        <v>87.472442680775998</v>
      </c>
      <c r="I33" s="33"/>
    </row>
    <row r="34" spans="1:9" x14ac:dyDescent="0.25">
      <c r="A34" s="270"/>
      <c r="B34" s="94">
        <v>2023</v>
      </c>
      <c r="C34" s="34">
        <v>49.394987035436472</v>
      </c>
      <c r="D34" s="34">
        <v>50.605012964563521</v>
      </c>
      <c r="E34" s="71">
        <f t="shared" si="0"/>
        <v>97.608881298035868</v>
      </c>
      <c r="F34" s="34">
        <v>47.12432308181161</v>
      </c>
      <c r="G34" s="34">
        <v>52.875676918188397</v>
      </c>
      <c r="H34" s="71">
        <f t="shared" si="1"/>
        <v>89.122874312747726</v>
      </c>
      <c r="I34" s="33"/>
    </row>
    <row r="35" spans="1:9" x14ac:dyDescent="0.25">
      <c r="A35" s="270"/>
      <c r="B35" s="135"/>
      <c r="C35" s="130"/>
      <c r="D35" s="130"/>
      <c r="E35" s="131"/>
      <c r="F35" s="130"/>
      <c r="G35" s="130"/>
      <c r="H35" s="131"/>
    </row>
    <row r="36" spans="1:9" x14ac:dyDescent="0.25">
      <c r="A36" s="270"/>
      <c r="B36" s="133"/>
      <c r="C36" s="124"/>
      <c r="D36" s="124"/>
      <c r="E36" s="125"/>
      <c r="F36" s="124"/>
      <c r="G36" s="124"/>
      <c r="H36" s="126"/>
    </row>
    <row r="37" spans="1:9" s="45" customFormat="1" ht="21" customHeight="1" x14ac:dyDescent="0.25">
      <c r="A37" s="270"/>
      <c r="B37" s="509" t="s">
        <v>589</v>
      </c>
      <c r="C37" s="509"/>
      <c r="D37" s="509"/>
      <c r="E37" s="509"/>
      <c r="F37" s="509"/>
      <c r="G37" s="509"/>
      <c r="H37" s="509"/>
    </row>
    <row r="38" spans="1:9" x14ac:dyDescent="0.25">
      <c r="A38" s="270"/>
      <c r="B38" s="21" t="s">
        <v>81</v>
      </c>
      <c r="C38" s="40"/>
      <c r="D38" s="40"/>
      <c r="E38" s="52"/>
      <c r="F38" s="38"/>
      <c r="G38" s="38"/>
      <c r="H38" s="56"/>
    </row>
    <row r="39" spans="1:9" x14ac:dyDescent="0.25">
      <c r="A39" s="270"/>
      <c r="B39" s="21"/>
      <c r="C39" s="40"/>
      <c r="D39" s="40"/>
      <c r="E39" s="52"/>
      <c r="F39" s="38"/>
      <c r="G39" s="38"/>
      <c r="H39" s="56"/>
    </row>
    <row r="40" spans="1:9" x14ac:dyDescent="0.25">
      <c r="A40" s="270"/>
      <c r="B40" s="58" t="s">
        <v>68</v>
      </c>
      <c r="C40" s="38"/>
      <c r="D40" s="38"/>
      <c r="E40" s="52"/>
      <c r="F40" s="38"/>
      <c r="G40" s="38"/>
      <c r="H40" s="56"/>
    </row>
    <row r="41" spans="1:9" x14ac:dyDescent="0.25">
      <c r="A41" s="270"/>
      <c r="B41" s="10" t="s">
        <v>409</v>
      </c>
      <c r="C41" s="31"/>
      <c r="D41" s="31"/>
      <c r="E41" s="53"/>
    </row>
    <row r="42" spans="1:9" x14ac:dyDescent="0.25">
      <c r="A42" s="270"/>
      <c r="B42" s="10"/>
      <c r="C42" s="31"/>
      <c r="D42" s="31"/>
      <c r="E42" s="53"/>
    </row>
    <row r="43" spans="1:9" x14ac:dyDescent="0.25">
      <c r="A43" s="270"/>
      <c r="B43" s="12"/>
      <c r="C43" s="19"/>
      <c r="D43" s="31"/>
      <c r="E43" s="53"/>
    </row>
    <row r="44" spans="1:9" x14ac:dyDescent="0.25">
      <c r="A44" s="270"/>
      <c r="B44" s="8"/>
      <c r="C44" s="19"/>
      <c r="D44" s="31"/>
      <c r="E44" s="53"/>
    </row>
    <row r="45" spans="1:9" x14ac:dyDescent="0.25">
      <c r="A45" s="270"/>
      <c r="B45" s="10"/>
      <c r="C45" s="31"/>
      <c r="D45" s="31"/>
      <c r="E45" s="53"/>
    </row>
    <row r="46" spans="1:9" x14ac:dyDescent="0.25">
      <c r="A46" s="270"/>
      <c r="B46" s="18"/>
      <c r="E46" s="53"/>
    </row>
    <row r="47" spans="1:9" x14ac:dyDescent="0.25">
      <c r="A47" s="270"/>
      <c r="E47" s="53"/>
    </row>
    <row r="48" spans="1:9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6" x14ac:dyDescent="0.25">
      <c r="A65" s="270"/>
      <c r="E65" s="53"/>
    </row>
    <row r="66" spans="1:6" x14ac:dyDescent="0.25">
      <c r="A66" s="270"/>
      <c r="E66" s="53"/>
    </row>
    <row r="67" spans="1:6" x14ac:dyDescent="0.25">
      <c r="A67" s="270"/>
      <c r="E67" s="53"/>
    </row>
    <row r="68" spans="1:6" x14ac:dyDescent="0.25">
      <c r="A68" s="270"/>
      <c r="B68" s="172"/>
      <c r="C68" s="533"/>
      <c r="D68" s="533"/>
      <c r="E68" s="177"/>
      <c r="F68" s="177"/>
    </row>
    <row r="69" spans="1:6" ht="12.75" customHeight="1" x14ac:dyDescent="0.25">
      <c r="A69" s="270"/>
      <c r="B69" s="172"/>
      <c r="C69" s="172"/>
      <c r="D69" s="172"/>
      <c r="E69" s="172"/>
      <c r="F69" s="172"/>
    </row>
    <row r="70" spans="1:6" x14ac:dyDescent="0.25">
      <c r="A70" s="270"/>
      <c r="B70" s="172"/>
      <c r="C70" s="172"/>
      <c r="D70" s="172"/>
      <c r="E70" s="172"/>
      <c r="F70" s="172"/>
    </row>
    <row r="71" spans="1:6" x14ac:dyDescent="0.25">
      <c r="A71" s="270"/>
      <c r="B71" s="172"/>
      <c r="C71" s="172"/>
      <c r="D71" s="172"/>
      <c r="E71" s="172"/>
      <c r="F71" s="172"/>
    </row>
    <row r="72" spans="1:6" x14ac:dyDescent="0.25">
      <c r="A72" s="270"/>
      <c r="E72" s="53"/>
    </row>
    <row r="73" spans="1:6" x14ac:dyDescent="0.25">
      <c r="A73" s="270"/>
      <c r="E73" s="53"/>
    </row>
    <row r="74" spans="1:6" x14ac:dyDescent="0.25">
      <c r="A74" s="270"/>
      <c r="E74" s="53"/>
    </row>
    <row r="75" spans="1:6" x14ac:dyDescent="0.25">
      <c r="A75" s="270"/>
      <c r="E75" s="53"/>
    </row>
    <row r="76" spans="1:6" ht="12.75" customHeight="1" x14ac:dyDescent="0.25">
      <c r="A76" s="270"/>
      <c r="E76" s="53"/>
    </row>
    <row r="77" spans="1:6" ht="12.75" customHeight="1" x14ac:dyDescent="0.25">
      <c r="A77" s="270"/>
      <c r="E77" s="53"/>
    </row>
    <row r="78" spans="1:6" x14ac:dyDescent="0.25">
      <c r="A78" s="270"/>
      <c r="E78" s="53"/>
    </row>
    <row r="79" spans="1:6" x14ac:dyDescent="0.25">
      <c r="A79" s="270"/>
      <c r="E79" s="53"/>
    </row>
    <row r="80" spans="1:6" x14ac:dyDescent="0.25">
      <c r="A80" s="270"/>
      <c r="E80" s="53"/>
    </row>
    <row r="81" spans="1:5" x14ac:dyDescent="0.25">
      <c r="A81" s="270"/>
      <c r="E81" s="53"/>
    </row>
    <row r="82" spans="1:5" x14ac:dyDescent="0.25">
      <c r="A82" s="270"/>
      <c r="E82" s="53"/>
    </row>
    <row r="83" spans="1:5" x14ac:dyDescent="0.25">
      <c r="A83" s="270"/>
      <c r="E83" s="53"/>
    </row>
    <row r="84" spans="1:5" x14ac:dyDescent="0.25">
      <c r="A84" s="270"/>
      <c r="E84" s="53"/>
    </row>
    <row r="85" spans="1:5" x14ac:dyDescent="0.25">
      <c r="A85" s="270"/>
      <c r="E85" s="53"/>
    </row>
    <row r="86" spans="1:5" x14ac:dyDescent="0.25">
      <c r="A86" s="270"/>
      <c r="E86" s="53"/>
    </row>
    <row r="87" spans="1:5" x14ac:dyDescent="0.25">
      <c r="A87" s="270"/>
      <c r="E87" s="53"/>
    </row>
    <row r="88" spans="1:5" x14ac:dyDescent="0.25">
      <c r="A88" s="270"/>
      <c r="E88" s="53"/>
    </row>
    <row r="89" spans="1:5" x14ac:dyDescent="0.25">
      <c r="A89" s="270"/>
      <c r="E89" s="53"/>
    </row>
    <row r="90" spans="1:5" x14ac:dyDescent="0.25">
      <c r="A90" s="270"/>
      <c r="E90" s="53"/>
    </row>
    <row r="91" spans="1:5" x14ac:dyDescent="0.25">
      <c r="E91" s="53"/>
    </row>
    <row r="92" spans="1:5" x14ac:dyDescent="0.25">
      <c r="E92" s="53"/>
    </row>
    <row r="93" spans="1:5" x14ac:dyDescent="0.25">
      <c r="E93" s="53"/>
    </row>
    <row r="94" spans="1:5" x14ac:dyDescent="0.25">
      <c r="E94" s="53"/>
    </row>
    <row r="95" spans="1:5" x14ac:dyDescent="0.25">
      <c r="E95" s="53"/>
    </row>
    <row r="96" spans="1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3" max="8" man="1"/>
      </rowBreaks>
      <pageMargins left="0.51" right="0.34" top="1" bottom="1" header="0" footer="0"/>
      <pageSetup paperSize="9" orientation="portrait" r:id="rId1"/>
      <headerFooter alignWithMargins="0"/>
    </customSheetView>
  </customSheetViews>
  <mergeCells count="5">
    <mergeCell ref="B5:H5"/>
    <mergeCell ref="C8:E8"/>
    <mergeCell ref="F8:H8"/>
    <mergeCell ref="C68:D68"/>
    <mergeCell ref="B37:H37"/>
  </mergeCells>
  <phoneticPr fontId="3" type="noConversion"/>
  <hyperlinks>
    <hyperlink ref="H2" location="INDICE!A39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L1311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3" width="7.6640625" style="1" bestFit="1" customWidth="1"/>
    <col min="4" max="4" width="8.5546875" style="1" bestFit="1" customWidth="1"/>
    <col min="5" max="5" width="10.33203125" style="45" bestFit="1" customWidth="1"/>
    <col min="6" max="6" width="8.33203125" style="1" bestFit="1" customWidth="1"/>
    <col min="7" max="7" width="8.5546875" style="1" bestFit="1" customWidth="1"/>
    <col min="8" max="8" width="10.33203125" style="1" customWidth="1"/>
    <col min="9" max="12" width="11.44140625" style="1"/>
    <col min="13" max="13" width="12.33203125" style="1" customWidth="1"/>
    <col min="14" max="16384" width="11.44140625" style="1"/>
  </cols>
  <sheetData>
    <row r="1" spans="1:12" ht="40.200000000000003" customHeight="1" x14ac:dyDescent="0.25">
      <c r="D1" s="161"/>
      <c r="E1" s="1"/>
    </row>
    <row r="2" spans="1:12" s="28" customFormat="1" ht="12.75" customHeight="1" x14ac:dyDescent="0.25">
      <c r="A2" s="284"/>
      <c r="D2" s="161"/>
      <c r="H2" s="362" t="s">
        <v>13</v>
      </c>
      <c r="K2" s="413"/>
    </row>
    <row r="3" spans="1:12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  <c r="K3" s="414"/>
    </row>
    <row r="4" spans="1:12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2" s="197" customFormat="1" ht="32.25" customHeight="1" x14ac:dyDescent="0.3">
      <c r="A5" s="284"/>
      <c r="B5" s="510" t="s">
        <v>472</v>
      </c>
      <c r="C5" s="510"/>
      <c r="D5" s="510"/>
      <c r="E5" s="510"/>
      <c r="F5" s="510"/>
      <c r="G5" s="510"/>
      <c r="H5" s="510"/>
    </row>
    <row r="6" spans="1:12" s="197" customFormat="1" ht="12.75" customHeight="1" x14ac:dyDescent="0.25">
      <c r="A6" s="284"/>
      <c r="B6" s="4"/>
      <c r="C6" s="1"/>
      <c r="D6" s="1"/>
      <c r="E6" s="45"/>
      <c r="F6" s="1"/>
      <c r="G6" s="1"/>
      <c r="H6" s="1"/>
    </row>
    <row r="7" spans="1:12" s="197" customFormat="1" ht="12.75" customHeight="1" x14ac:dyDescent="0.25">
      <c r="A7" s="288"/>
      <c r="B7" s="4" t="s">
        <v>62</v>
      </c>
      <c r="C7" s="1"/>
      <c r="D7" s="1"/>
      <c r="E7" s="45"/>
      <c r="F7" s="1"/>
      <c r="G7" s="1"/>
      <c r="H7" s="1"/>
    </row>
    <row r="8" spans="1:12" s="197" customFormat="1" ht="12.75" customHeight="1" x14ac:dyDescent="0.25">
      <c r="A8" s="268"/>
      <c r="B8" s="151"/>
      <c r="C8" s="513" t="s">
        <v>12</v>
      </c>
      <c r="D8" s="514"/>
      <c r="E8" s="511"/>
      <c r="F8" s="513" t="s">
        <v>10</v>
      </c>
      <c r="G8" s="514"/>
      <c r="H8" s="511"/>
    </row>
    <row r="9" spans="1:12" s="197" customFormat="1" ht="12.75" customHeight="1" x14ac:dyDescent="0.25">
      <c r="A9" s="268"/>
      <c r="B9" s="145"/>
      <c r="C9" s="439" t="s">
        <v>8</v>
      </c>
      <c r="D9" s="152" t="s">
        <v>9</v>
      </c>
      <c r="E9" s="152" t="s">
        <v>65</v>
      </c>
      <c r="F9" s="152" t="s">
        <v>8</v>
      </c>
      <c r="G9" s="152" t="s">
        <v>9</v>
      </c>
      <c r="H9" s="152" t="s">
        <v>65</v>
      </c>
    </row>
    <row r="10" spans="1:12" s="197" customFormat="1" ht="12.75" customHeight="1" x14ac:dyDescent="0.25">
      <c r="A10" s="268"/>
      <c r="B10" s="162"/>
      <c r="C10" s="158"/>
      <c r="D10" s="158"/>
      <c r="E10" s="67"/>
      <c r="F10" s="1"/>
      <c r="G10" s="1"/>
      <c r="H10" s="67"/>
    </row>
    <row r="11" spans="1:12" s="197" customFormat="1" ht="12.75" customHeight="1" x14ac:dyDescent="0.25">
      <c r="A11" s="268"/>
      <c r="B11" s="162" t="s">
        <v>23</v>
      </c>
      <c r="C11" s="159">
        <v>1165.5555549999981</v>
      </c>
      <c r="D11" s="159">
        <v>1207.2189875000017</v>
      </c>
      <c r="E11" s="71">
        <f>+C11*100/D11</f>
        <v>96.548809045301439</v>
      </c>
      <c r="F11" s="155">
        <v>6348.3999999999987</v>
      </c>
      <c r="G11" s="155">
        <v>7257.5</v>
      </c>
      <c r="H11" s="71">
        <f>+F11*100/G11</f>
        <v>87.473647950396128</v>
      </c>
      <c r="I11" s="202"/>
    </row>
    <row r="12" spans="1:12" s="197" customFormat="1" ht="12.75" customHeight="1" x14ac:dyDescent="0.25">
      <c r="A12" s="270"/>
      <c r="B12" s="64" t="s">
        <v>96</v>
      </c>
      <c r="C12" s="159">
        <v>2.7777900000000013</v>
      </c>
      <c r="D12" s="159">
        <v>1.8656574999999997</v>
      </c>
      <c r="E12" s="71">
        <f t="shared" ref="E12:E18" si="0">+C12*100/D12</f>
        <v>148.89067259129831</v>
      </c>
      <c r="F12" s="155">
        <v>19</v>
      </c>
      <c r="G12" s="155">
        <v>21.9</v>
      </c>
      <c r="H12" s="71">
        <f t="shared" ref="H12:H18" si="1">+F12*100/G12</f>
        <v>86.75799086757992</v>
      </c>
    </row>
    <row r="13" spans="1:12" s="197" customFormat="1" ht="12.75" customHeight="1" x14ac:dyDescent="0.25">
      <c r="A13" s="270"/>
      <c r="B13" s="64" t="s">
        <v>97</v>
      </c>
      <c r="C13" s="159">
        <v>35.732879999999987</v>
      </c>
      <c r="D13" s="159">
        <v>41.33440749999999</v>
      </c>
      <c r="E13" s="71">
        <f t="shared" si="0"/>
        <v>86.448269519769923</v>
      </c>
      <c r="F13" s="155">
        <v>159.30000000000001</v>
      </c>
      <c r="G13" s="155">
        <v>242.2</v>
      </c>
      <c r="H13" s="71">
        <f t="shared" si="1"/>
        <v>65.772089182493815</v>
      </c>
      <c r="J13" s="529"/>
      <c r="K13" s="529"/>
      <c r="L13" s="529"/>
    </row>
    <row r="14" spans="1:12" s="197" customFormat="1" ht="12.75" customHeight="1" x14ac:dyDescent="0.25">
      <c r="A14" s="270"/>
      <c r="B14" s="64" t="s">
        <v>98</v>
      </c>
      <c r="C14" s="159">
        <v>228.19218499999997</v>
      </c>
      <c r="D14" s="159">
        <v>236.42668750000021</v>
      </c>
      <c r="E14" s="71">
        <f t="shared" si="0"/>
        <v>96.517101099257147</v>
      </c>
      <c r="F14" s="252">
        <v>1176.75</v>
      </c>
      <c r="G14" s="252">
        <v>1367.15</v>
      </c>
      <c r="H14" s="71">
        <f t="shared" si="1"/>
        <v>86.073218008265357</v>
      </c>
      <c r="J14" s="529"/>
      <c r="K14" s="529"/>
      <c r="L14" s="529"/>
    </row>
    <row r="15" spans="1:12" s="197" customFormat="1" ht="12.75" customHeight="1" x14ac:dyDescent="0.25">
      <c r="A15" s="270"/>
      <c r="B15" s="64" t="s">
        <v>99</v>
      </c>
      <c r="C15" s="159">
        <v>302.91627499999987</v>
      </c>
      <c r="D15" s="159">
        <v>336.89386749999971</v>
      </c>
      <c r="E15" s="71">
        <f t="shared" si="0"/>
        <v>89.914452064046586</v>
      </c>
      <c r="F15" s="252">
        <v>1715.55</v>
      </c>
      <c r="G15" s="252">
        <v>1963.6</v>
      </c>
      <c r="H15" s="71">
        <f t="shared" si="1"/>
        <v>87.367590140558164</v>
      </c>
      <c r="J15" s="529"/>
      <c r="K15" s="529"/>
      <c r="L15" s="529"/>
    </row>
    <row r="16" spans="1:12" s="197" customFormat="1" ht="12.75" customHeight="1" x14ac:dyDescent="0.25">
      <c r="A16" s="270"/>
      <c r="B16" s="64" t="s">
        <v>100</v>
      </c>
      <c r="C16" s="159">
        <v>352.33748749999961</v>
      </c>
      <c r="D16" s="159">
        <v>354.84223500000058</v>
      </c>
      <c r="E16" s="71">
        <f t="shared" si="0"/>
        <v>99.294123626517859</v>
      </c>
      <c r="F16" s="252">
        <v>1858.6999999999998</v>
      </c>
      <c r="G16" s="252">
        <v>2120.5500000000002</v>
      </c>
      <c r="H16" s="71">
        <f t="shared" si="1"/>
        <v>87.651788451109354</v>
      </c>
      <c r="J16" s="529"/>
      <c r="K16" s="529"/>
      <c r="L16" s="529"/>
    </row>
    <row r="17" spans="1:8" s="197" customFormat="1" ht="12.75" customHeight="1" x14ac:dyDescent="0.25">
      <c r="A17" s="270"/>
      <c r="B17" s="64" t="s">
        <v>101</v>
      </c>
      <c r="C17" s="159">
        <v>228.10049999999993</v>
      </c>
      <c r="D17" s="159">
        <v>222.93216999999987</v>
      </c>
      <c r="E17" s="71">
        <f t="shared" si="0"/>
        <v>102.31834194230471</v>
      </c>
      <c r="F17" s="252">
        <v>1131.4499999999998</v>
      </c>
      <c r="G17" s="252">
        <v>1249.3000000000002</v>
      </c>
      <c r="H17" s="71">
        <f t="shared" si="1"/>
        <v>90.566717361722539</v>
      </c>
    </row>
    <row r="18" spans="1:8" s="197" customFormat="1" ht="12.75" customHeight="1" x14ac:dyDescent="0.25">
      <c r="A18" s="270"/>
      <c r="B18" s="64" t="s">
        <v>135</v>
      </c>
      <c r="C18" s="159">
        <v>15.498437499999998</v>
      </c>
      <c r="D18" s="159">
        <v>12.9239625</v>
      </c>
      <c r="E18" s="71">
        <f t="shared" si="0"/>
        <v>119.9201676730337</v>
      </c>
      <c r="F18" s="252">
        <v>287.64999999999998</v>
      </c>
      <c r="G18" s="252">
        <v>292.8</v>
      </c>
      <c r="H18" s="71">
        <f t="shared" si="1"/>
        <v>98.241120218579212</v>
      </c>
    </row>
    <row r="19" spans="1:8" s="197" customFormat="1" ht="12.75" customHeight="1" x14ac:dyDescent="0.25">
      <c r="A19" s="270"/>
      <c r="B19" s="119"/>
      <c r="C19" s="156"/>
      <c r="D19" s="156"/>
      <c r="E19" s="121"/>
      <c r="F19" s="121"/>
      <c r="G19" s="131"/>
      <c r="H19" s="121"/>
    </row>
    <row r="20" spans="1:8" s="197" customFormat="1" ht="12.75" customHeight="1" x14ac:dyDescent="0.25">
      <c r="A20" s="270"/>
      <c r="B20" s="8"/>
      <c r="C20" s="157"/>
      <c r="D20" s="157"/>
      <c r="E20" s="125"/>
      <c r="F20" s="125"/>
      <c r="G20" s="125"/>
      <c r="H20" s="125"/>
    </row>
    <row r="21" spans="1:8" s="197" customFormat="1" ht="12.75" customHeight="1" x14ac:dyDescent="0.25">
      <c r="A21" s="270"/>
      <c r="B21" s="8" t="s">
        <v>83</v>
      </c>
      <c r="C21" s="1"/>
      <c r="D21" s="1"/>
      <c r="E21" s="53"/>
      <c r="F21" s="1"/>
      <c r="G21" s="1"/>
      <c r="H21" s="1"/>
    </row>
    <row r="22" spans="1:8" s="197" customFormat="1" ht="12.75" customHeight="1" x14ac:dyDescent="0.25">
      <c r="A22" s="270"/>
      <c r="B22" s="20" t="s">
        <v>81</v>
      </c>
      <c r="C22" s="1"/>
      <c r="D22" s="1"/>
      <c r="E22" s="53"/>
      <c r="F22" s="1"/>
      <c r="G22" s="1"/>
      <c r="H22" s="1"/>
    </row>
    <row r="23" spans="1:8" s="197" customFormat="1" ht="12.75" customHeight="1" x14ac:dyDescent="0.25">
      <c r="A23" s="270"/>
      <c r="B23" s="20"/>
      <c r="C23" s="1"/>
      <c r="D23" s="1"/>
      <c r="E23" s="53"/>
      <c r="F23" s="1"/>
      <c r="G23" s="1"/>
      <c r="H23" s="53"/>
    </row>
    <row r="24" spans="1:8" s="197" customFormat="1" ht="12.75" customHeight="1" x14ac:dyDescent="0.25">
      <c r="A24" s="270"/>
      <c r="B24" s="58" t="s">
        <v>68</v>
      </c>
      <c r="C24" s="1"/>
      <c r="D24" s="1"/>
      <c r="E24" s="53"/>
      <c r="F24" s="1"/>
      <c r="G24" s="1"/>
      <c r="H24" s="1"/>
    </row>
    <row r="25" spans="1:8" s="197" customFormat="1" ht="12.75" customHeight="1" x14ac:dyDescent="0.25">
      <c r="A25" s="270"/>
      <c r="B25" s="58" t="s">
        <v>409</v>
      </c>
      <c r="C25" s="1"/>
      <c r="D25" s="1"/>
      <c r="E25" s="53"/>
      <c r="F25" s="1"/>
      <c r="G25" s="1"/>
      <c r="H25" s="1"/>
    </row>
    <row r="26" spans="1:8" s="197" customFormat="1" ht="12.75" customHeight="1" x14ac:dyDescent="0.25">
      <c r="A26" s="270"/>
      <c r="B26" s="58"/>
      <c r="C26" s="1"/>
      <c r="D26" s="1"/>
      <c r="E26" s="53"/>
      <c r="F26" s="1"/>
      <c r="G26" s="1"/>
      <c r="H26" s="1"/>
    </row>
    <row r="27" spans="1:8" s="197" customFormat="1" ht="12.75" customHeight="1" x14ac:dyDescent="0.25">
      <c r="A27" s="270"/>
      <c r="B27" s="195"/>
      <c r="C27" s="195"/>
      <c r="D27" s="195"/>
      <c r="E27" s="196"/>
      <c r="F27" s="196"/>
      <c r="G27" s="196"/>
      <c r="H27" s="196"/>
    </row>
    <row r="28" spans="1:8" s="197" customFormat="1" ht="12.75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8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8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8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8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8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8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8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8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8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8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8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8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8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8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8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8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8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</row>
    <row r="46" spans="1:8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8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8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8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8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8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8" s="197" customFormat="1" ht="12.75" customHeight="1" x14ac:dyDescent="0.25">
      <c r="A52" s="270"/>
      <c r="B52" s="195"/>
      <c r="C52" s="195"/>
      <c r="D52" s="195"/>
      <c r="E52" s="196"/>
      <c r="F52" s="196"/>
      <c r="G52" s="196"/>
      <c r="H52" s="196"/>
    </row>
    <row r="53" spans="1:8" s="197" customFormat="1" ht="12.75" customHeight="1" x14ac:dyDescent="0.25">
      <c r="A53" s="270"/>
      <c r="B53" s="195"/>
      <c r="C53" s="195"/>
      <c r="D53" s="195"/>
      <c r="E53" s="196"/>
      <c r="F53" s="196"/>
      <c r="G53" s="196"/>
      <c r="H53" s="196"/>
    </row>
    <row r="54" spans="1:8" s="197" customFormat="1" ht="12.75" customHeight="1" x14ac:dyDescent="0.25">
      <c r="A54" s="270"/>
      <c r="B54" s="195"/>
      <c r="C54" s="195"/>
      <c r="D54" s="195"/>
      <c r="E54" s="196"/>
      <c r="F54" s="196"/>
      <c r="G54" s="196"/>
      <c r="H54" s="196"/>
    </row>
    <row r="55" spans="1:8" s="197" customFormat="1" ht="12.75" customHeight="1" x14ac:dyDescent="0.25">
      <c r="A55" s="270"/>
      <c r="B55" s="195"/>
      <c r="C55" s="195"/>
      <c r="D55" s="195"/>
      <c r="E55" s="196"/>
      <c r="F55" s="196"/>
      <c r="G55" s="196"/>
      <c r="H55" s="196"/>
    </row>
    <row r="56" spans="1:8" s="197" customFormat="1" ht="12.75" customHeight="1" x14ac:dyDescent="0.25">
      <c r="A56" s="270"/>
      <c r="B56" s="195"/>
      <c r="C56" s="195"/>
      <c r="D56" s="195"/>
      <c r="E56" s="196"/>
      <c r="F56" s="196"/>
      <c r="G56" s="196"/>
      <c r="H56" s="196"/>
    </row>
    <row r="57" spans="1:8" s="197" customFormat="1" ht="12.75" customHeight="1" x14ac:dyDescent="0.25">
      <c r="A57" s="270"/>
      <c r="B57" s="195"/>
      <c r="C57" s="195"/>
      <c r="D57" s="195"/>
      <c r="E57" s="196"/>
      <c r="F57" s="196"/>
      <c r="G57" s="196"/>
      <c r="H57" s="362" t="s">
        <v>13</v>
      </c>
    </row>
    <row r="58" spans="1:8" s="197" customFormat="1" ht="12.75" customHeight="1" x14ac:dyDescent="0.25">
      <c r="A58" s="270"/>
      <c r="B58" s="195"/>
      <c r="C58" s="195"/>
      <c r="D58" s="195"/>
      <c r="E58" s="196"/>
      <c r="F58" s="196"/>
      <c r="G58" s="196"/>
    </row>
    <row r="59" spans="1:8" s="197" customFormat="1" ht="32.25" customHeight="1" x14ac:dyDescent="0.3">
      <c r="A59" s="284"/>
      <c r="B59" s="510" t="s">
        <v>428</v>
      </c>
      <c r="C59" s="510"/>
      <c r="D59" s="510"/>
      <c r="E59" s="510"/>
      <c r="F59" s="510"/>
      <c r="G59" s="510"/>
      <c r="H59" s="510"/>
    </row>
    <row r="60" spans="1:8" s="197" customFormat="1" ht="12.75" customHeight="1" x14ac:dyDescent="0.25">
      <c r="A60" s="284"/>
      <c r="B60" s="4"/>
      <c r="C60" s="1"/>
      <c r="D60" s="1"/>
      <c r="E60" s="45"/>
      <c r="F60" s="1"/>
      <c r="G60" s="1"/>
      <c r="H60" s="1"/>
    </row>
    <row r="61" spans="1:8" s="197" customFormat="1" ht="12.75" customHeight="1" x14ac:dyDescent="0.25">
      <c r="A61" s="288"/>
      <c r="B61" s="4" t="s">
        <v>62</v>
      </c>
      <c r="C61" s="1"/>
      <c r="D61" s="1"/>
      <c r="E61" s="45"/>
      <c r="F61" s="1"/>
      <c r="G61" s="1"/>
      <c r="H61" s="1"/>
    </row>
    <row r="62" spans="1:8" s="197" customFormat="1" ht="12.75" customHeight="1" x14ac:dyDescent="0.25">
      <c r="A62" s="268"/>
      <c r="B62" s="151"/>
      <c r="C62" s="513" t="s">
        <v>12</v>
      </c>
      <c r="D62" s="514"/>
      <c r="E62" s="511"/>
      <c r="F62" s="513" t="s">
        <v>10</v>
      </c>
      <c r="G62" s="514"/>
      <c r="H62" s="511"/>
    </row>
    <row r="63" spans="1:8" s="197" customFormat="1" ht="12.75" customHeight="1" x14ac:dyDescent="0.25">
      <c r="A63" s="268"/>
      <c r="B63" s="145"/>
      <c r="C63" s="386" t="s">
        <v>8</v>
      </c>
      <c r="D63" s="152" t="s">
        <v>9</v>
      </c>
      <c r="E63" s="152" t="s">
        <v>65</v>
      </c>
      <c r="F63" s="152" t="s">
        <v>8</v>
      </c>
      <c r="G63" s="152" t="s">
        <v>9</v>
      </c>
      <c r="H63" s="152" t="s">
        <v>65</v>
      </c>
    </row>
    <row r="64" spans="1:8" s="197" customFormat="1" ht="12.75" customHeight="1" x14ac:dyDescent="0.25">
      <c r="A64" s="268"/>
      <c r="B64" s="162"/>
      <c r="C64" s="158"/>
      <c r="D64" s="158"/>
      <c r="E64" s="67"/>
      <c r="F64" s="1"/>
      <c r="G64" s="1"/>
      <c r="H64" s="67"/>
    </row>
    <row r="65" spans="1:12" s="197" customFormat="1" ht="12.75" customHeight="1" x14ac:dyDescent="0.25">
      <c r="A65" s="268"/>
      <c r="B65" s="162" t="s">
        <v>23</v>
      </c>
      <c r="C65" s="159">
        <v>1121.5662300000042</v>
      </c>
      <c r="D65" s="159">
        <v>1097.8191550000097</v>
      </c>
      <c r="E65" s="71">
        <f>+C65*100/D65</f>
        <v>102.16311355944545</v>
      </c>
      <c r="F65" s="155">
        <v>5831.7</v>
      </c>
      <c r="G65" s="155">
        <v>6624.1</v>
      </c>
      <c r="H65" s="71">
        <f>+F65*100/G65</f>
        <v>88.037620205008977</v>
      </c>
      <c r="I65" s="202"/>
    </row>
    <row r="66" spans="1:12" s="197" customFormat="1" ht="12.75" customHeight="1" x14ac:dyDescent="0.25">
      <c r="A66" s="270"/>
      <c r="B66" s="64" t="s">
        <v>96</v>
      </c>
      <c r="C66" s="159">
        <v>0.52459250000000002</v>
      </c>
      <c r="D66" s="159">
        <v>1.4103699999999997</v>
      </c>
      <c r="E66" s="71">
        <f t="shared" ref="E66:E72" si="2">+C66*100/D66</f>
        <v>37.195381353829148</v>
      </c>
      <c r="F66" s="155">
        <v>5.65</v>
      </c>
      <c r="G66" s="155">
        <v>9.1499999999999986</v>
      </c>
      <c r="H66" s="71">
        <f t="shared" ref="H66:H72" si="3">+F66*100/G66</f>
        <v>61.74863387978143</v>
      </c>
    </row>
    <row r="67" spans="1:12" s="197" customFormat="1" ht="12.75" customHeight="1" x14ac:dyDescent="0.25">
      <c r="A67" s="270"/>
      <c r="B67" s="64" t="s">
        <v>97</v>
      </c>
      <c r="C67" s="159">
        <v>26.843440000000005</v>
      </c>
      <c r="D67" s="159">
        <v>32.708677499999972</v>
      </c>
      <c r="E67" s="71">
        <f t="shared" si="2"/>
        <v>82.068252377369973</v>
      </c>
      <c r="F67" s="155">
        <v>104.05000000000001</v>
      </c>
      <c r="G67" s="155">
        <v>170.92500000000001</v>
      </c>
      <c r="H67" s="71">
        <f t="shared" si="3"/>
        <v>60.874652625420509</v>
      </c>
      <c r="J67" s="529"/>
      <c r="K67" s="529"/>
      <c r="L67" s="529"/>
    </row>
    <row r="68" spans="1:12" s="197" customFormat="1" ht="12.75" customHeight="1" x14ac:dyDescent="0.25">
      <c r="A68" s="270"/>
      <c r="B68" s="64" t="s">
        <v>98</v>
      </c>
      <c r="C68" s="159">
        <v>202.48431750000015</v>
      </c>
      <c r="D68" s="159">
        <v>195.04496750000024</v>
      </c>
      <c r="E68" s="71">
        <f t="shared" si="2"/>
        <v>103.81417172427169</v>
      </c>
      <c r="F68" s="252">
        <v>1037.1999999999998</v>
      </c>
      <c r="G68" s="252">
        <v>1181.5</v>
      </c>
      <c r="H68" s="71">
        <f t="shared" si="3"/>
        <v>87.786711807024957</v>
      </c>
      <c r="J68" s="529"/>
      <c r="K68" s="529"/>
      <c r="L68" s="529"/>
    </row>
    <row r="69" spans="1:12" s="197" customFormat="1" ht="12.75" customHeight="1" x14ac:dyDescent="0.25">
      <c r="A69" s="270"/>
      <c r="B69" s="64" t="s">
        <v>99</v>
      </c>
      <c r="C69" s="159">
        <v>325.01319999999947</v>
      </c>
      <c r="D69" s="159">
        <v>323.76377749999983</v>
      </c>
      <c r="E69" s="71">
        <f t="shared" si="2"/>
        <v>100.38590558512978</v>
      </c>
      <c r="F69" s="252">
        <v>1604.7999999999997</v>
      </c>
      <c r="G69" s="252">
        <v>1839.6875</v>
      </c>
      <c r="H69" s="71">
        <f t="shared" si="3"/>
        <v>87.232206556820103</v>
      </c>
      <c r="J69" s="529"/>
      <c r="K69" s="529"/>
      <c r="L69" s="529"/>
    </row>
    <row r="70" spans="1:12" s="197" customFormat="1" ht="12.75" customHeight="1" x14ac:dyDescent="0.25">
      <c r="A70" s="270"/>
      <c r="B70" s="64" t="s">
        <v>100</v>
      </c>
      <c r="C70" s="159">
        <v>341.0518675000003</v>
      </c>
      <c r="D70" s="159">
        <v>328.24062249999895</v>
      </c>
      <c r="E70" s="71">
        <f t="shared" si="2"/>
        <v>103.90300411400219</v>
      </c>
      <c r="F70" s="252">
        <v>1752.2249999999999</v>
      </c>
      <c r="G70" s="252">
        <v>1997.2750000000001</v>
      </c>
      <c r="H70" s="71">
        <f t="shared" si="3"/>
        <v>87.730783192099224</v>
      </c>
      <c r="J70" s="529"/>
      <c r="K70" s="529"/>
      <c r="L70" s="529"/>
    </row>
    <row r="71" spans="1:12" s="197" customFormat="1" ht="12.75" customHeight="1" x14ac:dyDescent="0.25">
      <c r="A71" s="270"/>
      <c r="B71" s="64" t="s">
        <v>101</v>
      </c>
      <c r="C71" s="159">
        <v>211.66319250000026</v>
      </c>
      <c r="D71" s="159">
        <v>208.08533749999984</v>
      </c>
      <c r="E71" s="71">
        <f t="shared" si="2"/>
        <v>101.71941715979888</v>
      </c>
      <c r="F71" s="252">
        <v>1062.0374999999999</v>
      </c>
      <c r="G71" s="252">
        <v>1163.6624999999999</v>
      </c>
      <c r="H71" s="71">
        <f t="shared" si="3"/>
        <v>91.266797718410615</v>
      </c>
    </row>
    <row r="72" spans="1:12" s="197" customFormat="1" ht="12.75" customHeight="1" x14ac:dyDescent="0.25">
      <c r="A72" s="270"/>
      <c r="B72" s="64" t="s">
        <v>135</v>
      </c>
      <c r="C72" s="159">
        <v>13.985620000000004</v>
      </c>
      <c r="D72" s="159">
        <v>8.5654024999999976</v>
      </c>
      <c r="E72" s="71">
        <f t="shared" si="2"/>
        <v>163.28035956278771</v>
      </c>
      <c r="F72" s="252">
        <v>265.73750000000001</v>
      </c>
      <c r="G72" s="252">
        <v>261.89999999999998</v>
      </c>
      <c r="H72" s="71">
        <f t="shared" si="3"/>
        <v>101.46525391370753</v>
      </c>
    </row>
    <row r="73" spans="1:12" s="197" customFormat="1" ht="12.75" customHeight="1" x14ac:dyDescent="0.25">
      <c r="A73" s="270"/>
      <c r="B73" s="119"/>
      <c r="C73" s="156"/>
      <c r="D73" s="156"/>
      <c r="E73" s="121"/>
      <c r="F73" s="121"/>
      <c r="G73" s="131"/>
      <c r="H73" s="121"/>
    </row>
    <row r="74" spans="1:12" s="197" customFormat="1" ht="12.75" customHeight="1" x14ac:dyDescent="0.25">
      <c r="A74" s="270"/>
      <c r="B74" s="8"/>
      <c r="C74" s="157"/>
      <c r="D74" s="157"/>
      <c r="E74" s="125"/>
      <c r="F74" s="125"/>
      <c r="G74" s="125"/>
      <c r="H74" s="125"/>
    </row>
    <row r="75" spans="1:12" s="197" customFormat="1" ht="12.75" customHeight="1" x14ac:dyDescent="0.25">
      <c r="A75" s="270"/>
      <c r="B75" s="8" t="s">
        <v>83</v>
      </c>
      <c r="C75" s="1"/>
      <c r="D75" s="1"/>
      <c r="E75" s="53"/>
      <c r="F75" s="1"/>
      <c r="G75" s="1"/>
      <c r="H75" s="1"/>
    </row>
    <row r="76" spans="1:12" s="197" customFormat="1" ht="12.75" customHeight="1" x14ac:dyDescent="0.25">
      <c r="A76" s="270"/>
      <c r="B76" s="20" t="s">
        <v>81</v>
      </c>
      <c r="C76" s="1"/>
      <c r="D76" s="1"/>
      <c r="E76" s="53"/>
      <c r="F76" s="1"/>
      <c r="G76" s="1"/>
      <c r="H76" s="1"/>
    </row>
    <row r="77" spans="1:12" s="197" customFormat="1" ht="12.75" customHeight="1" x14ac:dyDescent="0.25">
      <c r="A77" s="270"/>
      <c r="B77" s="20"/>
      <c r="C77" s="1"/>
      <c r="D77" s="1"/>
      <c r="E77" s="53"/>
      <c r="F77" s="1"/>
      <c r="G77" s="1"/>
      <c r="H77" s="1"/>
    </row>
    <row r="78" spans="1:12" s="197" customFormat="1" ht="12.75" customHeight="1" x14ac:dyDescent="0.25">
      <c r="A78" s="270"/>
      <c r="B78" s="58" t="s">
        <v>68</v>
      </c>
      <c r="C78" s="1"/>
      <c r="D78" s="1"/>
      <c r="E78" s="53"/>
      <c r="F78" s="1"/>
      <c r="G78" s="1"/>
      <c r="H78" s="1"/>
    </row>
    <row r="79" spans="1:12" s="197" customFormat="1" ht="12.75" customHeight="1" x14ac:dyDescent="0.25">
      <c r="A79" s="270"/>
      <c r="B79" s="58" t="s">
        <v>409</v>
      </c>
      <c r="C79" s="1"/>
      <c r="D79" s="1"/>
      <c r="E79" s="53"/>
      <c r="F79" s="1"/>
      <c r="G79" s="1"/>
      <c r="H79" s="1"/>
    </row>
    <row r="80" spans="1:12" s="197" customFormat="1" ht="12.75" customHeight="1" x14ac:dyDescent="0.25">
      <c r="A80" s="270"/>
      <c r="B80" s="58"/>
      <c r="C80" s="1"/>
      <c r="D80" s="1"/>
      <c r="E80" s="53"/>
      <c r="F80" s="1"/>
      <c r="G80" s="1"/>
      <c r="H80" s="1"/>
    </row>
    <row r="81" spans="1:8" s="197" customFormat="1" ht="12.75" customHeight="1" x14ac:dyDescent="0.25">
      <c r="A81" s="270"/>
      <c r="B81" s="195"/>
      <c r="C81" s="195"/>
      <c r="D81" s="195"/>
      <c r="E81" s="196"/>
      <c r="F81" s="196"/>
      <c r="G81" s="196"/>
      <c r="H81" s="196"/>
    </row>
    <row r="82" spans="1:8" s="197" customFormat="1" ht="12.75" customHeight="1" x14ac:dyDescent="0.25">
      <c r="A82" s="270"/>
      <c r="B82" s="195"/>
      <c r="C82" s="195"/>
      <c r="D82" s="195"/>
      <c r="E82" s="196"/>
      <c r="F82" s="196"/>
      <c r="G82" s="196"/>
      <c r="H82" s="196"/>
    </row>
    <row r="83" spans="1:8" s="197" customFormat="1" ht="12.75" customHeight="1" x14ac:dyDescent="0.25">
      <c r="A83" s="270"/>
      <c r="B83" s="195"/>
      <c r="C83" s="195"/>
      <c r="D83" s="195"/>
      <c r="E83" s="196"/>
      <c r="F83" s="196"/>
      <c r="G83" s="196"/>
      <c r="H83" s="196"/>
    </row>
    <row r="84" spans="1:8" s="197" customFormat="1" ht="12.75" customHeight="1" x14ac:dyDescent="0.25">
      <c r="A84" s="270"/>
      <c r="B84" s="195"/>
      <c r="C84" s="195"/>
      <c r="D84" s="195"/>
      <c r="E84" s="196"/>
      <c r="F84" s="196"/>
      <c r="G84" s="196"/>
      <c r="H84" s="196"/>
    </row>
    <row r="85" spans="1:8" s="197" customFormat="1" ht="12.75" customHeight="1" x14ac:dyDescent="0.25">
      <c r="A85" s="270"/>
      <c r="B85" s="195"/>
      <c r="C85" s="195"/>
      <c r="D85" s="195"/>
      <c r="E85" s="196"/>
      <c r="F85" s="196"/>
      <c r="G85" s="196"/>
      <c r="H85" s="196"/>
    </row>
    <row r="86" spans="1:8" s="197" customFormat="1" ht="12.75" customHeight="1" x14ac:dyDescent="0.25">
      <c r="A86" s="270"/>
      <c r="B86" s="195"/>
      <c r="C86" s="195"/>
      <c r="D86" s="195"/>
      <c r="E86" s="196"/>
      <c r="F86" s="196"/>
      <c r="G86" s="196"/>
      <c r="H86" s="196"/>
    </row>
    <row r="87" spans="1:8" s="197" customFormat="1" ht="12.75" customHeight="1" x14ac:dyDescent="0.25">
      <c r="A87" s="270"/>
      <c r="B87" s="195"/>
      <c r="C87" s="195"/>
      <c r="D87" s="195"/>
      <c r="E87" s="196"/>
      <c r="F87" s="196"/>
      <c r="G87" s="196"/>
      <c r="H87" s="196"/>
    </row>
    <row r="88" spans="1:8" s="197" customFormat="1" ht="12.75" customHeight="1" x14ac:dyDescent="0.25">
      <c r="A88" s="270"/>
      <c r="B88" s="195"/>
      <c r="C88" s="195"/>
      <c r="D88" s="195"/>
      <c r="E88" s="196"/>
      <c r="F88" s="196"/>
      <c r="G88" s="196"/>
      <c r="H88" s="196"/>
    </row>
    <row r="89" spans="1:8" s="197" customFormat="1" ht="12.75" customHeight="1" x14ac:dyDescent="0.25">
      <c r="A89" s="270"/>
      <c r="B89" s="195"/>
      <c r="C89" s="195"/>
      <c r="D89" s="195"/>
      <c r="E89" s="196"/>
      <c r="F89" s="196"/>
      <c r="G89" s="196"/>
      <c r="H89" s="196"/>
    </row>
    <row r="90" spans="1:8" s="197" customFormat="1" ht="12.75" customHeight="1" x14ac:dyDescent="0.25">
      <c r="A90" s="270"/>
      <c r="B90" s="195"/>
      <c r="C90" s="195"/>
      <c r="D90" s="195"/>
      <c r="E90" s="196"/>
      <c r="F90" s="196"/>
      <c r="G90" s="196"/>
      <c r="H90" s="196"/>
    </row>
    <row r="91" spans="1:8" s="197" customFormat="1" ht="12.75" customHeight="1" x14ac:dyDescent="0.25">
      <c r="A91" s="270"/>
      <c r="B91" s="195"/>
      <c r="C91" s="195"/>
      <c r="D91" s="195"/>
      <c r="E91" s="196"/>
      <c r="F91" s="196"/>
      <c r="G91" s="196"/>
      <c r="H91" s="196"/>
    </row>
    <row r="92" spans="1:8" s="197" customFormat="1" ht="12.75" customHeight="1" x14ac:dyDescent="0.25">
      <c r="A92" s="270"/>
      <c r="B92" s="195"/>
      <c r="C92" s="195"/>
      <c r="D92" s="195"/>
      <c r="E92" s="196"/>
      <c r="F92" s="196"/>
      <c r="G92" s="196"/>
      <c r="H92" s="196"/>
    </row>
    <row r="93" spans="1:8" s="197" customFormat="1" ht="12.75" customHeight="1" x14ac:dyDescent="0.25">
      <c r="A93" s="270"/>
      <c r="B93" s="195"/>
      <c r="C93" s="195"/>
      <c r="D93" s="195"/>
      <c r="E93" s="196"/>
      <c r="F93" s="196"/>
      <c r="G93" s="196"/>
      <c r="H93" s="196"/>
    </row>
    <row r="94" spans="1:8" s="197" customFormat="1" ht="12.75" customHeight="1" x14ac:dyDescent="0.25">
      <c r="A94" s="270"/>
      <c r="B94" s="195"/>
      <c r="C94" s="195"/>
      <c r="D94" s="195"/>
      <c r="E94" s="196"/>
      <c r="F94" s="196"/>
      <c r="G94" s="196"/>
      <c r="H94" s="196"/>
    </row>
    <row r="95" spans="1:8" s="197" customFormat="1" ht="12.75" customHeight="1" x14ac:dyDescent="0.25">
      <c r="A95" s="270"/>
      <c r="B95" s="195"/>
      <c r="C95" s="195"/>
      <c r="D95" s="195"/>
      <c r="E95" s="196"/>
      <c r="F95" s="196"/>
      <c r="G95" s="196"/>
      <c r="H95" s="196"/>
    </row>
    <row r="96" spans="1:8" s="197" customFormat="1" ht="12.75" customHeight="1" x14ac:dyDescent="0.25">
      <c r="A96" s="270"/>
      <c r="B96" s="195"/>
      <c r="C96" s="195"/>
      <c r="D96" s="195"/>
      <c r="E96" s="196"/>
      <c r="F96" s="196"/>
      <c r="G96" s="196"/>
      <c r="H96" s="196"/>
    </row>
    <row r="97" spans="1:8" s="197" customFormat="1" ht="12.75" customHeight="1" x14ac:dyDescent="0.25">
      <c r="A97" s="270"/>
      <c r="B97" s="195"/>
      <c r="C97" s="195"/>
      <c r="D97" s="195"/>
      <c r="E97" s="196"/>
      <c r="F97" s="196"/>
      <c r="G97" s="196"/>
      <c r="H97" s="196"/>
    </row>
    <row r="98" spans="1:8" s="197" customFormat="1" ht="12.75" customHeight="1" x14ac:dyDescent="0.25">
      <c r="A98" s="270"/>
      <c r="B98" s="195"/>
      <c r="C98" s="195"/>
      <c r="D98" s="195"/>
      <c r="E98" s="196"/>
      <c r="F98" s="196"/>
      <c r="G98" s="196"/>
      <c r="H98" s="196"/>
    </row>
    <row r="99" spans="1:8" s="197" customFormat="1" ht="12.75" customHeight="1" x14ac:dyDescent="0.25">
      <c r="A99" s="270"/>
      <c r="B99" s="195"/>
      <c r="C99" s="195"/>
      <c r="D99" s="195"/>
      <c r="E99" s="196"/>
      <c r="F99" s="196"/>
      <c r="G99" s="196"/>
      <c r="H99" s="196"/>
    </row>
    <row r="100" spans="1:8" s="197" customFormat="1" ht="12.75" customHeight="1" x14ac:dyDescent="0.25">
      <c r="A100" s="270"/>
      <c r="B100" s="195"/>
      <c r="C100" s="195"/>
      <c r="D100" s="195"/>
      <c r="E100" s="196"/>
      <c r="F100" s="196"/>
      <c r="G100" s="196"/>
      <c r="H100" s="196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6"/>
      <c r="G101" s="196"/>
      <c r="H101" s="196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196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196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6"/>
      <c r="G104" s="196"/>
      <c r="H104" s="196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6"/>
      <c r="G105" s="196"/>
      <c r="H105" s="196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6"/>
      <c r="G106" s="196"/>
      <c r="H106" s="196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6"/>
      <c r="G107" s="196"/>
      <c r="H107" s="196"/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6"/>
      <c r="G108" s="196"/>
      <c r="H108" s="196"/>
    </row>
    <row r="109" spans="1:8" s="197" customFormat="1" ht="12.75" customHeight="1" x14ac:dyDescent="0.25">
      <c r="A109" s="270"/>
      <c r="B109" s="195"/>
      <c r="C109" s="195"/>
      <c r="D109" s="195"/>
      <c r="E109" s="196"/>
      <c r="F109" s="196"/>
      <c r="G109" s="196"/>
      <c r="H109" s="196"/>
    </row>
    <row r="110" spans="1:8" s="197" customFormat="1" ht="12.75" customHeight="1" x14ac:dyDescent="0.25">
      <c r="A110" s="270"/>
      <c r="B110" s="195"/>
      <c r="C110" s="195"/>
      <c r="D110" s="195"/>
      <c r="E110" s="196"/>
      <c r="F110" s="196"/>
      <c r="G110" s="196"/>
      <c r="H110" s="196"/>
    </row>
    <row r="111" spans="1:8" s="197" customFormat="1" ht="12.75" customHeight="1" x14ac:dyDescent="0.25">
      <c r="A111" s="270"/>
      <c r="B111" s="195"/>
      <c r="C111" s="195"/>
      <c r="D111" s="195"/>
      <c r="E111" s="196"/>
      <c r="F111" s="196"/>
      <c r="G111" s="196"/>
      <c r="H111" s="362" t="s">
        <v>13</v>
      </c>
    </row>
    <row r="112" spans="1:8" s="197" customFormat="1" ht="12.75" customHeight="1" x14ac:dyDescent="0.25">
      <c r="A112" s="270"/>
      <c r="B112" s="195"/>
      <c r="C112" s="195"/>
      <c r="D112" s="195"/>
      <c r="E112" s="196"/>
      <c r="F112" s="196"/>
      <c r="G112" s="196"/>
    </row>
    <row r="113" spans="1:12" s="197" customFormat="1" ht="32.25" customHeight="1" x14ac:dyDescent="0.3">
      <c r="A113" s="284"/>
      <c r="B113" s="510" t="s">
        <v>427</v>
      </c>
      <c r="C113" s="510"/>
      <c r="D113" s="510"/>
      <c r="E113" s="510"/>
      <c r="F113" s="510"/>
      <c r="G113" s="510"/>
      <c r="H113" s="510"/>
    </row>
    <row r="114" spans="1:12" s="197" customFormat="1" ht="12.75" customHeight="1" x14ac:dyDescent="0.25">
      <c r="A114" s="284"/>
      <c r="B114" s="4"/>
      <c r="C114" s="1"/>
      <c r="D114" s="1"/>
      <c r="E114" s="45"/>
      <c r="F114" s="1"/>
      <c r="G114" s="1"/>
      <c r="H114" s="1"/>
    </row>
    <row r="115" spans="1:12" s="197" customFormat="1" ht="12.75" customHeight="1" x14ac:dyDescent="0.25">
      <c r="A115" s="288"/>
      <c r="B115" s="4" t="s">
        <v>62</v>
      </c>
      <c r="C115" s="1"/>
      <c r="D115" s="1"/>
      <c r="E115" s="45"/>
      <c r="F115" s="1"/>
      <c r="G115" s="1"/>
      <c r="H115" s="1"/>
    </row>
    <row r="116" spans="1:12" s="197" customFormat="1" ht="12.75" customHeight="1" x14ac:dyDescent="0.25">
      <c r="A116" s="268"/>
      <c r="B116" s="151"/>
      <c r="C116" s="513" t="s">
        <v>12</v>
      </c>
      <c r="D116" s="514"/>
      <c r="E116" s="511"/>
      <c r="F116" s="513" t="s">
        <v>10</v>
      </c>
      <c r="G116" s="514"/>
      <c r="H116" s="511"/>
    </row>
    <row r="117" spans="1:12" s="197" customFormat="1" ht="12.75" customHeight="1" x14ac:dyDescent="0.25">
      <c r="A117" s="268"/>
      <c r="B117" s="145"/>
      <c r="C117" s="386" t="s">
        <v>8</v>
      </c>
      <c r="D117" s="152" t="s">
        <v>9</v>
      </c>
      <c r="E117" s="152" t="s">
        <v>65</v>
      </c>
      <c r="F117" s="152" t="s">
        <v>8</v>
      </c>
      <c r="G117" s="152" t="s">
        <v>9</v>
      </c>
      <c r="H117" s="152" t="s">
        <v>65</v>
      </c>
    </row>
    <row r="118" spans="1:12" s="197" customFormat="1" ht="12.75" customHeight="1" x14ac:dyDescent="0.25">
      <c r="A118" s="268"/>
      <c r="B118" s="162"/>
      <c r="C118" s="158"/>
      <c r="D118" s="158"/>
      <c r="E118" s="67"/>
      <c r="F118" s="1"/>
      <c r="G118" s="1"/>
      <c r="H118" s="67"/>
    </row>
    <row r="119" spans="1:12" s="197" customFormat="1" ht="12.75" customHeight="1" x14ac:dyDescent="0.25">
      <c r="A119" s="268"/>
      <c r="B119" s="162" t="s">
        <v>23</v>
      </c>
      <c r="C119" s="159">
        <v>1090.5686749999973</v>
      </c>
      <c r="D119" s="159">
        <v>1107.1399099999946</v>
      </c>
      <c r="E119" s="71">
        <f>+C119*100/D119</f>
        <v>98.503239306042417</v>
      </c>
      <c r="F119" s="155">
        <v>5728.95</v>
      </c>
      <c r="G119" s="155">
        <v>6503.2249999999995</v>
      </c>
      <c r="H119" s="71">
        <f>+F119*100/G119</f>
        <v>88.093984138638916</v>
      </c>
      <c r="I119" s="202"/>
    </row>
    <row r="120" spans="1:12" s="197" customFormat="1" ht="12.75" customHeight="1" x14ac:dyDescent="0.25">
      <c r="A120" s="270"/>
      <c r="B120" s="64" t="s">
        <v>96</v>
      </c>
      <c r="C120" s="159">
        <v>0.52736499999999997</v>
      </c>
      <c r="D120" s="159">
        <v>3.0158325000000001</v>
      </c>
      <c r="E120" s="71">
        <f t="shared" ref="E120:E126" si="4">+C120*100/D120</f>
        <v>17.486548075862967</v>
      </c>
      <c r="F120" s="155">
        <v>4.7249999999999996</v>
      </c>
      <c r="G120" s="155">
        <v>11.774999999999999</v>
      </c>
      <c r="H120" s="71">
        <f t="shared" ref="H120:H126" si="5">+F120*100/G120</f>
        <v>40.127388535031848</v>
      </c>
    </row>
    <row r="121" spans="1:12" s="197" customFormat="1" ht="12.75" customHeight="1" x14ac:dyDescent="0.25">
      <c r="A121" s="270"/>
      <c r="B121" s="64" t="s">
        <v>97</v>
      </c>
      <c r="C121" s="159">
        <v>26.791465000000002</v>
      </c>
      <c r="D121" s="159">
        <v>30.8040825</v>
      </c>
      <c r="E121" s="71">
        <f t="shared" si="4"/>
        <v>86.973747716719046</v>
      </c>
      <c r="F121" s="155">
        <v>109.375</v>
      </c>
      <c r="G121" s="155">
        <v>152.39999999999998</v>
      </c>
      <c r="H121" s="71">
        <f t="shared" si="5"/>
        <v>71.768372703412084</v>
      </c>
      <c r="J121" s="529"/>
      <c r="K121" s="529"/>
      <c r="L121" s="529"/>
    </row>
    <row r="122" spans="1:12" s="197" customFormat="1" ht="12.75" customHeight="1" x14ac:dyDescent="0.25">
      <c r="A122" s="270"/>
      <c r="B122" s="64" t="s">
        <v>98</v>
      </c>
      <c r="C122" s="159">
        <v>197.54336750000016</v>
      </c>
      <c r="D122" s="159">
        <v>202.38248000000013</v>
      </c>
      <c r="E122" s="71">
        <f t="shared" si="4"/>
        <v>97.608927166027442</v>
      </c>
      <c r="F122" s="252">
        <v>1045.1750000000002</v>
      </c>
      <c r="G122" s="252">
        <v>1207.625</v>
      </c>
      <c r="H122" s="71">
        <f t="shared" si="5"/>
        <v>86.547976399958614</v>
      </c>
      <c r="J122" s="529"/>
      <c r="K122" s="529"/>
      <c r="L122" s="529"/>
    </row>
    <row r="123" spans="1:12" s="197" customFormat="1" ht="12.75" customHeight="1" x14ac:dyDescent="0.25">
      <c r="A123" s="270"/>
      <c r="B123" s="64" t="s">
        <v>99</v>
      </c>
      <c r="C123" s="159">
        <v>319.33236000000056</v>
      </c>
      <c r="D123" s="159">
        <v>317.91232000000093</v>
      </c>
      <c r="E123" s="71">
        <f t="shared" si="4"/>
        <v>100.44667661825738</v>
      </c>
      <c r="F123" s="252">
        <v>1604.2125000000001</v>
      </c>
      <c r="G123" s="252">
        <v>1821.2</v>
      </c>
      <c r="H123" s="71">
        <f t="shared" si="5"/>
        <v>88.085465627059079</v>
      </c>
      <c r="J123" s="529"/>
      <c r="K123" s="529"/>
      <c r="L123" s="529"/>
    </row>
    <row r="124" spans="1:12" s="197" customFormat="1" ht="12.75" customHeight="1" x14ac:dyDescent="0.25">
      <c r="A124" s="270"/>
      <c r="B124" s="64" t="s">
        <v>100</v>
      </c>
      <c r="C124" s="159">
        <v>326.00087249999973</v>
      </c>
      <c r="D124" s="159">
        <v>340.89376000000112</v>
      </c>
      <c r="E124" s="71">
        <f t="shared" si="4"/>
        <v>95.631223199861054</v>
      </c>
      <c r="F124" s="252">
        <v>1723.0124999999998</v>
      </c>
      <c r="G124" s="252">
        <v>1938.9375</v>
      </c>
      <c r="H124" s="71">
        <f t="shared" si="5"/>
        <v>88.863746252780174</v>
      </c>
      <c r="J124" s="529"/>
      <c r="K124" s="529"/>
      <c r="L124" s="529"/>
    </row>
    <row r="125" spans="1:12" s="197" customFormat="1" ht="12.75" customHeight="1" x14ac:dyDescent="0.25">
      <c r="A125" s="270"/>
      <c r="B125" s="64" t="s">
        <v>101</v>
      </c>
      <c r="C125" s="159">
        <v>209.27717749999994</v>
      </c>
      <c r="D125" s="159">
        <v>202.62662750000007</v>
      </c>
      <c r="E125" s="71">
        <f t="shared" si="4"/>
        <v>103.28216981255332</v>
      </c>
      <c r="F125" s="252">
        <v>1007.5874999999999</v>
      </c>
      <c r="G125" s="252">
        <v>1122.45</v>
      </c>
      <c r="H125" s="71">
        <f t="shared" si="5"/>
        <v>89.766804757450203</v>
      </c>
    </row>
    <row r="126" spans="1:12" s="197" customFormat="1" ht="12.75" customHeight="1" x14ac:dyDescent="0.25">
      <c r="A126" s="270"/>
      <c r="B126" s="64" t="s">
        <v>135</v>
      </c>
      <c r="C126" s="159">
        <v>11.096067500000002</v>
      </c>
      <c r="D126" s="159">
        <v>9.5048075000000001</v>
      </c>
      <c r="E126" s="71">
        <f t="shared" si="4"/>
        <v>116.74163311566279</v>
      </c>
      <c r="F126" s="252">
        <v>234.86250000000001</v>
      </c>
      <c r="G126" s="252">
        <v>248.83750000000001</v>
      </c>
      <c r="H126" s="71">
        <f t="shared" si="5"/>
        <v>94.383885065554821</v>
      </c>
    </row>
    <row r="127" spans="1:12" s="197" customFormat="1" ht="12.75" customHeight="1" x14ac:dyDescent="0.25">
      <c r="A127" s="270"/>
      <c r="B127" s="119"/>
      <c r="C127" s="156"/>
      <c r="D127" s="156"/>
      <c r="E127" s="121"/>
      <c r="F127" s="121"/>
      <c r="G127" s="131"/>
      <c r="H127" s="121"/>
    </row>
    <row r="128" spans="1:12" s="197" customFormat="1" ht="12.75" customHeight="1" x14ac:dyDescent="0.25">
      <c r="A128" s="270"/>
      <c r="B128" s="8"/>
      <c r="C128" s="157"/>
      <c r="D128" s="157"/>
      <c r="E128" s="125"/>
      <c r="F128" s="125"/>
      <c r="G128" s="125"/>
      <c r="H128" s="125"/>
    </row>
    <row r="129" spans="1:8" s="197" customFormat="1" ht="12.75" customHeight="1" x14ac:dyDescent="0.25">
      <c r="A129" s="270"/>
      <c r="B129" s="8" t="s">
        <v>83</v>
      </c>
      <c r="C129" s="1"/>
      <c r="D129" s="1"/>
      <c r="E129" s="53"/>
      <c r="F129" s="1"/>
      <c r="G129" s="1"/>
      <c r="H129" s="1"/>
    </row>
    <row r="130" spans="1:8" s="197" customFormat="1" ht="12.75" customHeight="1" x14ac:dyDescent="0.25">
      <c r="A130" s="270"/>
      <c r="B130" s="20" t="s">
        <v>81</v>
      </c>
      <c r="C130" s="1"/>
      <c r="D130" s="1"/>
      <c r="E130" s="53"/>
      <c r="F130" s="1"/>
      <c r="G130" s="1"/>
      <c r="H130" s="1"/>
    </row>
    <row r="131" spans="1:8" s="197" customFormat="1" ht="12.75" customHeight="1" x14ac:dyDescent="0.25">
      <c r="A131" s="270"/>
      <c r="B131" s="20"/>
      <c r="C131" s="1"/>
      <c r="D131" s="1"/>
      <c r="E131" s="53"/>
      <c r="F131" s="1"/>
      <c r="G131" s="1"/>
      <c r="H131" s="1"/>
    </row>
    <row r="132" spans="1:8" s="197" customFormat="1" ht="12.75" customHeight="1" x14ac:dyDescent="0.25">
      <c r="A132" s="270"/>
      <c r="B132" s="58" t="s">
        <v>68</v>
      </c>
      <c r="C132" s="1"/>
      <c r="D132" s="1"/>
      <c r="E132" s="53"/>
      <c r="F132" s="1"/>
      <c r="G132" s="1"/>
      <c r="H132" s="1"/>
    </row>
    <row r="133" spans="1:8" s="197" customFormat="1" ht="12.75" customHeight="1" x14ac:dyDescent="0.25">
      <c r="A133" s="270"/>
      <c r="B133" s="58" t="s">
        <v>409</v>
      </c>
      <c r="C133" s="1"/>
      <c r="D133" s="1"/>
      <c r="E133" s="53"/>
      <c r="F133" s="1"/>
      <c r="G133" s="1"/>
      <c r="H133" s="1"/>
    </row>
    <row r="134" spans="1:8" s="197" customFormat="1" ht="12.75" customHeight="1" x14ac:dyDescent="0.25">
      <c r="A134" s="270"/>
      <c r="B134" s="58"/>
      <c r="C134" s="1"/>
      <c r="D134" s="1"/>
      <c r="E134" s="53"/>
      <c r="F134" s="1"/>
      <c r="G134" s="1"/>
      <c r="H134" s="1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6"/>
      <c r="G135" s="196"/>
      <c r="H135" s="196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6"/>
      <c r="G144" s="196"/>
      <c r="H144" s="196"/>
    </row>
    <row r="145" spans="1:8" s="197" customFormat="1" ht="12.75" customHeight="1" x14ac:dyDescent="0.25">
      <c r="A145" s="270"/>
      <c r="B145" s="195"/>
      <c r="C145" s="195"/>
      <c r="D145" s="195"/>
      <c r="E145" s="196"/>
      <c r="F145" s="196"/>
      <c r="G145" s="196"/>
      <c r="H145" s="196"/>
    </row>
    <row r="146" spans="1:8" s="197" customFormat="1" ht="12.75" customHeight="1" x14ac:dyDescent="0.25">
      <c r="A146" s="270"/>
      <c r="B146" s="195"/>
      <c r="C146" s="195"/>
      <c r="D146" s="195"/>
      <c r="E146" s="196"/>
      <c r="F146" s="196"/>
      <c r="G146" s="196"/>
      <c r="H146" s="196"/>
    </row>
    <row r="147" spans="1:8" s="197" customFormat="1" ht="12.75" customHeight="1" x14ac:dyDescent="0.25">
      <c r="A147" s="270"/>
      <c r="B147" s="195"/>
      <c r="C147" s="195"/>
      <c r="D147" s="195"/>
      <c r="E147" s="196"/>
      <c r="F147" s="196"/>
      <c r="G147" s="196"/>
      <c r="H147" s="196"/>
    </row>
    <row r="148" spans="1:8" s="197" customFormat="1" ht="12.75" customHeight="1" x14ac:dyDescent="0.25">
      <c r="A148" s="270"/>
      <c r="B148" s="195"/>
      <c r="C148" s="195"/>
      <c r="D148" s="195"/>
      <c r="E148" s="196"/>
      <c r="F148" s="196"/>
      <c r="G148" s="196"/>
      <c r="H148" s="196"/>
    </row>
    <row r="149" spans="1:8" s="197" customFormat="1" ht="12.75" customHeight="1" x14ac:dyDescent="0.25">
      <c r="A149" s="270"/>
      <c r="B149" s="195"/>
      <c r="C149" s="195"/>
      <c r="D149" s="195"/>
      <c r="E149" s="196"/>
      <c r="F149" s="196"/>
      <c r="G149" s="196"/>
      <c r="H149" s="196"/>
    </row>
    <row r="150" spans="1:8" s="197" customFormat="1" ht="12.75" customHeight="1" x14ac:dyDescent="0.25">
      <c r="A150" s="270"/>
      <c r="B150" s="195"/>
      <c r="C150" s="195"/>
      <c r="D150" s="195"/>
      <c r="E150" s="196"/>
      <c r="F150" s="196"/>
      <c r="G150" s="196"/>
      <c r="H150" s="196"/>
    </row>
    <row r="151" spans="1:8" s="197" customFormat="1" ht="12.75" customHeight="1" x14ac:dyDescent="0.25">
      <c r="A151" s="270"/>
      <c r="B151" s="195"/>
      <c r="C151" s="195"/>
      <c r="D151" s="195"/>
      <c r="E151" s="196"/>
      <c r="F151" s="196"/>
      <c r="G151" s="196"/>
      <c r="H151" s="196"/>
    </row>
    <row r="152" spans="1:8" s="197" customFormat="1" ht="12.75" customHeight="1" x14ac:dyDescent="0.25">
      <c r="A152" s="270"/>
      <c r="B152" s="195"/>
      <c r="C152" s="195"/>
      <c r="D152" s="195"/>
      <c r="E152" s="196"/>
      <c r="F152" s="196"/>
      <c r="G152" s="196"/>
      <c r="H152" s="196"/>
    </row>
    <row r="153" spans="1:8" s="197" customFormat="1" ht="12.75" customHeight="1" x14ac:dyDescent="0.25">
      <c r="A153" s="270"/>
      <c r="B153" s="195"/>
      <c r="C153" s="195"/>
      <c r="D153" s="195"/>
      <c r="E153" s="196"/>
      <c r="F153" s="196"/>
      <c r="G153" s="196"/>
      <c r="H153" s="196"/>
    </row>
    <row r="154" spans="1:8" s="197" customFormat="1" ht="12.75" customHeight="1" x14ac:dyDescent="0.25">
      <c r="A154" s="270"/>
      <c r="B154" s="195"/>
      <c r="C154" s="195"/>
      <c r="D154" s="195"/>
      <c r="E154" s="196"/>
      <c r="F154" s="196"/>
      <c r="G154" s="196"/>
      <c r="H154" s="196"/>
    </row>
    <row r="155" spans="1:8" s="197" customFormat="1" ht="12.75" customHeight="1" x14ac:dyDescent="0.25">
      <c r="A155" s="270"/>
      <c r="B155" s="195"/>
      <c r="C155" s="195"/>
      <c r="D155" s="195"/>
      <c r="E155" s="196"/>
      <c r="F155" s="196"/>
      <c r="G155" s="196"/>
      <c r="H155" s="196"/>
    </row>
    <row r="156" spans="1:8" s="197" customFormat="1" ht="12.75" customHeight="1" x14ac:dyDescent="0.25">
      <c r="A156" s="270"/>
      <c r="B156" s="195"/>
      <c r="C156" s="195"/>
      <c r="D156" s="195"/>
      <c r="E156" s="196"/>
      <c r="F156" s="196"/>
      <c r="G156" s="196"/>
      <c r="H156" s="196"/>
    </row>
    <row r="157" spans="1:8" s="197" customFormat="1" ht="12.75" customHeight="1" x14ac:dyDescent="0.25">
      <c r="A157" s="270"/>
      <c r="B157" s="195"/>
      <c r="C157" s="195"/>
      <c r="D157" s="195"/>
      <c r="E157" s="196"/>
      <c r="F157" s="196"/>
      <c r="G157" s="196"/>
      <c r="H157" s="196"/>
    </row>
    <row r="158" spans="1:8" s="197" customFormat="1" ht="12.75" customHeight="1" x14ac:dyDescent="0.25">
      <c r="A158" s="270"/>
      <c r="B158" s="195"/>
      <c r="C158" s="195"/>
      <c r="D158" s="195"/>
      <c r="E158" s="196"/>
      <c r="F158" s="196"/>
      <c r="G158" s="196"/>
      <c r="H158" s="196"/>
    </row>
    <row r="159" spans="1:8" s="197" customFormat="1" ht="12.75" customHeight="1" x14ac:dyDescent="0.25">
      <c r="A159" s="270"/>
      <c r="B159" s="195"/>
      <c r="C159" s="195"/>
      <c r="D159" s="195"/>
      <c r="E159" s="196"/>
      <c r="F159" s="196"/>
      <c r="G159" s="196"/>
      <c r="H159" s="196"/>
    </row>
    <row r="160" spans="1:8" s="197" customFormat="1" ht="12.75" customHeight="1" x14ac:dyDescent="0.25">
      <c r="A160" s="270"/>
      <c r="B160" s="195"/>
      <c r="C160" s="195"/>
      <c r="D160" s="195"/>
      <c r="E160" s="196"/>
      <c r="F160" s="196"/>
      <c r="G160" s="196"/>
      <c r="H160" s="196"/>
    </row>
    <row r="161" spans="1:12" s="197" customFormat="1" ht="12.75" customHeight="1" x14ac:dyDescent="0.25">
      <c r="A161" s="270"/>
      <c r="B161" s="195"/>
      <c r="C161" s="195"/>
      <c r="D161" s="195"/>
      <c r="E161" s="196"/>
      <c r="F161" s="196"/>
      <c r="G161" s="196"/>
      <c r="H161" s="196"/>
    </row>
    <row r="162" spans="1:12" s="197" customFormat="1" ht="12.75" customHeight="1" x14ac:dyDescent="0.25">
      <c r="A162" s="270"/>
      <c r="B162" s="195"/>
      <c r="C162" s="195"/>
      <c r="D162" s="195"/>
      <c r="E162" s="196"/>
      <c r="F162" s="196"/>
      <c r="G162" s="196"/>
      <c r="H162" s="196"/>
    </row>
    <row r="163" spans="1:12" s="197" customFormat="1" ht="12.75" customHeight="1" x14ac:dyDescent="0.25">
      <c r="A163" s="270"/>
      <c r="B163" s="195"/>
      <c r="C163" s="195"/>
      <c r="D163" s="195"/>
      <c r="E163" s="196"/>
      <c r="F163" s="196"/>
      <c r="G163" s="196"/>
      <c r="H163" s="196"/>
    </row>
    <row r="164" spans="1:12" s="197" customFormat="1" ht="12.75" customHeight="1" x14ac:dyDescent="0.25">
      <c r="A164" s="270"/>
      <c r="B164" s="195"/>
      <c r="C164" s="195"/>
      <c r="D164" s="195"/>
      <c r="E164" s="196"/>
      <c r="F164" s="196"/>
      <c r="G164" s="196"/>
      <c r="H164" s="196"/>
    </row>
    <row r="165" spans="1:12" s="197" customFormat="1" ht="12.75" customHeight="1" x14ac:dyDescent="0.25">
      <c r="A165" s="270"/>
      <c r="B165" s="195"/>
      <c r="C165" s="195"/>
      <c r="D165" s="195"/>
      <c r="E165" s="196"/>
      <c r="F165" s="196"/>
      <c r="G165" s="196"/>
      <c r="H165" s="362" t="s">
        <v>13</v>
      </c>
    </row>
    <row r="166" spans="1:12" s="197" customFormat="1" ht="12.75" customHeight="1" x14ac:dyDescent="0.25">
      <c r="A166" s="270"/>
      <c r="B166" s="195"/>
      <c r="C166" s="195"/>
      <c r="D166" s="195"/>
      <c r="E166" s="196"/>
      <c r="F166" s="196"/>
      <c r="G166" s="196"/>
    </row>
    <row r="167" spans="1:12" s="197" customFormat="1" ht="32.25" customHeight="1" x14ac:dyDescent="0.3">
      <c r="A167" s="284"/>
      <c r="B167" s="510" t="s">
        <v>354</v>
      </c>
      <c r="C167" s="510"/>
      <c r="D167" s="510"/>
      <c r="E167" s="510"/>
      <c r="F167" s="510"/>
      <c r="G167" s="510"/>
      <c r="H167" s="510"/>
    </row>
    <row r="168" spans="1:12" s="197" customFormat="1" ht="12.75" customHeight="1" x14ac:dyDescent="0.25">
      <c r="A168" s="284"/>
      <c r="B168" s="4"/>
      <c r="C168" s="1"/>
      <c r="D168" s="1"/>
      <c r="E168" s="45"/>
      <c r="F168" s="1"/>
      <c r="G168" s="1"/>
      <c r="H168" s="1"/>
    </row>
    <row r="169" spans="1:12" s="197" customFormat="1" ht="12.75" customHeight="1" x14ac:dyDescent="0.25">
      <c r="A169" s="288"/>
      <c r="B169" s="4" t="s">
        <v>62</v>
      </c>
      <c r="C169" s="1"/>
      <c r="D169" s="1"/>
      <c r="E169" s="45"/>
      <c r="F169" s="1"/>
      <c r="G169" s="1"/>
      <c r="H169" s="1"/>
    </row>
    <row r="170" spans="1:12" s="197" customFormat="1" ht="12.75" customHeight="1" x14ac:dyDescent="0.25">
      <c r="A170" s="268"/>
      <c r="B170" s="151"/>
      <c r="C170" s="513" t="s">
        <v>12</v>
      </c>
      <c r="D170" s="514"/>
      <c r="E170" s="511"/>
      <c r="F170" s="513" t="s">
        <v>10</v>
      </c>
      <c r="G170" s="514"/>
      <c r="H170" s="511"/>
    </row>
    <row r="171" spans="1:12" s="197" customFormat="1" ht="12.75" customHeight="1" x14ac:dyDescent="0.25">
      <c r="A171" s="268"/>
      <c r="B171" s="145"/>
      <c r="C171" s="386" t="s">
        <v>8</v>
      </c>
      <c r="D171" s="152" t="s">
        <v>9</v>
      </c>
      <c r="E171" s="152" t="s">
        <v>65</v>
      </c>
      <c r="F171" s="152" t="s">
        <v>8</v>
      </c>
      <c r="G171" s="152" t="s">
        <v>9</v>
      </c>
      <c r="H171" s="152" t="s">
        <v>65</v>
      </c>
    </row>
    <row r="172" spans="1:12" s="197" customFormat="1" ht="12.75" customHeight="1" x14ac:dyDescent="0.25">
      <c r="A172" s="268"/>
      <c r="B172" s="162"/>
      <c r="C172" s="158"/>
      <c r="D172" s="158"/>
      <c r="E172" s="67"/>
      <c r="F172" s="1"/>
      <c r="G172" s="1"/>
      <c r="H172" s="67"/>
    </row>
    <row r="173" spans="1:12" s="197" customFormat="1" ht="12.75" customHeight="1" x14ac:dyDescent="0.25">
      <c r="A173" s="268"/>
      <c r="B173" s="162" t="s">
        <v>23</v>
      </c>
      <c r="C173" s="159">
        <v>1101.9396199999971</v>
      </c>
      <c r="D173" s="159">
        <v>1116.0925549999943</v>
      </c>
      <c r="E173" s="71">
        <f>+C173*100/D173</f>
        <v>98.731921027822168</v>
      </c>
      <c r="F173" s="155">
        <v>5803.1</v>
      </c>
      <c r="G173" s="155">
        <v>6490.5999999999995</v>
      </c>
      <c r="H173" s="71">
        <f>+F173*100/G173</f>
        <v>89.40775891288942</v>
      </c>
      <c r="I173" s="202"/>
    </row>
    <row r="174" spans="1:12" s="197" customFormat="1" ht="12.75" customHeight="1" x14ac:dyDescent="0.25">
      <c r="A174" s="270"/>
      <c r="B174" s="64" t="s">
        <v>96</v>
      </c>
      <c r="C174" s="159">
        <v>1.4340574999999998</v>
      </c>
      <c r="D174" s="159">
        <v>0.70753500000000003</v>
      </c>
      <c r="E174" s="71">
        <f t="shared" ref="E174:E180" si="6">+C174*100/D174</f>
        <v>202.68361282480723</v>
      </c>
      <c r="F174" s="155">
        <v>6.6</v>
      </c>
      <c r="G174" s="155">
        <v>11.9</v>
      </c>
      <c r="H174" s="71">
        <f t="shared" ref="H174:H180" si="7">+F174*100/G174</f>
        <v>55.462184873949575</v>
      </c>
    </row>
    <row r="175" spans="1:12" s="197" customFormat="1" ht="12.75" customHeight="1" x14ac:dyDescent="0.25">
      <c r="A175" s="270"/>
      <c r="B175" s="64" t="s">
        <v>97</v>
      </c>
      <c r="C175" s="159">
        <v>27.366750000000003</v>
      </c>
      <c r="D175" s="159">
        <v>29.703902499999995</v>
      </c>
      <c r="E175" s="71">
        <f t="shared" si="6"/>
        <v>92.131833519181555</v>
      </c>
      <c r="F175" s="155">
        <v>121.6</v>
      </c>
      <c r="G175" s="155">
        <v>159.19999999999999</v>
      </c>
      <c r="H175" s="71">
        <f t="shared" si="7"/>
        <v>76.381909547738701</v>
      </c>
      <c r="J175" s="529"/>
      <c r="K175" s="529"/>
      <c r="L175" s="529"/>
    </row>
    <row r="176" spans="1:12" s="197" customFormat="1" ht="12.75" customHeight="1" x14ac:dyDescent="0.25">
      <c r="A176" s="270"/>
      <c r="B176" s="64" t="s">
        <v>98</v>
      </c>
      <c r="C176" s="159">
        <v>195.74669499999959</v>
      </c>
      <c r="D176" s="159">
        <v>210.60213500000023</v>
      </c>
      <c r="E176" s="71">
        <f t="shared" si="6"/>
        <v>92.946206362057723</v>
      </c>
      <c r="F176" s="252">
        <v>1098.45</v>
      </c>
      <c r="G176" s="252">
        <v>1234.5999999999999</v>
      </c>
      <c r="H176" s="71">
        <f t="shared" si="7"/>
        <v>88.972136724445164</v>
      </c>
      <c r="J176" s="529"/>
      <c r="K176" s="529"/>
      <c r="L176" s="529"/>
    </row>
    <row r="177" spans="1:12" s="197" customFormat="1" ht="12.75" customHeight="1" x14ac:dyDescent="0.25">
      <c r="A177" s="270"/>
      <c r="B177" s="64" t="s">
        <v>99</v>
      </c>
      <c r="C177" s="159">
        <v>347.56177750000001</v>
      </c>
      <c r="D177" s="159">
        <v>334.45504000000045</v>
      </c>
      <c r="E177" s="71">
        <f t="shared" si="6"/>
        <v>103.918833903654</v>
      </c>
      <c r="F177" s="252">
        <v>1655.4</v>
      </c>
      <c r="G177" s="252">
        <v>1855.8999999999999</v>
      </c>
      <c r="H177" s="71">
        <f t="shared" si="7"/>
        <v>89.196616196993375</v>
      </c>
      <c r="J177" s="529"/>
      <c r="K177" s="529"/>
      <c r="L177" s="529"/>
    </row>
    <row r="178" spans="1:12" s="197" customFormat="1" ht="12.75" customHeight="1" x14ac:dyDescent="0.25">
      <c r="A178" s="270"/>
      <c r="B178" s="64" t="s">
        <v>100</v>
      </c>
      <c r="C178" s="159">
        <v>330.6262949999998</v>
      </c>
      <c r="D178" s="159">
        <v>341.92257749999987</v>
      </c>
      <c r="E178" s="71">
        <f t="shared" si="6"/>
        <v>96.696245511895142</v>
      </c>
      <c r="F178" s="252">
        <v>1725.3</v>
      </c>
      <c r="G178" s="252">
        <v>1928.9499999999998</v>
      </c>
      <c r="H178" s="71">
        <f t="shared" si="7"/>
        <v>89.44244277975065</v>
      </c>
      <c r="J178" s="529"/>
      <c r="K178" s="529"/>
      <c r="L178" s="529"/>
    </row>
    <row r="179" spans="1:12" s="197" customFormat="1" ht="12.75" customHeight="1" x14ac:dyDescent="0.25">
      <c r="A179" s="270"/>
      <c r="B179" s="64" t="s">
        <v>101</v>
      </c>
      <c r="C179" s="159">
        <v>188.21678250000002</v>
      </c>
      <c r="D179" s="159">
        <v>193.03916500000028</v>
      </c>
      <c r="E179" s="71">
        <f t="shared" si="6"/>
        <v>97.501863158183326</v>
      </c>
      <c r="F179" s="252">
        <v>982.59999999999991</v>
      </c>
      <c r="G179" s="252">
        <v>1077</v>
      </c>
      <c r="H179" s="71">
        <f t="shared" si="7"/>
        <v>91.234911792014842</v>
      </c>
    </row>
    <row r="180" spans="1:12" s="197" customFormat="1" ht="12.75" customHeight="1" x14ac:dyDescent="0.25">
      <c r="A180" s="270"/>
      <c r="B180" s="64" t="s">
        <v>135</v>
      </c>
      <c r="C180" s="159">
        <v>10.987262499999996</v>
      </c>
      <c r="D180" s="159">
        <v>5.6622000000000012</v>
      </c>
      <c r="E180" s="71">
        <f t="shared" si="6"/>
        <v>194.04582141217185</v>
      </c>
      <c r="F180" s="252">
        <v>213.15</v>
      </c>
      <c r="G180" s="252">
        <v>223.05</v>
      </c>
      <c r="H180" s="71">
        <f t="shared" si="7"/>
        <v>95.561533288500328</v>
      </c>
    </row>
    <row r="181" spans="1:12" s="197" customFormat="1" ht="12.75" customHeight="1" x14ac:dyDescent="0.25">
      <c r="A181" s="270"/>
      <c r="B181" s="119"/>
      <c r="C181" s="156"/>
      <c r="D181" s="156"/>
      <c r="E181" s="121"/>
      <c r="F181" s="121"/>
      <c r="G181" s="131"/>
      <c r="H181" s="121"/>
    </row>
    <row r="182" spans="1:12" s="197" customFormat="1" ht="12.75" customHeight="1" x14ac:dyDescent="0.25">
      <c r="A182" s="270"/>
      <c r="B182" s="8"/>
      <c r="C182" s="157"/>
      <c r="D182" s="157"/>
      <c r="E182" s="125"/>
      <c r="F182" s="125"/>
      <c r="G182" s="125"/>
      <c r="H182" s="125"/>
    </row>
    <row r="183" spans="1:12" s="197" customFormat="1" ht="12.75" customHeight="1" x14ac:dyDescent="0.25">
      <c r="A183" s="270"/>
      <c r="B183" s="8" t="s">
        <v>83</v>
      </c>
      <c r="C183" s="1"/>
      <c r="D183" s="1"/>
      <c r="E183" s="53"/>
      <c r="F183" s="1"/>
      <c r="G183" s="1"/>
      <c r="H183" s="1"/>
    </row>
    <row r="184" spans="1:12" s="197" customFormat="1" ht="12.75" customHeight="1" x14ac:dyDescent="0.25">
      <c r="A184" s="270"/>
      <c r="B184" s="20" t="s">
        <v>81</v>
      </c>
      <c r="C184" s="1"/>
      <c r="D184" s="1"/>
      <c r="E184" s="53"/>
      <c r="F184" s="1"/>
      <c r="G184" s="1"/>
      <c r="H184" s="1"/>
    </row>
    <row r="185" spans="1:12" s="197" customFormat="1" ht="12.75" customHeight="1" x14ac:dyDescent="0.25">
      <c r="A185" s="270"/>
      <c r="B185" s="20"/>
      <c r="C185" s="1"/>
      <c r="D185" s="1"/>
      <c r="E185" s="53"/>
      <c r="F185" s="1"/>
      <c r="G185" s="1"/>
      <c r="H185" s="1"/>
    </row>
    <row r="186" spans="1:12" s="197" customFormat="1" ht="12.75" customHeight="1" x14ac:dyDescent="0.25">
      <c r="A186" s="270"/>
      <c r="B186" s="58" t="s">
        <v>68</v>
      </c>
      <c r="C186" s="1"/>
      <c r="D186" s="1"/>
      <c r="E186" s="53"/>
      <c r="F186" s="1"/>
      <c r="G186" s="1"/>
      <c r="H186" s="1"/>
    </row>
    <row r="187" spans="1:12" s="197" customFormat="1" ht="12.75" customHeight="1" x14ac:dyDescent="0.25">
      <c r="A187" s="270"/>
      <c r="B187" s="58" t="s">
        <v>409</v>
      </c>
      <c r="C187" s="1"/>
      <c r="D187" s="1"/>
      <c r="E187" s="53"/>
      <c r="F187" s="1"/>
      <c r="G187" s="1"/>
      <c r="H187" s="1"/>
    </row>
    <row r="188" spans="1:12" s="197" customFormat="1" ht="12.75" customHeight="1" x14ac:dyDescent="0.25">
      <c r="A188" s="270"/>
      <c r="B188" s="58"/>
      <c r="C188" s="1"/>
      <c r="D188" s="1"/>
      <c r="E188" s="53"/>
      <c r="F188" s="1"/>
      <c r="G188" s="1"/>
      <c r="H188" s="1"/>
    </row>
    <row r="189" spans="1:12" s="197" customFormat="1" ht="12.75" customHeight="1" x14ac:dyDescent="0.25">
      <c r="A189" s="270"/>
      <c r="B189" s="195"/>
      <c r="C189" s="195"/>
      <c r="D189" s="195"/>
      <c r="E189" s="196"/>
      <c r="F189" s="196"/>
      <c r="G189" s="196"/>
      <c r="H189" s="196"/>
    </row>
    <row r="190" spans="1:12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12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12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196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196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6"/>
      <c r="G203" s="196"/>
      <c r="H203" s="196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6"/>
      <c r="G204" s="196"/>
      <c r="H204" s="196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6"/>
      <c r="G205" s="196"/>
      <c r="H205" s="196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6"/>
      <c r="G206" s="196"/>
      <c r="H206" s="196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6"/>
      <c r="G207" s="196"/>
      <c r="H207" s="196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6"/>
      <c r="G208" s="196"/>
      <c r="H208" s="196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6"/>
      <c r="G209" s="196"/>
      <c r="H209" s="196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6"/>
      <c r="G210" s="196"/>
      <c r="H210" s="196"/>
    </row>
    <row r="211" spans="1:8" s="197" customFormat="1" ht="12.75" customHeight="1" x14ac:dyDescent="0.25">
      <c r="A211" s="270"/>
      <c r="B211" s="195"/>
      <c r="C211" s="195"/>
      <c r="D211" s="195"/>
      <c r="E211" s="196"/>
      <c r="F211" s="196"/>
      <c r="G211" s="196"/>
      <c r="H211" s="196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6"/>
      <c r="G212" s="196"/>
      <c r="H212" s="196"/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6"/>
      <c r="G213" s="196"/>
      <c r="H213" s="196"/>
    </row>
    <row r="214" spans="1:8" s="197" customFormat="1" ht="12.75" customHeight="1" x14ac:dyDescent="0.25">
      <c r="A214" s="270"/>
      <c r="B214" s="195"/>
      <c r="C214" s="195"/>
      <c r="D214" s="195"/>
      <c r="E214" s="196"/>
      <c r="F214" s="196"/>
      <c r="G214" s="196"/>
      <c r="H214" s="196"/>
    </row>
    <row r="215" spans="1:8" s="197" customFormat="1" ht="12.75" customHeight="1" x14ac:dyDescent="0.25">
      <c r="A215" s="270"/>
      <c r="B215" s="195"/>
      <c r="C215" s="195"/>
      <c r="D215" s="195"/>
      <c r="E215" s="196"/>
      <c r="F215" s="196"/>
      <c r="G215" s="196"/>
      <c r="H215" s="196"/>
    </row>
    <row r="216" spans="1:8" s="197" customFormat="1" ht="12.75" customHeight="1" x14ac:dyDescent="0.25">
      <c r="A216" s="270"/>
      <c r="B216" s="195"/>
      <c r="C216" s="195"/>
      <c r="D216" s="195"/>
      <c r="E216" s="196"/>
      <c r="F216" s="196"/>
      <c r="G216" s="196"/>
      <c r="H216" s="196"/>
    </row>
    <row r="217" spans="1:8" s="197" customFormat="1" ht="12.75" customHeight="1" x14ac:dyDescent="0.25">
      <c r="A217" s="270"/>
      <c r="B217" s="195"/>
      <c r="C217" s="195"/>
      <c r="D217" s="195"/>
      <c r="E217" s="196"/>
      <c r="F217" s="196"/>
      <c r="G217" s="196"/>
      <c r="H217" s="196"/>
    </row>
    <row r="218" spans="1:8" s="197" customFormat="1" ht="12.75" customHeight="1" x14ac:dyDescent="0.25">
      <c r="A218" s="270"/>
      <c r="B218" s="195"/>
      <c r="C218" s="195"/>
      <c r="D218" s="195"/>
      <c r="E218" s="196"/>
      <c r="F218" s="196"/>
      <c r="G218" s="196"/>
      <c r="H218" s="196"/>
    </row>
    <row r="219" spans="1:8" s="197" customFormat="1" ht="12.75" customHeight="1" x14ac:dyDescent="0.25">
      <c r="A219" s="270"/>
      <c r="B219" s="195"/>
      <c r="C219" s="195"/>
      <c r="D219" s="195"/>
      <c r="E219" s="196"/>
      <c r="F219" s="196"/>
      <c r="G219" s="196"/>
      <c r="H219" s="362" t="s">
        <v>13</v>
      </c>
    </row>
    <row r="220" spans="1:8" s="197" customFormat="1" ht="12.75" customHeight="1" x14ac:dyDescent="0.25">
      <c r="A220" s="270"/>
      <c r="B220" s="195"/>
      <c r="C220" s="195"/>
      <c r="D220" s="195"/>
      <c r="E220" s="196"/>
      <c r="F220" s="196"/>
      <c r="G220" s="196"/>
    </row>
    <row r="221" spans="1:8" s="197" customFormat="1" ht="31.95" customHeight="1" x14ac:dyDescent="0.3">
      <c r="A221" s="270"/>
      <c r="B221" s="510" t="s">
        <v>346</v>
      </c>
      <c r="C221" s="510"/>
      <c r="D221" s="510"/>
      <c r="E221" s="510"/>
      <c r="F221" s="510"/>
      <c r="G221" s="510"/>
      <c r="H221" s="510"/>
    </row>
    <row r="222" spans="1:8" s="197" customFormat="1" ht="12.75" customHeight="1" x14ac:dyDescent="0.25">
      <c r="A222" s="270"/>
      <c r="B222" s="4"/>
      <c r="C222" s="1"/>
      <c r="D222" s="1"/>
      <c r="E222" s="45"/>
      <c r="F222" s="1"/>
      <c r="G222" s="1"/>
      <c r="H222" s="1"/>
    </row>
    <row r="223" spans="1:8" s="197" customFormat="1" ht="12.75" customHeight="1" x14ac:dyDescent="0.25">
      <c r="A223" s="270"/>
      <c r="B223" s="4" t="s">
        <v>62</v>
      </c>
      <c r="C223" s="1"/>
      <c r="D223" s="1"/>
      <c r="E223" s="45"/>
      <c r="F223" s="1"/>
      <c r="G223" s="1"/>
      <c r="H223" s="1"/>
    </row>
    <row r="224" spans="1:8" s="197" customFormat="1" ht="12.75" customHeight="1" x14ac:dyDescent="0.25">
      <c r="A224" s="270"/>
      <c r="B224" s="151"/>
      <c r="C224" s="513" t="s">
        <v>12</v>
      </c>
      <c r="D224" s="514"/>
      <c r="E224" s="511"/>
      <c r="F224" s="513" t="s">
        <v>10</v>
      </c>
      <c r="G224" s="514"/>
      <c r="H224" s="511"/>
    </row>
    <row r="225" spans="1:12" s="197" customFormat="1" ht="12.75" customHeight="1" x14ac:dyDescent="0.25">
      <c r="A225" s="270"/>
      <c r="B225" s="145"/>
      <c r="C225" s="386" t="s">
        <v>8</v>
      </c>
      <c r="D225" s="152" t="s">
        <v>9</v>
      </c>
      <c r="E225" s="152" t="s">
        <v>65</v>
      </c>
      <c r="F225" s="152" t="s">
        <v>8</v>
      </c>
      <c r="G225" s="152" t="s">
        <v>9</v>
      </c>
      <c r="H225" s="152" t="s">
        <v>65</v>
      </c>
    </row>
    <row r="226" spans="1:12" s="197" customFormat="1" ht="12.75" customHeight="1" x14ac:dyDescent="0.25">
      <c r="A226" s="270"/>
      <c r="B226" s="162"/>
      <c r="C226" s="158"/>
      <c r="D226" s="158"/>
      <c r="E226" s="67"/>
      <c r="F226" s="1"/>
      <c r="G226" s="1"/>
      <c r="H226" s="67"/>
    </row>
    <row r="227" spans="1:12" s="197" customFormat="1" ht="12.75" customHeight="1" x14ac:dyDescent="0.25">
      <c r="A227" s="270"/>
      <c r="B227" s="162" t="s">
        <v>23</v>
      </c>
      <c r="C227" s="159">
        <v>1050.5169824999973</v>
      </c>
      <c r="D227" s="159">
        <v>1081.8554774999986</v>
      </c>
      <c r="E227" s="71">
        <f>+C227*100/D227</f>
        <v>97.103264192697921</v>
      </c>
      <c r="F227" s="155">
        <v>5603.5000000000009</v>
      </c>
      <c r="G227" s="155">
        <v>6278.5999999999995</v>
      </c>
      <c r="H227" s="71">
        <f>+F227*100/G227</f>
        <v>89.247602968814732</v>
      </c>
      <c r="I227" s="202"/>
    </row>
    <row r="228" spans="1:12" s="197" customFormat="1" ht="12.75" customHeight="1" x14ac:dyDescent="0.25">
      <c r="A228" s="270"/>
      <c r="B228" s="64" t="s">
        <v>96</v>
      </c>
      <c r="C228" s="159">
        <v>0.34651999999999999</v>
      </c>
      <c r="D228" s="159">
        <v>0.58803499999999997</v>
      </c>
      <c r="E228" s="71">
        <f t="shared" ref="E228:E234" si="8">+C228*100/D228</f>
        <v>58.928465142380986</v>
      </c>
      <c r="F228" s="155">
        <v>8</v>
      </c>
      <c r="G228" s="155">
        <v>9.8000000000000007</v>
      </c>
      <c r="H228" s="71">
        <f t="shared" ref="H228:H234" si="9">+F228*100/G228</f>
        <v>81.632653061224488</v>
      </c>
    </row>
    <row r="229" spans="1:12" s="197" customFormat="1" ht="12.75" customHeight="1" x14ac:dyDescent="0.25">
      <c r="A229" s="270"/>
      <c r="B229" s="64" t="s">
        <v>97</v>
      </c>
      <c r="C229" s="159">
        <v>24.7448525</v>
      </c>
      <c r="D229" s="159">
        <v>27.328519999999976</v>
      </c>
      <c r="E229" s="71">
        <f t="shared" si="8"/>
        <v>90.545893081659827</v>
      </c>
      <c r="F229" s="155">
        <v>115.1</v>
      </c>
      <c r="G229" s="155">
        <v>135.6</v>
      </c>
      <c r="H229" s="71">
        <f t="shared" si="9"/>
        <v>84.882005899705021</v>
      </c>
      <c r="J229" s="529"/>
      <c r="K229" s="529"/>
      <c r="L229" s="529"/>
    </row>
    <row r="230" spans="1:12" s="197" customFormat="1" ht="12.75" customHeight="1" x14ac:dyDescent="0.25">
      <c r="A230" s="270"/>
      <c r="B230" s="64" t="s">
        <v>98</v>
      </c>
      <c r="C230" s="159">
        <v>189.68024499999993</v>
      </c>
      <c r="D230" s="159">
        <v>209.24022750000023</v>
      </c>
      <c r="E230" s="71">
        <f t="shared" si="8"/>
        <v>90.651901532653284</v>
      </c>
      <c r="F230" s="252">
        <v>1088.8000000000002</v>
      </c>
      <c r="G230" s="252">
        <v>1217.2</v>
      </c>
      <c r="H230" s="71">
        <f t="shared" si="9"/>
        <v>89.451199474203094</v>
      </c>
      <c r="J230" s="529"/>
      <c r="K230" s="529"/>
      <c r="L230" s="529"/>
    </row>
    <row r="231" spans="1:12" s="197" customFormat="1" ht="12.75" customHeight="1" x14ac:dyDescent="0.25">
      <c r="A231" s="270"/>
      <c r="B231" s="64" t="s">
        <v>99</v>
      </c>
      <c r="C231" s="159">
        <v>345.10367250000223</v>
      </c>
      <c r="D231" s="159">
        <v>338.25953750000218</v>
      </c>
      <c r="E231" s="71">
        <f t="shared" si="8"/>
        <v>102.02333836632765</v>
      </c>
      <c r="F231" s="252">
        <v>1631.7</v>
      </c>
      <c r="G231" s="252">
        <v>1828.4499999999998</v>
      </c>
      <c r="H231" s="71">
        <f t="shared" si="9"/>
        <v>89.239519811862522</v>
      </c>
      <c r="J231" s="529"/>
      <c r="K231" s="529"/>
      <c r="L231" s="529"/>
    </row>
    <row r="232" spans="1:12" s="197" customFormat="1" ht="12.75" customHeight="1" x14ac:dyDescent="0.25">
      <c r="A232" s="270"/>
      <c r="B232" s="64" t="s">
        <v>100</v>
      </c>
      <c r="C232" s="159">
        <v>304.88224999999954</v>
      </c>
      <c r="D232" s="159">
        <v>320.15725000000072</v>
      </c>
      <c r="E232" s="71">
        <f t="shared" si="8"/>
        <v>95.228907044897113</v>
      </c>
      <c r="F232" s="252">
        <v>1648.35</v>
      </c>
      <c r="G232" s="252">
        <v>1862.4499999999998</v>
      </c>
      <c r="H232" s="71">
        <f t="shared" si="9"/>
        <v>88.504389379580672</v>
      </c>
      <c r="J232" s="529"/>
      <c r="K232" s="529"/>
      <c r="L232" s="529"/>
    </row>
    <row r="233" spans="1:12" s="197" customFormat="1" ht="12.75" customHeight="1" x14ac:dyDescent="0.25">
      <c r="A233" s="270"/>
      <c r="B233" s="64" t="s">
        <v>101</v>
      </c>
      <c r="C233" s="159">
        <v>176.81455750000012</v>
      </c>
      <c r="D233" s="159">
        <v>181.22984999999983</v>
      </c>
      <c r="E233" s="71">
        <f t="shared" si="8"/>
        <v>97.56370570300659</v>
      </c>
      <c r="F233" s="252">
        <v>918.35</v>
      </c>
      <c r="G233" s="252">
        <v>1018.9000000000001</v>
      </c>
      <c r="H233" s="71">
        <f t="shared" si="9"/>
        <v>90.13151437825104</v>
      </c>
    </row>
    <row r="234" spans="1:12" s="197" customFormat="1" ht="12.75" customHeight="1" x14ac:dyDescent="0.25">
      <c r="A234" s="270"/>
      <c r="B234" s="64" t="s">
        <v>135</v>
      </c>
      <c r="C234" s="159">
        <v>8.9448849999999975</v>
      </c>
      <c r="D234" s="159">
        <v>5.0520575000000001</v>
      </c>
      <c r="E234" s="71">
        <f t="shared" si="8"/>
        <v>177.05429916425135</v>
      </c>
      <c r="F234" s="252">
        <v>193.2</v>
      </c>
      <c r="G234" s="252">
        <v>206.20000000000002</v>
      </c>
      <c r="H234" s="71">
        <f t="shared" si="9"/>
        <v>93.695441319107658</v>
      </c>
    </row>
    <row r="235" spans="1:12" s="197" customFormat="1" ht="12.75" customHeight="1" x14ac:dyDescent="0.25">
      <c r="A235" s="270"/>
      <c r="B235" s="119"/>
      <c r="C235" s="156"/>
      <c r="D235" s="156"/>
      <c r="E235" s="121"/>
      <c r="F235" s="121"/>
      <c r="G235" s="131"/>
      <c r="H235" s="121"/>
    </row>
    <row r="236" spans="1:12" s="197" customFormat="1" ht="12.75" customHeight="1" x14ac:dyDescent="0.25">
      <c r="A236" s="284"/>
      <c r="B236" s="8"/>
      <c r="C236" s="157"/>
      <c r="D236" s="157"/>
      <c r="E236" s="125"/>
      <c r="F236" s="125"/>
      <c r="G236" s="125"/>
      <c r="H236" s="125"/>
    </row>
    <row r="237" spans="1:12" s="197" customFormat="1" ht="12.75" customHeight="1" x14ac:dyDescent="0.25">
      <c r="A237" s="284"/>
      <c r="B237" s="8" t="s">
        <v>83</v>
      </c>
      <c r="C237" s="1"/>
      <c r="D237" s="1"/>
      <c r="E237" s="53"/>
      <c r="F237" s="1"/>
      <c r="G237" s="1"/>
      <c r="H237" s="1"/>
    </row>
    <row r="238" spans="1:12" s="197" customFormat="1" ht="12.75" customHeight="1" x14ac:dyDescent="0.25">
      <c r="A238" s="284"/>
      <c r="B238" s="20" t="s">
        <v>81</v>
      </c>
      <c r="C238" s="1"/>
      <c r="D238" s="1"/>
      <c r="E238" s="53"/>
      <c r="F238" s="1"/>
      <c r="G238" s="1"/>
      <c r="H238" s="1"/>
    </row>
    <row r="239" spans="1:12" s="197" customFormat="1" ht="12.75" customHeight="1" x14ac:dyDescent="0.25">
      <c r="A239" s="284"/>
      <c r="B239" s="20"/>
      <c r="C239" s="1"/>
      <c r="D239" s="1"/>
      <c r="E239" s="53"/>
      <c r="F239" s="1"/>
      <c r="G239" s="1"/>
      <c r="H239" s="1"/>
    </row>
    <row r="240" spans="1:12" s="197" customFormat="1" ht="12.75" customHeight="1" x14ac:dyDescent="0.25">
      <c r="A240" s="284"/>
      <c r="B240" s="58" t="s">
        <v>68</v>
      </c>
      <c r="C240" s="1"/>
      <c r="D240" s="1"/>
      <c r="E240" s="53"/>
      <c r="F240" s="1"/>
      <c r="G240" s="1"/>
      <c r="H240" s="1"/>
    </row>
    <row r="241" spans="1:8" s="197" customFormat="1" ht="12.75" customHeight="1" x14ac:dyDescent="0.25">
      <c r="A241" s="284"/>
      <c r="B241" s="58" t="s">
        <v>409</v>
      </c>
      <c r="C241" s="1"/>
      <c r="D241" s="1"/>
      <c r="E241" s="53"/>
      <c r="F241" s="1"/>
      <c r="G241" s="1"/>
      <c r="H241" s="1"/>
    </row>
    <row r="242" spans="1:8" s="197" customFormat="1" ht="12.75" customHeight="1" x14ac:dyDescent="0.25">
      <c r="A242" s="284"/>
      <c r="B242" s="58"/>
      <c r="C242" s="1"/>
      <c r="D242" s="1"/>
      <c r="E242" s="53"/>
      <c r="F242" s="1"/>
      <c r="G242" s="1"/>
      <c r="H242" s="1"/>
    </row>
    <row r="243" spans="1:8" s="197" customFormat="1" ht="12.75" customHeight="1" x14ac:dyDescent="0.25">
      <c r="A243" s="284"/>
      <c r="B243" s="195"/>
      <c r="C243" s="195"/>
      <c r="D243" s="195"/>
      <c r="E243" s="196"/>
      <c r="F243" s="196"/>
      <c r="G243" s="196"/>
      <c r="H243" s="196"/>
    </row>
    <row r="244" spans="1:8" s="197" customFormat="1" ht="12.75" customHeight="1" x14ac:dyDescent="0.25">
      <c r="A244" s="284"/>
      <c r="B244" s="195"/>
      <c r="C244" s="195"/>
      <c r="D244" s="195"/>
      <c r="E244" s="196"/>
      <c r="F244" s="196"/>
      <c r="G244" s="196"/>
      <c r="H244" s="196"/>
    </row>
    <row r="245" spans="1:8" s="197" customFormat="1" ht="12.75" customHeight="1" x14ac:dyDescent="0.25">
      <c r="A245" s="284"/>
      <c r="B245" s="195"/>
      <c r="C245" s="195"/>
      <c r="D245" s="195"/>
      <c r="E245" s="196"/>
      <c r="F245" s="196"/>
      <c r="G245" s="196"/>
      <c r="H245" s="196"/>
    </row>
    <row r="246" spans="1:8" s="197" customFormat="1" ht="12.75" customHeight="1" x14ac:dyDescent="0.25">
      <c r="A246" s="284"/>
      <c r="B246" s="195"/>
      <c r="C246" s="195"/>
      <c r="D246" s="195"/>
      <c r="E246" s="196"/>
      <c r="F246" s="196"/>
      <c r="G246" s="196"/>
      <c r="H246" s="196"/>
    </row>
    <row r="247" spans="1:8" s="197" customFormat="1" ht="12.75" customHeight="1" x14ac:dyDescent="0.25">
      <c r="A247" s="284"/>
      <c r="B247" s="195"/>
      <c r="C247" s="195"/>
      <c r="D247" s="195"/>
      <c r="E247" s="196"/>
      <c r="F247" s="196"/>
      <c r="G247" s="196"/>
      <c r="H247" s="196"/>
    </row>
    <row r="248" spans="1:8" s="197" customFormat="1" ht="12.75" customHeight="1" x14ac:dyDescent="0.25">
      <c r="A248" s="284"/>
      <c r="B248" s="195"/>
      <c r="C248" s="195"/>
      <c r="D248" s="195"/>
      <c r="E248" s="196"/>
      <c r="F248" s="196"/>
      <c r="G248" s="196"/>
      <c r="H248" s="196"/>
    </row>
    <row r="249" spans="1:8" s="197" customFormat="1" ht="12.75" customHeight="1" x14ac:dyDescent="0.25">
      <c r="A249" s="284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84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84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84"/>
      <c r="B252" s="195"/>
      <c r="C252" s="195"/>
      <c r="D252" s="195"/>
      <c r="E252" s="196"/>
      <c r="F252" s="196"/>
      <c r="G252" s="196"/>
      <c r="H252" s="196"/>
    </row>
    <row r="253" spans="1:8" s="197" customFormat="1" ht="12.75" customHeight="1" x14ac:dyDescent="0.25">
      <c r="A253" s="284"/>
      <c r="B253" s="195"/>
      <c r="C253" s="195"/>
      <c r="D253" s="195"/>
      <c r="E253" s="196"/>
      <c r="F253" s="196"/>
      <c r="G253" s="196"/>
      <c r="H253" s="196"/>
    </row>
    <row r="254" spans="1:8" s="197" customFormat="1" ht="12.75" customHeight="1" x14ac:dyDescent="0.25">
      <c r="A254" s="284"/>
      <c r="B254" s="195"/>
      <c r="C254" s="195"/>
      <c r="D254" s="195"/>
      <c r="E254" s="196"/>
      <c r="F254" s="196"/>
      <c r="G254" s="196"/>
      <c r="H254" s="196"/>
    </row>
    <row r="255" spans="1:8" s="197" customFormat="1" ht="12.75" customHeight="1" x14ac:dyDescent="0.25">
      <c r="A255" s="284"/>
      <c r="B255" s="195"/>
      <c r="C255" s="195"/>
      <c r="D255" s="195"/>
      <c r="E255" s="196"/>
      <c r="F255" s="196"/>
      <c r="G255" s="196"/>
      <c r="H255" s="196"/>
    </row>
    <row r="256" spans="1:8" s="197" customFormat="1" ht="12.75" customHeight="1" x14ac:dyDescent="0.25">
      <c r="A256" s="284"/>
      <c r="B256" s="195"/>
      <c r="C256" s="195"/>
      <c r="D256" s="195"/>
      <c r="E256" s="196"/>
      <c r="F256" s="196"/>
      <c r="G256" s="196"/>
      <c r="H256" s="196"/>
    </row>
    <row r="257" spans="1:8" s="197" customFormat="1" ht="12.75" customHeight="1" x14ac:dyDescent="0.25">
      <c r="A257" s="284"/>
      <c r="B257" s="195"/>
      <c r="C257" s="195"/>
      <c r="D257" s="195"/>
      <c r="E257" s="196"/>
      <c r="F257" s="196"/>
      <c r="G257" s="196"/>
      <c r="H257" s="196"/>
    </row>
    <row r="258" spans="1:8" s="197" customFormat="1" ht="12.75" customHeight="1" x14ac:dyDescent="0.25">
      <c r="A258" s="284"/>
      <c r="B258" s="195"/>
      <c r="C258" s="195"/>
      <c r="D258" s="195"/>
      <c r="E258" s="196"/>
      <c r="F258" s="196"/>
      <c r="G258" s="196"/>
      <c r="H258" s="196"/>
    </row>
    <row r="259" spans="1:8" s="197" customFormat="1" ht="12.75" customHeight="1" x14ac:dyDescent="0.25">
      <c r="A259" s="284"/>
      <c r="B259" s="195"/>
      <c r="C259" s="195"/>
      <c r="D259" s="195"/>
      <c r="E259" s="196"/>
      <c r="F259" s="196"/>
      <c r="G259" s="196"/>
      <c r="H259" s="196"/>
    </row>
    <row r="260" spans="1:8" s="197" customFormat="1" ht="12.75" customHeight="1" x14ac:dyDescent="0.25">
      <c r="A260" s="284"/>
      <c r="B260" s="195"/>
      <c r="C260" s="195"/>
      <c r="D260" s="195"/>
      <c r="E260" s="196"/>
      <c r="F260" s="196"/>
      <c r="G260" s="196"/>
      <c r="H260" s="196"/>
    </row>
    <row r="261" spans="1:8" s="197" customFormat="1" ht="12.75" customHeight="1" x14ac:dyDescent="0.25">
      <c r="A261" s="284"/>
      <c r="B261" s="195"/>
      <c r="C261" s="195"/>
      <c r="D261" s="195"/>
      <c r="E261" s="196"/>
      <c r="F261" s="196"/>
      <c r="G261" s="196"/>
      <c r="H261" s="196"/>
    </row>
    <row r="262" spans="1:8" s="197" customFormat="1" ht="12.75" customHeight="1" x14ac:dyDescent="0.25">
      <c r="A262" s="284"/>
      <c r="B262" s="195"/>
      <c r="C262" s="195"/>
      <c r="D262" s="195"/>
      <c r="E262" s="196"/>
      <c r="F262" s="196"/>
      <c r="G262" s="196"/>
      <c r="H262" s="196"/>
    </row>
    <row r="263" spans="1:8" s="197" customFormat="1" ht="12.75" customHeight="1" x14ac:dyDescent="0.25">
      <c r="A263" s="284"/>
      <c r="B263" s="195"/>
      <c r="C263" s="195"/>
      <c r="D263" s="195"/>
      <c r="E263" s="196"/>
      <c r="F263" s="196"/>
      <c r="G263" s="196"/>
      <c r="H263" s="196"/>
    </row>
    <row r="264" spans="1:8" s="197" customFormat="1" ht="12.75" customHeight="1" x14ac:dyDescent="0.25">
      <c r="A264" s="284"/>
      <c r="B264" s="195"/>
      <c r="C264" s="195"/>
      <c r="D264" s="195"/>
      <c r="E264" s="196"/>
      <c r="F264" s="196"/>
      <c r="G264" s="196"/>
      <c r="H264" s="196"/>
    </row>
    <row r="265" spans="1:8" s="197" customFormat="1" ht="12.75" customHeight="1" x14ac:dyDescent="0.25">
      <c r="A265" s="284"/>
      <c r="B265" s="195"/>
      <c r="C265" s="195"/>
      <c r="D265" s="195"/>
      <c r="E265" s="196"/>
      <c r="F265" s="196"/>
      <c r="G265" s="196"/>
      <c r="H265" s="196"/>
    </row>
    <row r="266" spans="1:8" s="197" customFormat="1" ht="12.75" customHeight="1" x14ac:dyDescent="0.25">
      <c r="A266" s="284"/>
      <c r="B266" s="195"/>
      <c r="C266" s="195"/>
      <c r="D266" s="195"/>
      <c r="E266" s="196"/>
      <c r="F266" s="196"/>
      <c r="G266" s="196"/>
      <c r="H266" s="196"/>
    </row>
    <row r="267" spans="1:8" s="197" customFormat="1" ht="12.75" customHeight="1" x14ac:dyDescent="0.25">
      <c r="A267" s="284"/>
      <c r="B267" s="195"/>
      <c r="C267" s="195"/>
      <c r="D267" s="195"/>
      <c r="E267" s="196"/>
      <c r="F267" s="196"/>
      <c r="G267" s="196"/>
      <c r="H267" s="196"/>
    </row>
    <row r="268" spans="1:8" s="197" customFormat="1" ht="12.75" customHeight="1" x14ac:dyDescent="0.25">
      <c r="A268" s="284"/>
      <c r="B268" s="195"/>
      <c r="C268" s="195"/>
      <c r="D268" s="195"/>
      <c r="E268" s="196"/>
      <c r="F268" s="196"/>
      <c r="G268" s="196"/>
      <c r="H268" s="196"/>
    </row>
    <row r="269" spans="1:8" s="197" customFormat="1" ht="12.75" customHeight="1" x14ac:dyDescent="0.25">
      <c r="A269" s="284"/>
      <c r="B269" s="195"/>
      <c r="C269" s="195"/>
      <c r="D269" s="195"/>
      <c r="E269" s="196"/>
      <c r="F269" s="196"/>
      <c r="G269" s="196"/>
      <c r="H269" s="196"/>
    </row>
    <row r="270" spans="1:8" s="197" customFormat="1" ht="12.75" customHeight="1" x14ac:dyDescent="0.25">
      <c r="A270" s="284"/>
      <c r="B270" s="195"/>
      <c r="C270" s="195"/>
      <c r="D270" s="195"/>
      <c r="E270" s="196"/>
      <c r="F270" s="196"/>
      <c r="G270" s="196"/>
      <c r="H270" s="196"/>
    </row>
    <row r="271" spans="1:8" s="197" customFormat="1" ht="12.75" customHeight="1" x14ac:dyDescent="0.25">
      <c r="A271" s="284"/>
      <c r="B271" s="195"/>
      <c r="C271" s="195"/>
      <c r="D271" s="195"/>
      <c r="E271" s="196"/>
      <c r="F271" s="196"/>
      <c r="G271" s="196"/>
      <c r="H271" s="196"/>
    </row>
    <row r="272" spans="1:8" s="197" customFormat="1" ht="12.75" customHeight="1" x14ac:dyDescent="0.25">
      <c r="A272" s="284"/>
      <c r="B272" s="195"/>
      <c r="C272" s="195"/>
      <c r="D272" s="195"/>
      <c r="E272" s="196"/>
      <c r="F272" s="196"/>
      <c r="G272" s="196"/>
      <c r="H272" s="196"/>
    </row>
    <row r="273" spans="1:12" s="197" customFormat="1" ht="12.75" customHeight="1" x14ac:dyDescent="0.25">
      <c r="A273" s="284"/>
      <c r="B273" s="195"/>
      <c r="C273" s="195"/>
      <c r="D273" s="195"/>
      <c r="E273" s="196"/>
      <c r="F273" s="196"/>
      <c r="G273" s="196"/>
      <c r="H273" s="362" t="s">
        <v>13</v>
      </c>
    </row>
    <row r="274" spans="1:12" s="197" customFormat="1" ht="12.75" customHeight="1" x14ac:dyDescent="0.25">
      <c r="A274" s="284"/>
      <c r="B274" s="195"/>
      <c r="C274" s="195"/>
      <c r="D274" s="195"/>
      <c r="E274" s="196"/>
      <c r="F274" s="196"/>
      <c r="G274" s="196"/>
    </row>
    <row r="275" spans="1:12" s="197" customFormat="1" ht="32.25" customHeight="1" x14ac:dyDescent="0.3">
      <c r="A275" s="284"/>
      <c r="B275" s="510" t="s">
        <v>290</v>
      </c>
      <c r="C275" s="510"/>
      <c r="D275" s="510"/>
      <c r="E275" s="510"/>
      <c r="F275" s="510"/>
      <c r="G275" s="510"/>
      <c r="H275" s="510"/>
    </row>
    <row r="276" spans="1:12" s="197" customFormat="1" ht="12.75" customHeight="1" x14ac:dyDescent="0.25">
      <c r="A276" s="284"/>
      <c r="B276" s="4"/>
      <c r="C276" s="1"/>
      <c r="D276" s="1"/>
      <c r="E276" s="45"/>
      <c r="F276" s="1"/>
      <c r="G276" s="1"/>
      <c r="H276" s="1"/>
    </row>
    <row r="277" spans="1:12" s="197" customFormat="1" ht="12.75" customHeight="1" x14ac:dyDescent="0.25">
      <c r="A277" s="284"/>
      <c r="B277" s="4" t="s">
        <v>62</v>
      </c>
      <c r="C277" s="1"/>
      <c r="D277" s="1"/>
      <c r="E277" s="45"/>
      <c r="F277" s="1"/>
      <c r="G277" s="1"/>
      <c r="H277" s="1"/>
    </row>
    <row r="278" spans="1:12" s="197" customFormat="1" ht="12.75" customHeight="1" x14ac:dyDescent="0.25">
      <c r="A278" s="284"/>
      <c r="B278" s="151"/>
      <c r="C278" s="511" t="s">
        <v>12</v>
      </c>
      <c r="D278" s="512"/>
      <c r="E278" s="512"/>
      <c r="F278" s="512" t="s">
        <v>10</v>
      </c>
      <c r="G278" s="512"/>
      <c r="H278" s="512"/>
    </row>
    <row r="279" spans="1:12" s="197" customFormat="1" ht="12.75" customHeight="1" x14ac:dyDescent="0.25">
      <c r="A279" s="284"/>
      <c r="B279" s="145"/>
      <c r="C279" s="149" t="s">
        <v>8</v>
      </c>
      <c r="D279" s="152" t="s">
        <v>9</v>
      </c>
      <c r="E279" s="152" t="s">
        <v>65</v>
      </c>
      <c r="F279" s="152" t="s">
        <v>8</v>
      </c>
      <c r="G279" s="152" t="s">
        <v>9</v>
      </c>
      <c r="H279" s="152" t="s">
        <v>65</v>
      </c>
    </row>
    <row r="280" spans="1:12" s="197" customFormat="1" ht="12.75" customHeight="1" x14ac:dyDescent="0.25">
      <c r="A280" s="284"/>
      <c r="B280" s="162"/>
      <c r="C280" s="158"/>
      <c r="D280" s="158"/>
      <c r="E280" s="67"/>
      <c r="F280" s="1"/>
      <c r="G280" s="1"/>
      <c r="H280" s="67"/>
    </row>
    <row r="281" spans="1:12" s="197" customFormat="1" ht="12.75" customHeight="1" x14ac:dyDescent="0.25">
      <c r="A281" s="284"/>
      <c r="B281" s="162" t="s">
        <v>23</v>
      </c>
      <c r="C281" s="159">
        <v>1034.2362900000005</v>
      </c>
      <c r="D281" s="159">
        <v>1048.6567974999998</v>
      </c>
      <c r="E281" s="71">
        <v>98.62485919755845</v>
      </c>
      <c r="F281" s="155">
        <v>5444.4750000000004</v>
      </c>
      <c r="G281" s="155">
        <v>6079.625</v>
      </c>
      <c r="H281" s="71">
        <v>89.552809589407246</v>
      </c>
      <c r="I281" s="202"/>
    </row>
    <row r="282" spans="1:12" s="197" customFormat="1" ht="12.75" customHeight="1" x14ac:dyDescent="0.25">
      <c r="A282" s="284"/>
      <c r="B282" s="64" t="s">
        <v>96</v>
      </c>
      <c r="C282" s="159">
        <v>0.64517000000000013</v>
      </c>
      <c r="D282" s="159">
        <v>0.58919250000000001</v>
      </c>
      <c r="E282" s="71">
        <v>109.50071496157878</v>
      </c>
      <c r="F282" s="155">
        <v>6.7250000000000005</v>
      </c>
      <c r="G282" s="155">
        <v>9.875</v>
      </c>
      <c r="H282" s="71">
        <v>68.101265822784811</v>
      </c>
    </row>
    <row r="283" spans="1:12" s="197" customFormat="1" ht="12.75" customHeight="1" x14ac:dyDescent="0.25">
      <c r="A283" s="284"/>
      <c r="B283" s="64" t="s">
        <v>97</v>
      </c>
      <c r="C283" s="159">
        <v>19.356985000000002</v>
      </c>
      <c r="D283" s="159">
        <v>19.405490000000007</v>
      </c>
      <c r="E283" s="71">
        <v>99.750044961503136</v>
      </c>
      <c r="F283" s="155">
        <v>99.125</v>
      </c>
      <c r="G283" s="155">
        <v>115.10000000000001</v>
      </c>
      <c r="H283" s="71">
        <v>86.120764552562989</v>
      </c>
      <c r="J283" s="529"/>
      <c r="K283" s="529"/>
      <c r="L283" s="529"/>
    </row>
    <row r="284" spans="1:12" s="197" customFormat="1" ht="12.75" customHeight="1" x14ac:dyDescent="0.25">
      <c r="A284" s="284"/>
      <c r="B284" s="64" t="s">
        <v>98</v>
      </c>
      <c r="C284" s="159">
        <v>195.69901249999998</v>
      </c>
      <c r="D284" s="159">
        <v>197.9846225</v>
      </c>
      <c r="E284" s="71">
        <v>98.845561856704293</v>
      </c>
      <c r="F284" s="252">
        <v>1100.2874999999999</v>
      </c>
      <c r="G284" s="252">
        <v>1196.7249999999999</v>
      </c>
      <c r="H284" s="71">
        <v>91.941548810294762</v>
      </c>
      <c r="J284" s="529"/>
      <c r="K284" s="529"/>
      <c r="L284" s="529"/>
    </row>
    <row r="285" spans="1:12" s="197" customFormat="1" ht="12.75" customHeight="1" x14ac:dyDescent="0.25">
      <c r="A285" s="284"/>
      <c r="B285" s="64" t="s">
        <v>99</v>
      </c>
      <c r="C285" s="159">
        <v>341.33113500000064</v>
      </c>
      <c r="D285" s="159">
        <v>355.53321500000061</v>
      </c>
      <c r="E285" s="71">
        <v>96.005414008927431</v>
      </c>
      <c r="F285" s="252">
        <v>1605.3000000000002</v>
      </c>
      <c r="G285" s="252">
        <v>1804.1750000000002</v>
      </c>
      <c r="H285" s="71">
        <v>88.976956226530135</v>
      </c>
      <c r="J285" s="529"/>
      <c r="K285" s="529"/>
      <c r="L285" s="529"/>
    </row>
    <row r="286" spans="1:12" s="197" customFormat="1" ht="12.75" customHeight="1" x14ac:dyDescent="0.25">
      <c r="A286" s="284"/>
      <c r="B286" s="64" t="s">
        <v>100</v>
      </c>
      <c r="C286" s="159">
        <v>302.80288999999959</v>
      </c>
      <c r="D286" s="159">
        <v>292.40215499999908</v>
      </c>
      <c r="E286" s="71">
        <v>103.55699669860523</v>
      </c>
      <c r="F286" s="252">
        <v>1570.4875000000002</v>
      </c>
      <c r="G286" s="252">
        <v>1789.6</v>
      </c>
      <c r="H286" s="71">
        <v>87.756342199374188</v>
      </c>
      <c r="J286" s="529"/>
      <c r="K286" s="529"/>
      <c r="L286" s="529"/>
    </row>
    <row r="287" spans="1:12" s="197" customFormat="1" ht="12.75" customHeight="1" x14ac:dyDescent="0.25">
      <c r="A287" s="284"/>
      <c r="B287" s="64" t="s">
        <v>101</v>
      </c>
      <c r="C287" s="159">
        <v>166.99011500000017</v>
      </c>
      <c r="D287" s="159">
        <v>175.58918750000001</v>
      </c>
      <c r="E287" s="71">
        <v>95.10273233652282</v>
      </c>
      <c r="F287" s="252">
        <v>877.21250000000009</v>
      </c>
      <c r="G287" s="252">
        <v>972.63749999999993</v>
      </c>
      <c r="H287" s="71">
        <v>90.189047821002191</v>
      </c>
    </row>
    <row r="288" spans="1:12" s="197" customFormat="1" ht="12.75" customHeight="1" x14ac:dyDescent="0.25">
      <c r="A288" s="284"/>
      <c r="B288" s="64" t="s">
        <v>135</v>
      </c>
      <c r="C288" s="159">
        <v>7.4109825000000003</v>
      </c>
      <c r="D288" s="159">
        <v>7.1529349999999985</v>
      </c>
      <c r="E288" s="71">
        <v>103.60757507233048</v>
      </c>
      <c r="F288" s="252">
        <v>185.33750000000001</v>
      </c>
      <c r="G288" s="252">
        <v>191.51250000000002</v>
      </c>
      <c r="H288" s="71">
        <v>96.775667384635454</v>
      </c>
    </row>
    <row r="289" spans="1:8" s="197" customFormat="1" ht="12.75" customHeight="1" x14ac:dyDescent="0.25">
      <c r="A289" s="284"/>
      <c r="B289" s="119"/>
      <c r="C289" s="156"/>
      <c r="D289" s="156"/>
      <c r="E289" s="121"/>
      <c r="F289" s="121"/>
      <c r="G289" s="131"/>
      <c r="H289" s="121"/>
    </row>
    <row r="290" spans="1:8" s="197" customFormat="1" ht="12.75" customHeight="1" x14ac:dyDescent="0.25">
      <c r="A290" s="284"/>
      <c r="B290" s="8"/>
      <c r="C290" s="157"/>
      <c r="D290" s="157"/>
      <c r="E290" s="125"/>
      <c r="F290" s="125"/>
      <c r="G290" s="125"/>
      <c r="H290" s="125"/>
    </row>
    <row r="291" spans="1:8" s="197" customFormat="1" ht="12.75" customHeight="1" x14ac:dyDescent="0.25">
      <c r="A291" s="284"/>
      <c r="B291" s="8" t="s">
        <v>83</v>
      </c>
      <c r="C291" s="1"/>
      <c r="D291" s="1"/>
      <c r="E291" s="53"/>
      <c r="F291" s="1"/>
      <c r="G291" s="1"/>
      <c r="H291" s="1"/>
    </row>
    <row r="292" spans="1:8" s="197" customFormat="1" ht="12.75" customHeight="1" x14ac:dyDescent="0.25">
      <c r="A292" s="284"/>
      <c r="B292" s="20" t="s">
        <v>81</v>
      </c>
      <c r="C292" s="1"/>
      <c r="D292" s="1"/>
      <c r="E292" s="53"/>
      <c r="F292" s="1"/>
      <c r="G292" s="1"/>
      <c r="H292" s="1"/>
    </row>
    <row r="293" spans="1:8" s="197" customFormat="1" ht="12.75" customHeight="1" x14ac:dyDescent="0.25">
      <c r="A293" s="284"/>
      <c r="B293" s="20"/>
      <c r="C293" s="1"/>
      <c r="D293" s="1"/>
      <c r="E293" s="53"/>
      <c r="F293" s="1"/>
      <c r="G293" s="1"/>
      <c r="H293" s="1"/>
    </row>
    <row r="294" spans="1:8" s="197" customFormat="1" ht="12.75" customHeight="1" x14ac:dyDescent="0.25">
      <c r="A294" s="284"/>
      <c r="B294" s="58" t="s">
        <v>68</v>
      </c>
      <c r="C294" s="1"/>
      <c r="D294" s="1"/>
      <c r="E294" s="53"/>
      <c r="F294" s="1"/>
      <c r="G294" s="1"/>
      <c r="H294" s="1"/>
    </row>
    <row r="295" spans="1:8" s="197" customFormat="1" ht="12.75" customHeight="1" x14ac:dyDescent="0.25">
      <c r="A295" s="284"/>
      <c r="B295" s="58" t="s">
        <v>409</v>
      </c>
      <c r="C295" s="1"/>
      <c r="D295" s="1"/>
      <c r="E295" s="53"/>
      <c r="F295" s="1"/>
      <c r="G295" s="1"/>
      <c r="H295" s="1"/>
    </row>
    <row r="296" spans="1:8" s="197" customFormat="1" ht="12.75" customHeight="1" x14ac:dyDescent="0.25">
      <c r="A296" s="284"/>
      <c r="B296" s="58"/>
      <c r="C296" s="1"/>
      <c r="D296" s="1"/>
      <c r="E296" s="53"/>
      <c r="F296" s="1"/>
      <c r="G296" s="1"/>
      <c r="H296" s="1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6"/>
      <c r="G297" s="196"/>
      <c r="H297" s="196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196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196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6"/>
      <c r="G300" s="196"/>
      <c r="H300" s="196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6"/>
      <c r="G301" s="196"/>
      <c r="H301" s="196"/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6"/>
      <c r="G302" s="196"/>
      <c r="H302" s="196"/>
    </row>
    <row r="303" spans="1:8" s="197" customFormat="1" ht="12.75" customHeight="1" x14ac:dyDescent="0.25">
      <c r="A303" s="284"/>
      <c r="B303" s="195"/>
      <c r="C303" s="195"/>
      <c r="D303" s="195"/>
      <c r="E303" s="196"/>
      <c r="F303" s="196"/>
      <c r="G303" s="196"/>
      <c r="H303" s="196"/>
    </row>
    <row r="304" spans="1:8" s="197" customFormat="1" ht="12.75" customHeight="1" x14ac:dyDescent="0.25">
      <c r="A304" s="284"/>
      <c r="B304" s="195"/>
      <c r="C304" s="195"/>
      <c r="D304" s="195"/>
      <c r="E304" s="196"/>
      <c r="F304" s="196"/>
      <c r="G304" s="196"/>
      <c r="H304" s="196"/>
    </row>
    <row r="305" spans="1:8" s="197" customFormat="1" ht="12.75" customHeight="1" x14ac:dyDescent="0.25">
      <c r="A305" s="284"/>
      <c r="B305" s="195"/>
      <c r="C305" s="195"/>
      <c r="D305" s="195"/>
      <c r="E305" s="196"/>
      <c r="F305" s="196"/>
      <c r="G305" s="196"/>
      <c r="H305" s="196"/>
    </row>
    <row r="306" spans="1:8" s="197" customFormat="1" ht="12.75" customHeight="1" x14ac:dyDescent="0.25">
      <c r="A306" s="284"/>
      <c r="B306" s="195"/>
      <c r="C306" s="195"/>
      <c r="D306" s="195"/>
      <c r="E306" s="196"/>
      <c r="F306" s="196"/>
      <c r="G306" s="196"/>
      <c r="H306" s="196"/>
    </row>
    <row r="307" spans="1:8" s="197" customFormat="1" ht="12.75" customHeight="1" x14ac:dyDescent="0.25">
      <c r="A307" s="284"/>
      <c r="B307" s="195"/>
      <c r="C307" s="195"/>
      <c r="D307" s="195"/>
      <c r="E307" s="196"/>
      <c r="F307" s="196"/>
      <c r="G307" s="196"/>
      <c r="H307" s="196"/>
    </row>
    <row r="308" spans="1:8" s="197" customFormat="1" ht="12.75" customHeight="1" x14ac:dyDescent="0.25">
      <c r="A308" s="284"/>
      <c r="B308" s="195"/>
      <c r="C308" s="195"/>
      <c r="D308" s="195"/>
      <c r="E308" s="196"/>
      <c r="F308" s="196"/>
      <c r="G308" s="196"/>
      <c r="H308" s="196"/>
    </row>
    <row r="309" spans="1:8" s="197" customFormat="1" ht="12.75" customHeight="1" x14ac:dyDescent="0.25">
      <c r="A309" s="284"/>
      <c r="B309" s="195"/>
      <c r="C309" s="195"/>
      <c r="D309" s="195"/>
      <c r="E309" s="196"/>
      <c r="F309" s="196"/>
      <c r="G309" s="196"/>
      <c r="H309" s="196"/>
    </row>
    <row r="310" spans="1:8" s="197" customFormat="1" ht="12.75" customHeight="1" x14ac:dyDescent="0.25">
      <c r="A310" s="284"/>
      <c r="B310" s="195"/>
      <c r="C310" s="195"/>
      <c r="D310" s="195"/>
      <c r="E310" s="196"/>
      <c r="F310" s="196"/>
      <c r="G310" s="196"/>
      <c r="H310" s="196"/>
    </row>
    <row r="311" spans="1:8" s="197" customFormat="1" ht="12.75" customHeight="1" x14ac:dyDescent="0.25">
      <c r="A311" s="284"/>
      <c r="B311" s="195"/>
      <c r="C311" s="195"/>
      <c r="D311" s="195"/>
      <c r="E311" s="196"/>
      <c r="F311" s="196"/>
      <c r="G311" s="196"/>
      <c r="H311" s="196"/>
    </row>
    <row r="312" spans="1:8" s="197" customFormat="1" ht="12.75" customHeight="1" x14ac:dyDescent="0.25">
      <c r="A312" s="284"/>
      <c r="B312" s="195"/>
      <c r="C312" s="195"/>
      <c r="D312" s="195"/>
      <c r="E312" s="196"/>
      <c r="F312" s="196"/>
      <c r="G312" s="196"/>
      <c r="H312" s="196"/>
    </row>
    <row r="313" spans="1:8" s="197" customFormat="1" ht="12.75" customHeight="1" x14ac:dyDescent="0.25">
      <c r="A313" s="284"/>
      <c r="B313" s="195"/>
      <c r="C313" s="195"/>
      <c r="D313" s="195"/>
      <c r="E313" s="196"/>
      <c r="F313" s="196"/>
      <c r="G313" s="196"/>
      <c r="H313" s="196"/>
    </row>
    <row r="314" spans="1:8" s="197" customFormat="1" ht="12.75" customHeight="1" x14ac:dyDescent="0.25">
      <c r="A314" s="284"/>
      <c r="B314" s="195"/>
      <c r="C314" s="195"/>
      <c r="D314" s="195"/>
      <c r="E314" s="196"/>
      <c r="F314" s="196"/>
      <c r="G314" s="196"/>
      <c r="H314" s="196"/>
    </row>
    <row r="315" spans="1:8" s="197" customFormat="1" ht="12.75" customHeight="1" x14ac:dyDescent="0.25">
      <c r="A315" s="284"/>
      <c r="B315" s="195"/>
      <c r="C315" s="195"/>
      <c r="D315" s="195"/>
      <c r="E315" s="196"/>
      <c r="F315" s="196"/>
      <c r="G315" s="196"/>
      <c r="H315" s="196"/>
    </row>
    <row r="316" spans="1:8" s="197" customFormat="1" ht="12.75" customHeight="1" x14ac:dyDescent="0.25">
      <c r="A316" s="284"/>
      <c r="B316" s="195"/>
      <c r="C316" s="195"/>
      <c r="D316" s="195"/>
      <c r="E316" s="196"/>
      <c r="F316" s="196"/>
      <c r="G316" s="196"/>
      <c r="H316" s="196"/>
    </row>
    <row r="317" spans="1:8" s="197" customFormat="1" ht="12.75" customHeight="1" x14ac:dyDescent="0.25">
      <c r="A317" s="284"/>
      <c r="B317" s="195"/>
      <c r="C317" s="195"/>
      <c r="D317" s="195"/>
      <c r="E317" s="196"/>
      <c r="F317" s="196"/>
      <c r="G317" s="196"/>
      <c r="H317" s="196"/>
    </row>
    <row r="318" spans="1:8" s="197" customFormat="1" ht="12.75" customHeight="1" x14ac:dyDescent="0.25">
      <c r="A318" s="284"/>
      <c r="B318" s="195"/>
      <c r="C318" s="195"/>
      <c r="D318" s="195"/>
      <c r="E318" s="196"/>
      <c r="F318" s="196"/>
      <c r="G318" s="196"/>
      <c r="H318" s="196"/>
    </row>
    <row r="319" spans="1:8" s="197" customFormat="1" ht="12.75" customHeight="1" x14ac:dyDescent="0.25">
      <c r="A319" s="284"/>
      <c r="B319" s="195"/>
      <c r="C319" s="195"/>
      <c r="D319" s="195"/>
      <c r="E319" s="196"/>
      <c r="F319" s="196"/>
      <c r="G319" s="196"/>
      <c r="H319" s="196"/>
    </row>
    <row r="320" spans="1:8" s="197" customFormat="1" ht="12.75" customHeight="1" x14ac:dyDescent="0.25">
      <c r="A320" s="284"/>
      <c r="B320" s="195"/>
      <c r="C320" s="195"/>
      <c r="D320" s="195"/>
      <c r="E320" s="196"/>
      <c r="F320" s="196"/>
      <c r="G320" s="196"/>
      <c r="H320" s="196"/>
    </row>
    <row r="321" spans="1:9" s="197" customFormat="1" ht="12.75" customHeight="1" x14ac:dyDescent="0.25">
      <c r="A321" s="284"/>
      <c r="B321" s="195"/>
      <c r="C321" s="195"/>
      <c r="D321" s="195"/>
      <c r="E321" s="196"/>
      <c r="F321" s="196"/>
      <c r="G321" s="196"/>
      <c r="H321" s="196"/>
    </row>
    <row r="322" spans="1:9" s="197" customFormat="1" ht="12.75" customHeight="1" x14ac:dyDescent="0.25">
      <c r="A322" s="284"/>
      <c r="B322" s="195"/>
      <c r="C322" s="195"/>
      <c r="D322" s="195"/>
      <c r="E322" s="196"/>
      <c r="F322" s="196"/>
      <c r="G322" s="196"/>
      <c r="H322" s="196"/>
    </row>
    <row r="323" spans="1:9" s="197" customFormat="1" ht="12.75" customHeight="1" x14ac:dyDescent="0.25">
      <c r="A323" s="284"/>
      <c r="B323" s="195"/>
      <c r="C323" s="195"/>
      <c r="D323" s="195"/>
      <c r="E323" s="196"/>
      <c r="F323" s="196"/>
      <c r="G323" s="196"/>
      <c r="H323" s="196"/>
    </row>
    <row r="324" spans="1:9" s="197" customFormat="1" ht="12.75" customHeight="1" x14ac:dyDescent="0.25">
      <c r="A324" s="284"/>
      <c r="B324" s="195"/>
      <c r="C324" s="195"/>
      <c r="D324" s="195"/>
      <c r="E324" s="196"/>
      <c r="F324" s="196"/>
      <c r="G324" s="196"/>
      <c r="H324" s="196"/>
    </row>
    <row r="325" spans="1:9" s="197" customFormat="1" ht="12.75" customHeight="1" x14ac:dyDescent="0.25">
      <c r="A325" s="284"/>
      <c r="B325" s="195"/>
      <c r="C325" s="195"/>
      <c r="D325" s="195"/>
      <c r="E325" s="196"/>
      <c r="F325" s="196"/>
      <c r="G325" s="196"/>
      <c r="H325" s="196"/>
    </row>
    <row r="326" spans="1:9" s="197" customFormat="1" ht="12.75" customHeight="1" x14ac:dyDescent="0.25">
      <c r="A326" s="284"/>
      <c r="B326" s="195"/>
      <c r="C326" s="195"/>
      <c r="D326" s="195"/>
      <c r="E326" s="196"/>
      <c r="F326" s="196"/>
      <c r="G326" s="196"/>
      <c r="H326" s="196"/>
    </row>
    <row r="327" spans="1:9" s="197" customFormat="1" ht="12.75" customHeight="1" x14ac:dyDescent="0.25">
      <c r="A327" s="284"/>
      <c r="B327" s="195"/>
      <c r="C327" s="195"/>
      <c r="D327" s="195"/>
      <c r="E327" s="196"/>
      <c r="F327" s="196"/>
      <c r="G327" s="196"/>
      <c r="H327" s="362" t="s">
        <v>13</v>
      </c>
    </row>
    <row r="328" spans="1:9" s="197" customFormat="1" ht="12.75" customHeight="1" x14ac:dyDescent="0.25">
      <c r="A328" s="284"/>
      <c r="B328" s="195"/>
      <c r="C328" s="195"/>
      <c r="D328" s="195"/>
      <c r="E328" s="196"/>
      <c r="F328" s="196"/>
      <c r="G328" s="196"/>
    </row>
    <row r="329" spans="1:9" s="197" customFormat="1" ht="32.25" customHeight="1" x14ac:dyDescent="0.3">
      <c r="A329" s="284"/>
      <c r="B329" s="510" t="s">
        <v>289</v>
      </c>
      <c r="C329" s="510"/>
      <c r="D329" s="510"/>
      <c r="E329" s="510"/>
      <c r="F329" s="510"/>
      <c r="G329" s="510"/>
      <c r="H329" s="510"/>
    </row>
    <row r="330" spans="1:9" s="197" customFormat="1" ht="12.75" customHeight="1" x14ac:dyDescent="0.25">
      <c r="A330" s="284"/>
      <c r="B330" s="4"/>
      <c r="C330" s="1"/>
      <c r="D330" s="1"/>
      <c r="E330" s="45"/>
      <c r="F330" s="1"/>
      <c r="G330" s="1"/>
      <c r="H330" s="1"/>
    </row>
    <row r="331" spans="1:9" s="197" customFormat="1" ht="12.75" customHeight="1" x14ac:dyDescent="0.25">
      <c r="A331" s="284"/>
      <c r="B331" s="4" t="s">
        <v>62</v>
      </c>
      <c r="C331" s="1"/>
      <c r="D331" s="1"/>
      <c r="E331" s="45"/>
      <c r="F331" s="1"/>
      <c r="G331" s="1"/>
      <c r="H331" s="1"/>
    </row>
    <row r="332" spans="1:9" s="197" customFormat="1" ht="12.75" customHeight="1" x14ac:dyDescent="0.25">
      <c r="A332" s="284"/>
      <c r="B332" s="151"/>
      <c r="C332" s="511" t="s">
        <v>12</v>
      </c>
      <c r="D332" s="512"/>
      <c r="E332" s="512"/>
      <c r="F332" s="512" t="s">
        <v>10</v>
      </c>
      <c r="G332" s="512"/>
      <c r="H332" s="512"/>
    </row>
    <row r="333" spans="1:9" s="197" customFormat="1" ht="12.75" customHeight="1" x14ac:dyDescent="0.25">
      <c r="A333" s="284"/>
      <c r="B333" s="145"/>
      <c r="C333" s="149" t="s">
        <v>8</v>
      </c>
      <c r="D333" s="152" t="s">
        <v>9</v>
      </c>
      <c r="E333" s="152" t="s">
        <v>65</v>
      </c>
      <c r="F333" s="152" t="s">
        <v>8</v>
      </c>
      <c r="G333" s="152" t="s">
        <v>9</v>
      </c>
      <c r="H333" s="152" t="s">
        <v>65</v>
      </c>
    </row>
    <row r="334" spans="1:9" s="197" customFormat="1" ht="12.75" customHeight="1" x14ac:dyDescent="0.25">
      <c r="A334" s="284"/>
      <c r="B334" s="162"/>
      <c r="C334" s="158"/>
      <c r="D334" s="158"/>
      <c r="E334" s="67"/>
      <c r="F334" s="1"/>
      <c r="G334" s="1"/>
      <c r="H334" s="67"/>
    </row>
    <row r="335" spans="1:9" s="197" customFormat="1" ht="12.75" customHeight="1" x14ac:dyDescent="0.25">
      <c r="A335" s="284"/>
      <c r="B335" s="162" t="s">
        <v>23</v>
      </c>
      <c r="C335" s="159">
        <v>1020.6291624999983</v>
      </c>
      <c r="D335" s="159">
        <v>1018.3114574999991</v>
      </c>
      <c r="E335" s="71">
        <v>100.22760276170214</v>
      </c>
      <c r="F335" s="155">
        <v>5355.6</v>
      </c>
      <c r="G335" s="155">
        <v>5904.7250000000004</v>
      </c>
      <c r="H335" s="71">
        <v>90.700244295881689</v>
      </c>
      <c r="I335" s="202"/>
    </row>
    <row r="336" spans="1:9" s="197" customFormat="1" ht="12.75" customHeight="1" x14ac:dyDescent="0.25">
      <c r="A336" s="284"/>
      <c r="B336" s="64" t="s">
        <v>96</v>
      </c>
      <c r="C336" s="159">
        <v>0.61097250000000014</v>
      </c>
      <c r="D336" s="159">
        <v>0.43857499999999994</v>
      </c>
      <c r="E336" s="71">
        <v>139.30855611924991</v>
      </c>
      <c r="F336" s="155">
        <v>4.75</v>
      </c>
      <c r="G336" s="155">
        <v>5.7750000000000004</v>
      </c>
      <c r="H336" s="71">
        <v>82.251082251082252</v>
      </c>
    </row>
    <row r="337" spans="1:12" s="197" customFormat="1" ht="12.75" customHeight="1" x14ac:dyDescent="0.25">
      <c r="A337" s="284"/>
      <c r="B337" s="64" t="s">
        <v>97</v>
      </c>
      <c r="C337" s="159">
        <v>18.684227500000006</v>
      </c>
      <c r="D337" s="159">
        <v>21.33119000000001</v>
      </c>
      <c r="E337" s="71">
        <v>87.591116576243508</v>
      </c>
      <c r="F337" s="155">
        <v>90.7</v>
      </c>
      <c r="G337" s="155">
        <v>105.6</v>
      </c>
      <c r="H337" s="71">
        <v>85.890151515151516</v>
      </c>
      <c r="J337" s="529"/>
      <c r="K337" s="529"/>
      <c r="L337" s="529"/>
    </row>
    <row r="338" spans="1:12" s="197" customFormat="1" ht="12.75" customHeight="1" x14ac:dyDescent="0.25">
      <c r="A338" s="284"/>
      <c r="B338" s="64" t="s">
        <v>98</v>
      </c>
      <c r="C338" s="159">
        <v>203.56127999999964</v>
      </c>
      <c r="D338" s="159">
        <v>198.94979500000034</v>
      </c>
      <c r="E338" s="71">
        <v>102.31791392396222</v>
      </c>
      <c r="F338" s="252">
        <v>1126.2249999999999</v>
      </c>
      <c r="G338" s="252">
        <v>1218.5</v>
      </c>
      <c r="H338" s="71">
        <v>92.42716454657365</v>
      </c>
      <c r="J338" s="529"/>
      <c r="K338" s="529"/>
      <c r="L338" s="529"/>
    </row>
    <row r="339" spans="1:12" s="197" customFormat="1" ht="12.75" customHeight="1" x14ac:dyDescent="0.25">
      <c r="A339" s="284"/>
      <c r="B339" s="64" t="s">
        <v>99</v>
      </c>
      <c r="C339" s="159">
        <v>350.28633499999916</v>
      </c>
      <c r="D339" s="159">
        <v>335.46297999999877</v>
      </c>
      <c r="E339" s="71">
        <v>104.41877521030798</v>
      </c>
      <c r="F339" s="252">
        <v>1609.8374999999999</v>
      </c>
      <c r="G339" s="252">
        <v>1793.2</v>
      </c>
      <c r="H339" s="71">
        <v>89.774565023421815</v>
      </c>
      <c r="J339" s="529"/>
      <c r="K339" s="529"/>
      <c r="L339" s="529"/>
    </row>
    <row r="340" spans="1:12" s="197" customFormat="1" ht="12.75" customHeight="1" x14ac:dyDescent="0.25">
      <c r="A340" s="284"/>
      <c r="B340" s="64" t="s">
        <v>100</v>
      </c>
      <c r="C340" s="159">
        <v>287.94446749999958</v>
      </c>
      <c r="D340" s="159">
        <v>295.79682499999939</v>
      </c>
      <c r="E340" s="71">
        <v>97.345354366126202</v>
      </c>
      <c r="F340" s="252">
        <v>1522.4375</v>
      </c>
      <c r="G340" s="252">
        <v>1702.925</v>
      </c>
      <c r="H340" s="71">
        <v>89.401324192198715</v>
      </c>
      <c r="J340" s="529"/>
      <c r="K340" s="529"/>
      <c r="L340" s="529"/>
    </row>
    <row r="341" spans="1:12" s="197" customFormat="1" ht="12.75" customHeight="1" x14ac:dyDescent="0.25">
      <c r="A341" s="284"/>
      <c r="B341" s="64" t="s">
        <v>101</v>
      </c>
      <c r="C341" s="159">
        <v>152.70785249999994</v>
      </c>
      <c r="D341" s="159">
        <v>160.18429000000052</v>
      </c>
      <c r="E341" s="71">
        <v>95.332602529248931</v>
      </c>
      <c r="F341" s="252">
        <v>834.61249999999995</v>
      </c>
      <c r="G341" s="252">
        <v>906.92499999999995</v>
      </c>
      <c r="H341" s="71">
        <v>92.0266284422637</v>
      </c>
    </row>
    <row r="342" spans="1:12" s="197" customFormat="1" ht="12.75" customHeight="1" x14ac:dyDescent="0.25">
      <c r="A342" s="284"/>
      <c r="B342" s="64" t="s">
        <v>135</v>
      </c>
      <c r="C342" s="159">
        <v>6.8340275000000013</v>
      </c>
      <c r="D342" s="159">
        <v>6.1478025000000009</v>
      </c>
      <c r="E342" s="71">
        <v>111.16211849681248</v>
      </c>
      <c r="F342" s="252">
        <v>167.03749999999999</v>
      </c>
      <c r="G342" s="252">
        <v>171.8</v>
      </c>
      <c r="H342" s="71">
        <v>97.227881257275897</v>
      </c>
    </row>
    <row r="343" spans="1:12" s="197" customFormat="1" ht="12.75" customHeight="1" x14ac:dyDescent="0.25">
      <c r="A343" s="284"/>
      <c r="B343" s="119"/>
      <c r="C343" s="156"/>
      <c r="D343" s="156"/>
      <c r="E343" s="121"/>
      <c r="F343" s="121"/>
      <c r="G343" s="131"/>
      <c r="H343" s="121"/>
    </row>
    <row r="344" spans="1:12" s="197" customFormat="1" ht="12.75" customHeight="1" x14ac:dyDescent="0.25">
      <c r="A344" s="284"/>
      <c r="B344" s="8"/>
      <c r="C344" s="157"/>
      <c r="D344" s="157"/>
      <c r="E344" s="125"/>
      <c r="F344" s="125"/>
      <c r="G344" s="125"/>
      <c r="H344" s="125"/>
    </row>
    <row r="345" spans="1:12" s="197" customFormat="1" ht="12.75" customHeight="1" x14ac:dyDescent="0.25">
      <c r="A345" s="284"/>
      <c r="B345" s="8" t="s">
        <v>83</v>
      </c>
      <c r="C345" s="1"/>
      <c r="D345" s="1"/>
      <c r="E345" s="53"/>
      <c r="F345" s="1"/>
      <c r="G345" s="1"/>
      <c r="H345" s="1"/>
    </row>
    <row r="346" spans="1:12" s="197" customFormat="1" ht="12.75" customHeight="1" x14ac:dyDescent="0.25">
      <c r="A346" s="284"/>
      <c r="B346" s="20" t="s">
        <v>81</v>
      </c>
      <c r="C346" s="1"/>
      <c r="D346" s="1"/>
      <c r="E346" s="53"/>
      <c r="F346" s="1"/>
      <c r="G346" s="1"/>
      <c r="H346" s="1"/>
    </row>
    <row r="347" spans="1:12" s="197" customFormat="1" ht="12.75" customHeight="1" x14ac:dyDescent="0.25">
      <c r="A347" s="284"/>
      <c r="B347" s="20"/>
      <c r="C347" s="1"/>
      <c r="D347" s="1"/>
      <c r="E347" s="53"/>
      <c r="F347" s="1"/>
      <c r="G347" s="1"/>
      <c r="H347" s="1"/>
    </row>
    <row r="348" spans="1:12" s="197" customFormat="1" ht="12.75" customHeight="1" x14ac:dyDescent="0.25">
      <c r="A348" s="284"/>
      <c r="B348" s="58" t="s">
        <v>68</v>
      </c>
      <c r="C348" s="1"/>
      <c r="D348" s="1"/>
      <c r="E348" s="53"/>
      <c r="F348" s="1"/>
      <c r="G348" s="1"/>
      <c r="H348" s="1"/>
    </row>
    <row r="349" spans="1:12" s="197" customFormat="1" ht="12.75" customHeight="1" x14ac:dyDescent="0.25">
      <c r="A349" s="284"/>
      <c r="B349" s="58" t="s">
        <v>410</v>
      </c>
      <c r="C349" s="1"/>
      <c r="D349" s="1"/>
      <c r="E349" s="53"/>
      <c r="F349" s="1"/>
      <c r="G349" s="1"/>
      <c r="H349" s="1"/>
    </row>
    <row r="350" spans="1:12" s="197" customFormat="1" ht="12.75" customHeight="1" x14ac:dyDescent="0.25">
      <c r="A350" s="284"/>
      <c r="B350" s="58"/>
      <c r="C350" s="1"/>
      <c r="D350" s="1"/>
      <c r="E350" s="53"/>
      <c r="F350" s="1"/>
      <c r="G350" s="1"/>
      <c r="H350" s="1"/>
    </row>
    <row r="351" spans="1:12" s="197" customFormat="1" ht="12.75" customHeight="1" x14ac:dyDescent="0.25">
      <c r="A351" s="284"/>
      <c r="B351" s="195"/>
      <c r="C351" s="195"/>
      <c r="D351" s="195"/>
      <c r="E351" s="196"/>
      <c r="F351" s="196"/>
      <c r="G351" s="196"/>
      <c r="H351" s="196"/>
    </row>
    <row r="352" spans="1:12" s="197" customFormat="1" ht="12.75" customHeight="1" x14ac:dyDescent="0.25">
      <c r="A352" s="284"/>
      <c r="B352" s="195"/>
      <c r="C352" s="195"/>
      <c r="D352" s="195"/>
      <c r="E352" s="196"/>
      <c r="F352" s="196"/>
      <c r="G352" s="196"/>
      <c r="H352" s="196"/>
    </row>
    <row r="353" spans="1:8" s="197" customFormat="1" ht="12.75" customHeight="1" x14ac:dyDescent="0.25">
      <c r="A353" s="284"/>
      <c r="B353" s="195"/>
      <c r="C353" s="195"/>
      <c r="D353" s="195"/>
      <c r="E353" s="196"/>
      <c r="F353" s="196"/>
      <c r="G353" s="196"/>
      <c r="H353" s="196"/>
    </row>
    <row r="354" spans="1:8" s="197" customFormat="1" ht="12.75" customHeight="1" x14ac:dyDescent="0.25">
      <c r="A354" s="284"/>
      <c r="B354" s="195"/>
      <c r="C354" s="195"/>
      <c r="D354" s="195"/>
      <c r="E354" s="196"/>
      <c r="F354" s="196"/>
      <c r="G354" s="196"/>
      <c r="H354" s="196"/>
    </row>
    <row r="355" spans="1:8" s="197" customFormat="1" ht="12.75" customHeight="1" x14ac:dyDescent="0.25">
      <c r="A355" s="284"/>
      <c r="B355" s="195"/>
      <c r="C355" s="195"/>
      <c r="D355" s="195"/>
      <c r="E355" s="196"/>
      <c r="F355" s="196"/>
      <c r="G355" s="196"/>
      <c r="H355" s="196"/>
    </row>
    <row r="356" spans="1:8" s="197" customFormat="1" ht="12.75" customHeight="1" x14ac:dyDescent="0.25">
      <c r="A356" s="284"/>
      <c r="B356" s="195"/>
      <c r="C356" s="195"/>
      <c r="D356" s="195"/>
      <c r="E356" s="196"/>
      <c r="F356" s="196"/>
      <c r="G356" s="196"/>
      <c r="H356" s="196"/>
    </row>
    <row r="357" spans="1:8" s="197" customFormat="1" ht="12.75" customHeight="1" x14ac:dyDescent="0.25">
      <c r="A357" s="284"/>
      <c r="B357" s="195"/>
      <c r="C357" s="195"/>
      <c r="D357" s="195"/>
      <c r="E357" s="196"/>
      <c r="F357" s="196"/>
      <c r="G357" s="196"/>
      <c r="H357" s="196"/>
    </row>
    <row r="358" spans="1:8" s="197" customFormat="1" ht="12.75" customHeight="1" x14ac:dyDescent="0.25">
      <c r="A358" s="284"/>
      <c r="B358" s="195"/>
      <c r="C358" s="195"/>
      <c r="D358" s="195"/>
      <c r="E358" s="196"/>
      <c r="F358" s="196"/>
      <c r="G358" s="196"/>
      <c r="H358" s="196"/>
    </row>
    <row r="359" spans="1:8" s="197" customFormat="1" ht="12.75" customHeight="1" x14ac:dyDescent="0.25">
      <c r="A359" s="284"/>
      <c r="B359" s="195"/>
      <c r="C359" s="195"/>
      <c r="D359" s="195"/>
      <c r="E359" s="196"/>
      <c r="F359" s="196"/>
      <c r="G359" s="196"/>
      <c r="H359" s="196"/>
    </row>
    <row r="360" spans="1:8" s="197" customFormat="1" ht="12.75" customHeight="1" x14ac:dyDescent="0.25">
      <c r="A360" s="284"/>
      <c r="B360" s="195"/>
      <c r="C360" s="195"/>
      <c r="D360" s="195"/>
      <c r="E360" s="196"/>
      <c r="F360" s="196"/>
      <c r="G360" s="196"/>
      <c r="H360" s="196"/>
    </row>
    <row r="361" spans="1:8" s="197" customFormat="1" ht="12.75" customHeight="1" x14ac:dyDescent="0.25">
      <c r="A361" s="284"/>
      <c r="B361" s="195"/>
      <c r="C361" s="195"/>
      <c r="D361" s="195"/>
      <c r="E361" s="196"/>
      <c r="F361" s="196"/>
      <c r="G361" s="196"/>
      <c r="H361" s="196"/>
    </row>
    <row r="362" spans="1:8" s="197" customFormat="1" ht="12.75" customHeight="1" x14ac:dyDescent="0.25">
      <c r="A362" s="284"/>
      <c r="B362" s="195"/>
      <c r="C362" s="195"/>
      <c r="D362" s="195"/>
      <c r="E362" s="196"/>
      <c r="F362" s="196"/>
      <c r="G362" s="196"/>
      <c r="H362" s="196"/>
    </row>
    <row r="363" spans="1:8" s="197" customFormat="1" ht="12.75" customHeight="1" x14ac:dyDescent="0.25">
      <c r="A363" s="284"/>
      <c r="B363" s="195"/>
      <c r="C363" s="195"/>
      <c r="D363" s="195"/>
      <c r="E363" s="196"/>
      <c r="F363" s="196"/>
      <c r="G363" s="196"/>
      <c r="H363" s="196"/>
    </row>
    <row r="364" spans="1:8" s="197" customFormat="1" ht="12.75" customHeight="1" x14ac:dyDescent="0.25">
      <c r="A364" s="284"/>
      <c r="B364" s="195"/>
      <c r="C364" s="195"/>
      <c r="D364" s="195"/>
      <c r="E364" s="196"/>
      <c r="F364" s="196"/>
      <c r="G364" s="196"/>
      <c r="H364" s="196"/>
    </row>
    <row r="365" spans="1:8" s="197" customFormat="1" ht="12.75" customHeight="1" x14ac:dyDescent="0.25">
      <c r="A365" s="284"/>
      <c r="B365" s="195"/>
      <c r="C365" s="195"/>
      <c r="D365" s="195"/>
      <c r="E365" s="196"/>
      <c r="F365" s="196"/>
      <c r="G365" s="196"/>
      <c r="H365" s="196"/>
    </row>
    <row r="366" spans="1:8" s="197" customFormat="1" ht="12.75" customHeight="1" x14ac:dyDescent="0.25">
      <c r="A366" s="284"/>
      <c r="B366" s="195"/>
      <c r="C366" s="195"/>
      <c r="D366" s="195"/>
      <c r="E366" s="196"/>
      <c r="F366" s="196"/>
      <c r="G366" s="196"/>
      <c r="H366" s="196"/>
    </row>
    <row r="367" spans="1:8" s="197" customFormat="1" ht="12.75" customHeight="1" x14ac:dyDescent="0.25">
      <c r="A367" s="284"/>
      <c r="B367" s="195"/>
      <c r="C367" s="195"/>
      <c r="D367" s="195"/>
      <c r="E367" s="196"/>
      <c r="F367" s="196"/>
      <c r="G367" s="196"/>
      <c r="H367" s="196"/>
    </row>
    <row r="368" spans="1:8" s="197" customFormat="1" ht="12.75" customHeight="1" x14ac:dyDescent="0.25">
      <c r="A368" s="284"/>
      <c r="B368" s="195"/>
      <c r="C368" s="195"/>
      <c r="D368" s="195"/>
      <c r="E368" s="196"/>
      <c r="F368" s="196"/>
      <c r="G368" s="196"/>
      <c r="H368" s="196"/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6"/>
      <c r="G369" s="196"/>
      <c r="H369" s="196"/>
    </row>
    <row r="370" spans="1:8" s="197" customFormat="1" ht="12.75" customHeight="1" x14ac:dyDescent="0.25">
      <c r="A370" s="284"/>
      <c r="B370" s="195"/>
      <c r="C370" s="195"/>
      <c r="D370" s="195"/>
      <c r="E370" s="196"/>
      <c r="F370" s="196"/>
      <c r="G370" s="196"/>
      <c r="H370" s="196"/>
    </row>
    <row r="371" spans="1:8" s="197" customFormat="1" ht="12.75" customHeight="1" x14ac:dyDescent="0.25">
      <c r="A371" s="284"/>
      <c r="B371" s="195"/>
      <c r="C371" s="195"/>
      <c r="D371" s="195"/>
      <c r="E371" s="196"/>
      <c r="F371" s="196"/>
      <c r="G371" s="196"/>
      <c r="H371" s="196"/>
    </row>
    <row r="372" spans="1:8" s="197" customFormat="1" ht="12.75" customHeight="1" x14ac:dyDescent="0.25">
      <c r="A372" s="284"/>
      <c r="B372" s="195"/>
      <c r="C372" s="195"/>
      <c r="D372" s="195"/>
      <c r="E372" s="196"/>
      <c r="F372" s="196"/>
      <c r="G372" s="196"/>
      <c r="H372" s="196"/>
    </row>
    <row r="373" spans="1:8" s="197" customFormat="1" ht="12.75" customHeight="1" x14ac:dyDescent="0.25">
      <c r="A373" s="284"/>
      <c r="B373" s="195"/>
      <c r="C373" s="195"/>
      <c r="D373" s="195"/>
      <c r="E373" s="196"/>
      <c r="F373" s="196"/>
      <c r="G373" s="196"/>
      <c r="H373" s="196"/>
    </row>
    <row r="374" spans="1:8" s="197" customFormat="1" ht="12.75" customHeight="1" x14ac:dyDescent="0.25">
      <c r="A374" s="284"/>
      <c r="B374" s="195"/>
      <c r="C374" s="195"/>
      <c r="D374" s="195"/>
      <c r="E374" s="196"/>
      <c r="F374" s="196"/>
      <c r="G374" s="196"/>
      <c r="H374" s="196"/>
    </row>
    <row r="375" spans="1:8" s="197" customFormat="1" ht="12.75" customHeight="1" x14ac:dyDescent="0.25">
      <c r="A375" s="284"/>
      <c r="B375" s="195"/>
      <c r="C375" s="195"/>
      <c r="D375" s="195"/>
      <c r="E375" s="196"/>
      <c r="F375" s="196"/>
      <c r="G375" s="196"/>
      <c r="H375" s="196"/>
    </row>
    <row r="376" spans="1:8" s="197" customFormat="1" ht="12.75" customHeight="1" x14ac:dyDescent="0.25">
      <c r="A376" s="284"/>
      <c r="B376" s="195"/>
      <c r="C376" s="195"/>
      <c r="D376" s="195"/>
      <c r="E376" s="196"/>
      <c r="F376" s="196"/>
      <c r="G376" s="196"/>
      <c r="H376" s="196"/>
    </row>
    <row r="377" spans="1:8" s="197" customFormat="1" ht="12.75" customHeight="1" x14ac:dyDescent="0.25">
      <c r="A377" s="284"/>
      <c r="B377" s="195"/>
      <c r="C377" s="195"/>
      <c r="D377" s="195"/>
      <c r="E377" s="196"/>
      <c r="F377" s="196"/>
      <c r="G377" s="196"/>
      <c r="H377" s="196"/>
    </row>
    <row r="378" spans="1:8" s="197" customFormat="1" ht="12.75" customHeight="1" x14ac:dyDescent="0.25">
      <c r="A378" s="284"/>
      <c r="B378" s="195"/>
      <c r="C378" s="195"/>
      <c r="D378" s="195"/>
      <c r="E378" s="196"/>
      <c r="F378" s="196"/>
      <c r="G378" s="196"/>
      <c r="H378" s="196"/>
    </row>
    <row r="379" spans="1:8" s="197" customFormat="1" ht="12.75" customHeight="1" x14ac:dyDescent="0.25">
      <c r="A379" s="284"/>
      <c r="B379" s="195"/>
      <c r="C379" s="195"/>
      <c r="D379" s="195"/>
      <c r="E379" s="196"/>
      <c r="F379" s="196"/>
      <c r="G379" s="196"/>
      <c r="H379" s="196"/>
    </row>
    <row r="380" spans="1:8" s="197" customFormat="1" ht="12.75" customHeight="1" x14ac:dyDescent="0.25">
      <c r="A380" s="284"/>
      <c r="B380" s="195"/>
      <c r="C380" s="195"/>
      <c r="D380" s="195"/>
      <c r="E380" s="196"/>
      <c r="F380" s="196"/>
      <c r="G380" s="196"/>
      <c r="H380" s="196"/>
    </row>
    <row r="381" spans="1:8" s="197" customFormat="1" ht="12.75" customHeight="1" x14ac:dyDescent="0.25">
      <c r="A381" s="284"/>
      <c r="B381" s="195"/>
      <c r="C381" s="195"/>
      <c r="D381" s="195"/>
      <c r="E381" s="196"/>
      <c r="F381" s="196"/>
      <c r="G381" s="196"/>
      <c r="H381" s="362" t="s">
        <v>13</v>
      </c>
    </row>
    <row r="382" spans="1:8" s="197" customFormat="1" ht="12.75" customHeight="1" x14ac:dyDescent="0.25">
      <c r="A382" s="284"/>
      <c r="B382" s="195"/>
      <c r="C382" s="195"/>
      <c r="D382" s="195"/>
      <c r="E382" s="196"/>
      <c r="F382" s="196"/>
      <c r="G382" s="196"/>
    </row>
    <row r="383" spans="1:8" s="197" customFormat="1" ht="32.25" customHeight="1" x14ac:dyDescent="0.3">
      <c r="A383" s="284"/>
      <c r="B383" s="510" t="s">
        <v>288</v>
      </c>
      <c r="C383" s="510"/>
      <c r="D383" s="510"/>
      <c r="E383" s="510"/>
      <c r="F383" s="510"/>
      <c r="G383" s="510"/>
      <c r="H383" s="510"/>
    </row>
    <row r="384" spans="1:8" s="197" customFormat="1" ht="12.75" customHeight="1" x14ac:dyDescent="0.25">
      <c r="A384" s="284"/>
      <c r="B384" s="4"/>
      <c r="C384" s="1"/>
      <c r="D384" s="1"/>
      <c r="E384" s="45"/>
      <c r="F384" s="1"/>
      <c r="G384" s="1"/>
      <c r="H384" s="1"/>
    </row>
    <row r="385" spans="1:12" s="197" customFormat="1" ht="12.75" customHeight="1" x14ac:dyDescent="0.25">
      <c r="A385" s="284"/>
      <c r="B385" s="4" t="s">
        <v>62</v>
      </c>
      <c r="C385" s="1"/>
      <c r="D385" s="1"/>
      <c r="E385" s="45"/>
      <c r="F385" s="1"/>
      <c r="G385" s="1"/>
      <c r="H385" s="1"/>
    </row>
    <row r="386" spans="1:12" s="197" customFormat="1" ht="12.75" customHeight="1" x14ac:dyDescent="0.25">
      <c r="A386" s="284"/>
      <c r="B386" s="151"/>
      <c r="C386" s="511" t="s">
        <v>12</v>
      </c>
      <c r="D386" s="512"/>
      <c r="E386" s="512"/>
      <c r="F386" s="512" t="s">
        <v>10</v>
      </c>
      <c r="G386" s="512"/>
      <c r="H386" s="512"/>
    </row>
    <row r="387" spans="1:12" s="197" customFormat="1" ht="12.75" customHeight="1" x14ac:dyDescent="0.25">
      <c r="A387" s="284"/>
      <c r="B387" s="145"/>
      <c r="C387" s="149" t="s">
        <v>8</v>
      </c>
      <c r="D387" s="152" t="s">
        <v>9</v>
      </c>
      <c r="E387" s="152" t="s">
        <v>65</v>
      </c>
      <c r="F387" s="152" t="s">
        <v>8</v>
      </c>
      <c r="G387" s="152" t="s">
        <v>9</v>
      </c>
      <c r="H387" s="152" t="s">
        <v>65</v>
      </c>
    </row>
    <row r="388" spans="1:12" s="197" customFormat="1" ht="12.75" customHeight="1" x14ac:dyDescent="0.25">
      <c r="A388" s="284"/>
      <c r="B388" s="162"/>
      <c r="C388" s="158"/>
      <c r="D388" s="158"/>
      <c r="E388" s="67"/>
      <c r="F388" s="1"/>
      <c r="G388" s="1"/>
      <c r="H388" s="67"/>
    </row>
    <row r="389" spans="1:12" s="197" customFormat="1" ht="12.75" customHeight="1" x14ac:dyDescent="0.25">
      <c r="A389" s="284"/>
      <c r="B389" s="162" t="s">
        <v>23</v>
      </c>
      <c r="C389" s="159">
        <v>1032.3345974999993</v>
      </c>
      <c r="D389" s="159">
        <v>1025.4836400000004</v>
      </c>
      <c r="E389" s="71">
        <v>100.66807087239333</v>
      </c>
      <c r="F389" s="155">
        <v>5282.3</v>
      </c>
      <c r="G389" s="155">
        <v>5776.9249999999993</v>
      </c>
      <c r="H389" s="71">
        <v>91.437918962077589</v>
      </c>
      <c r="I389" s="202"/>
    </row>
    <row r="390" spans="1:12" s="197" customFormat="1" ht="12.75" customHeight="1" x14ac:dyDescent="0.25">
      <c r="A390" s="284"/>
      <c r="B390" s="64" t="s">
        <v>96</v>
      </c>
      <c r="C390" s="159">
        <v>0.48377749999999992</v>
      </c>
      <c r="D390" s="159">
        <v>1.014205</v>
      </c>
      <c r="E390" s="71">
        <v>47.700169097963418</v>
      </c>
      <c r="F390" s="155">
        <v>3.0249999999999999</v>
      </c>
      <c r="G390" s="155">
        <v>6.65</v>
      </c>
      <c r="H390" s="71">
        <v>45.488721804511279</v>
      </c>
    </row>
    <row r="391" spans="1:12" s="197" customFormat="1" ht="12.75" customHeight="1" x14ac:dyDescent="0.25">
      <c r="A391" s="284"/>
      <c r="B391" s="64" t="s">
        <v>97</v>
      </c>
      <c r="C391" s="159">
        <v>22.073477499999981</v>
      </c>
      <c r="D391" s="159">
        <v>23.801270000000002</v>
      </c>
      <c r="E391" s="71">
        <v>92.740755010131721</v>
      </c>
      <c r="F391" s="155">
        <v>101.25</v>
      </c>
      <c r="G391" s="155">
        <v>107.05</v>
      </c>
      <c r="H391" s="71">
        <v>94.581971041569361</v>
      </c>
      <c r="J391" s="529"/>
      <c r="K391" s="529"/>
      <c r="L391" s="529"/>
    </row>
    <row r="392" spans="1:12" s="197" customFormat="1" ht="12.75" customHeight="1" x14ac:dyDescent="0.25">
      <c r="A392" s="284"/>
      <c r="B392" s="64" t="s">
        <v>98</v>
      </c>
      <c r="C392" s="159">
        <v>217.51010750000034</v>
      </c>
      <c r="D392" s="159">
        <v>198.66350500000007</v>
      </c>
      <c r="E392" s="71">
        <v>109.48669585790317</v>
      </c>
      <c r="F392" s="252">
        <v>1162.75</v>
      </c>
      <c r="G392" s="252">
        <v>1222.3999999999999</v>
      </c>
      <c r="H392" s="71">
        <v>95.120255235602102</v>
      </c>
      <c r="J392" s="529"/>
      <c r="K392" s="529"/>
      <c r="L392" s="529"/>
    </row>
    <row r="393" spans="1:12" s="197" customFormat="1" ht="12.75" customHeight="1" x14ac:dyDescent="0.25">
      <c r="A393" s="284"/>
      <c r="B393" s="64" t="s">
        <v>99</v>
      </c>
      <c r="C393" s="159">
        <v>351.85965499999895</v>
      </c>
      <c r="D393" s="159">
        <v>352.11812999999921</v>
      </c>
      <c r="E393" s="71">
        <v>99.926594236996479</v>
      </c>
      <c r="F393" s="252">
        <v>1603.3625000000002</v>
      </c>
      <c r="G393" s="252">
        <v>1770.2375</v>
      </c>
      <c r="H393" s="71">
        <v>90.573298780530877</v>
      </c>
      <c r="J393" s="529"/>
      <c r="K393" s="529"/>
      <c r="L393" s="529"/>
    </row>
    <row r="394" spans="1:12" s="197" customFormat="1" ht="12.75" customHeight="1" x14ac:dyDescent="0.25">
      <c r="A394" s="284"/>
      <c r="B394" s="64" t="s">
        <v>100</v>
      </c>
      <c r="C394" s="159">
        <v>282.48358000000013</v>
      </c>
      <c r="D394" s="159">
        <v>282.6706975000011</v>
      </c>
      <c r="E394" s="71">
        <v>99.933803715186656</v>
      </c>
      <c r="F394" s="252">
        <v>1467.4749999999999</v>
      </c>
      <c r="G394" s="252">
        <v>1641.8375000000001</v>
      </c>
      <c r="H394" s="71">
        <v>89.380039132983612</v>
      </c>
      <c r="J394" s="529"/>
      <c r="K394" s="529"/>
      <c r="L394" s="529"/>
    </row>
    <row r="395" spans="1:12" s="197" customFormat="1" ht="12.75" customHeight="1" x14ac:dyDescent="0.25">
      <c r="A395" s="284"/>
      <c r="B395" s="64" t="s">
        <v>101</v>
      </c>
      <c r="C395" s="159">
        <v>149.62887999999998</v>
      </c>
      <c r="D395" s="159">
        <v>160.45029249999999</v>
      </c>
      <c r="E395" s="71">
        <v>93.255598147320299</v>
      </c>
      <c r="F395" s="252">
        <v>795.41250000000002</v>
      </c>
      <c r="G395" s="252">
        <v>863.17499999999995</v>
      </c>
      <c r="H395" s="71">
        <v>92.149622034929195</v>
      </c>
    </row>
    <row r="396" spans="1:12" s="197" customFormat="1" ht="12.75" customHeight="1" x14ac:dyDescent="0.25">
      <c r="A396" s="284"/>
      <c r="B396" s="64" t="s">
        <v>135</v>
      </c>
      <c r="C396" s="159">
        <v>8.2951200000000007</v>
      </c>
      <c r="D396" s="159">
        <v>6.7655399999999961</v>
      </c>
      <c r="E396" s="71">
        <v>122.60839489530777</v>
      </c>
      <c r="F396" s="252">
        <v>149.02500000000001</v>
      </c>
      <c r="G396" s="252">
        <v>165.57499999999999</v>
      </c>
      <c r="H396" s="71">
        <v>90.004529669334147</v>
      </c>
    </row>
    <row r="397" spans="1:12" s="197" customFormat="1" ht="12.75" customHeight="1" x14ac:dyDescent="0.25">
      <c r="A397" s="284"/>
      <c r="B397" s="119"/>
      <c r="C397" s="156"/>
      <c r="D397" s="156"/>
      <c r="E397" s="121"/>
      <c r="F397" s="121"/>
      <c r="G397" s="131"/>
      <c r="H397" s="121"/>
    </row>
    <row r="398" spans="1:12" s="197" customFormat="1" ht="12.75" customHeight="1" x14ac:dyDescent="0.25">
      <c r="A398" s="284"/>
      <c r="B398" s="8"/>
      <c r="C398" s="157"/>
      <c r="D398" s="157"/>
      <c r="E398" s="125"/>
      <c r="F398" s="125"/>
      <c r="G398" s="125"/>
      <c r="H398" s="125"/>
    </row>
    <row r="399" spans="1:12" s="197" customFormat="1" ht="12.75" customHeight="1" x14ac:dyDescent="0.25">
      <c r="A399" s="284"/>
      <c r="B399" s="8" t="s">
        <v>83</v>
      </c>
      <c r="C399" s="1"/>
      <c r="D399" s="1"/>
      <c r="E399" s="53"/>
      <c r="F399" s="1"/>
      <c r="G399" s="1"/>
      <c r="H399" s="1"/>
    </row>
    <row r="400" spans="1:12" s="197" customFormat="1" ht="12.75" customHeight="1" x14ac:dyDescent="0.25">
      <c r="A400" s="284"/>
      <c r="B400" s="20" t="s">
        <v>81</v>
      </c>
      <c r="C400" s="1"/>
      <c r="D400" s="1"/>
      <c r="E400" s="53"/>
      <c r="F400" s="1"/>
      <c r="G400" s="1"/>
      <c r="H400" s="1"/>
    </row>
    <row r="401" spans="1:8" s="197" customFormat="1" ht="12.75" customHeight="1" x14ac:dyDescent="0.25">
      <c r="A401" s="284"/>
      <c r="B401" s="20"/>
      <c r="C401" s="1"/>
      <c r="D401" s="1"/>
      <c r="E401" s="53"/>
      <c r="F401" s="1"/>
      <c r="G401" s="1"/>
      <c r="H401" s="1"/>
    </row>
    <row r="402" spans="1:8" s="197" customFormat="1" ht="12.75" customHeight="1" x14ac:dyDescent="0.25">
      <c r="A402" s="284"/>
      <c r="B402" s="58" t="s">
        <v>68</v>
      </c>
      <c r="C402" s="1"/>
      <c r="D402" s="1"/>
      <c r="E402" s="53"/>
      <c r="F402" s="1"/>
      <c r="G402" s="1"/>
      <c r="H402" s="1"/>
    </row>
    <row r="403" spans="1:8" s="197" customFormat="1" ht="12.75" customHeight="1" x14ac:dyDescent="0.25">
      <c r="A403" s="284"/>
      <c r="B403" s="58" t="s">
        <v>409</v>
      </c>
      <c r="C403" s="1"/>
      <c r="D403" s="1"/>
      <c r="E403" s="53"/>
      <c r="F403" s="1"/>
      <c r="G403" s="1"/>
      <c r="H403" s="1"/>
    </row>
    <row r="404" spans="1:8" s="197" customFormat="1" ht="12.75" customHeight="1" x14ac:dyDescent="0.25">
      <c r="A404" s="284"/>
      <c r="B404" s="58"/>
      <c r="C404" s="1"/>
      <c r="D404" s="1"/>
      <c r="E404" s="53"/>
      <c r="F404" s="1"/>
      <c r="G404" s="1"/>
      <c r="H404" s="1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6"/>
      <c r="G405" s="196"/>
      <c r="H405" s="196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6"/>
      <c r="G406" s="196"/>
      <c r="H406" s="196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6"/>
      <c r="G407" s="196"/>
      <c r="H407" s="196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6"/>
      <c r="G408" s="196"/>
      <c r="H408" s="196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6"/>
      <c r="G409" s="196"/>
      <c r="H409" s="196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6"/>
      <c r="G410" s="196"/>
      <c r="H410" s="196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6"/>
      <c r="G411" s="196"/>
      <c r="H411" s="196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6"/>
      <c r="G412" s="196"/>
      <c r="H412" s="196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6"/>
      <c r="G413" s="196"/>
      <c r="H413" s="196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6"/>
      <c r="G414" s="196"/>
      <c r="H414" s="196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6"/>
      <c r="G415" s="196"/>
      <c r="H415" s="196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6"/>
      <c r="G416" s="196"/>
      <c r="H416" s="196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6"/>
      <c r="G417" s="196"/>
      <c r="H417" s="196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6"/>
      <c r="G418" s="196"/>
      <c r="H418" s="196"/>
    </row>
    <row r="419" spans="1:8" s="197" customFormat="1" ht="12.75" customHeight="1" x14ac:dyDescent="0.25">
      <c r="A419" s="284"/>
      <c r="B419" s="195"/>
      <c r="C419" s="195"/>
      <c r="D419" s="195"/>
      <c r="E419" s="196"/>
      <c r="F419" s="196"/>
      <c r="G419" s="196"/>
      <c r="H419" s="196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6"/>
      <c r="G420" s="196"/>
      <c r="H420" s="196"/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6"/>
      <c r="G421" s="196"/>
      <c r="H421" s="196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6"/>
      <c r="G422" s="196"/>
      <c r="H422" s="196"/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6"/>
      <c r="G423" s="196"/>
      <c r="H423" s="196"/>
    </row>
    <row r="424" spans="1:8" s="197" customFormat="1" ht="12.75" customHeight="1" x14ac:dyDescent="0.25">
      <c r="A424" s="284"/>
      <c r="B424" s="195"/>
      <c r="C424" s="195"/>
      <c r="D424" s="195"/>
      <c r="E424" s="196"/>
      <c r="F424" s="196"/>
      <c r="G424" s="196"/>
      <c r="H424" s="196"/>
    </row>
    <row r="425" spans="1:8" s="197" customFormat="1" ht="12.75" customHeight="1" x14ac:dyDescent="0.25">
      <c r="A425" s="284"/>
      <c r="B425" s="195"/>
      <c r="C425" s="195"/>
      <c r="D425" s="195"/>
      <c r="E425" s="196"/>
      <c r="F425" s="196"/>
      <c r="G425" s="196"/>
      <c r="H425" s="196"/>
    </row>
    <row r="426" spans="1:8" s="197" customFormat="1" ht="12.75" customHeight="1" x14ac:dyDescent="0.25">
      <c r="A426" s="284"/>
      <c r="B426" s="195"/>
      <c r="C426" s="195"/>
      <c r="D426" s="195"/>
      <c r="E426" s="196"/>
      <c r="F426" s="196"/>
      <c r="G426" s="196"/>
      <c r="H426" s="196"/>
    </row>
    <row r="427" spans="1:8" s="197" customFormat="1" ht="12.75" customHeight="1" x14ac:dyDescent="0.25">
      <c r="A427" s="284"/>
      <c r="B427" s="195"/>
      <c r="C427" s="195"/>
      <c r="D427" s="195"/>
      <c r="E427" s="196"/>
      <c r="F427" s="196"/>
      <c r="G427" s="196"/>
      <c r="H427" s="196"/>
    </row>
    <row r="428" spans="1:8" s="197" customFormat="1" ht="12.75" customHeight="1" x14ac:dyDescent="0.25">
      <c r="A428" s="284"/>
      <c r="B428" s="195"/>
      <c r="C428" s="195"/>
      <c r="D428" s="195"/>
      <c r="E428" s="196"/>
      <c r="F428" s="196"/>
      <c r="G428" s="196"/>
      <c r="H428" s="196"/>
    </row>
    <row r="429" spans="1:8" s="197" customFormat="1" ht="12.75" customHeight="1" x14ac:dyDescent="0.25">
      <c r="A429" s="284"/>
      <c r="B429" s="195"/>
      <c r="C429" s="195"/>
      <c r="D429" s="195"/>
      <c r="E429" s="196"/>
      <c r="F429" s="196"/>
      <c r="G429" s="196"/>
      <c r="H429" s="196"/>
    </row>
    <row r="430" spans="1:8" s="197" customFormat="1" ht="12.75" customHeight="1" x14ac:dyDescent="0.25">
      <c r="A430" s="284"/>
      <c r="B430" s="195"/>
      <c r="C430" s="195"/>
      <c r="D430" s="195"/>
      <c r="E430" s="196"/>
      <c r="F430" s="196"/>
      <c r="G430" s="196"/>
      <c r="H430" s="196"/>
    </row>
    <row r="431" spans="1:8" s="197" customFormat="1" ht="12.75" customHeight="1" x14ac:dyDescent="0.25">
      <c r="A431" s="284"/>
      <c r="B431" s="195"/>
      <c r="C431" s="195"/>
      <c r="D431" s="195"/>
      <c r="E431" s="196"/>
      <c r="F431" s="196"/>
      <c r="G431" s="196"/>
      <c r="H431" s="196"/>
    </row>
    <row r="432" spans="1:8" s="197" customFormat="1" ht="12.75" customHeight="1" x14ac:dyDescent="0.25">
      <c r="A432" s="284"/>
      <c r="B432" s="195"/>
      <c r="C432" s="195"/>
      <c r="D432" s="195"/>
      <c r="E432" s="196"/>
      <c r="F432" s="196"/>
      <c r="G432" s="196"/>
      <c r="H432" s="196"/>
    </row>
    <row r="433" spans="1:12" s="197" customFormat="1" ht="12.75" customHeight="1" x14ac:dyDescent="0.25">
      <c r="A433" s="284"/>
      <c r="B433" s="195"/>
      <c r="C433" s="195"/>
      <c r="D433" s="195"/>
      <c r="E433" s="196"/>
      <c r="F433" s="196"/>
      <c r="G433" s="196"/>
      <c r="H433" s="196"/>
    </row>
    <row r="434" spans="1:12" s="197" customFormat="1" ht="12.75" customHeight="1" x14ac:dyDescent="0.25">
      <c r="A434" s="284"/>
      <c r="B434" s="195"/>
      <c r="C434" s="195"/>
      <c r="D434" s="195"/>
      <c r="E434" s="196"/>
      <c r="F434" s="196"/>
      <c r="G434" s="196"/>
      <c r="H434" s="196"/>
    </row>
    <row r="435" spans="1:12" s="197" customFormat="1" ht="12.75" customHeight="1" x14ac:dyDescent="0.25">
      <c r="A435" s="284"/>
      <c r="B435" s="195"/>
      <c r="C435" s="195"/>
      <c r="D435" s="195"/>
      <c r="E435" s="196"/>
      <c r="F435" s="196"/>
      <c r="G435" s="196"/>
      <c r="H435" s="362" t="s">
        <v>13</v>
      </c>
    </row>
    <row r="436" spans="1:12" s="197" customFormat="1" ht="12.75" customHeight="1" x14ac:dyDescent="0.25">
      <c r="A436" s="284"/>
      <c r="B436" s="195"/>
      <c r="C436" s="195"/>
      <c r="D436" s="195"/>
      <c r="E436" s="196"/>
      <c r="F436" s="196"/>
      <c r="G436" s="196"/>
    </row>
    <row r="437" spans="1:12" s="197" customFormat="1" ht="32.25" customHeight="1" x14ac:dyDescent="0.3">
      <c r="A437" s="284"/>
      <c r="B437" s="510" t="s">
        <v>287</v>
      </c>
      <c r="C437" s="510"/>
      <c r="D437" s="510"/>
      <c r="E437" s="510"/>
      <c r="F437" s="510"/>
      <c r="G437" s="510"/>
      <c r="H437" s="510"/>
    </row>
    <row r="438" spans="1:12" s="197" customFormat="1" ht="12.75" customHeight="1" x14ac:dyDescent="0.25">
      <c r="A438" s="284"/>
      <c r="B438" s="4"/>
      <c r="C438" s="1"/>
      <c r="D438" s="1"/>
      <c r="E438" s="45"/>
      <c r="F438" s="1"/>
      <c r="G438" s="1"/>
      <c r="H438" s="1"/>
    </row>
    <row r="439" spans="1:12" s="197" customFormat="1" ht="12.75" customHeight="1" x14ac:dyDescent="0.25">
      <c r="A439" s="284"/>
      <c r="B439" s="4" t="s">
        <v>62</v>
      </c>
      <c r="C439" s="1"/>
      <c r="D439" s="1"/>
      <c r="E439" s="45"/>
      <c r="F439" s="1"/>
      <c r="G439" s="1"/>
      <c r="H439" s="1"/>
    </row>
    <row r="440" spans="1:12" s="197" customFormat="1" ht="12.75" customHeight="1" x14ac:dyDescent="0.25">
      <c r="A440" s="284"/>
      <c r="B440" s="151"/>
      <c r="C440" s="511" t="s">
        <v>12</v>
      </c>
      <c r="D440" s="512"/>
      <c r="E440" s="512"/>
      <c r="F440" s="512" t="s">
        <v>10</v>
      </c>
      <c r="G440" s="512"/>
      <c r="H440" s="512"/>
    </row>
    <row r="441" spans="1:12" s="197" customFormat="1" ht="12.75" customHeight="1" x14ac:dyDescent="0.25">
      <c r="A441" s="284"/>
      <c r="B441" s="145"/>
      <c r="C441" s="149" t="s">
        <v>8</v>
      </c>
      <c r="D441" s="152" t="s">
        <v>9</v>
      </c>
      <c r="E441" s="152" t="s">
        <v>65</v>
      </c>
      <c r="F441" s="152" t="s">
        <v>8</v>
      </c>
      <c r="G441" s="152" t="s">
        <v>9</v>
      </c>
      <c r="H441" s="152" t="s">
        <v>65</v>
      </c>
    </row>
    <row r="442" spans="1:12" s="197" customFormat="1" ht="12.75" customHeight="1" x14ac:dyDescent="0.25">
      <c r="A442" s="284"/>
      <c r="B442" s="162"/>
      <c r="C442" s="158"/>
      <c r="D442" s="158"/>
      <c r="E442" s="67"/>
      <c r="F442" s="1"/>
      <c r="G442" s="1"/>
      <c r="H442" s="67"/>
    </row>
    <row r="443" spans="1:12" s="197" customFormat="1" ht="12.75" customHeight="1" x14ac:dyDescent="0.25">
      <c r="A443" s="284"/>
      <c r="B443" s="162" t="s">
        <v>23</v>
      </c>
      <c r="C443" s="159">
        <v>984.57500500000015</v>
      </c>
      <c r="D443" s="159">
        <v>1011.1319099999997</v>
      </c>
      <c r="E443" s="71">
        <v>97.373546939093274</v>
      </c>
      <c r="F443" s="155">
        <v>5189.0249999999996</v>
      </c>
      <c r="G443" s="155">
        <v>5668.1000000000013</v>
      </c>
      <c r="H443" s="71">
        <v>91.547873185017878</v>
      </c>
      <c r="I443" s="202"/>
    </row>
    <row r="444" spans="1:12" s="197" customFormat="1" ht="12.75" customHeight="1" x14ac:dyDescent="0.25">
      <c r="A444" s="284"/>
      <c r="B444" s="64" t="s">
        <v>96</v>
      </c>
      <c r="C444" s="159">
        <v>0.19828999999999999</v>
      </c>
      <c r="D444" s="159">
        <v>0.65201999999999993</v>
      </c>
      <c r="E444" s="71">
        <v>30.411643814606919</v>
      </c>
      <c r="F444" s="155">
        <v>3.375</v>
      </c>
      <c r="G444" s="155">
        <v>6.5</v>
      </c>
      <c r="H444" s="71">
        <v>51.92307692307692</v>
      </c>
    </row>
    <row r="445" spans="1:12" s="197" customFormat="1" ht="12.75" customHeight="1" x14ac:dyDescent="0.25">
      <c r="A445" s="284"/>
      <c r="B445" s="64" t="s">
        <v>97</v>
      </c>
      <c r="C445" s="159">
        <v>17.2831075</v>
      </c>
      <c r="D445" s="159">
        <v>18.583902499999994</v>
      </c>
      <c r="E445" s="71">
        <v>93.0004206597619</v>
      </c>
      <c r="F445" s="155">
        <v>99</v>
      </c>
      <c r="G445" s="155">
        <v>100.17500000000001</v>
      </c>
      <c r="H445" s="71">
        <v>98.827052657848753</v>
      </c>
      <c r="J445" s="529"/>
      <c r="K445" s="529"/>
      <c r="L445" s="529"/>
    </row>
    <row r="446" spans="1:12" s="197" customFormat="1" ht="12.75" customHeight="1" x14ac:dyDescent="0.25">
      <c r="A446" s="284"/>
      <c r="B446" s="64" t="s">
        <v>98</v>
      </c>
      <c r="C446" s="159">
        <v>226.38840750000003</v>
      </c>
      <c r="D446" s="159">
        <v>219.74872750000006</v>
      </c>
      <c r="E446" s="71">
        <v>103.02148734854447</v>
      </c>
      <c r="F446" s="252">
        <v>1209.2749999999999</v>
      </c>
      <c r="G446" s="252">
        <v>1272.6625000000001</v>
      </c>
      <c r="H446" s="71">
        <v>95.019300089379527</v>
      </c>
      <c r="J446" s="529"/>
      <c r="K446" s="529"/>
      <c r="L446" s="529"/>
    </row>
    <row r="447" spans="1:12" s="197" customFormat="1" ht="12.75" customHeight="1" x14ac:dyDescent="0.25">
      <c r="A447" s="284"/>
      <c r="B447" s="64" t="s">
        <v>99</v>
      </c>
      <c r="C447" s="159">
        <v>338.97441749999967</v>
      </c>
      <c r="D447" s="159">
        <v>355.54477999999938</v>
      </c>
      <c r="E447" s="71">
        <v>95.339444302908987</v>
      </c>
      <c r="F447" s="252">
        <v>1599.4375</v>
      </c>
      <c r="G447" s="252">
        <v>1762.1375</v>
      </c>
      <c r="H447" s="71">
        <v>90.766895318895379</v>
      </c>
      <c r="J447" s="529"/>
      <c r="K447" s="529"/>
      <c r="L447" s="529"/>
    </row>
    <row r="448" spans="1:12" s="197" customFormat="1" ht="12.75" customHeight="1" x14ac:dyDescent="0.25">
      <c r="A448" s="284"/>
      <c r="B448" s="64" t="s">
        <v>100</v>
      </c>
      <c r="C448" s="159">
        <v>265.41850750000026</v>
      </c>
      <c r="D448" s="159">
        <v>268.75401500000027</v>
      </c>
      <c r="E448" s="71">
        <v>98.758899471697191</v>
      </c>
      <c r="F448" s="252">
        <v>1403.2625</v>
      </c>
      <c r="G448" s="252">
        <v>1566.4749999999999</v>
      </c>
      <c r="H448" s="71">
        <v>89.580906174691592</v>
      </c>
      <c r="J448" s="529"/>
      <c r="K448" s="529"/>
      <c r="L448" s="529"/>
    </row>
    <row r="449" spans="1:8" s="197" customFormat="1" ht="12.75" customHeight="1" x14ac:dyDescent="0.25">
      <c r="A449" s="284"/>
      <c r="B449" s="64" t="s">
        <v>101</v>
      </c>
      <c r="C449" s="159">
        <v>130.9916350000002</v>
      </c>
      <c r="D449" s="159">
        <v>142.87339250000016</v>
      </c>
      <c r="E449" s="71">
        <v>91.683715706547702</v>
      </c>
      <c r="F449" s="252">
        <v>737.35</v>
      </c>
      <c r="G449" s="252">
        <v>810.61250000000007</v>
      </c>
      <c r="H449" s="71">
        <v>90.962081142346051</v>
      </c>
    </row>
    <row r="450" spans="1:8" s="197" customFormat="1" ht="12.75" customHeight="1" x14ac:dyDescent="0.25">
      <c r="A450" s="284"/>
      <c r="B450" s="64" t="s">
        <v>135</v>
      </c>
      <c r="C450" s="159">
        <v>5.3206400000000018</v>
      </c>
      <c r="D450" s="159">
        <v>4.9750725000000005</v>
      </c>
      <c r="E450" s="71">
        <v>106.94597917919792</v>
      </c>
      <c r="F450" s="252">
        <v>137.32499999999999</v>
      </c>
      <c r="G450" s="252">
        <v>149.53750000000002</v>
      </c>
      <c r="H450" s="71">
        <v>91.833152219342949</v>
      </c>
    </row>
    <row r="451" spans="1:8" s="197" customFormat="1" ht="12.75" customHeight="1" x14ac:dyDescent="0.25">
      <c r="A451" s="284"/>
      <c r="B451" s="119"/>
      <c r="C451" s="156"/>
      <c r="D451" s="156"/>
      <c r="E451" s="121"/>
      <c r="F451" s="121"/>
      <c r="G451" s="131"/>
      <c r="H451" s="121"/>
    </row>
    <row r="452" spans="1:8" s="197" customFormat="1" ht="12.75" customHeight="1" x14ac:dyDescent="0.25">
      <c r="A452" s="284"/>
      <c r="B452" s="8"/>
      <c r="C452" s="157"/>
      <c r="D452" s="157"/>
      <c r="E452" s="125"/>
      <c r="F452" s="125"/>
      <c r="G452" s="125"/>
      <c r="H452" s="125"/>
    </row>
    <row r="453" spans="1:8" s="197" customFormat="1" ht="12.75" customHeight="1" x14ac:dyDescent="0.25">
      <c r="A453" s="284"/>
      <c r="B453" s="8" t="s">
        <v>83</v>
      </c>
      <c r="C453" s="1"/>
      <c r="D453" s="1"/>
      <c r="E453" s="53"/>
      <c r="F453" s="1"/>
      <c r="G453" s="1"/>
      <c r="H453" s="1"/>
    </row>
    <row r="454" spans="1:8" s="197" customFormat="1" ht="12.75" customHeight="1" x14ac:dyDescent="0.25">
      <c r="A454" s="284"/>
      <c r="B454" s="20" t="s">
        <v>81</v>
      </c>
      <c r="C454" s="1"/>
      <c r="D454" s="1"/>
      <c r="E454" s="53"/>
      <c r="F454" s="1"/>
      <c r="G454" s="1"/>
      <c r="H454" s="1"/>
    </row>
    <row r="455" spans="1:8" s="197" customFormat="1" ht="12.75" customHeight="1" x14ac:dyDescent="0.25">
      <c r="A455" s="284"/>
      <c r="B455" s="20"/>
      <c r="C455" s="1"/>
      <c r="D455" s="1"/>
      <c r="E455" s="53"/>
      <c r="F455" s="1"/>
      <c r="G455" s="1"/>
      <c r="H455" s="1"/>
    </row>
    <row r="456" spans="1:8" s="197" customFormat="1" ht="12.75" customHeight="1" x14ac:dyDescent="0.25">
      <c r="A456" s="284"/>
      <c r="B456" s="58" t="s">
        <v>68</v>
      </c>
      <c r="C456" s="1"/>
      <c r="D456" s="1"/>
      <c r="E456" s="53"/>
      <c r="F456" s="1"/>
      <c r="G456" s="1"/>
      <c r="H456" s="1"/>
    </row>
    <row r="457" spans="1:8" s="197" customFormat="1" ht="12.75" customHeight="1" x14ac:dyDescent="0.25">
      <c r="A457" s="284"/>
      <c r="B457" s="58" t="s">
        <v>410</v>
      </c>
      <c r="C457" s="1"/>
      <c r="D457" s="1"/>
      <c r="E457" s="53"/>
      <c r="F457" s="1"/>
      <c r="G457" s="1"/>
      <c r="H457" s="1"/>
    </row>
    <row r="458" spans="1:8" s="197" customFormat="1" ht="12.75" customHeight="1" x14ac:dyDescent="0.25">
      <c r="A458" s="284"/>
      <c r="B458" s="58"/>
      <c r="C458" s="1"/>
      <c r="D458" s="1"/>
      <c r="E458" s="53"/>
      <c r="F458" s="1"/>
      <c r="G458" s="1"/>
      <c r="H458" s="1"/>
    </row>
    <row r="459" spans="1:8" s="197" customFormat="1" ht="12.75" customHeight="1" x14ac:dyDescent="0.25">
      <c r="A459" s="284"/>
      <c r="B459" s="195"/>
      <c r="C459" s="195"/>
      <c r="D459" s="195"/>
      <c r="E459" s="196"/>
      <c r="F459" s="196"/>
      <c r="G459" s="196"/>
      <c r="H459" s="196"/>
    </row>
    <row r="460" spans="1:8" s="197" customFormat="1" ht="12.75" customHeight="1" x14ac:dyDescent="0.25">
      <c r="A460" s="284"/>
      <c r="B460" s="195"/>
      <c r="C460" s="195"/>
      <c r="D460" s="195"/>
      <c r="E460" s="196"/>
      <c r="F460" s="196"/>
      <c r="G460" s="196"/>
      <c r="H460" s="196"/>
    </row>
    <row r="461" spans="1:8" s="197" customFormat="1" ht="12.75" customHeight="1" x14ac:dyDescent="0.25">
      <c r="A461" s="284"/>
      <c r="B461" s="195"/>
      <c r="C461" s="195"/>
      <c r="D461" s="195"/>
      <c r="E461" s="196"/>
      <c r="F461" s="196"/>
      <c r="G461" s="196"/>
      <c r="H461" s="196"/>
    </row>
    <row r="462" spans="1:8" s="197" customFormat="1" ht="12.75" customHeight="1" x14ac:dyDescent="0.25">
      <c r="A462" s="284"/>
      <c r="B462" s="195"/>
      <c r="C462" s="195"/>
      <c r="D462" s="195"/>
      <c r="E462" s="196"/>
      <c r="F462" s="196"/>
      <c r="G462" s="196"/>
      <c r="H462" s="196"/>
    </row>
    <row r="463" spans="1:8" s="197" customFormat="1" ht="12.75" customHeight="1" x14ac:dyDescent="0.25">
      <c r="A463" s="284"/>
      <c r="B463" s="195"/>
      <c r="C463" s="195"/>
      <c r="D463" s="195"/>
      <c r="E463" s="196"/>
      <c r="F463" s="196"/>
      <c r="G463" s="196"/>
      <c r="H463" s="196"/>
    </row>
    <row r="464" spans="1:8" s="197" customFormat="1" ht="12.75" customHeight="1" x14ac:dyDescent="0.25">
      <c r="A464" s="284"/>
      <c r="B464" s="195"/>
      <c r="C464" s="195"/>
      <c r="D464" s="195"/>
      <c r="E464" s="196"/>
      <c r="F464" s="196"/>
      <c r="G464" s="196"/>
      <c r="H464" s="196"/>
    </row>
    <row r="465" spans="1:8" s="197" customFormat="1" ht="12.75" customHeight="1" x14ac:dyDescent="0.25">
      <c r="A465" s="284"/>
      <c r="B465" s="195"/>
      <c r="C465" s="195"/>
      <c r="D465" s="195"/>
      <c r="E465" s="196"/>
      <c r="F465" s="196"/>
      <c r="G465" s="196"/>
      <c r="H465" s="196"/>
    </row>
    <row r="466" spans="1:8" s="197" customFormat="1" ht="12.75" customHeight="1" x14ac:dyDescent="0.25">
      <c r="A466" s="284"/>
      <c r="B466" s="195"/>
      <c r="C466" s="195"/>
      <c r="D466" s="195"/>
      <c r="E466" s="196"/>
      <c r="F466" s="196"/>
      <c r="G466" s="196"/>
      <c r="H466" s="196"/>
    </row>
    <row r="467" spans="1:8" s="197" customFormat="1" ht="12.75" customHeight="1" x14ac:dyDescent="0.25">
      <c r="A467" s="284"/>
      <c r="B467" s="195"/>
      <c r="C467" s="195"/>
      <c r="D467" s="195"/>
      <c r="E467" s="196"/>
      <c r="F467" s="196"/>
      <c r="G467" s="196"/>
      <c r="H467" s="196"/>
    </row>
    <row r="468" spans="1:8" s="197" customFormat="1" ht="12.75" customHeight="1" x14ac:dyDescent="0.25">
      <c r="A468" s="284"/>
      <c r="B468" s="195"/>
      <c r="C468" s="195"/>
      <c r="D468" s="195"/>
      <c r="E468" s="196"/>
      <c r="F468" s="196"/>
      <c r="G468" s="196"/>
      <c r="H468" s="196"/>
    </row>
    <row r="469" spans="1:8" s="197" customFormat="1" ht="12.75" customHeight="1" x14ac:dyDescent="0.25">
      <c r="A469" s="284"/>
      <c r="B469" s="195"/>
      <c r="C469" s="195"/>
      <c r="D469" s="195"/>
      <c r="E469" s="196"/>
      <c r="F469" s="196"/>
      <c r="G469" s="196"/>
      <c r="H469" s="196"/>
    </row>
    <row r="470" spans="1:8" s="197" customFormat="1" ht="12.75" customHeight="1" x14ac:dyDescent="0.25">
      <c r="A470" s="284"/>
      <c r="B470" s="195"/>
      <c r="C470" s="195"/>
      <c r="D470" s="195"/>
      <c r="E470" s="196"/>
      <c r="F470" s="196"/>
      <c r="G470" s="196"/>
      <c r="H470" s="196"/>
    </row>
    <row r="471" spans="1:8" s="197" customFormat="1" ht="12.75" customHeight="1" x14ac:dyDescent="0.25">
      <c r="A471" s="284"/>
      <c r="B471" s="195"/>
      <c r="C471" s="195"/>
      <c r="D471" s="195"/>
      <c r="E471" s="196"/>
      <c r="F471" s="196"/>
      <c r="G471" s="196"/>
      <c r="H471" s="196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6"/>
      <c r="G472" s="196"/>
      <c r="H472" s="196"/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6"/>
      <c r="G473" s="196"/>
      <c r="H473" s="196"/>
    </row>
    <row r="474" spans="1:8" s="197" customFormat="1" ht="12.75" customHeight="1" x14ac:dyDescent="0.25">
      <c r="A474" s="284"/>
      <c r="B474" s="195"/>
      <c r="C474" s="195"/>
      <c r="D474" s="195"/>
      <c r="E474" s="196"/>
      <c r="F474" s="196"/>
      <c r="G474" s="196"/>
      <c r="H474" s="196"/>
    </row>
    <row r="475" spans="1:8" s="197" customFormat="1" ht="12.75" customHeight="1" x14ac:dyDescent="0.25">
      <c r="A475" s="284"/>
      <c r="B475" s="195"/>
      <c r="C475" s="195"/>
      <c r="D475" s="195"/>
      <c r="E475" s="196"/>
      <c r="F475" s="196"/>
      <c r="G475" s="196"/>
      <c r="H475" s="196"/>
    </row>
    <row r="476" spans="1:8" s="197" customFormat="1" ht="12.75" customHeight="1" x14ac:dyDescent="0.25">
      <c r="A476" s="284"/>
      <c r="B476" s="195"/>
      <c r="C476" s="195"/>
      <c r="D476" s="195"/>
      <c r="E476" s="196"/>
      <c r="F476" s="196"/>
      <c r="G476" s="196"/>
      <c r="H476" s="196"/>
    </row>
    <row r="477" spans="1:8" s="197" customFormat="1" ht="12.75" customHeight="1" x14ac:dyDescent="0.25">
      <c r="A477" s="284"/>
      <c r="B477" s="195"/>
      <c r="C477" s="195"/>
      <c r="D477" s="195"/>
      <c r="E477" s="196"/>
      <c r="F477" s="196"/>
      <c r="G477" s="196"/>
      <c r="H477" s="196"/>
    </row>
    <row r="478" spans="1:8" s="197" customFormat="1" ht="12.75" customHeight="1" x14ac:dyDescent="0.25">
      <c r="A478" s="284"/>
      <c r="B478" s="195"/>
      <c r="C478" s="195"/>
      <c r="D478" s="195"/>
      <c r="E478" s="196"/>
      <c r="F478" s="196"/>
      <c r="G478" s="196"/>
      <c r="H478" s="196"/>
    </row>
    <row r="479" spans="1:8" s="197" customFormat="1" ht="12.75" customHeight="1" x14ac:dyDescent="0.25">
      <c r="A479" s="284"/>
      <c r="B479" s="195"/>
      <c r="C479" s="195"/>
      <c r="D479" s="195"/>
      <c r="E479" s="196"/>
      <c r="F479" s="196"/>
      <c r="G479" s="196"/>
      <c r="H479" s="196"/>
    </row>
    <row r="480" spans="1:8" s="197" customFormat="1" ht="12.75" customHeight="1" x14ac:dyDescent="0.25">
      <c r="A480" s="284"/>
      <c r="B480" s="195"/>
      <c r="C480" s="195"/>
      <c r="D480" s="195"/>
      <c r="E480" s="196"/>
      <c r="F480" s="196"/>
      <c r="G480" s="196"/>
      <c r="H480" s="196"/>
    </row>
    <row r="481" spans="1:8" s="197" customFormat="1" ht="12.75" customHeight="1" x14ac:dyDescent="0.25">
      <c r="A481" s="284"/>
      <c r="B481" s="195"/>
      <c r="C481" s="195"/>
      <c r="D481" s="195"/>
      <c r="E481" s="196"/>
      <c r="F481" s="196"/>
      <c r="G481" s="196"/>
      <c r="H481" s="196"/>
    </row>
    <row r="482" spans="1:8" s="197" customFormat="1" ht="12.75" customHeight="1" x14ac:dyDescent="0.25">
      <c r="A482" s="284"/>
      <c r="B482" s="195"/>
      <c r="C482" s="195"/>
      <c r="D482" s="195"/>
      <c r="E482" s="196"/>
      <c r="F482" s="196"/>
      <c r="G482" s="196"/>
      <c r="H482" s="196"/>
    </row>
    <row r="483" spans="1:8" s="197" customFormat="1" ht="12.75" customHeight="1" x14ac:dyDescent="0.25">
      <c r="A483" s="284"/>
      <c r="B483" s="195"/>
      <c r="C483" s="195"/>
      <c r="D483" s="195"/>
      <c r="E483" s="196"/>
      <c r="F483" s="196"/>
      <c r="G483" s="196"/>
      <c r="H483" s="196"/>
    </row>
    <row r="484" spans="1:8" s="197" customFormat="1" ht="12.75" customHeight="1" x14ac:dyDescent="0.25">
      <c r="A484" s="284"/>
      <c r="B484" s="195"/>
      <c r="C484" s="195"/>
      <c r="D484" s="195"/>
      <c r="E484" s="196"/>
      <c r="F484" s="196"/>
      <c r="G484" s="196"/>
      <c r="H484" s="196"/>
    </row>
    <row r="485" spans="1:8" s="197" customFormat="1" ht="12.75" customHeight="1" x14ac:dyDescent="0.25">
      <c r="A485" s="284"/>
      <c r="B485" s="195"/>
      <c r="C485" s="195"/>
      <c r="D485" s="195"/>
      <c r="E485" s="196"/>
      <c r="F485" s="196"/>
      <c r="G485" s="196"/>
      <c r="H485" s="196"/>
    </row>
    <row r="486" spans="1:8" s="197" customFormat="1" ht="12.75" customHeight="1" x14ac:dyDescent="0.25">
      <c r="A486" s="284"/>
      <c r="B486" s="195"/>
      <c r="C486" s="195"/>
      <c r="D486" s="195"/>
      <c r="E486" s="196"/>
      <c r="F486" s="196"/>
      <c r="G486" s="196"/>
      <c r="H486" s="196"/>
    </row>
    <row r="487" spans="1:8" s="197" customFormat="1" ht="12.75" customHeight="1" x14ac:dyDescent="0.25">
      <c r="A487" s="284"/>
      <c r="B487" s="195"/>
      <c r="C487" s="195"/>
      <c r="D487" s="195"/>
      <c r="E487" s="196"/>
      <c r="F487" s="196"/>
      <c r="G487" s="196"/>
      <c r="H487" s="196"/>
    </row>
    <row r="488" spans="1:8" s="197" customFormat="1" ht="12.75" customHeight="1" x14ac:dyDescent="0.25">
      <c r="A488" s="284"/>
      <c r="B488" s="195"/>
      <c r="C488" s="195"/>
      <c r="D488" s="195"/>
      <c r="E488" s="196"/>
      <c r="F488" s="196"/>
      <c r="G488" s="196"/>
      <c r="H488" s="196"/>
    </row>
    <row r="489" spans="1:8" s="197" customFormat="1" ht="12.75" customHeight="1" x14ac:dyDescent="0.25">
      <c r="A489" s="284"/>
      <c r="B489" s="195"/>
      <c r="C489" s="195"/>
      <c r="D489" s="195"/>
      <c r="E489" s="196"/>
      <c r="F489" s="196"/>
      <c r="G489" s="196"/>
      <c r="H489" s="362" t="s">
        <v>13</v>
      </c>
    </row>
    <row r="490" spans="1:8" s="197" customFormat="1" ht="12.75" customHeight="1" x14ac:dyDescent="0.25">
      <c r="A490" s="284"/>
      <c r="B490" s="195"/>
      <c r="C490" s="195"/>
      <c r="D490" s="195"/>
      <c r="E490" s="196"/>
      <c r="F490" s="196"/>
      <c r="G490" s="196"/>
      <c r="H490" s="196"/>
    </row>
    <row r="491" spans="1:8" s="197" customFormat="1" ht="32.25" customHeight="1" x14ac:dyDescent="0.3">
      <c r="A491" s="284"/>
      <c r="B491" s="510" t="s">
        <v>298</v>
      </c>
      <c r="C491" s="510"/>
      <c r="D491" s="510"/>
      <c r="E491" s="510"/>
      <c r="F491" s="510"/>
      <c r="G491" s="510"/>
      <c r="H491" s="510"/>
    </row>
    <row r="492" spans="1:8" s="197" customFormat="1" ht="12.75" customHeight="1" x14ac:dyDescent="0.25">
      <c r="A492" s="284"/>
      <c r="B492" s="4"/>
      <c r="C492" s="1"/>
      <c r="D492" s="1"/>
      <c r="E492" s="45"/>
      <c r="F492" s="1"/>
      <c r="G492" s="1"/>
      <c r="H492" s="1"/>
    </row>
    <row r="493" spans="1:8" s="197" customFormat="1" ht="12.75" customHeight="1" x14ac:dyDescent="0.25">
      <c r="A493" s="284"/>
      <c r="B493" s="4" t="s">
        <v>62</v>
      </c>
      <c r="C493" s="1"/>
      <c r="D493" s="1"/>
      <c r="E493" s="45"/>
      <c r="F493" s="1"/>
      <c r="G493" s="1"/>
      <c r="H493" s="1"/>
    </row>
    <row r="494" spans="1:8" s="197" customFormat="1" ht="12.75" customHeight="1" x14ac:dyDescent="0.25">
      <c r="A494" s="284"/>
      <c r="B494" s="151"/>
      <c r="C494" s="511" t="s">
        <v>12</v>
      </c>
      <c r="D494" s="512"/>
      <c r="E494" s="512"/>
      <c r="F494" s="512" t="s">
        <v>10</v>
      </c>
      <c r="G494" s="512"/>
      <c r="H494" s="512"/>
    </row>
    <row r="495" spans="1:8" s="197" customFormat="1" ht="12.75" customHeight="1" x14ac:dyDescent="0.25">
      <c r="A495" s="284"/>
      <c r="B495" s="145"/>
      <c r="C495" s="149" t="s">
        <v>8</v>
      </c>
      <c r="D495" s="152" t="s">
        <v>9</v>
      </c>
      <c r="E495" s="152" t="s">
        <v>65</v>
      </c>
      <c r="F495" s="152" t="s">
        <v>8</v>
      </c>
      <c r="G495" s="152" t="s">
        <v>9</v>
      </c>
      <c r="H495" s="152" t="s">
        <v>65</v>
      </c>
    </row>
    <row r="496" spans="1:8" s="197" customFormat="1" ht="12.75" customHeight="1" x14ac:dyDescent="0.25">
      <c r="A496" s="284"/>
      <c r="B496" s="162"/>
      <c r="C496" s="158"/>
      <c r="D496" s="158"/>
      <c r="E496" s="67"/>
      <c r="F496" s="1"/>
      <c r="G496" s="1"/>
      <c r="H496" s="67"/>
    </row>
    <row r="497" spans="1:12" s="197" customFormat="1" ht="12.75" customHeight="1" x14ac:dyDescent="0.25">
      <c r="A497" s="284"/>
      <c r="B497" s="162" t="s">
        <v>23</v>
      </c>
      <c r="C497" s="159">
        <v>932.66758249999805</v>
      </c>
      <c r="D497" s="159">
        <v>964.58069499999942</v>
      </c>
      <c r="E497" s="71">
        <v>96.691504125530798</v>
      </c>
      <c r="F497" s="155">
        <v>5002.7249999999995</v>
      </c>
      <c r="G497" s="155">
        <v>5499.6749999999993</v>
      </c>
      <c r="H497" s="71">
        <v>90.964011509771026</v>
      </c>
      <c r="I497" s="202"/>
    </row>
    <row r="498" spans="1:12" s="197" customFormat="1" ht="12.75" customHeight="1" x14ac:dyDescent="0.25">
      <c r="A498" s="284"/>
      <c r="B498" s="64" t="s">
        <v>96</v>
      </c>
      <c r="C498" s="159">
        <v>0.228135</v>
      </c>
      <c r="D498" s="159">
        <v>1.3210875000000004</v>
      </c>
      <c r="E498" s="71">
        <v>17.268727468846684</v>
      </c>
      <c r="F498" s="155">
        <v>3.1749999999999998</v>
      </c>
      <c r="G498" s="155">
        <v>7.3749999999999991</v>
      </c>
      <c r="H498" s="71">
        <v>43.050847457627121</v>
      </c>
    </row>
    <row r="499" spans="1:12" s="197" customFormat="1" ht="12.75" customHeight="1" x14ac:dyDescent="0.25">
      <c r="A499" s="284"/>
      <c r="B499" s="64" t="s">
        <v>97</v>
      </c>
      <c r="C499" s="159">
        <v>25.590742499999987</v>
      </c>
      <c r="D499" s="159">
        <v>22.981787499999996</v>
      </c>
      <c r="E499" s="71">
        <v>111.35227188050534</v>
      </c>
      <c r="F499" s="155">
        <v>110.77500000000001</v>
      </c>
      <c r="G499" s="155">
        <v>112.87500000000001</v>
      </c>
      <c r="H499" s="71">
        <v>98.139534883720913</v>
      </c>
      <c r="J499" s="529"/>
      <c r="K499" s="529"/>
      <c r="L499" s="529"/>
    </row>
    <row r="500" spans="1:12" s="197" customFormat="1" ht="12.75" customHeight="1" x14ac:dyDescent="0.25">
      <c r="A500" s="284"/>
      <c r="B500" s="64" t="s">
        <v>98</v>
      </c>
      <c r="C500" s="159">
        <v>216.1716374999996</v>
      </c>
      <c r="D500" s="159">
        <v>211.68552999999974</v>
      </c>
      <c r="E500" s="71">
        <v>102.11923200419029</v>
      </c>
      <c r="F500" s="252">
        <v>1196.2875000000001</v>
      </c>
      <c r="G500" s="252">
        <v>1256.875</v>
      </c>
      <c r="H500" s="71">
        <v>95.179512680258583</v>
      </c>
      <c r="J500" s="529"/>
      <c r="K500" s="529"/>
      <c r="L500" s="529"/>
    </row>
    <row r="501" spans="1:12" s="197" customFormat="1" ht="12.75" customHeight="1" x14ac:dyDescent="0.25">
      <c r="A501" s="284"/>
      <c r="B501" s="64" t="s">
        <v>99</v>
      </c>
      <c r="C501" s="159">
        <v>300.52172749999869</v>
      </c>
      <c r="D501" s="159">
        <v>325.95311249999941</v>
      </c>
      <c r="E501" s="71">
        <v>92.197839497544066</v>
      </c>
      <c r="F501" s="252">
        <v>1550.3375000000001</v>
      </c>
      <c r="G501" s="252">
        <v>1707.9499999999998</v>
      </c>
      <c r="H501" s="71">
        <v>90.771831728095094</v>
      </c>
      <c r="J501" s="529"/>
      <c r="K501" s="529"/>
      <c r="L501" s="529"/>
    </row>
    <row r="502" spans="1:12" s="197" customFormat="1" ht="12.75" customHeight="1" x14ac:dyDescent="0.25">
      <c r="A502" s="284"/>
      <c r="B502" s="64" t="s">
        <v>100</v>
      </c>
      <c r="C502" s="159">
        <v>253.84822499999964</v>
      </c>
      <c r="D502" s="159">
        <v>262.75156500000026</v>
      </c>
      <c r="E502" s="71">
        <v>96.611498774517059</v>
      </c>
      <c r="F502" s="252">
        <v>1331.7624999999998</v>
      </c>
      <c r="G502" s="252">
        <v>1502.4124999999999</v>
      </c>
      <c r="H502" s="71">
        <v>88.641601424375779</v>
      </c>
      <c r="J502" s="529"/>
      <c r="K502" s="529"/>
      <c r="L502" s="529"/>
    </row>
    <row r="503" spans="1:12" s="197" customFormat="1" ht="12.75" customHeight="1" x14ac:dyDescent="0.25">
      <c r="A503" s="284"/>
      <c r="B503" s="64" t="s">
        <v>101</v>
      </c>
      <c r="C503" s="159">
        <v>133.19792750000025</v>
      </c>
      <c r="D503" s="159">
        <v>134.30132750000007</v>
      </c>
      <c r="E503" s="71">
        <v>99.178414673525978</v>
      </c>
      <c r="F503" s="252">
        <v>685.98749999999995</v>
      </c>
      <c r="G503" s="252">
        <v>775.38750000000005</v>
      </c>
      <c r="H503" s="71">
        <v>88.470280988537979</v>
      </c>
    </row>
    <row r="504" spans="1:12" s="197" customFormat="1" ht="12.75" customHeight="1" x14ac:dyDescent="0.25">
      <c r="A504" s="284"/>
      <c r="B504" s="64" t="s">
        <v>135</v>
      </c>
      <c r="C504" s="159">
        <v>3.1091874999999987</v>
      </c>
      <c r="D504" s="159">
        <v>5.5862850000000002</v>
      </c>
      <c r="E504" s="71">
        <v>55.65751657854905</v>
      </c>
      <c r="F504" s="252">
        <v>124.39999999999999</v>
      </c>
      <c r="G504" s="252">
        <v>136.80000000000001</v>
      </c>
      <c r="H504" s="71">
        <v>90.935672514619881</v>
      </c>
    </row>
    <row r="505" spans="1:12" s="197" customFormat="1" ht="12.75" customHeight="1" x14ac:dyDescent="0.25">
      <c r="A505" s="284"/>
      <c r="B505" s="119"/>
      <c r="C505" s="156"/>
      <c r="D505" s="156"/>
      <c r="E505" s="121"/>
      <c r="F505" s="121"/>
      <c r="G505" s="131"/>
      <c r="H505" s="121"/>
    </row>
    <row r="506" spans="1:12" s="197" customFormat="1" ht="12.75" customHeight="1" x14ac:dyDescent="0.25">
      <c r="A506" s="284"/>
      <c r="B506" s="8"/>
      <c r="C506" s="157"/>
      <c r="D506" s="157"/>
      <c r="E506" s="125"/>
      <c r="F506" s="125"/>
      <c r="G506" s="125"/>
      <c r="H506" s="125"/>
    </row>
    <row r="507" spans="1:12" s="197" customFormat="1" ht="12.75" customHeight="1" x14ac:dyDescent="0.25">
      <c r="A507" s="284"/>
      <c r="B507" s="8" t="s">
        <v>83</v>
      </c>
      <c r="C507" s="1"/>
      <c r="D507" s="1"/>
      <c r="E507" s="53"/>
      <c r="F507" s="1"/>
      <c r="G507" s="1"/>
      <c r="H507" s="1"/>
    </row>
    <row r="508" spans="1:12" s="197" customFormat="1" ht="12.75" customHeight="1" x14ac:dyDescent="0.25">
      <c r="A508" s="284"/>
      <c r="B508" s="20" t="s">
        <v>81</v>
      </c>
      <c r="C508" s="1"/>
      <c r="D508" s="1"/>
      <c r="E508" s="53"/>
      <c r="F508" s="1"/>
      <c r="G508" s="1"/>
      <c r="H508" s="1"/>
    </row>
    <row r="509" spans="1:12" s="197" customFormat="1" ht="12.75" customHeight="1" x14ac:dyDescent="0.25">
      <c r="A509" s="284"/>
      <c r="B509" s="20"/>
      <c r="C509" s="1"/>
      <c r="D509" s="1"/>
      <c r="E509" s="53"/>
      <c r="F509" s="1"/>
      <c r="G509" s="1"/>
      <c r="H509" s="1"/>
    </row>
    <row r="510" spans="1:12" s="197" customFormat="1" ht="12.75" customHeight="1" x14ac:dyDescent="0.25">
      <c r="A510" s="284"/>
      <c r="B510" s="58" t="s">
        <v>68</v>
      </c>
      <c r="C510" s="1"/>
      <c r="D510" s="1"/>
      <c r="E510" s="53"/>
      <c r="F510" s="1"/>
      <c r="G510" s="1"/>
      <c r="H510" s="1"/>
    </row>
    <row r="511" spans="1:12" s="197" customFormat="1" ht="12.75" customHeight="1" x14ac:dyDescent="0.25">
      <c r="A511" s="284"/>
      <c r="B511" s="58" t="s">
        <v>409</v>
      </c>
      <c r="C511" s="1"/>
      <c r="D511" s="1"/>
      <c r="E511" s="53"/>
      <c r="F511" s="1"/>
      <c r="G511" s="1"/>
      <c r="H511" s="1"/>
    </row>
    <row r="512" spans="1:12" s="197" customFormat="1" ht="12.75" customHeight="1" x14ac:dyDescent="0.25">
      <c r="A512" s="284"/>
      <c r="B512" s="58"/>
      <c r="C512" s="1"/>
      <c r="D512" s="1"/>
      <c r="E512" s="53"/>
      <c r="F512" s="1"/>
      <c r="G512" s="1"/>
      <c r="H512" s="1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6"/>
      <c r="G513" s="196"/>
      <c r="H513" s="196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6"/>
      <c r="G514" s="196"/>
      <c r="H514" s="196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6"/>
      <c r="G515" s="196"/>
      <c r="H515" s="196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6"/>
      <c r="G516" s="196"/>
      <c r="H516" s="196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6"/>
      <c r="G517" s="196"/>
      <c r="H517" s="196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6"/>
      <c r="G518" s="196"/>
      <c r="H518" s="196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6"/>
      <c r="G519" s="196"/>
      <c r="H519" s="196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6"/>
      <c r="G520" s="196"/>
      <c r="H520" s="196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6"/>
      <c r="G521" s="196"/>
      <c r="H521" s="196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6"/>
      <c r="G522" s="196"/>
      <c r="H522" s="196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6"/>
      <c r="G523" s="196"/>
      <c r="H523" s="196"/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6"/>
      <c r="G524" s="196"/>
      <c r="H524" s="196"/>
    </row>
    <row r="525" spans="1:8" s="197" customFormat="1" ht="12.75" customHeight="1" x14ac:dyDescent="0.25">
      <c r="A525" s="284"/>
      <c r="B525" s="195"/>
      <c r="C525" s="195"/>
      <c r="D525" s="195"/>
      <c r="E525" s="196"/>
      <c r="F525" s="196"/>
      <c r="G525" s="196"/>
      <c r="H525" s="196"/>
    </row>
    <row r="526" spans="1:8" s="197" customFormat="1" ht="12.75" customHeight="1" x14ac:dyDescent="0.25">
      <c r="A526" s="284"/>
      <c r="B526" s="195"/>
      <c r="C526" s="195"/>
      <c r="D526" s="195"/>
      <c r="E526" s="196"/>
      <c r="F526" s="196"/>
      <c r="G526" s="196"/>
      <c r="H526" s="196"/>
    </row>
    <row r="527" spans="1:8" s="197" customFormat="1" ht="12.75" customHeight="1" x14ac:dyDescent="0.25">
      <c r="A527" s="284"/>
      <c r="B527" s="195"/>
      <c r="C527" s="195"/>
      <c r="D527" s="195"/>
      <c r="E527" s="196"/>
      <c r="F527" s="196"/>
      <c r="G527" s="196"/>
      <c r="H527" s="196"/>
    </row>
    <row r="528" spans="1:8" s="197" customFormat="1" ht="12.75" customHeight="1" x14ac:dyDescent="0.25">
      <c r="A528" s="284"/>
      <c r="B528" s="195"/>
      <c r="C528" s="195"/>
      <c r="D528" s="195"/>
      <c r="E528" s="196"/>
      <c r="F528" s="196"/>
      <c r="G528" s="196"/>
      <c r="H528" s="196"/>
    </row>
    <row r="529" spans="1:8" s="197" customFormat="1" ht="12.75" customHeight="1" x14ac:dyDescent="0.25">
      <c r="A529" s="284"/>
      <c r="B529" s="195"/>
      <c r="C529" s="195"/>
      <c r="D529" s="195"/>
      <c r="E529" s="196"/>
      <c r="F529" s="196"/>
      <c r="G529" s="196"/>
      <c r="H529" s="196"/>
    </row>
    <row r="530" spans="1:8" s="197" customFormat="1" ht="12.75" customHeight="1" x14ac:dyDescent="0.25">
      <c r="A530" s="284"/>
      <c r="B530" s="195"/>
      <c r="C530" s="195"/>
      <c r="D530" s="195"/>
      <c r="E530" s="196"/>
      <c r="F530" s="196"/>
      <c r="G530" s="196"/>
      <c r="H530" s="196"/>
    </row>
    <row r="531" spans="1:8" s="197" customFormat="1" ht="12.75" customHeight="1" x14ac:dyDescent="0.25">
      <c r="A531" s="284"/>
      <c r="B531" s="195"/>
      <c r="C531" s="195"/>
      <c r="D531" s="195"/>
      <c r="E531" s="196"/>
      <c r="F531" s="196"/>
      <c r="G531" s="196"/>
      <c r="H531" s="196"/>
    </row>
    <row r="532" spans="1:8" s="197" customFormat="1" ht="12.75" customHeight="1" x14ac:dyDescent="0.25">
      <c r="A532" s="284"/>
      <c r="B532" s="195"/>
      <c r="C532" s="195"/>
      <c r="D532" s="195"/>
      <c r="E532" s="196"/>
      <c r="F532" s="196"/>
      <c r="G532" s="196"/>
      <c r="H532" s="196"/>
    </row>
    <row r="533" spans="1:8" s="197" customFormat="1" ht="12.75" customHeight="1" x14ac:dyDescent="0.25">
      <c r="A533" s="284"/>
      <c r="B533" s="195"/>
      <c r="C533" s="195"/>
      <c r="D533" s="195"/>
      <c r="E533" s="196"/>
      <c r="F533" s="196"/>
      <c r="G533" s="196"/>
      <c r="H533" s="196"/>
    </row>
    <row r="534" spans="1:8" s="197" customFormat="1" ht="12.75" customHeight="1" x14ac:dyDescent="0.25">
      <c r="A534" s="284"/>
      <c r="B534" s="195"/>
      <c r="C534" s="195"/>
      <c r="D534" s="195"/>
      <c r="E534" s="196"/>
      <c r="F534" s="196"/>
      <c r="G534" s="196"/>
      <c r="H534" s="196"/>
    </row>
    <row r="535" spans="1:8" s="197" customFormat="1" ht="12.75" customHeight="1" x14ac:dyDescent="0.25">
      <c r="A535" s="284"/>
      <c r="B535" s="195"/>
      <c r="C535" s="195"/>
      <c r="D535" s="195"/>
      <c r="E535" s="196"/>
      <c r="F535" s="196"/>
      <c r="G535" s="196"/>
      <c r="H535" s="196"/>
    </row>
    <row r="536" spans="1:8" s="197" customFormat="1" ht="12.75" customHeight="1" x14ac:dyDescent="0.25">
      <c r="A536" s="284"/>
      <c r="B536" s="195"/>
      <c r="C536" s="195"/>
      <c r="D536" s="195"/>
      <c r="E536" s="196"/>
      <c r="F536" s="196"/>
      <c r="G536" s="196"/>
      <c r="H536" s="196"/>
    </row>
    <row r="537" spans="1:8" s="197" customFormat="1" ht="12.75" customHeight="1" x14ac:dyDescent="0.25">
      <c r="A537" s="284"/>
      <c r="B537" s="195"/>
      <c r="C537" s="195"/>
      <c r="D537" s="195"/>
      <c r="E537" s="196"/>
      <c r="F537" s="196"/>
      <c r="G537" s="196"/>
      <c r="H537" s="196"/>
    </row>
    <row r="538" spans="1:8" s="197" customFormat="1" ht="12.75" customHeight="1" x14ac:dyDescent="0.25">
      <c r="A538" s="284"/>
      <c r="B538" s="195"/>
      <c r="C538" s="195"/>
      <c r="D538" s="195"/>
      <c r="E538" s="196"/>
      <c r="F538" s="196"/>
      <c r="G538" s="196"/>
      <c r="H538" s="196"/>
    </row>
    <row r="539" spans="1:8" s="197" customFormat="1" ht="12.75" customHeight="1" x14ac:dyDescent="0.25">
      <c r="A539" s="284"/>
      <c r="B539" s="195"/>
      <c r="C539" s="195"/>
      <c r="D539" s="195"/>
      <c r="E539" s="196"/>
      <c r="F539" s="196"/>
      <c r="G539" s="196"/>
      <c r="H539" s="196"/>
    </row>
    <row r="540" spans="1:8" s="197" customFormat="1" ht="12.75" customHeight="1" x14ac:dyDescent="0.25">
      <c r="A540" s="284"/>
      <c r="B540" s="195"/>
      <c r="C540" s="195"/>
      <c r="D540" s="195"/>
      <c r="E540" s="196"/>
      <c r="F540" s="196"/>
      <c r="G540" s="196"/>
      <c r="H540" s="196"/>
    </row>
    <row r="541" spans="1:8" s="197" customFormat="1" ht="12.75" customHeight="1" x14ac:dyDescent="0.25">
      <c r="A541" s="284"/>
      <c r="B541" s="195"/>
      <c r="C541" s="195"/>
      <c r="D541" s="195"/>
      <c r="E541" s="196"/>
      <c r="F541" s="196"/>
      <c r="G541" s="196"/>
      <c r="H541" s="196"/>
    </row>
    <row r="542" spans="1:8" s="197" customFormat="1" ht="12.75" customHeight="1" x14ac:dyDescent="0.25">
      <c r="A542" s="284"/>
      <c r="B542" s="195"/>
      <c r="C542" s="195"/>
      <c r="D542" s="195"/>
      <c r="E542" s="196"/>
      <c r="F542" s="196"/>
      <c r="G542" s="196"/>
      <c r="H542" s="196"/>
    </row>
    <row r="543" spans="1:8" s="197" customFormat="1" ht="12.75" customHeight="1" x14ac:dyDescent="0.25">
      <c r="A543" s="284"/>
      <c r="B543" s="195"/>
      <c r="C543" s="195"/>
      <c r="D543" s="195"/>
      <c r="E543" s="196"/>
      <c r="F543" s="196"/>
      <c r="G543" s="196"/>
      <c r="H543" s="362" t="s">
        <v>13</v>
      </c>
    </row>
    <row r="544" spans="1:8" s="197" customFormat="1" ht="12.75" customHeight="1" x14ac:dyDescent="0.25">
      <c r="A544" s="284"/>
      <c r="B544" s="195"/>
      <c r="C544" s="195"/>
      <c r="D544" s="195"/>
      <c r="E544" s="196"/>
      <c r="F544" s="196"/>
      <c r="G544" s="196"/>
      <c r="H544" s="196"/>
    </row>
    <row r="545" spans="1:12" s="197" customFormat="1" ht="32.25" customHeight="1" x14ac:dyDescent="0.3">
      <c r="A545" s="284"/>
      <c r="B545" s="510" t="s">
        <v>297</v>
      </c>
      <c r="C545" s="510"/>
      <c r="D545" s="510"/>
      <c r="E545" s="510"/>
      <c r="F545" s="510"/>
      <c r="G545" s="510"/>
      <c r="H545" s="510"/>
    </row>
    <row r="546" spans="1:12" s="197" customFormat="1" ht="12.75" customHeight="1" x14ac:dyDescent="0.25">
      <c r="A546" s="284"/>
      <c r="B546" s="4"/>
      <c r="C546" s="1"/>
      <c r="D546" s="1"/>
      <c r="E546" s="45"/>
      <c r="F546" s="1"/>
      <c r="G546" s="1"/>
      <c r="H546" s="1"/>
    </row>
    <row r="547" spans="1:12" s="197" customFormat="1" ht="12.75" customHeight="1" x14ac:dyDescent="0.25">
      <c r="A547" s="284"/>
      <c r="B547" s="4" t="s">
        <v>62</v>
      </c>
      <c r="C547" s="1"/>
      <c r="D547" s="1"/>
      <c r="E547" s="45"/>
      <c r="F547" s="1"/>
      <c r="G547" s="1"/>
      <c r="H547" s="1"/>
    </row>
    <row r="548" spans="1:12" s="197" customFormat="1" ht="12.75" customHeight="1" x14ac:dyDescent="0.25">
      <c r="A548" s="284"/>
      <c r="B548" s="151"/>
      <c r="C548" s="511" t="s">
        <v>12</v>
      </c>
      <c r="D548" s="512"/>
      <c r="E548" s="512"/>
      <c r="F548" s="512" t="s">
        <v>10</v>
      </c>
      <c r="G548" s="512"/>
      <c r="H548" s="512"/>
    </row>
    <row r="549" spans="1:12" s="197" customFormat="1" ht="12.75" customHeight="1" x14ac:dyDescent="0.25">
      <c r="A549" s="284"/>
      <c r="B549" s="145"/>
      <c r="C549" s="149" t="s">
        <v>8</v>
      </c>
      <c r="D549" s="152" t="s">
        <v>9</v>
      </c>
      <c r="E549" s="152" t="s">
        <v>65</v>
      </c>
      <c r="F549" s="152" t="s">
        <v>8</v>
      </c>
      <c r="G549" s="152" t="s">
        <v>9</v>
      </c>
      <c r="H549" s="152" t="s">
        <v>65</v>
      </c>
    </row>
    <row r="550" spans="1:12" s="197" customFormat="1" ht="12.75" customHeight="1" x14ac:dyDescent="0.25">
      <c r="A550" s="284"/>
      <c r="B550" s="162"/>
      <c r="C550" s="158"/>
      <c r="D550" s="158"/>
      <c r="E550" s="67"/>
      <c r="F550" s="1"/>
      <c r="G550" s="1"/>
      <c r="H550" s="67"/>
    </row>
    <row r="551" spans="1:12" s="197" customFormat="1" ht="12.75" customHeight="1" x14ac:dyDescent="0.25">
      <c r="A551" s="284"/>
      <c r="B551" s="162" t="s">
        <v>23</v>
      </c>
      <c r="C551" s="159">
        <v>968.6835949999994</v>
      </c>
      <c r="D551" s="159">
        <v>980.75771249999934</v>
      </c>
      <c r="E551" s="71">
        <v>98.768899051609552</v>
      </c>
      <c r="F551" s="155">
        <v>5115.7</v>
      </c>
      <c r="G551" s="155">
        <v>5761.5250000000005</v>
      </c>
      <c r="H551" s="71">
        <v>88.790728149231313</v>
      </c>
    </row>
    <row r="552" spans="1:12" s="197" customFormat="1" ht="12.75" customHeight="1" x14ac:dyDescent="0.25">
      <c r="A552" s="284"/>
      <c r="B552" s="64" t="s">
        <v>96</v>
      </c>
      <c r="C552" s="159">
        <v>1.9447074999999996</v>
      </c>
      <c r="D552" s="159">
        <v>0.55677749999999993</v>
      </c>
      <c r="E552" s="71">
        <v>349.27911059624353</v>
      </c>
      <c r="F552" s="155">
        <v>6.05</v>
      </c>
      <c r="G552" s="155">
        <v>6.0750000000000002</v>
      </c>
      <c r="H552" s="71">
        <v>99.588477366255148</v>
      </c>
      <c r="J552" s="529"/>
      <c r="K552" s="529"/>
      <c r="L552" s="529"/>
    </row>
    <row r="553" spans="1:12" s="197" customFormat="1" ht="12.75" customHeight="1" x14ac:dyDescent="0.25">
      <c r="A553" s="284"/>
      <c r="B553" s="64" t="s">
        <v>97</v>
      </c>
      <c r="C553" s="159">
        <v>27.265115000000005</v>
      </c>
      <c r="D553" s="159">
        <v>22.268497499999995</v>
      </c>
      <c r="E553" s="71">
        <v>122.43805402677037</v>
      </c>
      <c r="F553" s="155">
        <v>136.72500000000002</v>
      </c>
      <c r="G553" s="155">
        <v>136.9</v>
      </c>
      <c r="H553" s="71">
        <v>99.872169466764078</v>
      </c>
      <c r="J553" s="529"/>
      <c r="K553" s="529"/>
      <c r="L553" s="529"/>
    </row>
    <row r="554" spans="1:12" s="197" customFormat="1" ht="12.75" customHeight="1" x14ac:dyDescent="0.25">
      <c r="A554" s="284"/>
      <c r="B554" s="64" t="s">
        <v>98</v>
      </c>
      <c r="C554" s="159">
        <v>233.81108249999986</v>
      </c>
      <c r="D554" s="159">
        <v>231.44156249999992</v>
      </c>
      <c r="E554" s="71">
        <v>101.02380919589581</v>
      </c>
      <c r="F554" s="252">
        <v>1286.4625000000001</v>
      </c>
      <c r="G554" s="252">
        <v>1361.3875</v>
      </c>
      <c r="H554" s="71">
        <v>94.496423685394504</v>
      </c>
      <c r="J554" s="529"/>
      <c r="K554" s="529"/>
      <c r="L554" s="529"/>
    </row>
    <row r="555" spans="1:12" s="197" customFormat="1" ht="12.75" customHeight="1" x14ac:dyDescent="0.25">
      <c r="A555" s="284"/>
      <c r="B555" s="64" t="s">
        <v>99</v>
      </c>
      <c r="C555" s="159">
        <v>301.92330249999964</v>
      </c>
      <c r="D555" s="159">
        <v>321.6995474999992</v>
      </c>
      <c r="E555" s="71">
        <v>93.852572950852647</v>
      </c>
      <c r="F555" s="252">
        <v>1570.9250000000002</v>
      </c>
      <c r="G555" s="252">
        <v>1784.4375</v>
      </c>
      <c r="H555" s="71">
        <v>88.034744842562446</v>
      </c>
      <c r="J555" s="529"/>
      <c r="K555" s="529"/>
      <c r="L555" s="529"/>
    </row>
    <row r="556" spans="1:12" s="197" customFormat="1" ht="12.75" customHeight="1" x14ac:dyDescent="0.25">
      <c r="A556" s="284"/>
      <c r="B556" s="64" t="s">
        <v>100</v>
      </c>
      <c r="C556" s="159">
        <v>260.84218499999997</v>
      </c>
      <c r="D556" s="159">
        <v>261.46570250000025</v>
      </c>
      <c r="E556" s="71">
        <v>99.761529908497167</v>
      </c>
      <c r="F556" s="252">
        <v>1316.5625</v>
      </c>
      <c r="G556" s="252">
        <v>1540.6625000000001</v>
      </c>
      <c r="H556" s="71">
        <v>85.454309428573737</v>
      </c>
    </row>
    <row r="557" spans="1:12" s="197" customFormat="1" ht="12.75" customHeight="1" x14ac:dyDescent="0.25">
      <c r="A557" s="284"/>
      <c r="B557" s="64" t="s">
        <v>101</v>
      </c>
      <c r="C557" s="159">
        <v>136.95284749999993</v>
      </c>
      <c r="D557" s="159">
        <v>134.95209499999999</v>
      </c>
      <c r="E557" s="71">
        <v>101.48256497981743</v>
      </c>
      <c r="F557" s="252">
        <v>673.57499999999993</v>
      </c>
      <c r="G557" s="252">
        <v>792.26250000000005</v>
      </c>
      <c r="H557" s="71">
        <v>85.019169782742452</v>
      </c>
    </row>
    <row r="558" spans="1:12" s="197" customFormat="1" ht="12.75" customHeight="1" x14ac:dyDescent="0.25">
      <c r="A558" s="284"/>
      <c r="B558" s="64" t="s">
        <v>135</v>
      </c>
      <c r="C558" s="159">
        <v>5.9443550000000007</v>
      </c>
      <c r="D558" s="159">
        <v>8.3735300000000006</v>
      </c>
      <c r="E558" s="71">
        <v>70.989833439421602</v>
      </c>
      <c r="F558" s="252">
        <v>125.39999999999999</v>
      </c>
      <c r="G558" s="252">
        <v>139.79999999999998</v>
      </c>
      <c r="H558" s="71">
        <v>89.699570815450656</v>
      </c>
    </row>
    <row r="559" spans="1:12" s="197" customFormat="1" ht="12.75" customHeight="1" x14ac:dyDescent="0.25">
      <c r="A559" s="284"/>
      <c r="B559" s="119"/>
      <c r="C559" s="156"/>
      <c r="D559" s="156"/>
      <c r="E559" s="121"/>
      <c r="F559" s="253"/>
      <c r="G559" s="254"/>
      <c r="H559" s="121"/>
    </row>
    <row r="560" spans="1:12" s="197" customFormat="1" ht="12.75" customHeight="1" x14ac:dyDescent="0.25">
      <c r="A560" s="284"/>
      <c r="B560" s="8"/>
      <c r="C560" s="157"/>
      <c r="D560" s="157"/>
      <c r="E560" s="125"/>
      <c r="F560" s="125"/>
      <c r="G560" s="125"/>
      <c r="H560" s="125"/>
    </row>
    <row r="561" spans="1:8" s="197" customFormat="1" ht="12.75" customHeight="1" x14ac:dyDescent="0.25">
      <c r="A561" s="284"/>
      <c r="B561" s="8" t="s">
        <v>83</v>
      </c>
      <c r="C561" s="1"/>
      <c r="D561" s="1"/>
      <c r="E561" s="53"/>
      <c r="F561" s="1"/>
      <c r="G561" s="1"/>
      <c r="H561" s="1"/>
    </row>
    <row r="562" spans="1:8" s="197" customFormat="1" ht="12.75" customHeight="1" x14ac:dyDescent="0.25">
      <c r="A562" s="284"/>
      <c r="B562" s="20" t="s">
        <v>81</v>
      </c>
      <c r="C562" s="1"/>
      <c r="D562" s="1"/>
      <c r="E562" s="53"/>
      <c r="F562" s="1"/>
      <c r="G562" s="1"/>
      <c r="H562" s="1"/>
    </row>
    <row r="563" spans="1:8" s="197" customFormat="1" ht="12.75" customHeight="1" x14ac:dyDescent="0.25">
      <c r="A563" s="284"/>
      <c r="B563" s="20"/>
      <c r="C563" s="1"/>
      <c r="D563" s="1"/>
      <c r="E563" s="53"/>
      <c r="F563" s="1"/>
      <c r="G563" s="1"/>
      <c r="H563" s="1"/>
    </row>
    <row r="564" spans="1:8" s="197" customFormat="1" ht="12.75" customHeight="1" x14ac:dyDescent="0.25">
      <c r="A564" s="284"/>
      <c r="B564" s="58" t="s">
        <v>68</v>
      </c>
      <c r="C564" s="1"/>
      <c r="D564" s="1"/>
      <c r="E564" s="53"/>
      <c r="F564" s="1"/>
      <c r="G564" s="1"/>
      <c r="H564" s="1"/>
    </row>
    <row r="565" spans="1:8" s="197" customFormat="1" ht="12.75" customHeight="1" x14ac:dyDescent="0.25">
      <c r="A565" s="284"/>
      <c r="B565" s="58" t="s">
        <v>409</v>
      </c>
      <c r="C565" s="1"/>
      <c r="D565" s="1"/>
      <c r="E565" s="53"/>
      <c r="F565" s="1"/>
      <c r="G565" s="1"/>
      <c r="H565" s="1"/>
    </row>
    <row r="566" spans="1:8" s="197" customFormat="1" ht="12.75" customHeight="1" x14ac:dyDescent="0.25">
      <c r="A566" s="284"/>
      <c r="B566" s="58"/>
      <c r="C566" s="1"/>
      <c r="D566" s="1"/>
      <c r="E566" s="53"/>
      <c r="F566" s="1"/>
      <c r="G566" s="1"/>
      <c r="H566" s="1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6"/>
      <c r="G567" s="196"/>
      <c r="H567" s="196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6"/>
      <c r="G568" s="196"/>
      <c r="H568" s="196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6"/>
      <c r="G570" s="196"/>
      <c r="H570" s="196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6"/>
      <c r="G571" s="196"/>
      <c r="H571" s="196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6"/>
      <c r="G572" s="196"/>
      <c r="H572" s="196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6"/>
      <c r="G573" s="196"/>
      <c r="H573" s="196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6"/>
      <c r="G574" s="196"/>
      <c r="H574" s="196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6"/>
      <c r="G575" s="196"/>
      <c r="H575" s="196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6"/>
      <c r="G576" s="196"/>
      <c r="H576" s="196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6"/>
      <c r="G577" s="196"/>
      <c r="H577" s="196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6"/>
      <c r="G578" s="196"/>
      <c r="H578" s="196"/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6"/>
      <c r="G579" s="196"/>
      <c r="H579" s="196"/>
    </row>
    <row r="580" spans="1:8" s="197" customFormat="1" ht="12.75" customHeight="1" x14ac:dyDescent="0.25">
      <c r="A580" s="284"/>
      <c r="B580" s="195"/>
      <c r="C580" s="195"/>
      <c r="D580" s="195"/>
      <c r="E580" s="196"/>
      <c r="F580" s="196"/>
      <c r="G580" s="196"/>
      <c r="H580" s="196"/>
    </row>
    <row r="581" spans="1:8" s="197" customFormat="1" ht="12.75" customHeight="1" x14ac:dyDescent="0.25">
      <c r="A581" s="284"/>
      <c r="B581" s="195"/>
      <c r="C581" s="195"/>
      <c r="D581" s="195"/>
      <c r="E581" s="196"/>
      <c r="F581" s="196"/>
      <c r="G581" s="196"/>
      <c r="H581" s="196"/>
    </row>
    <row r="582" spans="1:8" s="197" customFormat="1" ht="12.75" customHeight="1" x14ac:dyDescent="0.25">
      <c r="A582" s="284"/>
      <c r="B582" s="195"/>
      <c r="C582" s="195"/>
      <c r="D582" s="195"/>
      <c r="E582" s="196"/>
      <c r="F582" s="196"/>
      <c r="G582" s="196"/>
      <c r="H582" s="196"/>
    </row>
    <row r="583" spans="1:8" s="197" customFormat="1" ht="12.75" customHeight="1" x14ac:dyDescent="0.25">
      <c r="A583" s="284"/>
      <c r="B583" s="195"/>
      <c r="C583" s="195"/>
      <c r="D583" s="195"/>
      <c r="E583" s="196"/>
      <c r="F583" s="196"/>
      <c r="G583" s="196"/>
      <c r="H583" s="196"/>
    </row>
    <row r="584" spans="1:8" s="197" customFormat="1" ht="12.75" customHeight="1" x14ac:dyDescent="0.25">
      <c r="A584" s="284"/>
      <c r="B584" s="195"/>
      <c r="C584" s="195"/>
      <c r="D584" s="195"/>
      <c r="E584" s="196"/>
      <c r="F584" s="196"/>
      <c r="G584" s="196"/>
      <c r="H584" s="196"/>
    </row>
    <row r="585" spans="1:8" s="197" customFormat="1" ht="12.75" customHeight="1" x14ac:dyDescent="0.25">
      <c r="A585" s="284"/>
      <c r="B585" s="195"/>
      <c r="C585" s="195"/>
      <c r="D585" s="195"/>
      <c r="E585" s="196"/>
      <c r="F585" s="196"/>
      <c r="G585" s="196"/>
      <c r="H585" s="196"/>
    </row>
    <row r="586" spans="1:8" s="197" customFormat="1" ht="12.75" customHeight="1" x14ac:dyDescent="0.25">
      <c r="A586" s="284"/>
      <c r="B586" s="195"/>
      <c r="C586" s="195"/>
      <c r="D586" s="195"/>
      <c r="E586" s="196"/>
      <c r="F586" s="196"/>
      <c r="G586" s="196"/>
      <c r="H586" s="196"/>
    </row>
    <row r="587" spans="1:8" s="197" customFormat="1" ht="12.75" customHeight="1" x14ac:dyDescent="0.25">
      <c r="A587" s="284"/>
      <c r="B587" s="195"/>
      <c r="C587" s="195"/>
      <c r="D587" s="195"/>
      <c r="E587" s="196"/>
      <c r="F587" s="196"/>
      <c r="G587" s="196"/>
      <c r="H587" s="196"/>
    </row>
    <row r="588" spans="1:8" s="197" customFormat="1" ht="12.75" customHeight="1" x14ac:dyDescent="0.25">
      <c r="A588" s="284"/>
      <c r="B588" s="195"/>
      <c r="C588" s="195"/>
      <c r="D588" s="195"/>
      <c r="E588" s="196"/>
      <c r="F588" s="196"/>
      <c r="G588" s="196"/>
      <c r="H588" s="196"/>
    </row>
    <row r="589" spans="1:8" s="197" customFormat="1" ht="12.75" customHeight="1" x14ac:dyDescent="0.25">
      <c r="A589" s="284"/>
      <c r="B589" s="195"/>
      <c r="C589" s="195"/>
      <c r="D589" s="195"/>
      <c r="E589" s="196"/>
      <c r="F589" s="196"/>
      <c r="G589" s="196"/>
      <c r="H589" s="196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6"/>
      <c r="G590" s="196"/>
      <c r="H590" s="196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6"/>
      <c r="G591" s="196"/>
      <c r="H591" s="196"/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6"/>
      <c r="G592" s="196"/>
      <c r="H592" s="196"/>
    </row>
    <row r="593" spans="1:12" s="197" customFormat="1" ht="12.75" customHeight="1" x14ac:dyDescent="0.25">
      <c r="A593" s="284"/>
      <c r="B593" s="195"/>
      <c r="C593" s="195"/>
      <c r="D593" s="195"/>
      <c r="E593" s="196"/>
      <c r="F593" s="196"/>
      <c r="G593" s="196"/>
      <c r="H593" s="196"/>
    </row>
    <row r="594" spans="1:12" s="197" customFormat="1" ht="12.75" customHeight="1" x14ac:dyDescent="0.25">
      <c r="A594" s="284"/>
      <c r="B594" s="195"/>
      <c r="C594" s="195"/>
      <c r="D594" s="195"/>
      <c r="E594" s="196"/>
      <c r="F594" s="196"/>
      <c r="G594" s="196"/>
      <c r="H594" s="196"/>
    </row>
    <row r="595" spans="1:12" s="197" customFormat="1" ht="12.75" customHeight="1" x14ac:dyDescent="0.25">
      <c r="A595" s="284"/>
      <c r="B595" s="195"/>
      <c r="C595" s="195"/>
      <c r="D595" s="195"/>
      <c r="E595" s="196"/>
      <c r="F595" s="196"/>
      <c r="G595" s="196"/>
      <c r="H595" s="196"/>
    </row>
    <row r="596" spans="1:12" s="197" customFormat="1" ht="12.75" customHeight="1" x14ac:dyDescent="0.25">
      <c r="A596" s="284"/>
      <c r="B596" s="195"/>
      <c r="C596" s="195"/>
      <c r="D596" s="195"/>
      <c r="E596" s="196"/>
      <c r="F596" s="196"/>
      <c r="G596" s="196"/>
      <c r="H596" s="196"/>
    </row>
    <row r="597" spans="1:12" s="197" customFormat="1" ht="12.75" customHeight="1" x14ac:dyDescent="0.25">
      <c r="A597" s="284"/>
      <c r="B597" s="195"/>
      <c r="C597" s="195"/>
      <c r="D597" s="195"/>
      <c r="E597" s="196"/>
      <c r="F597" s="196"/>
      <c r="G597" s="196"/>
      <c r="H597" s="362" t="s">
        <v>13</v>
      </c>
    </row>
    <row r="598" spans="1:12" s="197" customFormat="1" ht="12.75" customHeight="1" x14ac:dyDescent="0.25">
      <c r="A598" s="284"/>
      <c r="B598" s="195"/>
      <c r="C598" s="195"/>
      <c r="D598" s="195"/>
      <c r="E598" s="196"/>
      <c r="F598" s="196"/>
      <c r="G598" s="196"/>
      <c r="H598" s="196"/>
    </row>
    <row r="599" spans="1:12" s="197" customFormat="1" ht="32.25" customHeight="1" x14ac:dyDescent="0.3">
      <c r="A599" s="284"/>
      <c r="B599" s="510" t="s">
        <v>296</v>
      </c>
      <c r="C599" s="510"/>
      <c r="D599" s="510"/>
      <c r="E599" s="510"/>
      <c r="F599" s="510"/>
      <c r="G599" s="510"/>
      <c r="H599" s="510"/>
    </row>
    <row r="600" spans="1:12" s="197" customFormat="1" ht="12.75" customHeight="1" x14ac:dyDescent="0.25">
      <c r="A600" s="284"/>
      <c r="B600" s="4"/>
      <c r="C600" s="1"/>
      <c r="D600" s="1"/>
      <c r="E600" s="45"/>
      <c r="F600" s="1"/>
      <c r="G600" s="1"/>
      <c r="H600" s="1"/>
    </row>
    <row r="601" spans="1:12" s="197" customFormat="1" ht="12.75" customHeight="1" x14ac:dyDescent="0.25">
      <c r="A601" s="284"/>
      <c r="B601" s="4" t="s">
        <v>62</v>
      </c>
      <c r="C601" s="1"/>
      <c r="D601" s="1"/>
      <c r="E601" s="45"/>
      <c r="F601" s="1"/>
      <c r="G601" s="1"/>
      <c r="H601" s="1"/>
    </row>
    <row r="602" spans="1:12" s="197" customFormat="1" ht="12.75" customHeight="1" x14ac:dyDescent="0.25">
      <c r="A602" s="284"/>
      <c r="B602" s="151"/>
      <c r="C602" s="511" t="s">
        <v>12</v>
      </c>
      <c r="D602" s="512"/>
      <c r="E602" s="512"/>
      <c r="F602" s="512" t="s">
        <v>10</v>
      </c>
      <c r="G602" s="512"/>
      <c r="H602" s="512"/>
    </row>
    <row r="603" spans="1:12" s="197" customFormat="1" ht="12.75" customHeight="1" x14ac:dyDescent="0.25">
      <c r="A603" s="284"/>
      <c r="B603" s="145"/>
      <c r="C603" s="149" t="s">
        <v>8</v>
      </c>
      <c r="D603" s="152" t="s">
        <v>9</v>
      </c>
      <c r="E603" s="152" t="s">
        <v>65</v>
      </c>
      <c r="F603" s="152" t="s">
        <v>8</v>
      </c>
      <c r="G603" s="152" t="s">
        <v>9</v>
      </c>
      <c r="H603" s="152" t="s">
        <v>65</v>
      </c>
    </row>
    <row r="604" spans="1:12" s="197" customFormat="1" ht="12.75" customHeight="1" x14ac:dyDescent="0.25">
      <c r="A604" s="284"/>
      <c r="B604" s="162"/>
      <c r="C604" s="158"/>
      <c r="D604" s="158"/>
      <c r="E604" s="67"/>
      <c r="F604" s="1"/>
      <c r="G604" s="1"/>
      <c r="H604" s="67"/>
    </row>
    <row r="605" spans="1:12" s="197" customFormat="1" ht="12.75" customHeight="1" x14ac:dyDescent="0.25">
      <c r="A605" s="284"/>
      <c r="B605" s="162" t="s">
        <v>23</v>
      </c>
      <c r="C605" s="159">
        <v>969.64222499999937</v>
      </c>
      <c r="D605" s="159">
        <v>1033.4345674999984</v>
      </c>
      <c r="E605" s="71">
        <v>93.827152244934055</v>
      </c>
      <c r="F605" s="155">
        <v>5220.8749999999991</v>
      </c>
      <c r="G605" s="155">
        <v>6058.7250000000004</v>
      </c>
      <c r="H605" s="71">
        <v>86.171182880886633</v>
      </c>
    </row>
    <row r="606" spans="1:12" s="197" customFormat="1" ht="12.75" customHeight="1" x14ac:dyDescent="0.25">
      <c r="A606" s="284"/>
      <c r="B606" s="64" t="s">
        <v>96</v>
      </c>
      <c r="C606" s="159">
        <v>2.2332675000000006</v>
      </c>
      <c r="D606" s="159">
        <v>0.80128749999999993</v>
      </c>
      <c r="E606" s="71">
        <v>278.70988877275647</v>
      </c>
      <c r="F606" s="155">
        <v>9.3249999999999993</v>
      </c>
      <c r="G606" s="155">
        <v>8.625</v>
      </c>
      <c r="H606" s="71">
        <v>108.1159420289855</v>
      </c>
      <c r="J606" s="534"/>
      <c r="K606" s="534"/>
      <c r="L606" s="534"/>
    </row>
    <row r="607" spans="1:12" s="197" customFormat="1" ht="12.75" customHeight="1" x14ac:dyDescent="0.25">
      <c r="A607" s="284"/>
      <c r="B607" s="64" t="s">
        <v>97</v>
      </c>
      <c r="C607" s="159">
        <v>35.322284999999987</v>
      </c>
      <c r="D607" s="159">
        <v>29.20674</v>
      </c>
      <c r="E607" s="71">
        <v>120.93881412304142</v>
      </c>
      <c r="F607" s="155">
        <v>177.77500000000001</v>
      </c>
      <c r="G607" s="155">
        <v>171.05</v>
      </c>
      <c r="H607" s="71">
        <v>103.93159894767611</v>
      </c>
      <c r="J607" s="534"/>
      <c r="K607" s="534"/>
      <c r="L607" s="534"/>
    </row>
    <row r="608" spans="1:12" s="197" customFormat="1" ht="12.75" customHeight="1" x14ac:dyDescent="0.25">
      <c r="A608" s="284"/>
      <c r="B608" s="64" t="s">
        <v>98</v>
      </c>
      <c r="C608" s="159">
        <v>247.31794999999983</v>
      </c>
      <c r="D608" s="159">
        <v>253.69388249999963</v>
      </c>
      <c r="E608" s="71">
        <v>97.486761431860771</v>
      </c>
      <c r="F608" s="252">
        <v>1356.35</v>
      </c>
      <c r="G608" s="252">
        <v>1491.8375000000001</v>
      </c>
      <c r="H608" s="71">
        <v>90.918079214391639</v>
      </c>
      <c r="J608" s="534"/>
      <c r="K608" s="534"/>
      <c r="L608" s="534"/>
    </row>
    <row r="609" spans="1:12" s="197" customFormat="1" ht="12.75" customHeight="1" x14ac:dyDescent="0.25">
      <c r="A609" s="284"/>
      <c r="B609" s="64" t="s">
        <v>99</v>
      </c>
      <c r="C609" s="159">
        <v>302.85275999999971</v>
      </c>
      <c r="D609" s="159">
        <v>318.31086749999895</v>
      </c>
      <c r="E609" s="71">
        <v>95.143707275404509</v>
      </c>
      <c r="F609" s="252">
        <v>1590.8249999999998</v>
      </c>
      <c r="G609" s="252">
        <v>1854.3625</v>
      </c>
      <c r="H609" s="71">
        <v>85.788242590108453</v>
      </c>
      <c r="J609" s="534"/>
      <c r="K609" s="534"/>
      <c r="L609" s="534"/>
    </row>
    <row r="610" spans="1:12" s="197" customFormat="1" ht="12.75" customHeight="1" x14ac:dyDescent="0.25">
      <c r="A610" s="284"/>
      <c r="B610" s="64" t="s">
        <v>100</v>
      </c>
      <c r="C610" s="159">
        <v>257.44780999999972</v>
      </c>
      <c r="D610" s="159">
        <v>273.14783249999937</v>
      </c>
      <c r="E610" s="71">
        <v>94.252188510410505</v>
      </c>
      <c r="F610" s="252">
        <v>1302.4874999999997</v>
      </c>
      <c r="G610" s="252">
        <v>1575.9749999999999</v>
      </c>
      <c r="H610" s="71">
        <v>82.646456955218184</v>
      </c>
    </row>
    <row r="611" spans="1:12" s="197" customFormat="1" ht="12.75" customHeight="1" x14ac:dyDescent="0.25">
      <c r="A611" s="284"/>
      <c r="B611" s="64" t="s">
        <v>101</v>
      </c>
      <c r="C611" s="159">
        <v>120.88685500000008</v>
      </c>
      <c r="D611" s="159">
        <v>152.80347750000035</v>
      </c>
      <c r="E611" s="71">
        <v>79.112633415034551</v>
      </c>
      <c r="F611" s="252">
        <v>660.28750000000002</v>
      </c>
      <c r="G611" s="252">
        <v>810.88750000000005</v>
      </c>
      <c r="H611" s="71">
        <v>81.427756624685912</v>
      </c>
    </row>
    <row r="612" spans="1:12" s="197" customFormat="1" ht="12.75" customHeight="1" x14ac:dyDescent="0.25">
      <c r="A612" s="284"/>
      <c r="B612" s="64" t="s">
        <v>135</v>
      </c>
      <c r="C612" s="159">
        <v>3.5812974999999994</v>
      </c>
      <c r="D612" s="159">
        <v>5.4704800000000002</v>
      </c>
      <c r="E612" s="71">
        <v>65.46587319577074</v>
      </c>
      <c r="F612" s="252">
        <v>123.825</v>
      </c>
      <c r="G612" s="252">
        <v>145.98750000000001</v>
      </c>
      <c r="H612" s="71">
        <v>84.818905728230149</v>
      </c>
    </row>
    <row r="613" spans="1:12" s="197" customFormat="1" ht="12.75" customHeight="1" x14ac:dyDescent="0.25">
      <c r="A613" s="284"/>
      <c r="B613" s="119"/>
      <c r="C613" s="156"/>
      <c r="D613" s="156"/>
      <c r="E613" s="121"/>
      <c r="F613" s="121"/>
      <c r="G613" s="131"/>
      <c r="H613" s="121"/>
    </row>
    <row r="614" spans="1:12" s="197" customFormat="1" ht="12.75" customHeight="1" x14ac:dyDescent="0.25">
      <c r="A614" s="284"/>
      <c r="B614" s="8"/>
      <c r="C614" s="157"/>
      <c r="D614" s="157"/>
      <c r="E614" s="125"/>
      <c r="F614" s="125"/>
      <c r="G614" s="125"/>
      <c r="H614" s="125"/>
    </row>
    <row r="615" spans="1:12" s="197" customFormat="1" ht="12.75" customHeight="1" x14ac:dyDescent="0.25">
      <c r="A615" s="284"/>
      <c r="B615" s="8" t="s">
        <v>83</v>
      </c>
      <c r="C615" s="1"/>
      <c r="D615" s="1"/>
      <c r="E615" s="53"/>
      <c r="F615" s="1"/>
      <c r="G615" s="1"/>
      <c r="H615" s="1"/>
    </row>
    <row r="616" spans="1:12" s="197" customFormat="1" ht="12.75" customHeight="1" x14ac:dyDescent="0.25">
      <c r="A616" s="284"/>
      <c r="B616" s="20" t="s">
        <v>81</v>
      </c>
      <c r="C616" s="1"/>
      <c r="D616" s="1"/>
      <c r="E616" s="53"/>
      <c r="F616" s="1"/>
      <c r="G616" s="1"/>
      <c r="H616" s="1"/>
    </row>
    <row r="617" spans="1:12" s="197" customFormat="1" ht="12.75" customHeight="1" x14ac:dyDescent="0.25">
      <c r="A617" s="284"/>
      <c r="B617" s="20"/>
      <c r="C617" s="1"/>
      <c r="D617" s="1"/>
      <c r="E617" s="53"/>
      <c r="F617" s="1"/>
      <c r="G617" s="1"/>
      <c r="H617" s="1"/>
    </row>
    <row r="618" spans="1:12" s="197" customFormat="1" ht="12.75" customHeight="1" x14ac:dyDescent="0.25">
      <c r="A618" s="284"/>
      <c r="B618" s="58" t="s">
        <v>68</v>
      </c>
      <c r="C618" s="1"/>
      <c r="D618" s="1"/>
      <c r="E618" s="53"/>
      <c r="F618" s="1"/>
      <c r="G618" s="1"/>
      <c r="H618" s="1"/>
    </row>
    <row r="619" spans="1:12" s="197" customFormat="1" ht="12.75" customHeight="1" x14ac:dyDescent="0.25">
      <c r="A619" s="284"/>
      <c r="B619" s="58" t="s">
        <v>409</v>
      </c>
      <c r="C619" s="1"/>
      <c r="D619" s="1"/>
      <c r="E619" s="53"/>
      <c r="F619" s="1"/>
      <c r="G619" s="1"/>
      <c r="H619" s="1"/>
    </row>
    <row r="620" spans="1:12" s="197" customFormat="1" ht="12.75" customHeight="1" x14ac:dyDescent="0.25">
      <c r="A620" s="284"/>
      <c r="B620" s="58"/>
      <c r="C620" s="1"/>
      <c r="D620" s="1"/>
      <c r="E620" s="53"/>
      <c r="F620" s="1"/>
      <c r="G620" s="1"/>
      <c r="H620" s="1"/>
    </row>
    <row r="621" spans="1:12" s="197" customFormat="1" ht="12.75" customHeight="1" x14ac:dyDescent="0.25">
      <c r="A621" s="284"/>
      <c r="B621" s="195"/>
      <c r="C621" s="195"/>
      <c r="D621" s="195"/>
      <c r="E621" s="196"/>
      <c r="F621" s="196"/>
      <c r="G621" s="196"/>
      <c r="H621" s="196"/>
    </row>
    <row r="622" spans="1:12" s="197" customFormat="1" ht="12.75" customHeight="1" x14ac:dyDescent="0.25">
      <c r="A622" s="284"/>
      <c r="B622" s="195"/>
      <c r="C622" s="195"/>
      <c r="D622" s="195"/>
      <c r="E622" s="196"/>
      <c r="F622" s="196"/>
      <c r="G622" s="196"/>
      <c r="H622" s="196"/>
    </row>
    <row r="623" spans="1:12" s="197" customFormat="1" ht="12.75" customHeight="1" x14ac:dyDescent="0.25">
      <c r="A623" s="284"/>
      <c r="B623" s="195"/>
      <c r="C623" s="195"/>
      <c r="D623" s="195"/>
      <c r="E623" s="196"/>
      <c r="F623" s="196"/>
      <c r="G623" s="196"/>
      <c r="H623" s="196"/>
    </row>
    <row r="624" spans="1:12" s="197" customFormat="1" ht="12.75" customHeight="1" x14ac:dyDescent="0.25">
      <c r="A624" s="284"/>
      <c r="B624" s="195"/>
      <c r="C624" s="195"/>
      <c r="D624" s="195"/>
      <c r="E624" s="196"/>
      <c r="F624" s="196"/>
      <c r="G624" s="196"/>
      <c r="H624" s="196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6"/>
      <c r="G625" s="196"/>
      <c r="H625" s="196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6"/>
      <c r="G626" s="196"/>
      <c r="H626" s="196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6"/>
      <c r="G627" s="196"/>
      <c r="H627" s="196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6"/>
      <c r="G628" s="196"/>
      <c r="H628" s="196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6"/>
      <c r="G629" s="196"/>
      <c r="H629" s="196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6"/>
      <c r="G630" s="196"/>
      <c r="H630" s="196"/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6"/>
      <c r="G631" s="196"/>
      <c r="H631" s="196"/>
    </row>
    <row r="632" spans="1:8" s="197" customFormat="1" ht="12.75" customHeight="1" x14ac:dyDescent="0.25">
      <c r="A632" s="284"/>
      <c r="B632" s="195"/>
      <c r="C632" s="195"/>
      <c r="D632" s="195"/>
      <c r="E632" s="196"/>
      <c r="F632" s="196"/>
      <c r="G632" s="196"/>
      <c r="H632" s="196"/>
    </row>
    <row r="633" spans="1:8" s="197" customFormat="1" ht="12.75" customHeight="1" x14ac:dyDescent="0.25">
      <c r="A633" s="284"/>
      <c r="B633" s="195"/>
      <c r="C633" s="195"/>
      <c r="D633" s="195"/>
      <c r="E633" s="196"/>
      <c r="F633" s="196"/>
      <c r="G633" s="196"/>
      <c r="H633" s="196"/>
    </row>
    <row r="634" spans="1:8" s="197" customFormat="1" ht="12.75" customHeight="1" x14ac:dyDescent="0.25">
      <c r="A634" s="284"/>
      <c r="B634" s="195"/>
      <c r="C634" s="195"/>
      <c r="D634" s="195"/>
      <c r="E634" s="196"/>
      <c r="F634" s="196"/>
      <c r="G634" s="196"/>
      <c r="H634" s="196"/>
    </row>
    <row r="635" spans="1:8" s="197" customFormat="1" ht="12.75" customHeight="1" x14ac:dyDescent="0.25">
      <c r="A635" s="284"/>
      <c r="B635" s="195"/>
      <c r="C635" s="195"/>
      <c r="D635" s="195"/>
      <c r="E635" s="196"/>
      <c r="F635" s="196"/>
      <c r="G635" s="196"/>
      <c r="H635" s="196"/>
    </row>
    <row r="636" spans="1:8" s="197" customFormat="1" ht="12.75" customHeight="1" x14ac:dyDescent="0.25">
      <c r="A636" s="284"/>
      <c r="B636" s="195"/>
      <c r="C636" s="195"/>
      <c r="D636" s="195"/>
      <c r="E636" s="196"/>
      <c r="F636" s="196"/>
      <c r="G636" s="196"/>
      <c r="H636" s="196"/>
    </row>
    <row r="637" spans="1:8" s="197" customFormat="1" ht="12.75" customHeight="1" x14ac:dyDescent="0.25">
      <c r="A637" s="284"/>
      <c r="B637" s="195"/>
      <c r="C637" s="195"/>
      <c r="D637" s="195"/>
      <c r="E637" s="196"/>
      <c r="F637" s="196"/>
      <c r="G637" s="196"/>
      <c r="H637" s="196"/>
    </row>
    <row r="638" spans="1:8" s="197" customFormat="1" ht="12.75" customHeight="1" x14ac:dyDescent="0.25">
      <c r="A638" s="284"/>
      <c r="B638" s="195"/>
      <c r="C638" s="195"/>
      <c r="D638" s="195"/>
      <c r="E638" s="196"/>
      <c r="F638" s="196"/>
      <c r="G638" s="196"/>
      <c r="H638" s="196"/>
    </row>
    <row r="639" spans="1:8" s="197" customFormat="1" ht="12.75" customHeight="1" x14ac:dyDescent="0.25">
      <c r="A639" s="284"/>
      <c r="B639" s="195"/>
      <c r="C639" s="195"/>
      <c r="D639" s="195"/>
      <c r="E639" s="196"/>
      <c r="F639" s="196"/>
      <c r="G639" s="196"/>
      <c r="H639" s="196"/>
    </row>
    <row r="640" spans="1:8" s="197" customFormat="1" ht="12.75" customHeight="1" x14ac:dyDescent="0.25">
      <c r="A640" s="284"/>
      <c r="B640" s="195"/>
      <c r="C640" s="195"/>
      <c r="D640" s="195"/>
      <c r="E640" s="196"/>
      <c r="F640" s="196"/>
      <c r="G640" s="196"/>
      <c r="H640" s="196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6"/>
      <c r="G641" s="196"/>
      <c r="H641" s="196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6"/>
      <c r="G642" s="196"/>
      <c r="H642" s="196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6"/>
      <c r="G643" s="196"/>
      <c r="H643" s="196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6"/>
      <c r="G644" s="196"/>
      <c r="H644" s="196"/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6"/>
      <c r="G645" s="196"/>
      <c r="H645" s="196"/>
    </row>
    <row r="646" spans="1:8" s="197" customFormat="1" ht="12.75" customHeight="1" x14ac:dyDescent="0.25">
      <c r="A646" s="284"/>
      <c r="B646" s="195"/>
      <c r="C646" s="195"/>
      <c r="D646" s="195"/>
      <c r="E646" s="196"/>
      <c r="F646" s="196"/>
      <c r="G646" s="196"/>
      <c r="H646" s="196"/>
    </row>
    <row r="647" spans="1:8" s="197" customFormat="1" ht="12.75" customHeight="1" x14ac:dyDescent="0.25">
      <c r="A647" s="284"/>
      <c r="B647" s="195"/>
      <c r="C647" s="195"/>
      <c r="D647" s="195"/>
      <c r="E647" s="196"/>
      <c r="F647" s="196"/>
      <c r="G647" s="196"/>
      <c r="H647" s="196"/>
    </row>
    <row r="648" spans="1:8" s="197" customFormat="1" ht="12.75" customHeight="1" x14ac:dyDescent="0.25">
      <c r="A648" s="284"/>
      <c r="B648" s="195"/>
      <c r="C648" s="195"/>
      <c r="D648" s="195"/>
      <c r="E648" s="196"/>
      <c r="F648" s="196"/>
      <c r="G648" s="196"/>
      <c r="H648" s="196"/>
    </row>
    <row r="649" spans="1:8" s="197" customFormat="1" ht="12.75" customHeight="1" x14ac:dyDescent="0.25">
      <c r="A649" s="284"/>
      <c r="B649" s="195"/>
      <c r="C649" s="195"/>
      <c r="D649" s="195"/>
      <c r="E649" s="196"/>
      <c r="F649" s="196"/>
      <c r="G649" s="196"/>
      <c r="H649" s="196"/>
    </row>
    <row r="650" spans="1:8" s="197" customFormat="1" ht="12.75" customHeight="1" x14ac:dyDescent="0.25">
      <c r="A650" s="284"/>
      <c r="B650" s="195"/>
      <c r="C650" s="195"/>
      <c r="D650" s="195"/>
      <c r="E650" s="196"/>
      <c r="F650" s="196"/>
      <c r="G650" s="196"/>
      <c r="H650" s="196"/>
    </row>
    <row r="651" spans="1:8" s="197" customFormat="1" ht="12.75" customHeight="1" x14ac:dyDescent="0.25">
      <c r="A651" s="284"/>
      <c r="B651" s="195"/>
      <c r="C651" s="195"/>
      <c r="D651" s="195"/>
      <c r="E651" s="196"/>
      <c r="F651" s="196"/>
      <c r="G651" s="196"/>
      <c r="H651" s="362" t="s">
        <v>13</v>
      </c>
    </row>
    <row r="652" spans="1:8" s="197" customFormat="1" ht="12.75" customHeight="1" x14ac:dyDescent="0.25">
      <c r="A652" s="284"/>
      <c r="B652" s="195"/>
      <c r="C652" s="195"/>
      <c r="D652" s="195"/>
      <c r="E652" s="196"/>
      <c r="F652" s="196"/>
      <c r="G652" s="196"/>
      <c r="H652" s="196"/>
    </row>
    <row r="653" spans="1:8" s="197" customFormat="1" ht="32.25" customHeight="1" x14ac:dyDescent="0.3">
      <c r="A653" s="284"/>
      <c r="B653" s="510" t="s">
        <v>295</v>
      </c>
      <c r="C653" s="510"/>
      <c r="D653" s="510"/>
      <c r="E653" s="510"/>
      <c r="F653" s="510"/>
      <c r="G653" s="510"/>
      <c r="H653" s="510"/>
    </row>
    <row r="654" spans="1:8" s="197" customFormat="1" ht="12.75" customHeight="1" x14ac:dyDescent="0.25">
      <c r="A654" s="284"/>
      <c r="B654" s="4"/>
      <c r="C654" s="1"/>
      <c r="D654" s="1"/>
      <c r="E654" s="45"/>
      <c r="F654" s="1"/>
      <c r="G654" s="1"/>
      <c r="H654" s="1"/>
    </row>
    <row r="655" spans="1:8" s="197" customFormat="1" ht="12.75" customHeight="1" x14ac:dyDescent="0.25">
      <c r="A655" s="284"/>
      <c r="B655" s="4" t="s">
        <v>62</v>
      </c>
      <c r="C655" s="1"/>
      <c r="D655" s="1"/>
      <c r="E655" s="45"/>
      <c r="F655" s="1"/>
      <c r="G655" s="1"/>
      <c r="H655" s="1"/>
    </row>
    <row r="656" spans="1:8" s="197" customFormat="1" ht="12.75" customHeight="1" x14ac:dyDescent="0.25">
      <c r="A656" s="284"/>
      <c r="B656" s="151"/>
      <c r="C656" s="511" t="s">
        <v>12</v>
      </c>
      <c r="D656" s="512"/>
      <c r="E656" s="512"/>
      <c r="F656" s="512" t="s">
        <v>10</v>
      </c>
      <c r="G656" s="512"/>
      <c r="H656" s="512"/>
    </row>
    <row r="657" spans="1:8" s="197" customFormat="1" ht="12.75" customHeight="1" x14ac:dyDescent="0.25">
      <c r="A657" s="284"/>
      <c r="B657" s="145"/>
      <c r="C657" s="149" t="s">
        <v>8</v>
      </c>
      <c r="D657" s="152" t="s">
        <v>9</v>
      </c>
      <c r="E657" s="152" t="s">
        <v>65</v>
      </c>
      <c r="F657" s="152" t="s">
        <v>8</v>
      </c>
      <c r="G657" s="152" t="s">
        <v>9</v>
      </c>
      <c r="H657" s="152" t="s">
        <v>65</v>
      </c>
    </row>
    <row r="658" spans="1:8" s="197" customFormat="1" ht="12.75" customHeight="1" x14ac:dyDescent="0.25">
      <c r="A658" s="284"/>
      <c r="B658" s="162"/>
      <c r="C658" s="158"/>
      <c r="D658" s="158"/>
      <c r="E658" s="67"/>
      <c r="F658" s="1"/>
      <c r="G658" s="1"/>
      <c r="H658" s="67"/>
    </row>
    <row r="659" spans="1:8" s="197" customFormat="1" ht="12.75" customHeight="1" x14ac:dyDescent="0.25">
      <c r="A659" s="284"/>
      <c r="B659" s="162" t="s">
        <v>23</v>
      </c>
      <c r="C659" s="159">
        <v>990.28357500000379</v>
      </c>
      <c r="D659" s="159">
        <v>1054.0149375000028</v>
      </c>
      <c r="E659" s="71">
        <v>93.953466859666889</v>
      </c>
      <c r="F659" s="155">
        <v>5284.1</v>
      </c>
      <c r="G659" s="155">
        <v>6239.5</v>
      </c>
      <c r="H659" s="71">
        <v>84.68787563106018</v>
      </c>
    </row>
    <row r="660" spans="1:8" s="197" customFormat="1" ht="12.75" customHeight="1" x14ac:dyDescent="0.25">
      <c r="A660" s="284"/>
      <c r="B660" s="64" t="s">
        <v>96</v>
      </c>
      <c r="C660" s="159">
        <v>3.1505450000000002</v>
      </c>
      <c r="D660" s="159">
        <v>2.2090725</v>
      </c>
      <c r="E660" s="71">
        <v>142.61845186158445</v>
      </c>
      <c r="F660" s="155">
        <v>12.6</v>
      </c>
      <c r="G660" s="155">
        <v>15.6</v>
      </c>
      <c r="H660" s="71">
        <v>80.769230769230774</v>
      </c>
    </row>
    <row r="661" spans="1:8" s="197" customFormat="1" ht="12.75" customHeight="1" x14ac:dyDescent="0.25">
      <c r="A661" s="284"/>
      <c r="B661" s="64" t="s">
        <v>97</v>
      </c>
      <c r="C661" s="159">
        <v>41.882237499999981</v>
      </c>
      <c r="D661" s="159">
        <v>36.562072500000014</v>
      </c>
      <c r="E661" s="71">
        <v>114.55104876781799</v>
      </c>
      <c r="F661" s="155">
        <v>211.6</v>
      </c>
      <c r="G661" s="155">
        <v>219.7</v>
      </c>
      <c r="H661" s="71">
        <v>96.313154301319983</v>
      </c>
    </row>
    <row r="662" spans="1:8" s="197" customFormat="1" ht="12.75" customHeight="1" x14ac:dyDescent="0.25">
      <c r="A662" s="284"/>
      <c r="B662" s="64" t="s">
        <v>98</v>
      </c>
      <c r="C662" s="159">
        <v>275.26415499999968</v>
      </c>
      <c r="D662" s="159">
        <v>275.59452999999962</v>
      </c>
      <c r="E662" s="71">
        <v>99.880122802147071</v>
      </c>
      <c r="F662" s="155">
        <v>1446.1</v>
      </c>
      <c r="G662" s="155">
        <v>1589.1</v>
      </c>
      <c r="H662" s="71">
        <v>91.001195645333837</v>
      </c>
    </row>
    <row r="663" spans="1:8" s="197" customFormat="1" ht="12.75" customHeight="1" x14ac:dyDescent="0.25">
      <c r="A663" s="284"/>
      <c r="B663" s="64" t="s">
        <v>99</v>
      </c>
      <c r="C663" s="159">
        <v>302.52041999999875</v>
      </c>
      <c r="D663" s="159">
        <v>317.24493249999858</v>
      </c>
      <c r="E663" s="71">
        <v>95.358629566131867</v>
      </c>
      <c r="F663" s="155">
        <v>1604.6</v>
      </c>
      <c r="G663" s="155">
        <v>1892.5500000000002</v>
      </c>
      <c r="H663" s="71">
        <v>84.785078333465421</v>
      </c>
    </row>
    <row r="664" spans="1:8" s="197" customFormat="1" ht="12.75" customHeight="1" x14ac:dyDescent="0.25">
      <c r="A664" s="284"/>
      <c r="B664" s="64" t="s">
        <v>100</v>
      </c>
      <c r="C664" s="159">
        <v>251.2713925000003</v>
      </c>
      <c r="D664" s="159">
        <v>265.01134500000006</v>
      </c>
      <c r="E664" s="71">
        <v>94.815334226540472</v>
      </c>
      <c r="F664" s="155">
        <v>1275.1999999999998</v>
      </c>
      <c r="G664" s="155">
        <v>1573.4</v>
      </c>
      <c r="H664" s="71">
        <v>81.047413245201454</v>
      </c>
    </row>
    <row r="665" spans="1:8" s="197" customFormat="1" ht="12.75" customHeight="1" x14ac:dyDescent="0.25">
      <c r="A665" s="284"/>
      <c r="B665" s="64" t="s">
        <v>101</v>
      </c>
      <c r="C665" s="159">
        <v>110.18478250000004</v>
      </c>
      <c r="D665" s="159">
        <v>149.02291250000005</v>
      </c>
      <c r="E665" s="71">
        <v>73.938148605168351</v>
      </c>
      <c r="F665" s="155">
        <v>674.97499999999991</v>
      </c>
      <c r="G665" s="155">
        <v>872.75</v>
      </c>
      <c r="H665" s="71">
        <v>77.338871383557702</v>
      </c>
    </row>
    <row r="666" spans="1:8" s="197" customFormat="1" ht="12.75" customHeight="1" x14ac:dyDescent="0.25">
      <c r="A666" s="284"/>
      <c r="B666" s="64" t="s">
        <v>135</v>
      </c>
      <c r="C666" s="159">
        <v>6.0100425</v>
      </c>
      <c r="D666" s="159">
        <v>8.3700725000000009</v>
      </c>
      <c r="E666" s="71">
        <v>71.803947934740094</v>
      </c>
      <c r="F666" s="155">
        <v>59.024999999999999</v>
      </c>
      <c r="G666" s="155">
        <v>76.3</v>
      </c>
      <c r="H666" s="71">
        <v>77.359108781127134</v>
      </c>
    </row>
    <row r="667" spans="1:8" s="197" customFormat="1" ht="12.75" customHeight="1" x14ac:dyDescent="0.25">
      <c r="A667" s="284"/>
      <c r="B667" s="119"/>
      <c r="C667" s="156"/>
      <c r="D667" s="156"/>
      <c r="E667" s="121"/>
      <c r="F667" s="121"/>
      <c r="G667" s="131"/>
      <c r="H667" s="121"/>
    </row>
    <row r="668" spans="1:8" s="197" customFormat="1" ht="12.75" customHeight="1" x14ac:dyDescent="0.25">
      <c r="A668" s="284"/>
      <c r="B668" s="8"/>
      <c r="C668" s="157"/>
      <c r="D668" s="157"/>
      <c r="E668" s="125"/>
      <c r="F668" s="125"/>
      <c r="G668" s="125"/>
      <c r="H668" s="125"/>
    </row>
    <row r="669" spans="1:8" s="197" customFormat="1" ht="12.75" customHeight="1" x14ac:dyDescent="0.25">
      <c r="A669" s="284"/>
      <c r="B669" s="8" t="s">
        <v>83</v>
      </c>
      <c r="C669" s="1"/>
      <c r="D669" s="1"/>
      <c r="E669" s="53"/>
      <c r="F669" s="1"/>
      <c r="G669" s="1"/>
      <c r="H669" s="1"/>
    </row>
    <row r="670" spans="1:8" s="197" customFormat="1" ht="12.75" customHeight="1" x14ac:dyDescent="0.25">
      <c r="A670" s="284"/>
      <c r="B670" s="20" t="s">
        <v>81</v>
      </c>
      <c r="C670" s="1"/>
      <c r="D670" s="1"/>
      <c r="E670" s="53"/>
      <c r="F670" s="1"/>
      <c r="G670" s="1"/>
      <c r="H670" s="1"/>
    </row>
    <row r="671" spans="1:8" s="197" customFormat="1" ht="12.75" customHeight="1" x14ac:dyDescent="0.25">
      <c r="A671" s="284"/>
      <c r="B671" s="20"/>
      <c r="C671" s="1"/>
      <c r="D671" s="1"/>
      <c r="E671" s="53"/>
      <c r="F671" s="1"/>
      <c r="G671" s="1"/>
      <c r="H671" s="1"/>
    </row>
    <row r="672" spans="1:8" s="197" customFormat="1" ht="12.75" customHeight="1" x14ac:dyDescent="0.25">
      <c r="A672" s="284"/>
      <c r="B672" s="58" t="s">
        <v>68</v>
      </c>
      <c r="C672" s="1"/>
      <c r="D672" s="1"/>
      <c r="E672" s="53"/>
      <c r="F672" s="1"/>
      <c r="G672" s="1"/>
      <c r="H672" s="1"/>
    </row>
    <row r="673" spans="1:8" s="197" customFormat="1" ht="12.75" customHeight="1" x14ac:dyDescent="0.25">
      <c r="A673" s="284"/>
      <c r="B673" s="58" t="s">
        <v>409</v>
      </c>
      <c r="C673" s="1"/>
      <c r="D673" s="1"/>
      <c r="E673" s="53"/>
      <c r="F673" s="1"/>
      <c r="G673" s="1"/>
      <c r="H673" s="1"/>
    </row>
    <row r="674" spans="1:8" s="197" customFormat="1" ht="12.75" customHeight="1" x14ac:dyDescent="0.25">
      <c r="A674" s="284"/>
      <c r="B674" s="58"/>
      <c r="C674" s="1"/>
      <c r="D674" s="1"/>
      <c r="E674" s="53"/>
      <c r="F674" s="1"/>
      <c r="G674" s="1"/>
      <c r="H674" s="1"/>
    </row>
    <row r="675" spans="1:8" s="197" customFormat="1" ht="12.75" customHeight="1" x14ac:dyDescent="0.25">
      <c r="A675" s="284"/>
      <c r="B675" s="195"/>
      <c r="C675" s="195"/>
      <c r="D675" s="195"/>
      <c r="E675" s="196"/>
      <c r="F675" s="196"/>
      <c r="G675" s="196"/>
      <c r="H675" s="196"/>
    </row>
    <row r="676" spans="1:8" s="197" customFormat="1" ht="12.75" customHeight="1" x14ac:dyDescent="0.25">
      <c r="A676" s="284"/>
      <c r="B676" s="195"/>
      <c r="C676" s="195"/>
      <c r="D676" s="195"/>
      <c r="E676" s="196"/>
      <c r="F676" s="196"/>
      <c r="G676" s="196"/>
      <c r="H676" s="196"/>
    </row>
    <row r="677" spans="1:8" s="197" customFormat="1" ht="12.75" customHeight="1" x14ac:dyDescent="0.25">
      <c r="A677" s="284"/>
      <c r="B677" s="195"/>
      <c r="C677" s="195"/>
      <c r="D677" s="195"/>
      <c r="E677" s="196"/>
      <c r="F677" s="196"/>
      <c r="G677" s="196"/>
      <c r="H677" s="196"/>
    </row>
    <row r="678" spans="1:8" s="197" customFormat="1" ht="12.75" customHeight="1" x14ac:dyDescent="0.25">
      <c r="A678" s="284"/>
      <c r="B678" s="195"/>
      <c r="C678" s="195"/>
      <c r="D678" s="195"/>
      <c r="E678" s="196"/>
      <c r="F678" s="196"/>
      <c r="G678" s="196"/>
      <c r="H678" s="196"/>
    </row>
    <row r="679" spans="1:8" s="197" customFormat="1" ht="12.75" customHeight="1" x14ac:dyDescent="0.25">
      <c r="A679" s="284"/>
      <c r="B679" s="195"/>
      <c r="C679" s="195"/>
      <c r="D679" s="195"/>
      <c r="E679" s="196"/>
      <c r="F679" s="196"/>
      <c r="G679" s="196"/>
      <c r="H679" s="196"/>
    </row>
    <row r="680" spans="1:8" s="197" customFormat="1" ht="12.75" customHeight="1" x14ac:dyDescent="0.25">
      <c r="A680" s="284"/>
      <c r="B680" s="195"/>
      <c r="C680" s="195"/>
      <c r="D680" s="195"/>
      <c r="E680" s="196"/>
      <c r="F680" s="196"/>
      <c r="G680" s="196"/>
      <c r="H680" s="196"/>
    </row>
    <row r="681" spans="1:8" s="197" customFormat="1" ht="12.75" customHeight="1" x14ac:dyDescent="0.25">
      <c r="A681" s="284"/>
      <c r="B681" s="195"/>
      <c r="C681" s="195"/>
      <c r="D681" s="195"/>
      <c r="E681" s="196"/>
      <c r="F681" s="196"/>
      <c r="G681" s="196"/>
      <c r="H681" s="196"/>
    </row>
    <row r="682" spans="1:8" s="197" customFormat="1" ht="12.75" customHeight="1" x14ac:dyDescent="0.25">
      <c r="A682" s="284"/>
      <c r="B682" s="195"/>
      <c r="C682" s="195"/>
      <c r="D682" s="195"/>
      <c r="E682" s="196"/>
      <c r="F682" s="196"/>
      <c r="G682" s="196"/>
      <c r="H682" s="196"/>
    </row>
    <row r="683" spans="1:8" s="197" customFormat="1" ht="12.75" customHeight="1" x14ac:dyDescent="0.25">
      <c r="A683" s="284"/>
      <c r="B683" s="195"/>
      <c r="C683" s="195"/>
      <c r="D683" s="195"/>
      <c r="E683" s="196"/>
      <c r="F683" s="196"/>
      <c r="G683" s="196"/>
      <c r="H683" s="196"/>
    </row>
    <row r="684" spans="1:8" s="197" customFormat="1" ht="12.75" customHeight="1" x14ac:dyDescent="0.25">
      <c r="A684" s="284"/>
      <c r="B684" s="195"/>
      <c r="C684" s="195"/>
      <c r="D684" s="195"/>
      <c r="E684" s="196"/>
      <c r="F684" s="196"/>
      <c r="G684" s="196"/>
      <c r="H684" s="196"/>
    </row>
    <row r="685" spans="1:8" s="197" customFormat="1" ht="12.75" customHeight="1" x14ac:dyDescent="0.25">
      <c r="A685" s="284"/>
      <c r="B685" s="195"/>
      <c r="C685" s="195"/>
      <c r="D685" s="195"/>
      <c r="E685" s="196"/>
      <c r="F685" s="196"/>
      <c r="G685" s="196"/>
      <c r="H685" s="196"/>
    </row>
    <row r="686" spans="1:8" s="197" customFormat="1" ht="12.75" customHeight="1" x14ac:dyDescent="0.25">
      <c r="A686" s="284"/>
      <c r="B686" s="195"/>
      <c r="C686" s="195"/>
      <c r="D686" s="195"/>
      <c r="E686" s="196"/>
      <c r="F686" s="196"/>
      <c r="G686" s="196"/>
      <c r="H686" s="196"/>
    </row>
    <row r="687" spans="1:8" s="197" customFormat="1" ht="12.75" customHeight="1" x14ac:dyDescent="0.25">
      <c r="A687" s="284"/>
      <c r="B687" s="195"/>
      <c r="C687" s="195"/>
      <c r="D687" s="195"/>
      <c r="E687" s="196"/>
      <c r="F687" s="196"/>
      <c r="G687" s="196"/>
      <c r="H687" s="196"/>
    </row>
    <row r="688" spans="1:8" s="197" customFormat="1" ht="12.75" customHeight="1" x14ac:dyDescent="0.25">
      <c r="A688" s="284"/>
      <c r="B688" s="195"/>
      <c r="C688" s="195"/>
      <c r="D688" s="195"/>
      <c r="E688" s="196"/>
      <c r="F688" s="196"/>
      <c r="G688" s="196"/>
      <c r="H688" s="196"/>
    </row>
    <row r="689" spans="1:8" s="197" customFormat="1" ht="12.75" customHeight="1" x14ac:dyDescent="0.25">
      <c r="A689" s="284"/>
      <c r="B689" s="195"/>
      <c r="C689" s="195"/>
      <c r="D689" s="195"/>
      <c r="E689" s="196"/>
      <c r="F689" s="196"/>
      <c r="G689" s="196"/>
      <c r="H689" s="196"/>
    </row>
    <row r="690" spans="1:8" s="197" customFormat="1" ht="12.75" customHeight="1" x14ac:dyDescent="0.25">
      <c r="A690" s="284"/>
      <c r="B690" s="195"/>
      <c r="C690" s="195"/>
      <c r="D690" s="195"/>
      <c r="E690" s="196"/>
      <c r="F690" s="196"/>
      <c r="G690" s="196"/>
      <c r="H690" s="196"/>
    </row>
    <row r="691" spans="1:8" s="197" customFormat="1" ht="12.75" customHeight="1" x14ac:dyDescent="0.25">
      <c r="A691" s="284"/>
      <c r="B691" s="195"/>
      <c r="C691" s="195"/>
      <c r="D691" s="195"/>
      <c r="E691" s="196"/>
      <c r="F691" s="196"/>
      <c r="G691" s="196"/>
      <c r="H691" s="196"/>
    </row>
    <row r="692" spans="1:8" s="197" customFormat="1" ht="12.75" customHeight="1" x14ac:dyDescent="0.25">
      <c r="A692" s="284"/>
      <c r="B692" s="195"/>
      <c r="C692" s="195"/>
      <c r="D692" s="195"/>
      <c r="E692" s="196"/>
      <c r="F692" s="196"/>
      <c r="G692" s="196"/>
      <c r="H692" s="196"/>
    </row>
    <row r="693" spans="1:8" s="197" customFormat="1" ht="12.75" customHeight="1" x14ac:dyDescent="0.25">
      <c r="A693" s="284"/>
      <c r="B693" s="195"/>
      <c r="C693" s="195"/>
      <c r="D693" s="195"/>
      <c r="E693" s="196"/>
      <c r="F693" s="196"/>
      <c r="G693" s="196"/>
      <c r="H693" s="196"/>
    </row>
    <row r="694" spans="1:8" s="197" customFormat="1" ht="12.75" customHeight="1" x14ac:dyDescent="0.25">
      <c r="A694" s="284"/>
      <c r="B694" s="195"/>
      <c r="C694" s="195"/>
      <c r="D694" s="195"/>
      <c r="E694" s="196"/>
      <c r="F694" s="196"/>
      <c r="G694" s="196"/>
      <c r="H694" s="196"/>
    </row>
    <row r="695" spans="1:8" s="197" customFormat="1" ht="12.75" customHeight="1" x14ac:dyDescent="0.25">
      <c r="A695" s="284"/>
      <c r="B695" s="195"/>
      <c r="C695" s="195"/>
      <c r="D695" s="195"/>
      <c r="E695" s="196"/>
      <c r="F695" s="196"/>
      <c r="G695" s="196"/>
      <c r="H695" s="196"/>
    </row>
    <row r="696" spans="1:8" s="197" customFormat="1" ht="12.75" customHeight="1" x14ac:dyDescent="0.25">
      <c r="A696" s="284"/>
      <c r="B696" s="195"/>
      <c r="C696" s="195"/>
      <c r="D696" s="195"/>
      <c r="E696" s="196"/>
      <c r="F696" s="196"/>
      <c r="G696" s="196"/>
      <c r="H696" s="196"/>
    </row>
    <row r="697" spans="1:8" s="197" customFormat="1" ht="12.75" customHeight="1" x14ac:dyDescent="0.25">
      <c r="A697" s="284"/>
      <c r="B697" s="195"/>
      <c r="C697" s="195"/>
      <c r="D697" s="195"/>
      <c r="E697" s="196"/>
      <c r="F697" s="196"/>
      <c r="G697" s="196"/>
      <c r="H697" s="196"/>
    </row>
    <row r="698" spans="1:8" s="197" customFormat="1" ht="12.75" customHeight="1" x14ac:dyDescent="0.25">
      <c r="A698" s="284"/>
      <c r="B698" s="195"/>
      <c r="C698" s="195"/>
      <c r="D698" s="195"/>
      <c r="E698" s="196"/>
      <c r="F698" s="196"/>
      <c r="G698" s="196"/>
      <c r="H698" s="196"/>
    </row>
    <row r="699" spans="1:8" s="197" customFormat="1" ht="12.75" customHeight="1" x14ac:dyDescent="0.25">
      <c r="A699" s="284"/>
      <c r="B699" s="195"/>
      <c r="C699" s="195"/>
      <c r="D699" s="195"/>
      <c r="E699" s="196"/>
      <c r="F699" s="196"/>
      <c r="G699" s="196"/>
      <c r="H699" s="196"/>
    </row>
    <row r="700" spans="1:8" s="197" customFormat="1" ht="12.75" customHeight="1" x14ac:dyDescent="0.25">
      <c r="A700" s="284"/>
      <c r="B700" s="195"/>
      <c r="C700" s="195"/>
      <c r="D700" s="195"/>
      <c r="E700" s="196"/>
      <c r="F700" s="196"/>
      <c r="G700" s="196"/>
      <c r="H700" s="196"/>
    </row>
    <row r="701" spans="1:8" s="197" customFormat="1" ht="12.75" customHeight="1" x14ac:dyDescent="0.25">
      <c r="A701" s="284"/>
      <c r="B701" s="195"/>
      <c r="C701" s="195"/>
      <c r="D701" s="195"/>
      <c r="E701" s="196"/>
      <c r="F701" s="196"/>
      <c r="G701" s="196"/>
      <c r="H701" s="196"/>
    </row>
    <row r="702" spans="1:8" s="197" customFormat="1" ht="12.75" customHeight="1" x14ac:dyDescent="0.25">
      <c r="A702" s="284"/>
      <c r="B702" s="195"/>
      <c r="C702" s="195"/>
      <c r="D702" s="195"/>
      <c r="E702" s="196"/>
      <c r="F702" s="196"/>
      <c r="G702" s="196"/>
      <c r="H702" s="196"/>
    </row>
    <row r="703" spans="1:8" s="197" customFormat="1" ht="12.75" customHeight="1" x14ac:dyDescent="0.25">
      <c r="A703" s="284"/>
      <c r="B703" s="195"/>
      <c r="C703" s="195"/>
      <c r="D703" s="195"/>
      <c r="E703" s="196"/>
      <c r="F703" s="196"/>
      <c r="G703" s="196"/>
      <c r="H703" s="196"/>
    </row>
    <row r="704" spans="1:8" s="197" customFormat="1" ht="12.75" customHeight="1" x14ac:dyDescent="0.25">
      <c r="A704" s="284"/>
      <c r="B704" s="195"/>
      <c r="C704" s="195"/>
      <c r="D704" s="195"/>
      <c r="E704" s="196"/>
      <c r="F704" s="196"/>
      <c r="G704" s="196"/>
      <c r="H704" s="196"/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6"/>
      <c r="G705" s="196"/>
      <c r="H705" s="362" t="s">
        <v>13</v>
      </c>
    </row>
    <row r="706" spans="1:8" s="197" customFormat="1" ht="12.75" customHeight="1" x14ac:dyDescent="0.25">
      <c r="A706" s="284"/>
      <c r="B706" s="195"/>
      <c r="C706" s="195"/>
      <c r="D706" s="195"/>
      <c r="E706" s="196"/>
      <c r="F706" s="196"/>
      <c r="G706" s="196"/>
      <c r="H706" s="196"/>
    </row>
    <row r="707" spans="1:8" s="197" customFormat="1" ht="32.25" customHeight="1" x14ac:dyDescent="0.3">
      <c r="A707" s="284"/>
      <c r="B707" s="510" t="s">
        <v>294</v>
      </c>
      <c r="C707" s="510"/>
      <c r="D707" s="510"/>
      <c r="E707" s="510"/>
      <c r="F707" s="510"/>
      <c r="G707" s="510"/>
      <c r="H707" s="510"/>
    </row>
    <row r="708" spans="1:8" s="197" customFormat="1" ht="12.75" customHeight="1" x14ac:dyDescent="0.25">
      <c r="A708" s="284"/>
      <c r="B708" s="4"/>
      <c r="C708" s="1"/>
      <c r="D708" s="1"/>
      <c r="E708" s="45"/>
      <c r="F708" s="1"/>
      <c r="G708" s="1"/>
      <c r="H708" s="1"/>
    </row>
    <row r="709" spans="1:8" s="197" customFormat="1" ht="12.75" customHeight="1" x14ac:dyDescent="0.25">
      <c r="A709" s="284"/>
      <c r="B709" s="4" t="s">
        <v>62</v>
      </c>
      <c r="C709" s="1"/>
      <c r="D709" s="1"/>
      <c r="E709" s="45"/>
      <c r="F709" s="1"/>
      <c r="G709" s="1"/>
      <c r="H709" s="1"/>
    </row>
    <row r="710" spans="1:8" s="197" customFormat="1" ht="12.75" customHeight="1" x14ac:dyDescent="0.25">
      <c r="A710" s="284"/>
      <c r="B710" s="151"/>
      <c r="C710" s="511" t="s">
        <v>12</v>
      </c>
      <c r="D710" s="512"/>
      <c r="E710" s="512"/>
      <c r="F710" s="512" t="s">
        <v>10</v>
      </c>
      <c r="G710" s="512"/>
      <c r="H710" s="512"/>
    </row>
    <row r="711" spans="1:8" s="197" customFormat="1" ht="12.75" customHeight="1" x14ac:dyDescent="0.25">
      <c r="A711" s="284"/>
      <c r="B711" s="145"/>
      <c r="C711" s="149" t="s">
        <v>8</v>
      </c>
      <c r="D711" s="152" t="s">
        <v>9</v>
      </c>
      <c r="E711" s="152" t="s">
        <v>65</v>
      </c>
      <c r="F711" s="152" t="s">
        <v>8</v>
      </c>
      <c r="G711" s="152" t="s">
        <v>9</v>
      </c>
      <c r="H711" s="152" t="s">
        <v>65</v>
      </c>
    </row>
    <row r="712" spans="1:8" s="197" customFormat="1" ht="12.75" customHeight="1" x14ac:dyDescent="0.25">
      <c r="A712" s="284"/>
      <c r="B712" s="162"/>
      <c r="C712" s="158"/>
      <c r="D712" s="158"/>
      <c r="E712" s="67"/>
      <c r="F712" s="1"/>
      <c r="G712" s="1"/>
      <c r="H712" s="67"/>
    </row>
    <row r="713" spans="1:8" s="197" customFormat="1" ht="12.75" customHeight="1" x14ac:dyDescent="0.25">
      <c r="A713" s="284"/>
      <c r="B713" s="162" t="s">
        <v>23</v>
      </c>
      <c r="C713" s="159">
        <v>966.20207999999923</v>
      </c>
      <c r="D713" s="159">
        <v>1112.3142474999963</v>
      </c>
      <c r="E713" s="71">
        <v>86.864128745235945</v>
      </c>
      <c r="F713" s="155">
        <v>5225.8</v>
      </c>
      <c r="G713" s="155">
        <v>6472.5</v>
      </c>
      <c r="H713" s="71">
        <v>80.73850907686365</v>
      </c>
    </row>
    <row r="714" spans="1:8" s="197" customFormat="1" ht="12.75" customHeight="1" x14ac:dyDescent="0.25">
      <c r="A714" s="284"/>
      <c r="B714" s="64" t="s">
        <v>96</v>
      </c>
      <c r="C714" s="159">
        <v>2.7795800000000002</v>
      </c>
      <c r="D714" s="159">
        <v>4.4001799999999998</v>
      </c>
      <c r="E714" s="71">
        <v>63.169688512742667</v>
      </c>
      <c r="F714" s="155">
        <v>20.100000000000001</v>
      </c>
      <c r="G714" s="155">
        <v>27.8</v>
      </c>
      <c r="H714" s="71">
        <v>72.302158273381295</v>
      </c>
    </row>
    <row r="715" spans="1:8" s="197" customFormat="1" ht="12.75" customHeight="1" x14ac:dyDescent="0.25">
      <c r="A715" s="284"/>
      <c r="B715" s="64" t="s">
        <v>97</v>
      </c>
      <c r="C715" s="159">
        <v>39.873140000000006</v>
      </c>
      <c r="D715" s="159">
        <v>49.138225000000013</v>
      </c>
      <c r="E715" s="71">
        <v>81.144852098340948</v>
      </c>
      <c r="F715" s="155">
        <v>233.3</v>
      </c>
      <c r="G715" s="155">
        <v>284.5</v>
      </c>
      <c r="H715" s="71">
        <v>82.003514938488578</v>
      </c>
    </row>
    <row r="716" spans="1:8" s="197" customFormat="1" ht="12.75" customHeight="1" x14ac:dyDescent="0.25">
      <c r="A716" s="284"/>
      <c r="B716" s="64" t="s">
        <v>98</v>
      </c>
      <c r="C716" s="159">
        <v>279.30248500000033</v>
      </c>
      <c r="D716" s="159">
        <v>285.76909000000023</v>
      </c>
      <c r="E716" s="71">
        <v>97.737122303885315</v>
      </c>
      <c r="F716" s="155">
        <v>1483</v>
      </c>
      <c r="G716" s="155">
        <v>1679.8</v>
      </c>
      <c r="H716" s="71">
        <v>88.284319561852598</v>
      </c>
    </row>
    <row r="717" spans="1:8" s="197" customFormat="1" ht="12.75" customHeight="1" x14ac:dyDescent="0.25">
      <c r="A717" s="284"/>
      <c r="B717" s="64" t="s">
        <v>99</v>
      </c>
      <c r="C717" s="159">
        <v>309.24050749999952</v>
      </c>
      <c r="D717" s="159">
        <v>343.15510749999936</v>
      </c>
      <c r="E717" s="71">
        <v>90.116830768721712</v>
      </c>
      <c r="F717" s="155">
        <v>1584</v>
      </c>
      <c r="G717" s="155">
        <v>1921.9499999999998</v>
      </c>
      <c r="H717" s="71">
        <v>82.41629594942637</v>
      </c>
    </row>
    <row r="718" spans="1:8" s="197" customFormat="1" ht="12.75" customHeight="1" x14ac:dyDescent="0.25">
      <c r="A718" s="284"/>
      <c r="B718" s="64" t="s">
        <v>100</v>
      </c>
      <c r="C718" s="159">
        <v>231.59854250000006</v>
      </c>
      <c r="D718" s="159">
        <v>277.5359925000007</v>
      </c>
      <c r="E718" s="71">
        <v>83.448110788729323</v>
      </c>
      <c r="F718" s="155">
        <v>1222.8499999999999</v>
      </c>
      <c r="G718" s="155">
        <v>1584.5</v>
      </c>
      <c r="H718" s="71">
        <v>77.175765225623209</v>
      </c>
    </row>
    <row r="719" spans="1:8" s="197" customFormat="1" ht="12.75" customHeight="1" x14ac:dyDescent="0.25">
      <c r="A719" s="284"/>
      <c r="B719" s="64" t="s">
        <v>101</v>
      </c>
      <c r="C719" s="159">
        <v>98.297089999999912</v>
      </c>
      <c r="D719" s="159">
        <v>143.49970500000003</v>
      </c>
      <c r="E719" s="71">
        <v>68.499855104231671</v>
      </c>
      <c r="F719" s="155">
        <v>627.15000000000009</v>
      </c>
      <c r="G719" s="155">
        <v>893.97500000000002</v>
      </c>
      <c r="H719" s="71">
        <v>70.152968483458721</v>
      </c>
    </row>
    <row r="720" spans="1:8" s="197" customFormat="1" ht="12.75" customHeight="1" x14ac:dyDescent="0.25">
      <c r="A720" s="284"/>
      <c r="B720" s="64" t="s">
        <v>135</v>
      </c>
      <c r="C720" s="159">
        <v>5.110735</v>
      </c>
      <c r="D720" s="159">
        <v>8.8159475</v>
      </c>
      <c r="E720" s="71">
        <v>57.971477257549459</v>
      </c>
      <c r="F720" s="155">
        <v>55.5</v>
      </c>
      <c r="G720" s="155">
        <v>79.974999999999994</v>
      </c>
      <c r="H720" s="71">
        <v>69.396686464520172</v>
      </c>
    </row>
    <row r="721" spans="1:8" s="197" customFormat="1" ht="12.75" customHeight="1" x14ac:dyDescent="0.25">
      <c r="A721" s="284"/>
      <c r="B721" s="119"/>
      <c r="C721" s="156"/>
      <c r="D721" s="156"/>
      <c r="E721" s="121"/>
      <c r="F721" s="121"/>
      <c r="G721" s="131"/>
      <c r="H721" s="121"/>
    </row>
    <row r="722" spans="1:8" s="197" customFormat="1" ht="12.75" customHeight="1" x14ac:dyDescent="0.25">
      <c r="A722" s="284"/>
      <c r="B722" s="8"/>
      <c r="C722" s="157"/>
      <c r="D722" s="157"/>
      <c r="E722" s="125"/>
      <c r="F722" s="125"/>
      <c r="G722" s="125"/>
      <c r="H722" s="125"/>
    </row>
    <row r="723" spans="1:8" s="197" customFormat="1" ht="12.75" customHeight="1" x14ac:dyDescent="0.25">
      <c r="A723" s="284"/>
      <c r="B723" s="8" t="s">
        <v>83</v>
      </c>
      <c r="C723" s="1"/>
      <c r="D723" s="1"/>
      <c r="E723" s="53"/>
      <c r="F723" s="1"/>
      <c r="G723" s="1"/>
      <c r="H723" s="1"/>
    </row>
    <row r="724" spans="1:8" s="197" customFormat="1" ht="12.75" customHeight="1" x14ac:dyDescent="0.25">
      <c r="A724" s="284"/>
      <c r="B724" s="20" t="s">
        <v>81</v>
      </c>
      <c r="C724" s="1"/>
      <c r="D724" s="1"/>
      <c r="E724" s="53"/>
      <c r="F724" s="1"/>
      <c r="G724" s="1"/>
      <c r="H724" s="1"/>
    </row>
    <row r="725" spans="1:8" s="197" customFormat="1" ht="12.75" customHeight="1" x14ac:dyDescent="0.25">
      <c r="A725" s="284"/>
      <c r="B725" s="20"/>
      <c r="C725" s="1"/>
      <c r="D725" s="1"/>
      <c r="E725" s="53"/>
      <c r="F725" s="1"/>
      <c r="G725" s="1"/>
      <c r="H725" s="1"/>
    </row>
    <row r="726" spans="1:8" s="197" customFormat="1" ht="12.75" customHeight="1" x14ac:dyDescent="0.25">
      <c r="A726" s="284"/>
      <c r="B726" s="58" t="s">
        <v>68</v>
      </c>
      <c r="C726" s="1"/>
      <c r="D726" s="1"/>
      <c r="E726" s="53"/>
      <c r="F726" s="1"/>
      <c r="G726" s="1"/>
      <c r="H726" s="1"/>
    </row>
    <row r="727" spans="1:8" s="197" customFormat="1" ht="12.75" customHeight="1" x14ac:dyDescent="0.25">
      <c r="A727" s="284"/>
      <c r="B727" s="58" t="s">
        <v>409</v>
      </c>
      <c r="C727" s="1"/>
      <c r="D727" s="1"/>
      <c r="E727" s="53"/>
      <c r="F727" s="1"/>
      <c r="G727" s="1"/>
      <c r="H727" s="1"/>
    </row>
    <row r="728" spans="1:8" s="197" customFormat="1" ht="12.75" customHeight="1" x14ac:dyDescent="0.25">
      <c r="A728" s="284"/>
      <c r="B728" s="58"/>
      <c r="C728" s="1"/>
      <c r="D728" s="1"/>
      <c r="E728" s="53"/>
      <c r="F728" s="1"/>
      <c r="G728" s="1"/>
      <c r="H728" s="1"/>
    </row>
    <row r="729" spans="1:8" s="197" customFormat="1" ht="12.75" customHeight="1" x14ac:dyDescent="0.25">
      <c r="A729" s="284"/>
      <c r="B729" s="195"/>
      <c r="C729" s="195"/>
      <c r="D729" s="195"/>
      <c r="E729" s="196"/>
      <c r="F729" s="196"/>
      <c r="G729" s="196"/>
      <c r="H729" s="196"/>
    </row>
    <row r="730" spans="1:8" s="197" customFormat="1" ht="12.75" customHeight="1" x14ac:dyDescent="0.25">
      <c r="A730" s="284"/>
      <c r="B730" s="195"/>
      <c r="C730" s="195"/>
      <c r="D730" s="195"/>
      <c r="E730" s="196"/>
      <c r="F730" s="196"/>
      <c r="G730" s="196"/>
      <c r="H730" s="196"/>
    </row>
    <row r="731" spans="1:8" s="197" customFormat="1" ht="12.75" customHeight="1" x14ac:dyDescent="0.25">
      <c r="A731" s="284"/>
      <c r="B731" s="195"/>
      <c r="C731" s="195"/>
      <c r="D731" s="195"/>
      <c r="E731" s="196"/>
      <c r="F731" s="196"/>
      <c r="G731" s="196"/>
      <c r="H731" s="196"/>
    </row>
    <row r="732" spans="1:8" s="197" customFormat="1" ht="12.75" customHeight="1" x14ac:dyDescent="0.25">
      <c r="A732" s="284"/>
      <c r="B732" s="195"/>
      <c r="C732" s="195"/>
      <c r="D732" s="195"/>
      <c r="E732" s="196"/>
      <c r="F732" s="196"/>
      <c r="G732" s="196"/>
      <c r="H732" s="196"/>
    </row>
    <row r="733" spans="1:8" s="197" customFormat="1" ht="12.75" customHeight="1" x14ac:dyDescent="0.25">
      <c r="A733" s="284"/>
      <c r="B733" s="195"/>
      <c r="C733" s="195"/>
      <c r="D733" s="195"/>
      <c r="E733" s="196"/>
      <c r="F733" s="196"/>
      <c r="G733" s="196"/>
      <c r="H733" s="196"/>
    </row>
    <row r="734" spans="1:8" s="197" customFormat="1" ht="12.75" customHeight="1" x14ac:dyDescent="0.25">
      <c r="A734" s="284"/>
      <c r="B734" s="195"/>
      <c r="C734" s="195"/>
      <c r="D734" s="195"/>
      <c r="E734" s="196"/>
      <c r="F734" s="196"/>
      <c r="G734" s="196"/>
      <c r="H734" s="196"/>
    </row>
    <row r="735" spans="1:8" s="197" customFormat="1" ht="12.75" customHeight="1" x14ac:dyDescent="0.25">
      <c r="A735" s="284"/>
      <c r="B735" s="195"/>
      <c r="C735" s="195"/>
      <c r="D735" s="195"/>
      <c r="E735" s="196"/>
      <c r="F735" s="196"/>
      <c r="G735" s="196"/>
      <c r="H735" s="196"/>
    </row>
    <row r="736" spans="1:8" s="197" customFormat="1" ht="12.75" customHeight="1" x14ac:dyDescent="0.25">
      <c r="A736" s="284"/>
      <c r="B736" s="195"/>
      <c r="C736" s="195"/>
      <c r="D736" s="195"/>
      <c r="E736" s="196"/>
      <c r="F736" s="196"/>
      <c r="G736" s="196"/>
      <c r="H736" s="196"/>
    </row>
    <row r="737" spans="1:8" s="197" customFormat="1" ht="12.75" customHeight="1" x14ac:dyDescent="0.25">
      <c r="A737" s="284"/>
      <c r="B737" s="195"/>
      <c r="C737" s="195"/>
      <c r="D737" s="195"/>
      <c r="E737" s="196"/>
      <c r="F737" s="196"/>
      <c r="G737" s="196"/>
      <c r="H737" s="196"/>
    </row>
    <row r="738" spans="1:8" s="197" customFormat="1" ht="12.75" customHeight="1" x14ac:dyDescent="0.25">
      <c r="A738" s="284"/>
      <c r="B738" s="195"/>
      <c r="C738" s="195"/>
      <c r="D738" s="195"/>
      <c r="E738" s="196"/>
      <c r="F738" s="196"/>
      <c r="G738" s="196"/>
      <c r="H738" s="196"/>
    </row>
    <row r="739" spans="1:8" s="197" customFormat="1" ht="12.75" customHeight="1" x14ac:dyDescent="0.25">
      <c r="A739" s="284"/>
      <c r="B739" s="195"/>
      <c r="C739" s="195"/>
      <c r="D739" s="195"/>
      <c r="E739" s="196"/>
      <c r="F739" s="196"/>
      <c r="G739" s="196"/>
      <c r="H739" s="196"/>
    </row>
    <row r="740" spans="1:8" s="197" customFormat="1" ht="12.75" customHeight="1" x14ac:dyDescent="0.25">
      <c r="A740" s="284"/>
      <c r="B740" s="195"/>
      <c r="C740" s="195"/>
      <c r="D740" s="195"/>
      <c r="E740" s="196"/>
      <c r="F740" s="196"/>
      <c r="G740" s="196"/>
      <c r="H740" s="196"/>
    </row>
    <row r="741" spans="1:8" s="197" customFormat="1" ht="12.75" customHeight="1" x14ac:dyDescent="0.25">
      <c r="A741" s="284"/>
      <c r="B741" s="195"/>
      <c r="C741" s="195"/>
      <c r="D741" s="195"/>
      <c r="E741" s="196"/>
      <c r="F741" s="196"/>
      <c r="G741" s="196"/>
      <c r="H741" s="196"/>
    </row>
    <row r="742" spans="1:8" s="197" customFormat="1" ht="12.75" customHeight="1" x14ac:dyDescent="0.25">
      <c r="A742" s="284"/>
      <c r="B742" s="195"/>
      <c r="C742" s="195"/>
      <c r="D742" s="195"/>
      <c r="E742" s="196"/>
      <c r="F742" s="196"/>
      <c r="G742" s="196"/>
      <c r="H742" s="196"/>
    </row>
    <row r="743" spans="1:8" s="197" customFormat="1" ht="12.75" customHeight="1" x14ac:dyDescent="0.25">
      <c r="A743" s="284"/>
      <c r="B743" s="195"/>
      <c r="C743" s="195"/>
      <c r="D743" s="195"/>
      <c r="E743" s="196"/>
      <c r="F743" s="196"/>
      <c r="G743" s="196"/>
      <c r="H743" s="196"/>
    </row>
    <row r="744" spans="1:8" s="197" customFormat="1" ht="12.75" customHeight="1" x14ac:dyDescent="0.25">
      <c r="A744" s="284"/>
      <c r="B744" s="195"/>
      <c r="C744" s="195"/>
      <c r="D744" s="195"/>
      <c r="E744" s="196"/>
      <c r="F744" s="196"/>
      <c r="G744" s="196"/>
      <c r="H744" s="196"/>
    </row>
    <row r="745" spans="1:8" s="197" customFormat="1" ht="12.75" customHeight="1" x14ac:dyDescent="0.25">
      <c r="A745" s="284"/>
      <c r="B745" s="195"/>
      <c r="C745" s="195"/>
      <c r="D745" s="195"/>
      <c r="E745" s="196"/>
      <c r="F745" s="196"/>
      <c r="G745" s="196"/>
      <c r="H745" s="196"/>
    </row>
    <row r="746" spans="1:8" s="197" customFormat="1" ht="12.75" customHeight="1" x14ac:dyDescent="0.25">
      <c r="A746" s="284"/>
      <c r="B746" s="195"/>
      <c r="C746" s="195"/>
      <c r="D746" s="195"/>
      <c r="E746" s="196"/>
      <c r="F746" s="196"/>
      <c r="G746" s="196"/>
      <c r="H746" s="196"/>
    </row>
    <row r="747" spans="1:8" s="197" customFormat="1" ht="12.75" customHeight="1" x14ac:dyDescent="0.25">
      <c r="A747" s="284"/>
      <c r="B747" s="195"/>
      <c r="C747" s="195"/>
      <c r="D747" s="195"/>
      <c r="E747" s="196"/>
      <c r="F747" s="196"/>
      <c r="G747" s="196"/>
      <c r="H747" s="196"/>
    </row>
    <row r="748" spans="1:8" s="197" customFormat="1" ht="12.75" customHeight="1" x14ac:dyDescent="0.25">
      <c r="A748" s="284"/>
      <c r="B748" s="195"/>
      <c r="C748" s="195"/>
      <c r="D748" s="195"/>
      <c r="E748" s="196"/>
      <c r="F748" s="196"/>
      <c r="G748" s="196"/>
      <c r="H748" s="196"/>
    </row>
    <row r="749" spans="1:8" s="197" customFormat="1" ht="12.75" customHeight="1" x14ac:dyDescent="0.25">
      <c r="A749" s="284"/>
      <c r="B749" s="195"/>
      <c r="C749" s="195"/>
      <c r="D749" s="195"/>
      <c r="E749" s="196"/>
      <c r="F749" s="196"/>
      <c r="G749" s="196"/>
      <c r="H749" s="196"/>
    </row>
    <row r="750" spans="1:8" s="197" customFormat="1" ht="12.75" customHeight="1" x14ac:dyDescent="0.25">
      <c r="A750" s="284"/>
      <c r="B750" s="195"/>
      <c r="C750" s="195"/>
      <c r="D750" s="195"/>
      <c r="E750" s="196"/>
      <c r="F750" s="196"/>
      <c r="G750" s="196"/>
      <c r="H750" s="196"/>
    </row>
    <row r="751" spans="1:8" s="197" customFormat="1" ht="12.75" customHeight="1" x14ac:dyDescent="0.25">
      <c r="A751" s="284"/>
      <c r="B751" s="195"/>
      <c r="C751" s="195"/>
      <c r="D751" s="195"/>
      <c r="E751" s="196"/>
      <c r="F751" s="196"/>
      <c r="G751" s="196"/>
      <c r="H751" s="196"/>
    </row>
    <row r="752" spans="1:8" s="197" customFormat="1" ht="12.75" customHeight="1" x14ac:dyDescent="0.25">
      <c r="A752" s="284"/>
      <c r="B752" s="195"/>
      <c r="C752" s="195"/>
      <c r="D752" s="195"/>
      <c r="E752" s="196"/>
      <c r="F752" s="196"/>
      <c r="G752" s="196"/>
      <c r="H752" s="196"/>
    </row>
    <row r="753" spans="1:8" s="197" customFormat="1" ht="12.75" customHeight="1" x14ac:dyDescent="0.25">
      <c r="A753" s="284"/>
      <c r="B753" s="195"/>
      <c r="C753" s="195"/>
      <c r="D753" s="195"/>
      <c r="E753" s="196"/>
      <c r="F753" s="196"/>
      <c r="G753" s="196"/>
      <c r="H753" s="196"/>
    </row>
    <row r="754" spans="1:8" s="197" customFormat="1" ht="12.75" customHeight="1" x14ac:dyDescent="0.25">
      <c r="A754" s="284"/>
      <c r="B754" s="195"/>
      <c r="C754" s="195"/>
      <c r="D754" s="195"/>
      <c r="E754" s="196"/>
      <c r="F754" s="196"/>
      <c r="G754" s="196"/>
      <c r="H754" s="196"/>
    </row>
    <row r="755" spans="1:8" s="197" customFormat="1" ht="12.75" customHeight="1" x14ac:dyDescent="0.25">
      <c r="A755" s="284"/>
      <c r="B755" s="195"/>
      <c r="C755" s="195"/>
      <c r="D755" s="195"/>
      <c r="E755" s="196"/>
      <c r="F755" s="196"/>
      <c r="G755" s="196"/>
      <c r="H755" s="196"/>
    </row>
    <row r="756" spans="1:8" s="197" customFormat="1" ht="12.75" customHeight="1" x14ac:dyDescent="0.25">
      <c r="A756" s="284"/>
      <c r="B756" s="195"/>
      <c r="C756" s="195"/>
      <c r="D756" s="195"/>
      <c r="E756" s="196"/>
      <c r="F756" s="196"/>
      <c r="G756" s="196"/>
      <c r="H756" s="196"/>
    </row>
    <row r="757" spans="1:8" s="197" customFormat="1" ht="12.75" customHeight="1" x14ac:dyDescent="0.25">
      <c r="A757" s="284"/>
      <c r="B757" s="195"/>
      <c r="C757" s="195"/>
      <c r="D757" s="195"/>
      <c r="E757" s="196"/>
      <c r="F757" s="196"/>
      <c r="G757" s="196"/>
      <c r="H757" s="196"/>
    </row>
    <row r="758" spans="1:8" s="197" customFormat="1" ht="12.75" customHeight="1" x14ac:dyDescent="0.25">
      <c r="A758" s="284"/>
      <c r="B758" s="195"/>
      <c r="C758" s="195"/>
      <c r="D758" s="195"/>
      <c r="E758" s="196"/>
      <c r="F758" s="196"/>
      <c r="G758" s="196"/>
      <c r="H758" s="362" t="s">
        <v>13</v>
      </c>
    </row>
    <row r="759" spans="1:8" s="197" customFormat="1" ht="12.75" customHeight="1" x14ac:dyDescent="0.25">
      <c r="A759" s="284"/>
      <c r="B759" s="195"/>
      <c r="C759" s="195"/>
      <c r="D759" s="195"/>
      <c r="E759" s="196"/>
      <c r="F759" s="196"/>
      <c r="G759" s="196"/>
      <c r="H759" s="196"/>
    </row>
    <row r="760" spans="1:8" s="197" customFormat="1" ht="33.75" customHeight="1" x14ac:dyDescent="0.3">
      <c r="A760" s="284"/>
      <c r="B760" s="510" t="s">
        <v>293</v>
      </c>
      <c r="C760" s="510"/>
      <c r="D760" s="510"/>
      <c r="E760" s="510"/>
      <c r="F760" s="510"/>
      <c r="G760" s="510"/>
      <c r="H760" s="510"/>
    </row>
    <row r="761" spans="1:8" s="197" customFormat="1" ht="12.75" customHeight="1" x14ac:dyDescent="0.25">
      <c r="A761" s="284"/>
      <c r="B761" s="4"/>
      <c r="C761" s="1"/>
      <c r="D761" s="1"/>
      <c r="E761" s="45"/>
      <c r="F761" s="1"/>
      <c r="G761" s="1"/>
      <c r="H761" s="1"/>
    </row>
    <row r="762" spans="1:8" s="197" customFormat="1" ht="12.75" customHeight="1" x14ac:dyDescent="0.25">
      <c r="A762" s="284"/>
      <c r="B762" s="4" t="s">
        <v>62</v>
      </c>
      <c r="C762" s="1"/>
      <c r="D762" s="1"/>
      <c r="E762" s="45"/>
      <c r="F762" s="1"/>
      <c r="G762" s="1"/>
      <c r="H762" s="1"/>
    </row>
    <row r="763" spans="1:8" s="197" customFormat="1" ht="12.75" customHeight="1" x14ac:dyDescent="0.25">
      <c r="A763" s="284"/>
      <c r="B763" s="151"/>
      <c r="C763" s="511" t="s">
        <v>12</v>
      </c>
      <c r="D763" s="512"/>
      <c r="E763" s="512"/>
      <c r="F763" s="512" t="s">
        <v>10</v>
      </c>
      <c r="G763" s="512"/>
      <c r="H763" s="512"/>
    </row>
    <row r="764" spans="1:8" s="197" customFormat="1" ht="12.75" customHeight="1" x14ac:dyDescent="0.25">
      <c r="A764" s="284"/>
      <c r="B764" s="145"/>
      <c r="C764" s="149" t="s">
        <v>8</v>
      </c>
      <c r="D764" s="152" t="s">
        <v>9</v>
      </c>
      <c r="E764" s="152" t="s">
        <v>65</v>
      </c>
      <c r="F764" s="152" t="s">
        <v>8</v>
      </c>
      <c r="G764" s="152" t="s">
        <v>9</v>
      </c>
      <c r="H764" s="152" t="s">
        <v>65</v>
      </c>
    </row>
    <row r="765" spans="1:8" s="197" customFormat="1" ht="12.75" customHeight="1" x14ac:dyDescent="0.25">
      <c r="A765" s="284"/>
      <c r="B765" s="162"/>
      <c r="C765" s="158"/>
      <c r="D765" s="158"/>
      <c r="E765" s="67"/>
      <c r="F765" s="1"/>
      <c r="G765" s="1"/>
      <c r="H765" s="67"/>
    </row>
    <row r="766" spans="1:8" s="197" customFormat="1" ht="12.75" customHeight="1" x14ac:dyDescent="0.25">
      <c r="A766" s="284"/>
      <c r="B766" s="162" t="s">
        <v>23</v>
      </c>
      <c r="C766" s="159">
        <v>918.41916999999148</v>
      </c>
      <c r="D766" s="159">
        <v>1129.6622349999939</v>
      </c>
      <c r="E766" s="71">
        <v>81.300333988769339</v>
      </c>
      <c r="F766" s="155">
        <v>5080.7</v>
      </c>
      <c r="G766" s="155">
        <v>6720</v>
      </c>
      <c r="H766" s="71">
        <v>75.605654761904759</v>
      </c>
    </row>
    <row r="767" spans="1:8" s="197" customFormat="1" ht="12.75" customHeight="1" x14ac:dyDescent="0.25">
      <c r="A767" s="284"/>
      <c r="B767" s="64" t="s">
        <v>96</v>
      </c>
      <c r="C767" s="159">
        <v>5.7057849999999997</v>
      </c>
      <c r="D767" s="159">
        <v>7.9338150000000009</v>
      </c>
      <c r="E767" s="71">
        <v>71.91729325677494</v>
      </c>
      <c r="F767" s="155">
        <v>26</v>
      </c>
      <c r="G767" s="155">
        <v>42.3</v>
      </c>
      <c r="H767" s="71">
        <v>61.465721040189131</v>
      </c>
    </row>
    <row r="768" spans="1:8" s="197" customFormat="1" ht="12.75" customHeight="1" x14ac:dyDescent="0.25">
      <c r="A768" s="284"/>
      <c r="B768" s="64" t="s">
        <v>97</v>
      </c>
      <c r="C768" s="159">
        <v>46.939387499999995</v>
      </c>
      <c r="D768" s="159">
        <v>57.950259999999972</v>
      </c>
      <c r="E768" s="71">
        <v>80.999442452889795</v>
      </c>
      <c r="F768" s="155">
        <v>278.5</v>
      </c>
      <c r="G768" s="155">
        <v>338</v>
      </c>
      <c r="H768" s="71">
        <v>82.396449704142015</v>
      </c>
    </row>
    <row r="769" spans="1:8" s="197" customFormat="1" ht="12.75" customHeight="1" x14ac:dyDescent="0.25">
      <c r="A769" s="284"/>
      <c r="B769" s="64" t="s">
        <v>98</v>
      </c>
      <c r="C769" s="159">
        <v>273.42518249999983</v>
      </c>
      <c r="D769" s="159">
        <v>309.04448750000023</v>
      </c>
      <c r="E769" s="71">
        <v>88.474376201257954</v>
      </c>
      <c r="F769" s="155">
        <v>1408.01</v>
      </c>
      <c r="G769" s="155">
        <v>1681.9949999999999</v>
      </c>
      <c r="H769" s="71">
        <v>83.710712576434531</v>
      </c>
    </row>
    <row r="770" spans="1:8" s="197" customFormat="1" ht="12.75" customHeight="1" x14ac:dyDescent="0.25">
      <c r="A770" s="284"/>
      <c r="B770" s="64" t="s">
        <v>99</v>
      </c>
      <c r="C770" s="159">
        <v>285.7099450000016</v>
      </c>
      <c r="D770" s="159">
        <v>342.33296250000041</v>
      </c>
      <c r="E770" s="71">
        <v>83.459665383523003</v>
      </c>
      <c r="F770" s="155">
        <v>1608.19</v>
      </c>
      <c r="G770" s="155">
        <v>2074.7550000000001</v>
      </c>
      <c r="H770" s="71">
        <v>77.512284582998959</v>
      </c>
    </row>
    <row r="771" spans="1:8" s="197" customFormat="1" ht="12.75" customHeight="1" x14ac:dyDescent="0.25">
      <c r="A771" s="284"/>
      <c r="B771" s="64" t="s">
        <v>100</v>
      </c>
      <c r="C771" s="159">
        <v>209.97036749999964</v>
      </c>
      <c r="D771" s="159">
        <v>259.25044499999984</v>
      </c>
      <c r="E771" s="71">
        <v>80.991323852886637</v>
      </c>
      <c r="F771" s="155">
        <v>1145.3</v>
      </c>
      <c r="G771" s="155">
        <v>1592.55</v>
      </c>
      <c r="H771" s="71">
        <v>71.916109384320748</v>
      </c>
    </row>
    <row r="772" spans="1:8" s="197" customFormat="1" ht="12.75" customHeight="1" x14ac:dyDescent="0.25">
      <c r="A772" s="284"/>
      <c r="B772" s="64" t="s">
        <v>101</v>
      </c>
      <c r="C772" s="159">
        <v>91.727409999999963</v>
      </c>
      <c r="D772" s="159">
        <v>144.36377749999969</v>
      </c>
      <c r="E772" s="71">
        <v>63.539075790670665</v>
      </c>
      <c r="F772" s="155">
        <v>575.6</v>
      </c>
      <c r="G772" s="155">
        <v>920.6</v>
      </c>
      <c r="H772" s="71">
        <v>62.524440582228976</v>
      </c>
    </row>
    <row r="773" spans="1:8" s="197" customFormat="1" ht="12.75" customHeight="1" x14ac:dyDescent="0.25">
      <c r="A773" s="284"/>
      <c r="B773" s="64" t="s">
        <v>135</v>
      </c>
      <c r="C773" s="159">
        <v>4.9410924999999999</v>
      </c>
      <c r="D773" s="159">
        <v>8.7864874999999998</v>
      </c>
      <c r="E773" s="71">
        <v>56.23512808730451</v>
      </c>
      <c r="F773" s="155">
        <v>39.1</v>
      </c>
      <c r="G773" s="155">
        <v>69.8</v>
      </c>
      <c r="H773" s="71">
        <v>56.017191977077367</v>
      </c>
    </row>
    <row r="774" spans="1:8" s="197" customFormat="1" ht="12.75" customHeight="1" x14ac:dyDescent="0.25">
      <c r="A774" s="284"/>
      <c r="B774" s="119"/>
      <c r="C774" s="156"/>
      <c r="D774" s="156"/>
      <c r="E774" s="121"/>
      <c r="F774" s="121"/>
      <c r="G774" s="131"/>
      <c r="H774" s="121"/>
    </row>
    <row r="775" spans="1:8" s="197" customFormat="1" ht="12.75" customHeight="1" x14ac:dyDescent="0.25">
      <c r="A775" s="284"/>
      <c r="B775" s="8"/>
      <c r="C775" s="157"/>
      <c r="D775" s="157"/>
      <c r="E775" s="125"/>
      <c r="F775" s="125"/>
      <c r="G775" s="125"/>
      <c r="H775" s="125"/>
    </row>
    <row r="776" spans="1:8" s="197" customFormat="1" ht="12.75" customHeight="1" x14ac:dyDescent="0.25">
      <c r="A776" s="284"/>
      <c r="B776" s="8" t="s">
        <v>83</v>
      </c>
      <c r="C776" s="1"/>
      <c r="D776" s="1"/>
      <c r="E776" s="53"/>
      <c r="F776" s="1"/>
      <c r="G776" s="1"/>
      <c r="H776" s="1"/>
    </row>
    <row r="777" spans="1:8" s="197" customFormat="1" ht="12.75" customHeight="1" x14ac:dyDescent="0.25">
      <c r="A777" s="284"/>
      <c r="B777" s="20" t="s">
        <v>81</v>
      </c>
      <c r="C777" s="1"/>
      <c r="D777" s="1"/>
      <c r="E777" s="53"/>
      <c r="F777" s="1"/>
      <c r="G777" s="1"/>
      <c r="H777" s="1"/>
    </row>
    <row r="778" spans="1:8" s="197" customFormat="1" ht="12.75" customHeight="1" x14ac:dyDescent="0.25">
      <c r="A778" s="284"/>
      <c r="B778" s="20"/>
      <c r="C778" s="1"/>
      <c r="D778" s="1"/>
      <c r="E778" s="53"/>
      <c r="F778" s="1"/>
      <c r="G778" s="1"/>
      <c r="H778" s="1"/>
    </row>
    <row r="779" spans="1:8" s="197" customFormat="1" ht="12.75" customHeight="1" x14ac:dyDescent="0.25">
      <c r="A779" s="284"/>
      <c r="B779" s="58" t="s">
        <v>68</v>
      </c>
      <c r="C779" s="1"/>
      <c r="D779" s="1"/>
      <c r="E779" s="53"/>
      <c r="F779" s="1"/>
      <c r="G779" s="1"/>
      <c r="H779" s="1"/>
    </row>
    <row r="780" spans="1:8" s="197" customFormat="1" ht="12.75" customHeight="1" x14ac:dyDescent="0.25">
      <c r="A780" s="284"/>
      <c r="B780" s="58" t="s">
        <v>409</v>
      </c>
      <c r="C780" s="1"/>
      <c r="D780" s="1"/>
      <c r="E780" s="53"/>
      <c r="F780" s="1"/>
      <c r="G780" s="1"/>
      <c r="H780" s="1"/>
    </row>
    <row r="781" spans="1:8" s="197" customFormat="1" ht="12.75" customHeight="1" x14ac:dyDescent="0.25">
      <c r="A781" s="284"/>
      <c r="B781" s="58"/>
      <c r="C781" s="1"/>
      <c r="D781" s="1"/>
      <c r="E781" s="53"/>
      <c r="F781" s="1"/>
      <c r="G781" s="1"/>
      <c r="H781" s="1"/>
    </row>
    <row r="782" spans="1:8" s="197" customFormat="1" ht="12.75" customHeight="1" x14ac:dyDescent="0.25">
      <c r="A782" s="284"/>
      <c r="B782" s="150"/>
      <c r="C782" s="1"/>
      <c r="D782" s="1"/>
      <c r="E782" s="53"/>
      <c r="F782" s="1"/>
      <c r="G782" s="1"/>
      <c r="H782" s="1"/>
    </row>
    <row r="783" spans="1:8" s="197" customFormat="1" ht="12.75" customHeight="1" x14ac:dyDescent="0.25">
      <c r="A783" s="284"/>
      <c r="B783" s="150"/>
      <c r="C783" s="1"/>
      <c r="D783" s="1"/>
      <c r="E783" s="53"/>
      <c r="F783" s="1"/>
      <c r="G783" s="1"/>
      <c r="H783" s="1"/>
    </row>
    <row r="784" spans="1:8" s="197" customFormat="1" ht="12.75" customHeight="1" x14ac:dyDescent="0.25">
      <c r="A784" s="284"/>
      <c r="B784" s="150"/>
      <c r="C784" s="1"/>
      <c r="D784" s="1"/>
      <c r="E784" s="53"/>
      <c r="F784" s="1"/>
      <c r="G784" s="1"/>
      <c r="H784" s="1"/>
    </row>
    <row r="785" spans="1:8" s="197" customFormat="1" ht="12.75" customHeight="1" x14ac:dyDescent="0.25">
      <c r="A785" s="284"/>
      <c r="B785" s="150"/>
      <c r="C785" s="1"/>
      <c r="D785" s="1"/>
      <c r="E785" s="53"/>
      <c r="F785" s="1"/>
      <c r="G785" s="1"/>
      <c r="H785" s="1"/>
    </row>
    <row r="786" spans="1:8" s="197" customFormat="1" ht="12.75" customHeight="1" x14ac:dyDescent="0.25">
      <c r="A786" s="284"/>
      <c r="B786" s="150"/>
      <c r="C786" s="1"/>
      <c r="D786" s="1"/>
      <c r="E786" s="53"/>
      <c r="F786" s="1"/>
      <c r="G786" s="1"/>
      <c r="H786" s="1"/>
    </row>
    <row r="787" spans="1:8" s="197" customFormat="1" ht="12.75" customHeight="1" x14ac:dyDescent="0.25">
      <c r="A787" s="284"/>
      <c r="B787" s="150"/>
      <c r="C787" s="1"/>
      <c r="D787" s="1"/>
      <c r="E787" s="53"/>
      <c r="F787" s="1"/>
      <c r="G787" s="1"/>
      <c r="H787" s="1"/>
    </row>
    <row r="788" spans="1:8" s="197" customFormat="1" ht="12.75" customHeight="1" x14ac:dyDescent="0.25">
      <c r="A788" s="284"/>
      <c r="B788" s="150"/>
      <c r="C788" s="1"/>
      <c r="D788" s="1"/>
      <c r="E788" s="53"/>
      <c r="F788" s="1"/>
      <c r="G788" s="1"/>
      <c r="H788" s="1"/>
    </row>
    <row r="789" spans="1:8" s="197" customFormat="1" ht="12.75" customHeight="1" x14ac:dyDescent="0.25">
      <c r="A789" s="284"/>
      <c r="B789" s="150"/>
      <c r="C789" s="1"/>
      <c r="D789" s="1"/>
      <c r="E789" s="53"/>
      <c r="F789" s="1"/>
      <c r="G789" s="1"/>
      <c r="H789" s="1"/>
    </row>
    <row r="790" spans="1:8" s="197" customFormat="1" ht="12.75" customHeight="1" x14ac:dyDescent="0.25">
      <c r="A790" s="284"/>
      <c r="B790" s="150"/>
      <c r="C790" s="1"/>
      <c r="D790" s="1"/>
      <c r="E790" s="53"/>
      <c r="F790" s="1"/>
      <c r="G790" s="1"/>
      <c r="H790" s="1"/>
    </row>
    <row r="791" spans="1:8" s="197" customFormat="1" ht="12.75" customHeight="1" x14ac:dyDescent="0.25">
      <c r="A791" s="284"/>
      <c r="B791" s="150"/>
      <c r="C791" s="1"/>
      <c r="D791" s="1"/>
      <c r="E791" s="53"/>
      <c r="F791" s="1"/>
      <c r="G791" s="1"/>
      <c r="H791" s="1"/>
    </row>
    <row r="792" spans="1:8" s="197" customFormat="1" ht="12.75" customHeight="1" x14ac:dyDescent="0.25">
      <c r="A792" s="284"/>
      <c r="B792" s="150"/>
      <c r="C792" s="1"/>
      <c r="D792" s="1"/>
      <c r="E792" s="53"/>
      <c r="F792" s="1"/>
      <c r="G792" s="1"/>
      <c r="H792" s="1"/>
    </row>
    <row r="793" spans="1:8" s="197" customFormat="1" ht="12.75" customHeight="1" x14ac:dyDescent="0.25">
      <c r="A793" s="284"/>
      <c r="B793" s="150"/>
      <c r="C793" s="1"/>
      <c r="D793" s="1"/>
      <c r="E793" s="53"/>
      <c r="F793" s="1"/>
      <c r="G793" s="1"/>
      <c r="H793" s="1"/>
    </row>
    <row r="794" spans="1:8" s="197" customFormat="1" ht="12.75" customHeight="1" x14ac:dyDescent="0.25">
      <c r="A794" s="284"/>
      <c r="B794" s="150"/>
      <c r="C794" s="1"/>
      <c r="D794" s="1"/>
      <c r="E794" s="53"/>
      <c r="F794" s="1"/>
      <c r="G794" s="1"/>
      <c r="H794" s="1"/>
    </row>
    <row r="795" spans="1:8" s="197" customFormat="1" ht="12.75" customHeight="1" x14ac:dyDescent="0.25">
      <c r="A795" s="284"/>
      <c r="B795" s="150"/>
      <c r="C795" s="1"/>
      <c r="D795" s="1"/>
      <c r="E795" s="53"/>
      <c r="F795" s="1"/>
      <c r="G795" s="1"/>
      <c r="H795" s="1"/>
    </row>
    <row r="796" spans="1:8" s="197" customFormat="1" ht="12.75" customHeight="1" x14ac:dyDescent="0.25">
      <c r="A796" s="284"/>
      <c r="B796" s="150"/>
      <c r="C796" s="1"/>
      <c r="D796" s="1"/>
      <c r="E796" s="53"/>
      <c r="F796" s="1"/>
      <c r="G796" s="1"/>
      <c r="H796" s="1"/>
    </row>
    <row r="797" spans="1:8" s="197" customFormat="1" ht="12.75" customHeight="1" x14ac:dyDescent="0.25">
      <c r="A797" s="284"/>
      <c r="B797" s="150"/>
      <c r="C797" s="1"/>
      <c r="D797" s="1"/>
      <c r="E797" s="53"/>
      <c r="F797" s="1"/>
      <c r="G797" s="1"/>
      <c r="H797" s="1"/>
    </row>
    <row r="798" spans="1:8" s="197" customFormat="1" ht="12.75" customHeight="1" x14ac:dyDescent="0.25">
      <c r="A798" s="284"/>
      <c r="B798" s="150"/>
      <c r="C798" s="1"/>
      <c r="D798" s="1"/>
      <c r="E798" s="53"/>
      <c r="F798" s="1"/>
      <c r="G798" s="1"/>
      <c r="H798" s="1"/>
    </row>
    <row r="799" spans="1:8" s="197" customFormat="1" ht="12.75" customHeight="1" x14ac:dyDescent="0.25">
      <c r="A799" s="284"/>
      <c r="B799" s="150"/>
      <c r="C799" s="1"/>
      <c r="D799" s="1"/>
      <c r="E799" s="53"/>
      <c r="F799" s="1"/>
      <c r="G799" s="1"/>
      <c r="H799" s="1"/>
    </row>
    <row r="800" spans="1:8" s="197" customFormat="1" ht="12.75" customHeight="1" x14ac:dyDescent="0.25">
      <c r="A800" s="284"/>
      <c r="B800" s="150"/>
      <c r="C800" s="1"/>
      <c r="D800" s="1"/>
      <c r="E800" s="53"/>
      <c r="F800" s="1"/>
      <c r="G800" s="1"/>
      <c r="H800" s="1"/>
    </row>
    <row r="801" spans="1:9" s="197" customFormat="1" ht="12.75" customHeight="1" x14ac:dyDescent="0.25">
      <c r="A801" s="284"/>
      <c r="B801" s="150"/>
      <c r="C801" s="1"/>
      <c r="D801" s="1"/>
      <c r="E801" s="53"/>
      <c r="F801" s="1"/>
      <c r="G801" s="1"/>
      <c r="H801" s="1"/>
    </row>
    <row r="802" spans="1:9" s="197" customFormat="1" ht="12.75" customHeight="1" x14ac:dyDescent="0.25">
      <c r="A802" s="284"/>
      <c r="B802" s="150"/>
      <c r="C802" s="1"/>
      <c r="D802" s="1"/>
      <c r="E802" s="53"/>
      <c r="F802" s="1"/>
      <c r="G802" s="1"/>
      <c r="H802" s="1"/>
    </row>
    <row r="803" spans="1:9" s="197" customFormat="1" ht="12.75" customHeight="1" x14ac:dyDescent="0.25">
      <c r="A803" s="284"/>
      <c r="B803" s="150"/>
      <c r="C803" s="1"/>
      <c r="D803" s="1"/>
      <c r="E803" s="53"/>
      <c r="F803" s="1"/>
      <c r="G803" s="1"/>
      <c r="H803" s="1"/>
    </row>
    <row r="804" spans="1:9" s="197" customFormat="1" ht="12.75" customHeight="1" x14ac:dyDescent="0.25">
      <c r="A804" s="284"/>
      <c r="B804" s="195"/>
      <c r="C804" s="195"/>
      <c r="D804" s="195"/>
      <c r="E804" s="196"/>
      <c r="F804" s="196"/>
      <c r="G804" s="196"/>
      <c r="H804" s="196"/>
    </row>
    <row r="805" spans="1:9" s="197" customFormat="1" ht="12.75" customHeight="1" x14ac:dyDescent="0.25">
      <c r="A805" s="284"/>
      <c r="B805" s="195"/>
      <c r="C805" s="195"/>
      <c r="D805" s="195"/>
      <c r="E805" s="196"/>
      <c r="F805" s="196"/>
      <c r="G805" s="196"/>
      <c r="H805" s="196"/>
    </row>
    <row r="806" spans="1:9" s="197" customFormat="1" ht="12.75" customHeight="1" x14ac:dyDescent="0.25">
      <c r="A806" s="284"/>
      <c r="B806" s="195"/>
      <c r="C806" s="195"/>
      <c r="D806" s="195"/>
      <c r="E806" s="196"/>
      <c r="F806" s="196"/>
      <c r="G806" s="196"/>
      <c r="H806" s="196"/>
    </row>
    <row r="807" spans="1:9" s="197" customFormat="1" ht="12.75" customHeight="1" x14ac:dyDescent="0.25">
      <c r="A807" s="284"/>
      <c r="B807" s="195"/>
      <c r="C807" s="195"/>
      <c r="D807" s="195"/>
      <c r="E807" s="196"/>
      <c r="F807" s="196"/>
      <c r="G807" s="196"/>
      <c r="H807" s="196"/>
    </row>
    <row r="808" spans="1:9" s="197" customFormat="1" ht="12.75" customHeight="1" x14ac:dyDescent="0.25">
      <c r="A808" s="284"/>
      <c r="B808" s="195"/>
      <c r="C808" s="195"/>
      <c r="D808" s="195"/>
      <c r="E808" s="196"/>
      <c r="F808" s="196"/>
      <c r="G808" s="196"/>
      <c r="H808" s="196"/>
    </row>
    <row r="809" spans="1:9" s="197" customFormat="1" ht="12.75" customHeight="1" x14ac:dyDescent="0.25">
      <c r="A809" s="284"/>
      <c r="B809" s="195"/>
      <c r="C809" s="195"/>
      <c r="D809" s="195"/>
      <c r="E809" s="196"/>
      <c r="F809" s="196"/>
      <c r="G809" s="196"/>
      <c r="H809" s="196"/>
    </row>
    <row r="810" spans="1:9" s="197" customFormat="1" ht="12.75" customHeight="1" x14ac:dyDescent="0.25">
      <c r="A810" s="284"/>
      <c r="B810" s="195"/>
      <c r="C810" s="195"/>
      <c r="D810" s="195"/>
      <c r="E810" s="196"/>
      <c r="F810" s="196"/>
      <c r="G810" s="196"/>
      <c r="H810" s="196"/>
    </row>
    <row r="811" spans="1:9" s="197" customFormat="1" ht="12.75" customHeight="1" x14ac:dyDescent="0.25">
      <c r="A811" s="284"/>
      <c r="B811" s="195"/>
      <c r="C811" s="195"/>
      <c r="D811" s="195"/>
      <c r="E811" s="196"/>
      <c r="F811" s="196"/>
      <c r="G811" s="196"/>
      <c r="H811" s="362" t="s">
        <v>13</v>
      </c>
    </row>
    <row r="812" spans="1:9" s="197" customFormat="1" ht="12.75" customHeight="1" x14ac:dyDescent="0.25">
      <c r="A812" s="284"/>
      <c r="B812" s="195"/>
      <c r="C812" s="195"/>
      <c r="D812" s="195"/>
      <c r="E812" s="196"/>
      <c r="F812" s="196"/>
      <c r="G812" s="196"/>
      <c r="H812" s="196"/>
    </row>
    <row r="813" spans="1:9" ht="36" customHeight="1" x14ac:dyDescent="0.3">
      <c r="B813" s="510" t="s">
        <v>292</v>
      </c>
      <c r="C813" s="510"/>
      <c r="D813" s="510"/>
      <c r="E813" s="510"/>
      <c r="F813" s="510"/>
      <c r="G813" s="510"/>
      <c r="H813" s="510"/>
      <c r="I813" s="191"/>
    </row>
    <row r="814" spans="1:9" x14ac:dyDescent="0.25">
      <c r="B814" s="4"/>
    </row>
    <row r="815" spans="1:9" ht="12.75" customHeight="1" x14ac:dyDescent="0.25">
      <c r="B815" s="4" t="s">
        <v>62</v>
      </c>
    </row>
    <row r="816" spans="1:9" ht="12.75" customHeight="1" x14ac:dyDescent="0.25">
      <c r="B816" s="151"/>
      <c r="C816" s="511" t="s">
        <v>12</v>
      </c>
      <c r="D816" s="512"/>
      <c r="E816" s="512"/>
      <c r="F816" s="512" t="s">
        <v>10</v>
      </c>
      <c r="G816" s="512"/>
      <c r="H816" s="512"/>
    </row>
    <row r="817" spans="1:9" s="144" customFormat="1" ht="15.6" x14ac:dyDescent="0.25">
      <c r="A817" s="284"/>
      <c r="B817" s="145"/>
      <c r="C817" s="149" t="s">
        <v>8</v>
      </c>
      <c r="D817" s="152" t="s">
        <v>9</v>
      </c>
      <c r="E817" s="152" t="s">
        <v>65</v>
      </c>
      <c r="F817" s="152" t="s">
        <v>8</v>
      </c>
      <c r="G817" s="152" t="s">
        <v>9</v>
      </c>
      <c r="H817" s="152" t="s">
        <v>65</v>
      </c>
    </row>
    <row r="818" spans="1:9" x14ac:dyDescent="0.25">
      <c r="B818" s="162"/>
      <c r="C818" s="158"/>
      <c r="D818" s="158"/>
      <c r="E818" s="67"/>
      <c r="H818" s="67"/>
    </row>
    <row r="819" spans="1:9" x14ac:dyDescent="0.25">
      <c r="B819" s="162" t="s">
        <v>23</v>
      </c>
      <c r="C819" s="159">
        <v>890.1363225000091</v>
      </c>
      <c r="D819" s="159">
        <v>1086.8445775000041</v>
      </c>
      <c r="E819" s="71">
        <v>81.900976545103646</v>
      </c>
      <c r="F819" s="155">
        <v>4841.8</v>
      </c>
      <c r="G819" s="155">
        <v>6611.3249999999998</v>
      </c>
      <c r="H819" s="71">
        <v>73.234941558613443</v>
      </c>
      <c r="I819" s="146"/>
    </row>
    <row r="820" spans="1:9" x14ac:dyDescent="0.25">
      <c r="B820" s="64" t="s">
        <v>96</v>
      </c>
      <c r="C820" s="159">
        <v>3.8652600000000006</v>
      </c>
      <c r="D820" s="159">
        <v>9.358864999999998</v>
      </c>
      <c r="E820" s="71">
        <v>41.300520949922898</v>
      </c>
      <c r="F820" s="155">
        <v>25.85</v>
      </c>
      <c r="G820" s="155">
        <v>46.924999999999997</v>
      </c>
      <c r="H820" s="71">
        <v>55.087906233351099</v>
      </c>
      <c r="I820" s="146"/>
    </row>
    <row r="821" spans="1:9" ht="12.75" customHeight="1" x14ac:dyDescent="0.25">
      <c r="B821" s="64" t="s">
        <v>97</v>
      </c>
      <c r="C821" s="159">
        <v>50.884445000000007</v>
      </c>
      <c r="D821" s="159">
        <v>61.263072500000007</v>
      </c>
      <c r="E821" s="71">
        <v>83.058917751799015</v>
      </c>
      <c r="F821" s="155">
        <v>268.625</v>
      </c>
      <c r="G821" s="155">
        <v>344.85</v>
      </c>
      <c r="H821" s="71">
        <v>77.896186747861378</v>
      </c>
      <c r="I821" s="146"/>
    </row>
    <row r="822" spans="1:9" x14ac:dyDescent="0.25">
      <c r="B822" s="64" t="s">
        <v>98</v>
      </c>
      <c r="C822" s="159">
        <v>266.61271999999968</v>
      </c>
      <c r="D822" s="159">
        <v>292.22618249999937</v>
      </c>
      <c r="E822" s="71">
        <v>91.235055572065406</v>
      </c>
      <c r="F822" s="159">
        <v>1494.3</v>
      </c>
      <c r="G822" s="159">
        <v>1798.7874999999999</v>
      </c>
      <c r="H822" s="71">
        <v>83.072625310104726</v>
      </c>
      <c r="I822" s="146"/>
    </row>
    <row r="823" spans="1:9" x14ac:dyDescent="0.25">
      <c r="B823" s="64" t="s">
        <v>99</v>
      </c>
      <c r="C823" s="159">
        <v>278.51369249999999</v>
      </c>
      <c r="D823" s="159">
        <v>320.64034250000009</v>
      </c>
      <c r="E823" s="71">
        <v>86.861712512049209</v>
      </c>
      <c r="F823" s="159">
        <v>1471.1125</v>
      </c>
      <c r="G823" s="159">
        <v>1947.6125</v>
      </c>
      <c r="H823" s="71">
        <v>75.534147578124504</v>
      </c>
      <c r="I823" s="146"/>
    </row>
    <row r="824" spans="1:9" x14ac:dyDescent="0.25">
      <c r="B824" s="64" t="s">
        <v>100</v>
      </c>
      <c r="C824" s="159">
        <v>202.91383999999994</v>
      </c>
      <c r="D824" s="159">
        <v>255.8469849999999</v>
      </c>
      <c r="E824" s="71">
        <v>79.310623887164439</v>
      </c>
      <c r="F824" s="159">
        <v>1100.4124999999999</v>
      </c>
      <c r="G824" s="159">
        <v>1598.2625</v>
      </c>
      <c r="H824" s="71">
        <v>68.850548642666638</v>
      </c>
      <c r="I824" s="146"/>
    </row>
    <row r="825" spans="1:9" x14ac:dyDescent="0.25">
      <c r="B825" s="64" t="s">
        <v>101</v>
      </c>
      <c r="C825" s="159">
        <v>84.794680000000184</v>
      </c>
      <c r="D825" s="159">
        <v>140.58449750000008</v>
      </c>
      <c r="E825" s="71">
        <v>60.315811136999756</v>
      </c>
      <c r="F825" s="159">
        <v>462.77499999999998</v>
      </c>
      <c r="G825" s="159">
        <v>844.32500000000005</v>
      </c>
      <c r="H825" s="71">
        <v>54.810055369673996</v>
      </c>
      <c r="I825" s="146"/>
    </row>
    <row r="826" spans="1:9" x14ac:dyDescent="0.25">
      <c r="B826" s="64" t="s">
        <v>135</v>
      </c>
      <c r="C826" s="159">
        <v>2.5516849999999995</v>
      </c>
      <c r="D826" s="159">
        <v>6.9246324999999986</v>
      </c>
      <c r="E826" s="71">
        <v>36.849392368475876</v>
      </c>
      <c r="F826" s="159">
        <v>18.75</v>
      </c>
      <c r="G826" s="159">
        <v>30.487500000000001</v>
      </c>
      <c r="H826" s="71">
        <v>61.500615006150063</v>
      </c>
      <c r="I826" s="146"/>
    </row>
    <row r="827" spans="1:9" x14ac:dyDescent="0.25">
      <c r="B827" s="119"/>
      <c r="C827" s="156"/>
      <c r="D827" s="156"/>
      <c r="E827" s="121"/>
      <c r="F827" s="121"/>
      <c r="G827" s="131"/>
      <c r="H827" s="121"/>
    </row>
    <row r="828" spans="1:9" x14ac:dyDescent="0.25">
      <c r="B828" s="8"/>
      <c r="C828" s="157"/>
      <c r="D828" s="157"/>
      <c r="E828" s="125"/>
      <c r="F828" s="125"/>
      <c r="G828" s="125"/>
      <c r="H828" s="125"/>
    </row>
    <row r="829" spans="1:9" x14ac:dyDescent="0.25">
      <c r="B829" s="8" t="s">
        <v>83</v>
      </c>
      <c r="E829" s="53"/>
    </row>
    <row r="830" spans="1:9" x14ac:dyDescent="0.25">
      <c r="B830" s="20" t="s">
        <v>81</v>
      </c>
      <c r="E830" s="53"/>
    </row>
    <row r="831" spans="1:9" x14ac:dyDescent="0.25">
      <c r="B831" s="20"/>
      <c r="E831" s="53"/>
    </row>
    <row r="832" spans="1:9" x14ac:dyDescent="0.25">
      <c r="B832" s="58" t="s">
        <v>68</v>
      </c>
      <c r="E832" s="53"/>
    </row>
    <row r="833" spans="2:5" x14ac:dyDescent="0.25">
      <c r="B833" s="58" t="s">
        <v>409</v>
      </c>
      <c r="E833" s="53"/>
    </row>
    <row r="834" spans="2:5" x14ac:dyDescent="0.25">
      <c r="B834" s="58"/>
      <c r="E834" s="53"/>
    </row>
    <row r="835" spans="2:5" x14ac:dyDescent="0.25">
      <c r="E835" s="53"/>
    </row>
    <row r="836" spans="2:5" x14ac:dyDescent="0.25">
      <c r="E836" s="53"/>
    </row>
    <row r="837" spans="2:5" x14ac:dyDescent="0.25">
      <c r="E837" s="53"/>
    </row>
    <row r="838" spans="2:5" x14ac:dyDescent="0.25">
      <c r="E838" s="53"/>
    </row>
    <row r="839" spans="2:5" x14ac:dyDescent="0.25">
      <c r="E839" s="53"/>
    </row>
    <row r="840" spans="2:5" x14ac:dyDescent="0.25">
      <c r="E840" s="53"/>
    </row>
    <row r="841" spans="2:5" x14ac:dyDescent="0.25">
      <c r="E841" s="53"/>
    </row>
    <row r="842" spans="2:5" x14ac:dyDescent="0.25">
      <c r="E842" s="53"/>
    </row>
    <row r="843" spans="2:5" x14ac:dyDescent="0.25">
      <c r="E843" s="53"/>
    </row>
    <row r="844" spans="2:5" x14ac:dyDescent="0.25">
      <c r="E844" s="53"/>
    </row>
    <row r="845" spans="2:5" x14ac:dyDescent="0.25">
      <c r="E845" s="53"/>
    </row>
    <row r="846" spans="2:5" x14ac:dyDescent="0.25">
      <c r="E846" s="53"/>
    </row>
    <row r="847" spans="2:5" x14ac:dyDescent="0.25">
      <c r="E847" s="53"/>
    </row>
    <row r="848" spans="2:5" x14ac:dyDescent="0.25">
      <c r="E848" s="53"/>
    </row>
    <row r="849" spans="5:8" x14ac:dyDescent="0.25">
      <c r="E849" s="53"/>
    </row>
    <row r="850" spans="5:8" x14ac:dyDescent="0.25">
      <c r="E850" s="53"/>
    </row>
    <row r="851" spans="5:8" x14ac:dyDescent="0.25">
      <c r="E851" s="53"/>
    </row>
    <row r="852" spans="5:8" x14ac:dyDescent="0.25">
      <c r="E852" s="53"/>
    </row>
    <row r="853" spans="5:8" x14ac:dyDescent="0.25">
      <c r="E853" s="53"/>
    </row>
    <row r="854" spans="5:8" x14ac:dyDescent="0.25">
      <c r="E854" s="53"/>
    </row>
    <row r="855" spans="5:8" x14ac:dyDescent="0.25">
      <c r="E855" s="53"/>
    </row>
    <row r="856" spans="5:8" x14ac:dyDescent="0.25">
      <c r="E856" s="53"/>
    </row>
    <row r="857" spans="5:8" x14ac:dyDescent="0.25">
      <c r="E857" s="53"/>
    </row>
    <row r="858" spans="5:8" x14ac:dyDescent="0.25">
      <c r="E858" s="53"/>
    </row>
    <row r="859" spans="5:8" x14ac:dyDescent="0.25">
      <c r="E859" s="53"/>
    </row>
    <row r="860" spans="5:8" x14ac:dyDescent="0.25">
      <c r="E860" s="53"/>
    </row>
    <row r="861" spans="5:8" ht="12.75" customHeight="1" x14ac:dyDescent="0.25">
      <c r="E861" s="53"/>
    </row>
    <row r="862" spans="5:8" x14ac:dyDescent="0.25">
      <c r="E862" s="53"/>
    </row>
    <row r="863" spans="5:8" x14ac:dyDescent="0.25">
      <c r="E863" s="53"/>
      <c r="H863" s="362" t="s">
        <v>13</v>
      </c>
    </row>
    <row r="864" spans="5:8" x14ac:dyDescent="0.25">
      <c r="E864" s="53"/>
    </row>
    <row r="865" spans="2:9" ht="36" customHeight="1" x14ac:dyDescent="0.3">
      <c r="B865" s="510" t="s">
        <v>291</v>
      </c>
      <c r="C865" s="510"/>
      <c r="D865" s="510"/>
      <c r="E865" s="510"/>
      <c r="F865" s="510"/>
      <c r="G865" s="510"/>
      <c r="H865" s="510"/>
      <c r="I865" s="190"/>
    </row>
    <row r="866" spans="2:9" x14ac:dyDescent="0.25">
      <c r="B866" s="4"/>
    </row>
    <row r="867" spans="2:9" x14ac:dyDescent="0.25">
      <c r="B867" s="4" t="s">
        <v>62</v>
      </c>
    </row>
    <row r="868" spans="2:9" x14ac:dyDescent="0.25">
      <c r="B868" s="151"/>
      <c r="C868" s="511" t="s">
        <v>12</v>
      </c>
      <c r="D868" s="512"/>
      <c r="E868" s="512"/>
      <c r="F868" s="512" t="s">
        <v>10</v>
      </c>
      <c r="G868" s="512"/>
      <c r="H868" s="512"/>
    </row>
    <row r="869" spans="2:9" ht="15.6" x14ac:dyDescent="0.25">
      <c r="B869" s="145"/>
      <c r="C869" s="149" t="s">
        <v>8</v>
      </c>
      <c r="D869" s="152" t="s">
        <v>9</v>
      </c>
      <c r="E869" s="152" t="s">
        <v>65</v>
      </c>
      <c r="F869" s="152" t="s">
        <v>8</v>
      </c>
      <c r="G869" s="152" t="s">
        <v>9</v>
      </c>
      <c r="H869" s="152" t="s">
        <v>65</v>
      </c>
    </row>
    <row r="870" spans="2:9" x14ac:dyDescent="0.25">
      <c r="B870" s="162"/>
      <c r="C870" s="158"/>
      <c r="D870" s="158"/>
      <c r="E870" s="67"/>
      <c r="H870" s="67"/>
    </row>
    <row r="871" spans="2:9" x14ac:dyDescent="0.25">
      <c r="B871" s="162" t="s">
        <v>23</v>
      </c>
      <c r="C871" s="159">
        <v>809.947</v>
      </c>
      <c r="D871" s="159">
        <v>1027.1769999999999</v>
      </c>
      <c r="E871" s="71">
        <v>78.851746096339781</v>
      </c>
      <c r="F871" s="155">
        <v>4361.2816274999877</v>
      </c>
      <c r="G871" s="155">
        <v>6330.1200875000277</v>
      </c>
      <c r="H871" s="71">
        <v>68.897296847687471</v>
      </c>
    </row>
    <row r="872" spans="2:9" x14ac:dyDescent="0.25">
      <c r="B872" s="64" t="s">
        <v>96</v>
      </c>
      <c r="C872" s="155">
        <v>4.9989999999999997</v>
      </c>
      <c r="D872" s="155">
        <v>4.2240000000000002</v>
      </c>
      <c r="E872" s="71">
        <v>118.34753787878786</v>
      </c>
      <c r="F872" s="159">
        <v>23.242812499999999</v>
      </c>
      <c r="G872" s="159">
        <v>39.587510000000002</v>
      </c>
      <c r="H872" s="71">
        <v>58.712489115885262</v>
      </c>
    </row>
    <row r="873" spans="2:9" x14ac:dyDescent="0.25">
      <c r="B873" s="64" t="s">
        <v>97</v>
      </c>
      <c r="C873" s="155">
        <v>48.606999999999999</v>
      </c>
      <c r="D873" s="155">
        <v>50.066000000000003</v>
      </c>
      <c r="E873" s="71">
        <v>97.085846682379255</v>
      </c>
      <c r="F873" s="159">
        <v>245.96294</v>
      </c>
      <c r="G873" s="159">
        <v>327.72990500000117</v>
      </c>
      <c r="H873" s="71">
        <v>75.050502333621083</v>
      </c>
    </row>
    <row r="874" spans="2:9" x14ac:dyDescent="0.25">
      <c r="B874" s="64" t="s">
        <v>98</v>
      </c>
      <c r="C874" s="155">
        <v>247.553</v>
      </c>
      <c r="D874" s="155">
        <v>288.72000000000003</v>
      </c>
      <c r="E874" s="71">
        <v>85.74154890551398</v>
      </c>
      <c r="F874" s="159">
        <v>1340.9406649999871</v>
      </c>
      <c r="G874" s="159">
        <v>1719.8200649999976</v>
      </c>
      <c r="H874" s="71">
        <v>77.969823255899101</v>
      </c>
    </row>
    <row r="875" spans="2:9" x14ac:dyDescent="0.25">
      <c r="B875" s="64" t="s">
        <v>99</v>
      </c>
      <c r="C875" s="155">
        <v>246.81700000000001</v>
      </c>
      <c r="D875" s="155">
        <v>299.62400000000002</v>
      </c>
      <c r="E875" s="71">
        <v>82.375577390329212</v>
      </c>
      <c r="F875" s="159">
        <v>1330.2891274999999</v>
      </c>
      <c r="G875" s="159">
        <v>1867.9269525000295</v>
      </c>
      <c r="H875" s="71">
        <v>71.217406318782636</v>
      </c>
    </row>
    <row r="876" spans="2:9" x14ac:dyDescent="0.25">
      <c r="B876" s="64" t="s">
        <v>100</v>
      </c>
      <c r="C876" s="155">
        <v>182.35300000000001</v>
      </c>
      <c r="D876" s="155">
        <v>243.63</v>
      </c>
      <c r="E876" s="71">
        <v>74.848335590854987</v>
      </c>
      <c r="F876" s="159">
        <v>999.11076500000138</v>
      </c>
      <c r="G876" s="159">
        <v>1546.1187175000009</v>
      </c>
      <c r="H876" s="71">
        <v>64.620572384992215</v>
      </c>
    </row>
    <row r="877" spans="2:9" x14ac:dyDescent="0.25">
      <c r="B877" s="64" t="s">
        <v>101</v>
      </c>
      <c r="C877" s="155">
        <v>76.974999999999994</v>
      </c>
      <c r="D877" s="155">
        <v>133.90899999999999</v>
      </c>
      <c r="E877" s="71">
        <v>57.48306685883697</v>
      </c>
      <c r="F877" s="159">
        <v>405.80974749999882</v>
      </c>
      <c r="G877" s="159">
        <v>802.31343499999844</v>
      </c>
      <c r="H877" s="71">
        <v>50.579951649444787</v>
      </c>
    </row>
    <row r="878" spans="2:9" x14ac:dyDescent="0.25">
      <c r="B878" s="64" t="s">
        <v>135</v>
      </c>
      <c r="C878" s="155">
        <v>2.6429999999999998</v>
      </c>
      <c r="D878" s="155">
        <v>7.0039999999999996</v>
      </c>
      <c r="E878" s="71">
        <v>37.735579668760707</v>
      </c>
      <c r="F878" s="159">
        <v>15.92557</v>
      </c>
      <c r="G878" s="159">
        <v>26.623502499999987</v>
      </c>
      <c r="H878" s="71">
        <v>59.81771181308698</v>
      </c>
    </row>
    <row r="879" spans="2:9" x14ac:dyDescent="0.25">
      <c r="B879" s="119"/>
      <c r="C879" s="156"/>
      <c r="D879" s="156"/>
      <c r="E879" s="121"/>
      <c r="F879" s="121"/>
      <c r="G879" s="121"/>
      <c r="H879" s="121"/>
    </row>
    <row r="880" spans="2:9" x14ac:dyDescent="0.25">
      <c r="B880" s="8"/>
      <c r="C880" s="157"/>
      <c r="D880" s="157"/>
      <c r="E880" s="125"/>
      <c r="F880" s="125"/>
      <c r="G880" s="125"/>
      <c r="H880" s="125"/>
    </row>
    <row r="881" spans="2:5" x14ac:dyDescent="0.25">
      <c r="B881" s="8" t="s">
        <v>83</v>
      </c>
      <c r="E881" s="53"/>
    </row>
    <row r="882" spans="2:5" x14ac:dyDescent="0.25">
      <c r="B882" s="20" t="s">
        <v>81</v>
      </c>
      <c r="E882" s="53"/>
    </row>
    <row r="883" spans="2:5" x14ac:dyDescent="0.25">
      <c r="B883" s="20"/>
      <c r="E883" s="53"/>
    </row>
    <row r="884" spans="2:5" x14ac:dyDescent="0.25">
      <c r="B884" s="58" t="s">
        <v>68</v>
      </c>
      <c r="E884" s="53"/>
    </row>
    <row r="885" spans="2:5" x14ac:dyDescent="0.25">
      <c r="B885" s="58" t="s">
        <v>409</v>
      </c>
      <c r="E885" s="53"/>
    </row>
    <row r="886" spans="2:5" x14ac:dyDescent="0.25">
      <c r="B886" s="58"/>
      <c r="E886" s="53"/>
    </row>
    <row r="887" spans="2:5" x14ac:dyDescent="0.25">
      <c r="E887" s="53"/>
    </row>
    <row r="888" spans="2:5" x14ac:dyDescent="0.25">
      <c r="E888" s="53"/>
    </row>
    <row r="889" spans="2:5" x14ac:dyDescent="0.25">
      <c r="E889" s="53"/>
    </row>
    <row r="890" spans="2:5" x14ac:dyDescent="0.25">
      <c r="E890" s="53"/>
    </row>
    <row r="891" spans="2:5" x14ac:dyDescent="0.25">
      <c r="E891" s="53"/>
    </row>
    <row r="892" spans="2:5" x14ac:dyDescent="0.25">
      <c r="E892" s="53"/>
    </row>
    <row r="893" spans="2:5" x14ac:dyDescent="0.25">
      <c r="E893" s="53"/>
    </row>
    <row r="894" spans="2:5" x14ac:dyDescent="0.25">
      <c r="E894" s="53"/>
    </row>
    <row r="895" spans="2:5" x14ac:dyDescent="0.25">
      <c r="E895" s="53"/>
    </row>
    <row r="896" spans="2:5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  <row r="1284" spans="5:5" x14ac:dyDescent="0.25">
      <c r="E1284" s="53"/>
    </row>
    <row r="1285" spans="5:5" x14ac:dyDescent="0.25">
      <c r="E1285" s="53"/>
    </row>
    <row r="1286" spans="5:5" x14ac:dyDescent="0.25">
      <c r="E1286" s="53"/>
    </row>
    <row r="1287" spans="5:5" x14ac:dyDescent="0.25">
      <c r="E1287" s="53"/>
    </row>
    <row r="1288" spans="5:5" x14ac:dyDescent="0.25">
      <c r="E1288" s="53"/>
    </row>
    <row r="1289" spans="5:5" x14ac:dyDescent="0.25">
      <c r="E1289" s="53"/>
    </row>
    <row r="1290" spans="5:5" x14ac:dyDescent="0.25">
      <c r="E1290" s="53"/>
    </row>
    <row r="1291" spans="5:5" x14ac:dyDescent="0.25">
      <c r="E1291" s="53"/>
    </row>
    <row r="1292" spans="5:5" x14ac:dyDescent="0.25">
      <c r="E1292" s="53"/>
    </row>
    <row r="1293" spans="5:5" x14ac:dyDescent="0.25">
      <c r="E1293" s="53"/>
    </row>
    <row r="1294" spans="5:5" x14ac:dyDescent="0.25">
      <c r="E1294" s="53"/>
    </row>
    <row r="1295" spans="5:5" x14ac:dyDescent="0.25">
      <c r="E1295" s="53"/>
    </row>
    <row r="1296" spans="5:5" x14ac:dyDescent="0.25">
      <c r="E1296" s="53"/>
    </row>
    <row r="1297" spans="5:5" x14ac:dyDescent="0.25">
      <c r="E1297" s="53"/>
    </row>
    <row r="1298" spans="5:5" x14ac:dyDescent="0.25">
      <c r="E1298" s="53"/>
    </row>
    <row r="1299" spans="5:5" x14ac:dyDescent="0.25">
      <c r="E1299" s="53"/>
    </row>
    <row r="1300" spans="5:5" x14ac:dyDescent="0.25">
      <c r="E1300" s="53"/>
    </row>
    <row r="1301" spans="5:5" x14ac:dyDescent="0.25">
      <c r="E1301" s="53"/>
    </row>
    <row r="1302" spans="5:5" x14ac:dyDescent="0.25">
      <c r="E1302" s="53"/>
    </row>
    <row r="1303" spans="5:5" x14ac:dyDescent="0.25">
      <c r="E1303" s="53"/>
    </row>
    <row r="1304" spans="5:5" x14ac:dyDescent="0.25">
      <c r="E1304" s="53"/>
    </row>
    <row r="1305" spans="5:5" x14ac:dyDescent="0.25">
      <c r="E1305" s="53"/>
    </row>
    <row r="1306" spans="5:5" x14ac:dyDescent="0.25">
      <c r="E1306" s="53"/>
    </row>
    <row r="1307" spans="5:5" x14ac:dyDescent="0.25">
      <c r="E1307" s="53"/>
    </row>
    <row r="1308" spans="5:5" x14ac:dyDescent="0.25">
      <c r="E1308" s="53"/>
    </row>
    <row r="1309" spans="5:5" x14ac:dyDescent="0.25">
      <c r="E1309" s="53"/>
    </row>
    <row r="1310" spans="5:5" x14ac:dyDescent="0.25">
      <c r="E1310" s="53"/>
    </row>
    <row r="1311" spans="5:5" x14ac:dyDescent="0.25">
      <c r="E1311" s="53"/>
    </row>
  </sheetData>
  <mergeCells count="63">
    <mergeCell ref="C332:E332"/>
    <mergeCell ref="F332:H332"/>
    <mergeCell ref="J337:L340"/>
    <mergeCell ref="B275:H275"/>
    <mergeCell ref="C278:E278"/>
    <mergeCell ref="F278:H278"/>
    <mergeCell ref="J283:L286"/>
    <mergeCell ref="B329:H329"/>
    <mergeCell ref="F440:H440"/>
    <mergeCell ref="J445:L448"/>
    <mergeCell ref="B383:H383"/>
    <mergeCell ref="C386:E386"/>
    <mergeCell ref="F386:H386"/>
    <mergeCell ref="J391:L394"/>
    <mergeCell ref="J552:L555"/>
    <mergeCell ref="J499:L502"/>
    <mergeCell ref="C710:E710"/>
    <mergeCell ref="F710:H710"/>
    <mergeCell ref="B653:H653"/>
    <mergeCell ref="C656:E656"/>
    <mergeCell ref="F656:H656"/>
    <mergeCell ref="B707:H707"/>
    <mergeCell ref="C602:E602"/>
    <mergeCell ref="J606:L609"/>
    <mergeCell ref="B865:H865"/>
    <mergeCell ref="C868:E868"/>
    <mergeCell ref="F868:H868"/>
    <mergeCell ref="C816:E816"/>
    <mergeCell ref="F816:H816"/>
    <mergeCell ref="B813:H813"/>
    <mergeCell ref="C170:E170"/>
    <mergeCell ref="F170:H170"/>
    <mergeCell ref="F602:H602"/>
    <mergeCell ref="B545:H545"/>
    <mergeCell ref="C548:E548"/>
    <mergeCell ref="F548:H548"/>
    <mergeCell ref="B491:H491"/>
    <mergeCell ref="C494:E494"/>
    <mergeCell ref="F494:H494"/>
    <mergeCell ref="B599:H599"/>
    <mergeCell ref="B760:H760"/>
    <mergeCell ref="C763:E763"/>
    <mergeCell ref="F763:H763"/>
    <mergeCell ref="B437:H437"/>
    <mergeCell ref="C440:E440"/>
    <mergeCell ref="C62:E62"/>
    <mergeCell ref="F62:H62"/>
    <mergeCell ref="J67:L70"/>
    <mergeCell ref="B167:H167"/>
    <mergeCell ref="J229:L232"/>
    <mergeCell ref="J175:L178"/>
    <mergeCell ref="B113:H113"/>
    <mergeCell ref="C116:E116"/>
    <mergeCell ref="F116:H116"/>
    <mergeCell ref="J121:L124"/>
    <mergeCell ref="B221:H221"/>
    <mergeCell ref="C224:E224"/>
    <mergeCell ref="F224:H224"/>
    <mergeCell ref="B5:H5"/>
    <mergeCell ref="C8:E8"/>
    <mergeCell ref="F8:H8"/>
    <mergeCell ref="J13:L16"/>
    <mergeCell ref="B59:H59"/>
  </mergeCells>
  <phoneticPr fontId="3" type="noConversion"/>
  <hyperlinks>
    <hyperlink ref="H2" location="INDICE!A40" display="ÍNDICE"/>
    <hyperlink ref="H863" location="INDICE!A40" display="INDICE"/>
    <hyperlink ref="H811" location="INDICE!A40" display="ÍNDICE"/>
    <hyperlink ref="H705" location="INDICE!A40" display="ÍNDICE"/>
    <hyperlink ref="H758" location="INDICE!A40" display="ÍNDICE"/>
    <hyperlink ref="H651" location="INDICE!A40" display="ÍNDICE"/>
    <hyperlink ref="H597" location="INDICE!A40" display="ÍNDICE"/>
    <hyperlink ref="H543" location="INDICE!A40" display="ÍNDICE"/>
    <hyperlink ref="H489" location="INDICE!A40" display="ÍNDICE"/>
    <hyperlink ref="H435" location="INDICE!A40" display="ÍNDICE"/>
    <hyperlink ref="H381" location="INDICE!A40" display="ÍNDICE"/>
    <hyperlink ref="H327" location="INDICE!A40" display="ÍNDICE"/>
    <hyperlink ref="H273" location="INDICE!A40" display="ÍNDICE"/>
    <hyperlink ref="H219" location="INDICE!A40" display="ÍNDICE"/>
    <hyperlink ref="H165" location="INDICE!A40" display="ÍNDICE"/>
    <hyperlink ref="H111" location="INDICE!A40" display="ÍNDICE"/>
    <hyperlink ref="H57" location="INDICE!A40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R663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45"/>
    <col min="6" max="7" width="10.33203125" style="2" customWidth="1"/>
    <col min="8" max="8" width="11.33203125" style="45" customWidth="1"/>
    <col min="9" max="16384" width="11.44140625" style="2"/>
  </cols>
  <sheetData>
    <row r="1" spans="1:12" ht="40.200000000000003" customHeight="1" x14ac:dyDescent="0.25"/>
    <row r="2" spans="1:12" s="28" customFormat="1" ht="12.75" customHeight="1" x14ac:dyDescent="0.25">
      <c r="A2" s="284"/>
      <c r="E2" s="51"/>
      <c r="H2" s="362" t="s">
        <v>13</v>
      </c>
    </row>
    <row r="3" spans="1:12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12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12" s="197" customFormat="1" ht="32.25" customHeight="1" x14ac:dyDescent="0.3">
      <c r="A5" s="284"/>
      <c r="B5" s="510" t="s">
        <v>299</v>
      </c>
      <c r="C5" s="510"/>
      <c r="D5" s="510"/>
      <c r="E5" s="510"/>
      <c r="F5" s="510"/>
      <c r="G5" s="510"/>
      <c r="H5" s="510"/>
    </row>
    <row r="6" spans="1:12" x14ac:dyDescent="0.25">
      <c r="B6" s="4"/>
      <c r="C6" s="31"/>
      <c r="D6" s="31"/>
    </row>
    <row r="7" spans="1:12" ht="12.75" customHeight="1" x14ac:dyDescent="0.25">
      <c r="A7" s="288"/>
      <c r="B7" s="6" t="s">
        <v>62</v>
      </c>
      <c r="C7" s="31"/>
      <c r="D7" s="31"/>
    </row>
    <row r="8" spans="1:12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12" s="48" customFormat="1" ht="15.6" x14ac:dyDescent="0.25">
      <c r="A9" s="268"/>
      <c r="B9" s="62"/>
      <c r="C9" s="66" t="s">
        <v>8</v>
      </c>
      <c r="D9" s="66" t="s">
        <v>9</v>
      </c>
      <c r="E9" s="66" t="s">
        <v>65</v>
      </c>
      <c r="F9" s="66" t="s">
        <v>8</v>
      </c>
      <c r="G9" s="66" t="s">
        <v>9</v>
      </c>
      <c r="H9" s="66" t="s">
        <v>65</v>
      </c>
    </row>
    <row r="10" spans="1:12" s="48" customFormat="1" x14ac:dyDescent="0.25">
      <c r="A10" s="268"/>
      <c r="B10" s="86"/>
      <c r="C10" s="47"/>
      <c r="D10" s="47"/>
      <c r="E10" s="88"/>
      <c r="F10" s="47"/>
      <c r="G10" s="47"/>
      <c r="H10" s="88"/>
    </row>
    <row r="11" spans="1:12" x14ac:dyDescent="0.25">
      <c r="A11" s="268"/>
      <c r="B11" s="63">
        <v>2014</v>
      </c>
      <c r="C11" s="34"/>
      <c r="D11" s="34"/>
      <c r="E11" s="71"/>
      <c r="F11" s="34"/>
      <c r="G11" s="34"/>
      <c r="H11" s="71"/>
      <c r="I11" s="33"/>
      <c r="J11" s="34"/>
      <c r="K11" s="34"/>
      <c r="L11" s="33"/>
    </row>
    <row r="12" spans="1:12" x14ac:dyDescent="0.25">
      <c r="A12" s="270"/>
      <c r="B12" s="95" t="s">
        <v>18</v>
      </c>
      <c r="C12" s="34">
        <v>1.925</v>
      </c>
      <c r="D12" s="34">
        <v>10.375</v>
      </c>
      <c r="E12" s="71">
        <v>18.554216867469879</v>
      </c>
      <c r="F12" s="34">
        <v>177.42499999999998</v>
      </c>
      <c r="G12" s="34">
        <v>558.42499999999995</v>
      </c>
      <c r="H12" s="71">
        <v>31.772395576845597</v>
      </c>
      <c r="I12" s="33"/>
      <c r="J12" s="34"/>
      <c r="K12" s="34"/>
      <c r="L12" s="33"/>
    </row>
    <row r="13" spans="1:12" x14ac:dyDescent="0.25">
      <c r="A13" s="270"/>
      <c r="B13" s="95" t="s">
        <v>19</v>
      </c>
      <c r="C13" s="34">
        <v>62.95</v>
      </c>
      <c r="D13" s="34">
        <v>179.29999999999998</v>
      </c>
      <c r="E13" s="71">
        <v>35.108756274400449</v>
      </c>
      <c r="F13" s="34">
        <v>584.75</v>
      </c>
      <c r="G13" s="34">
        <v>1795.1999999999998</v>
      </c>
      <c r="H13" s="71">
        <v>32.572972370766493</v>
      </c>
      <c r="I13" s="33"/>
      <c r="J13" s="34"/>
      <c r="K13" s="34"/>
      <c r="L13" s="33"/>
    </row>
    <row r="14" spans="1:12" x14ac:dyDescent="0.25">
      <c r="A14" s="270"/>
      <c r="B14" s="96" t="s">
        <v>20</v>
      </c>
      <c r="C14" s="34">
        <v>15.7</v>
      </c>
      <c r="D14" s="34">
        <v>119.675</v>
      </c>
      <c r="E14" s="71">
        <v>13.118863588886567</v>
      </c>
      <c r="F14" s="34">
        <v>83.35</v>
      </c>
      <c r="G14" s="34">
        <v>910.2</v>
      </c>
      <c r="H14" s="71">
        <v>9.1573280597670834</v>
      </c>
      <c r="I14" s="33"/>
      <c r="J14" s="34"/>
      <c r="K14" s="34"/>
      <c r="L14" s="33"/>
    </row>
    <row r="15" spans="1:12" x14ac:dyDescent="0.25">
      <c r="A15" s="270"/>
      <c r="B15" s="96" t="s">
        <v>21</v>
      </c>
      <c r="C15" s="34">
        <v>1214.8499999999999</v>
      </c>
      <c r="D15" s="34">
        <v>1110.175</v>
      </c>
      <c r="E15" s="71">
        <v>109.42869367442069</v>
      </c>
      <c r="F15" s="34">
        <v>7055.9500000000007</v>
      </c>
      <c r="G15" s="34">
        <v>6178.9</v>
      </c>
      <c r="H15" s="71">
        <v>114.19427406172622</v>
      </c>
      <c r="I15" s="33"/>
      <c r="J15" s="34"/>
      <c r="K15" s="34"/>
      <c r="L15" s="33"/>
    </row>
    <row r="16" spans="1:12" x14ac:dyDescent="0.25">
      <c r="A16" s="270"/>
      <c r="B16" s="63">
        <v>2015</v>
      </c>
      <c r="C16" s="34"/>
      <c r="D16" s="34"/>
      <c r="E16" s="71"/>
      <c r="F16" s="34"/>
      <c r="G16" s="34"/>
      <c r="H16" s="71"/>
      <c r="I16" s="33"/>
      <c r="J16" s="34"/>
      <c r="K16" s="34"/>
      <c r="L16" s="33"/>
    </row>
    <row r="17" spans="1:12" x14ac:dyDescent="0.25">
      <c r="A17" s="270"/>
      <c r="B17" s="95" t="s">
        <v>18</v>
      </c>
      <c r="C17" s="34">
        <v>3.2</v>
      </c>
      <c r="D17" s="34">
        <v>2.2250000000000001</v>
      </c>
      <c r="E17" s="71">
        <v>143.82022471910111</v>
      </c>
      <c r="F17" s="34">
        <v>170.95</v>
      </c>
      <c r="G17" s="34">
        <v>565.82500000000005</v>
      </c>
      <c r="H17" s="71">
        <v>30.2125215393452</v>
      </c>
      <c r="I17" s="33"/>
      <c r="J17" s="34"/>
      <c r="K17" s="34"/>
      <c r="L17" s="33"/>
    </row>
    <row r="18" spans="1:12" x14ac:dyDescent="0.25">
      <c r="A18" s="270"/>
      <c r="B18" s="95" t="s">
        <v>19</v>
      </c>
      <c r="C18" s="34">
        <v>80.875</v>
      </c>
      <c r="D18" s="34">
        <v>175.20000000000002</v>
      </c>
      <c r="E18" s="71">
        <v>46.161529680365291</v>
      </c>
      <c r="F18" s="34">
        <v>622.375</v>
      </c>
      <c r="G18" s="34">
        <v>1859.9499999999998</v>
      </c>
      <c r="H18" s="71">
        <v>33.461921019382245</v>
      </c>
      <c r="I18" s="33"/>
      <c r="J18" s="34"/>
      <c r="K18" s="34"/>
      <c r="L18" s="33"/>
    </row>
    <row r="19" spans="1:12" x14ac:dyDescent="0.25">
      <c r="A19" s="270"/>
      <c r="B19" s="96" t="s">
        <v>20</v>
      </c>
      <c r="C19" s="34">
        <v>17.674999999999997</v>
      </c>
      <c r="D19" s="34">
        <v>135.67499999999998</v>
      </c>
      <c r="E19" s="71">
        <v>13.02745531601253</v>
      </c>
      <c r="F19" s="34">
        <v>82.025000000000006</v>
      </c>
      <c r="G19" s="34">
        <v>991.65000000000009</v>
      </c>
      <c r="H19" s="71">
        <v>8.2715675893712497</v>
      </c>
      <c r="I19" s="33"/>
      <c r="J19" s="34"/>
      <c r="K19" s="34"/>
      <c r="L19" s="33"/>
    </row>
    <row r="20" spans="1:12" x14ac:dyDescent="0.25">
      <c r="A20" s="270"/>
      <c r="B20" s="96" t="s">
        <v>21</v>
      </c>
      <c r="C20" s="34">
        <v>1250.3499999999999</v>
      </c>
      <c r="D20" s="34">
        <v>1146.55</v>
      </c>
      <c r="E20" s="71">
        <v>109.05324669661157</v>
      </c>
      <c r="F20" s="34">
        <v>7230.35</v>
      </c>
      <c r="G20" s="34">
        <v>6342.9249999999993</v>
      </c>
      <c r="H20" s="71">
        <v>113.99078500849373</v>
      </c>
      <c r="I20" s="33"/>
      <c r="J20" s="34"/>
      <c r="K20" s="34"/>
      <c r="L20" s="33"/>
    </row>
    <row r="21" spans="1:12" x14ac:dyDescent="0.25">
      <c r="A21" s="270"/>
      <c r="B21" s="63">
        <v>2016</v>
      </c>
      <c r="C21" s="34"/>
      <c r="D21" s="34"/>
      <c r="E21" s="71"/>
      <c r="F21" s="34"/>
      <c r="G21" s="34"/>
      <c r="H21" s="71"/>
      <c r="I21" s="33"/>
      <c r="J21" s="34"/>
      <c r="K21" s="34"/>
      <c r="L21" s="33"/>
    </row>
    <row r="22" spans="1:12" x14ac:dyDescent="0.25">
      <c r="A22" s="270"/>
      <c r="B22" s="95" t="s">
        <v>18</v>
      </c>
      <c r="C22" s="34">
        <v>3.2499999999999996</v>
      </c>
      <c r="D22" s="34">
        <v>4.25</v>
      </c>
      <c r="E22" s="71">
        <v>76.470588235294102</v>
      </c>
      <c r="F22" s="34">
        <v>178.67499999999998</v>
      </c>
      <c r="G22" s="34">
        <v>595.875</v>
      </c>
      <c r="H22" s="71">
        <v>29.985315712187958</v>
      </c>
      <c r="I22" s="33"/>
      <c r="J22" s="34"/>
      <c r="K22" s="34"/>
      <c r="L22" s="33"/>
    </row>
    <row r="23" spans="1:12" x14ac:dyDescent="0.25">
      <c r="A23" s="270"/>
      <c r="B23" s="95" t="s">
        <v>19</v>
      </c>
      <c r="C23" s="34">
        <v>59.150000000000006</v>
      </c>
      <c r="D23" s="34">
        <v>174.70000000000002</v>
      </c>
      <c r="E23" s="71">
        <v>33.858042358328568</v>
      </c>
      <c r="F23" s="34">
        <v>620.15</v>
      </c>
      <c r="G23" s="34">
        <v>1902.1</v>
      </c>
      <c r="H23" s="71">
        <v>32.603438305031283</v>
      </c>
      <c r="I23" s="33"/>
      <c r="J23" s="34"/>
      <c r="K23" s="34"/>
      <c r="L23" s="33"/>
    </row>
    <row r="24" spans="1:12" x14ac:dyDescent="0.25">
      <c r="A24" s="270"/>
      <c r="B24" s="96" t="s">
        <v>20</v>
      </c>
      <c r="C24" s="34">
        <v>15.875</v>
      </c>
      <c r="D24" s="34">
        <v>121.64999999999999</v>
      </c>
      <c r="E24" s="71">
        <v>13.049732840115086</v>
      </c>
      <c r="F24" s="34">
        <v>84.65</v>
      </c>
      <c r="G24" s="34">
        <v>989.17499999999995</v>
      </c>
      <c r="H24" s="71">
        <v>8.5576364141835377</v>
      </c>
      <c r="I24" s="33"/>
      <c r="J24" s="34"/>
      <c r="K24" s="34"/>
      <c r="L24" s="33"/>
    </row>
    <row r="25" spans="1:12" x14ac:dyDescent="0.25">
      <c r="A25" s="270"/>
      <c r="B25" s="96" t="s">
        <v>21</v>
      </c>
      <c r="C25" s="34">
        <v>1288.375</v>
      </c>
      <c r="D25" s="34">
        <v>1168.1500000000001</v>
      </c>
      <c r="E25" s="71">
        <v>110.29191456576638</v>
      </c>
      <c r="F25" s="34">
        <v>7457.2749999999996</v>
      </c>
      <c r="G25" s="34">
        <v>6513.65</v>
      </c>
      <c r="H25" s="71">
        <v>114.48688523331774</v>
      </c>
      <c r="I25" s="33"/>
      <c r="J25" s="34"/>
      <c r="K25" s="34"/>
      <c r="L25" s="33"/>
    </row>
    <row r="26" spans="1:12" x14ac:dyDescent="0.25">
      <c r="A26" s="270"/>
      <c r="B26" s="63">
        <v>2017</v>
      </c>
      <c r="C26" s="34"/>
      <c r="D26" s="34"/>
      <c r="E26" s="71"/>
      <c r="F26" s="34"/>
      <c r="G26" s="34"/>
      <c r="H26" s="71"/>
      <c r="I26" s="33"/>
      <c r="J26" s="34"/>
      <c r="K26" s="34"/>
      <c r="L26" s="33"/>
    </row>
    <row r="27" spans="1:12" x14ac:dyDescent="0.25">
      <c r="A27" s="270"/>
      <c r="B27" s="95" t="s">
        <v>18</v>
      </c>
      <c r="C27" s="34">
        <v>1.1000000000000001</v>
      </c>
      <c r="D27" s="34">
        <v>2.4750000000000001</v>
      </c>
      <c r="E27" s="71">
        <v>44.44444444444445</v>
      </c>
      <c r="F27" s="34">
        <v>194.875</v>
      </c>
      <c r="G27" s="34">
        <v>624.65</v>
      </c>
      <c r="H27" s="71">
        <v>31.197470583526776</v>
      </c>
      <c r="I27" s="33"/>
      <c r="J27" s="34"/>
      <c r="K27" s="34"/>
      <c r="L27" s="33"/>
    </row>
    <row r="28" spans="1:12" x14ac:dyDescent="0.25">
      <c r="A28" s="270"/>
      <c r="B28" s="95" t="s">
        <v>19</v>
      </c>
      <c r="C28" s="34">
        <v>68.474999999999994</v>
      </c>
      <c r="D28" s="34">
        <v>188.375</v>
      </c>
      <c r="E28" s="71">
        <v>36.350364963503644</v>
      </c>
      <c r="F28" s="34">
        <v>660.57500000000005</v>
      </c>
      <c r="G28" s="34">
        <v>1986.8</v>
      </c>
      <c r="H28" s="71">
        <v>33.248188041071067</v>
      </c>
      <c r="I28" s="33"/>
      <c r="J28" s="34"/>
      <c r="K28" s="34"/>
      <c r="L28" s="33"/>
    </row>
    <row r="29" spans="1:12" x14ac:dyDescent="0.25">
      <c r="A29" s="270"/>
      <c r="B29" s="96" t="s">
        <v>20</v>
      </c>
      <c r="C29" s="34">
        <v>19.45</v>
      </c>
      <c r="D29" s="34">
        <v>128.5</v>
      </c>
      <c r="E29" s="71">
        <v>15.136186770428015</v>
      </c>
      <c r="F29" s="34">
        <v>99.1</v>
      </c>
      <c r="G29" s="34">
        <v>1029.1999999999998</v>
      </c>
      <c r="H29" s="71">
        <v>9.6288379323746618</v>
      </c>
      <c r="I29" s="33"/>
      <c r="J29" s="34"/>
      <c r="K29" s="34"/>
      <c r="L29" s="33"/>
    </row>
    <row r="30" spans="1:12" x14ac:dyDescent="0.25">
      <c r="A30" s="270"/>
      <c r="B30" s="96" t="s">
        <v>21</v>
      </c>
      <c r="C30" s="34">
        <v>1313.85</v>
      </c>
      <c r="D30" s="34">
        <v>1184.875</v>
      </c>
      <c r="E30" s="71">
        <v>110.88511446355101</v>
      </c>
      <c r="F30" s="34">
        <v>7603.9750000000004</v>
      </c>
      <c r="G30" s="34">
        <v>6625.625</v>
      </c>
      <c r="H30" s="71">
        <v>114.76615413640222</v>
      </c>
      <c r="I30" s="33"/>
      <c r="J30" s="34"/>
      <c r="K30" s="34"/>
      <c r="L30" s="33"/>
    </row>
    <row r="31" spans="1:12" x14ac:dyDescent="0.25">
      <c r="A31" s="270"/>
      <c r="B31" s="63">
        <v>2018</v>
      </c>
      <c r="C31" s="34"/>
      <c r="D31" s="34"/>
      <c r="E31" s="71"/>
      <c r="F31" s="34"/>
      <c r="G31" s="34"/>
      <c r="H31" s="71"/>
      <c r="I31" s="33"/>
      <c r="J31" s="34"/>
      <c r="K31" s="34"/>
      <c r="L31" s="33"/>
    </row>
    <row r="32" spans="1:12" x14ac:dyDescent="0.25">
      <c r="A32" s="270"/>
      <c r="B32" s="95" t="s">
        <v>18</v>
      </c>
      <c r="C32" s="34">
        <v>1.7</v>
      </c>
      <c r="D32" s="34">
        <v>4.3</v>
      </c>
      <c r="E32" s="71">
        <f>+C32*100/D32</f>
        <v>39.534883720930232</v>
      </c>
      <c r="F32" s="34">
        <v>191.2</v>
      </c>
      <c r="G32" s="34">
        <v>621.4</v>
      </c>
      <c r="H32" s="71">
        <f>+F32*100/G32</f>
        <v>30.76923076923077</v>
      </c>
      <c r="I32" s="33"/>
      <c r="J32" s="34"/>
      <c r="K32" s="34"/>
      <c r="L32" s="33"/>
    </row>
    <row r="33" spans="1:12" x14ac:dyDescent="0.25">
      <c r="A33" s="270"/>
      <c r="B33" s="95" t="s">
        <v>19</v>
      </c>
      <c r="C33" s="34">
        <v>75</v>
      </c>
      <c r="D33" s="34">
        <v>182.1</v>
      </c>
      <c r="E33" s="71">
        <f>+C33*100/D33</f>
        <v>41.186161449752888</v>
      </c>
      <c r="F33" s="34">
        <v>698.3</v>
      </c>
      <c r="G33" s="34">
        <v>2010</v>
      </c>
      <c r="H33" s="71">
        <f>+F33*100/G33</f>
        <v>34.741293532338311</v>
      </c>
      <c r="I33" s="33"/>
      <c r="J33" s="34"/>
      <c r="K33" s="34"/>
      <c r="L33" s="33"/>
    </row>
    <row r="34" spans="1:12" x14ac:dyDescent="0.25">
      <c r="A34" s="270"/>
      <c r="B34" s="96" t="s">
        <v>20</v>
      </c>
      <c r="C34" s="34">
        <v>19.8</v>
      </c>
      <c r="D34" s="34">
        <v>155.9</v>
      </c>
      <c r="E34" s="71">
        <f>+C34*100/D34</f>
        <v>12.700449005772931</v>
      </c>
      <c r="F34" s="34">
        <v>106.3</v>
      </c>
      <c r="G34" s="34">
        <v>1115.5</v>
      </c>
      <c r="H34" s="71">
        <f>+F34*100/G34</f>
        <v>9.5293590318242938</v>
      </c>
      <c r="I34" s="33"/>
      <c r="J34" s="34"/>
      <c r="K34" s="34"/>
      <c r="L34" s="33"/>
    </row>
    <row r="35" spans="1:12" x14ac:dyDescent="0.25">
      <c r="A35" s="270"/>
      <c r="B35" s="96" t="s">
        <v>21</v>
      </c>
      <c r="C35" s="34">
        <v>1343.2</v>
      </c>
      <c r="D35" s="34">
        <v>1208.7</v>
      </c>
      <c r="E35" s="71">
        <f>+C35*100/D35</f>
        <v>111.12765781418052</v>
      </c>
      <c r="F35" s="34">
        <v>7800</v>
      </c>
      <c r="G35" s="34">
        <v>6785.1</v>
      </c>
      <c r="H35" s="71">
        <f>+F35*100/G35</f>
        <v>114.95777512490604</v>
      </c>
      <c r="I35" s="33"/>
      <c r="J35" s="34"/>
      <c r="K35" s="34"/>
      <c r="L35" s="33"/>
    </row>
    <row r="36" spans="1:12" x14ac:dyDescent="0.25">
      <c r="A36" s="270"/>
      <c r="B36" s="63">
        <v>2019</v>
      </c>
      <c r="C36" s="34"/>
      <c r="D36" s="34"/>
      <c r="E36" s="71"/>
      <c r="F36" s="34"/>
      <c r="G36" s="34"/>
      <c r="H36" s="71"/>
      <c r="I36" s="33"/>
      <c r="J36" s="34"/>
      <c r="K36" s="34"/>
      <c r="L36" s="33"/>
    </row>
    <row r="37" spans="1:12" x14ac:dyDescent="0.25">
      <c r="A37" s="270"/>
      <c r="B37" s="95" t="s">
        <v>18</v>
      </c>
      <c r="C37" s="34">
        <v>0.64999999999999991</v>
      </c>
      <c r="D37" s="34">
        <v>5.75</v>
      </c>
      <c r="E37" s="71">
        <f>+C37*100/D37</f>
        <v>11.304347826086953</v>
      </c>
      <c r="F37" s="34">
        <v>184.97499999999999</v>
      </c>
      <c r="G37" s="34">
        <v>612.32500000000005</v>
      </c>
      <c r="H37" s="71">
        <f>+F37*100/G37</f>
        <v>30.208631037439265</v>
      </c>
      <c r="I37" s="33"/>
      <c r="J37" s="34"/>
      <c r="K37" s="34"/>
      <c r="L37" s="33"/>
    </row>
    <row r="38" spans="1:12" x14ac:dyDescent="0.25">
      <c r="A38" s="270"/>
      <c r="B38" s="95" t="s">
        <v>19</v>
      </c>
      <c r="C38" s="34">
        <v>93.95</v>
      </c>
      <c r="D38" s="34">
        <v>182.67499999999998</v>
      </c>
      <c r="E38" s="71">
        <f>+C38*100/D38</f>
        <v>51.430135486519781</v>
      </c>
      <c r="F38" s="34">
        <v>740.82500000000005</v>
      </c>
      <c r="G38" s="34">
        <v>2022.3249999999998</v>
      </c>
      <c r="H38" s="71">
        <f>+F38*100/G38</f>
        <v>36.632341488138657</v>
      </c>
      <c r="I38" s="33"/>
      <c r="J38" s="34"/>
      <c r="K38" s="34"/>
      <c r="L38" s="33"/>
    </row>
    <row r="39" spans="1:12" x14ac:dyDescent="0.25">
      <c r="A39" s="270"/>
      <c r="B39" s="96" t="s">
        <v>20</v>
      </c>
      <c r="C39" s="34">
        <v>27.674999999999997</v>
      </c>
      <c r="D39" s="34">
        <v>169.15</v>
      </c>
      <c r="E39" s="71">
        <f>+C39*100/D39</f>
        <v>16.361217853975759</v>
      </c>
      <c r="F39" s="34">
        <v>114.125</v>
      </c>
      <c r="G39" s="34">
        <v>1163.7750000000001</v>
      </c>
      <c r="H39" s="71">
        <f>+F39*100/G39</f>
        <v>9.8064488410560458</v>
      </c>
      <c r="I39" s="33"/>
      <c r="J39" s="34"/>
      <c r="K39" s="34"/>
      <c r="L39" s="33"/>
    </row>
    <row r="40" spans="1:12" x14ac:dyDescent="0.25">
      <c r="A40" s="270"/>
      <c r="B40" s="96" t="s">
        <v>21</v>
      </c>
      <c r="C40" s="34">
        <v>1378.875</v>
      </c>
      <c r="D40" s="34">
        <v>1240.575</v>
      </c>
      <c r="E40" s="71">
        <f>+C40*100/D40</f>
        <v>111.14805634484009</v>
      </c>
      <c r="F40" s="34">
        <v>7993.7749999999996</v>
      </c>
      <c r="G40" s="34">
        <v>6947.25</v>
      </c>
      <c r="H40" s="71">
        <f>+F40*100/G40</f>
        <v>115.06387419482529</v>
      </c>
      <c r="I40" s="33"/>
      <c r="J40" s="34"/>
      <c r="K40" s="34"/>
      <c r="L40" s="33"/>
    </row>
    <row r="41" spans="1:12" x14ac:dyDescent="0.25">
      <c r="A41" s="270"/>
      <c r="B41" s="63">
        <v>2020</v>
      </c>
      <c r="C41" s="34"/>
      <c r="D41" s="34"/>
      <c r="E41" s="71"/>
      <c r="F41" s="34"/>
      <c r="G41" s="34"/>
      <c r="H41" s="71"/>
      <c r="I41" s="33"/>
      <c r="J41" s="34"/>
      <c r="K41" s="34"/>
      <c r="L41" s="33"/>
    </row>
    <row r="42" spans="1:12" x14ac:dyDescent="0.25">
      <c r="A42" s="270"/>
      <c r="B42" s="95" t="s">
        <v>18</v>
      </c>
      <c r="C42" s="34">
        <v>0.6333333333333333</v>
      </c>
      <c r="D42" s="34">
        <v>2.15</v>
      </c>
      <c r="E42" s="71">
        <f>+C42*100/D42</f>
        <v>29.45736434108527</v>
      </c>
      <c r="F42" s="34">
        <v>171.42500000000001</v>
      </c>
      <c r="G42" s="34">
        <v>593.875</v>
      </c>
      <c r="H42" s="71">
        <f>+F42*100/G42</f>
        <v>28.865501999579035</v>
      </c>
      <c r="I42" s="33"/>
      <c r="J42" s="34"/>
      <c r="K42" s="34"/>
      <c r="L42" s="33"/>
    </row>
    <row r="43" spans="1:12" x14ac:dyDescent="0.25">
      <c r="A43" s="270"/>
      <c r="B43" s="95" t="s">
        <v>19</v>
      </c>
      <c r="C43" s="34">
        <v>95.3</v>
      </c>
      <c r="D43" s="34">
        <v>171.5</v>
      </c>
      <c r="E43" s="71">
        <f>+C43*100/D43</f>
        <v>55.568513119533527</v>
      </c>
      <c r="F43" s="34">
        <v>740</v>
      </c>
      <c r="G43" s="34">
        <v>1958.2249999999999</v>
      </c>
      <c r="H43" s="71">
        <f>+F43*100/G43</f>
        <v>37.789324515824283</v>
      </c>
      <c r="I43" s="33"/>
      <c r="J43" s="34"/>
      <c r="K43" s="34"/>
      <c r="L43" s="33"/>
    </row>
    <row r="44" spans="1:12" x14ac:dyDescent="0.25">
      <c r="A44" s="270"/>
      <c r="B44" s="96" t="s">
        <v>20</v>
      </c>
      <c r="C44" s="34">
        <v>19.375</v>
      </c>
      <c r="D44" s="34">
        <v>170.15</v>
      </c>
      <c r="E44" s="71">
        <f>+C44*100/D44</f>
        <v>11.38701146047605</v>
      </c>
      <c r="F44" s="34">
        <v>101.875</v>
      </c>
      <c r="G44" s="34">
        <v>1142.2</v>
      </c>
      <c r="H44" s="71">
        <f>+F44*100/G44</f>
        <v>8.9191910348450349</v>
      </c>
      <c r="I44" s="33"/>
      <c r="J44" s="34"/>
      <c r="K44" s="34"/>
      <c r="L44" s="33"/>
    </row>
    <row r="45" spans="1:12" x14ac:dyDescent="0.25">
      <c r="A45" s="270"/>
      <c r="B45" s="96" t="s">
        <v>21</v>
      </c>
      <c r="C45" s="34">
        <v>1368.1</v>
      </c>
      <c r="D45" s="34">
        <v>1218.55</v>
      </c>
      <c r="E45" s="71">
        <f>+C45*100/D45</f>
        <v>112.27278322596528</v>
      </c>
      <c r="F45" s="34">
        <v>7759.4249999999993</v>
      </c>
      <c r="G45" s="34">
        <v>6735.35</v>
      </c>
      <c r="H45" s="71">
        <f>+F45*100/G45</f>
        <v>115.20448083618518</v>
      </c>
      <c r="I45" s="33"/>
      <c r="J45" s="34"/>
      <c r="K45" s="34"/>
      <c r="L45" s="33"/>
    </row>
    <row r="46" spans="1:12" x14ac:dyDescent="0.25">
      <c r="A46" s="270"/>
      <c r="B46" s="63">
        <v>2021</v>
      </c>
      <c r="C46" s="34"/>
      <c r="D46" s="34"/>
      <c r="E46" s="71"/>
      <c r="F46" s="34"/>
      <c r="G46" s="34"/>
      <c r="H46" s="71"/>
      <c r="I46" s="33"/>
      <c r="J46" s="34"/>
      <c r="K46" s="34"/>
      <c r="L46" s="33"/>
    </row>
    <row r="47" spans="1:12" x14ac:dyDescent="0.25">
      <c r="A47" s="270"/>
      <c r="B47" s="95" t="s">
        <v>18</v>
      </c>
      <c r="C47" s="34">
        <v>1.125</v>
      </c>
      <c r="D47" s="34">
        <v>4.2</v>
      </c>
      <c r="E47" s="71">
        <f>+C47*100/D47</f>
        <v>26.785714285714285</v>
      </c>
      <c r="F47" s="34">
        <v>191.92500000000001</v>
      </c>
      <c r="G47" s="34">
        <v>610.72500000000002</v>
      </c>
      <c r="H47" s="71">
        <f>+F47*100/G47</f>
        <v>31.425764460272624</v>
      </c>
      <c r="I47" s="33"/>
      <c r="J47" s="34"/>
      <c r="K47" s="34"/>
      <c r="L47" s="33"/>
    </row>
    <row r="48" spans="1:12" x14ac:dyDescent="0.25">
      <c r="A48" s="270"/>
      <c r="B48" s="95" t="s">
        <v>19</v>
      </c>
      <c r="C48" s="34">
        <v>83.749999999999986</v>
      </c>
      <c r="D48" s="34">
        <v>187.27500000000001</v>
      </c>
      <c r="E48" s="71">
        <f>+C48*100/D48</f>
        <v>44.720331063943391</v>
      </c>
      <c r="F48" s="34">
        <v>707.17499999999995</v>
      </c>
      <c r="G48" s="34">
        <v>1992.9750000000001</v>
      </c>
      <c r="H48" s="71">
        <f>+F48*100/G48</f>
        <v>35.483385391186538</v>
      </c>
      <c r="I48" s="33"/>
      <c r="J48" s="34"/>
      <c r="K48" s="34"/>
      <c r="L48" s="33"/>
    </row>
    <row r="49" spans="1:12" x14ac:dyDescent="0.25">
      <c r="A49" s="270"/>
      <c r="B49" s="96" t="s">
        <v>20</v>
      </c>
      <c r="C49" s="34">
        <v>28.95</v>
      </c>
      <c r="D49" s="34">
        <v>151.75</v>
      </c>
      <c r="E49" s="71">
        <f>+C49*100/D49</f>
        <v>19.077429983525537</v>
      </c>
      <c r="F49" s="34">
        <v>123.625</v>
      </c>
      <c r="G49" s="34">
        <v>1167.9000000000001</v>
      </c>
      <c r="H49" s="71">
        <f>+F49*100/G49</f>
        <v>10.585238462197106</v>
      </c>
      <c r="I49" s="33"/>
      <c r="J49" s="34"/>
      <c r="K49" s="34"/>
      <c r="L49" s="33"/>
    </row>
    <row r="50" spans="1:12" x14ac:dyDescent="0.25">
      <c r="A50" s="270"/>
      <c r="B50" s="96" t="s">
        <v>21</v>
      </c>
      <c r="C50" s="34">
        <v>1420.95</v>
      </c>
      <c r="D50" s="34">
        <v>1256.2249999999999</v>
      </c>
      <c r="E50" s="71">
        <f>+C50*100/D50</f>
        <v>113.11269876017434</v>
      </c>
      <c r="F50" s="34">
        <v>8099.0999999999995</v>
      </c>
      <c r="G50" s="34">
        <v>6880.15</v>
      </c>
      <c r="H50" s="71">
        <f>+F50*100/G50</f>
        <v>117.71691024178253</v>
      </c>
      <c r="I50" s="33"/>
      <c r="J50" s="34"/>
      <c r="K50" s="34"/>
      <c r="L50" s="33"/>
    </row>
    <row r="51" spans="1:12" x14ac:dyDescent="0.25">
      <c r="A51" s="270"/>
      <c r="B51" s="63">
        <v>2022</v>
      </c>
      <c r="C51" s="34"/>
      <c r="D51" s="34"/>
      <c r="E51" s="71"/>
      <c r="F51" s="34"/>
      <c r="G51" s="34"/>
      <c r="H51" s="71"/>
      <c r="I51" s="33"/>
      <c r="J51" s="34"/>
      <c r="K51" s="34"/>
      <c r="L51" s="33"/>
    </row>
    <row r="52" spans="1:12" x14ac:dyDescent="0.25">
      <c r="A52" s="270"/>
      <c r="B52" s="95" t="s">
        <v>18</v>
      </c>
      <c r="C52" s="34">
        <v>3.2250000000000001</v>
      </c>
      <c r="D52" s="34">
        <v>7.1</v>
      </c>
      <c r="E52" s="71">
        <f>+C52*100/D52</f>
        <v>45.422535211267608</v>
      </c>
      <c r="F52" s="34">
        <v>179.1</v>
      </c>
      <c r="G52" s="34">
        <v>595.75</v>
      </c>
      <c r="H52" s="71">
        <f>+F52*100/G52</f>
        <v>30.062945866554763</v>
      </c>
      <c r="I52" s="411"/>
      <c r="J52" s="34"/>
      <c r="K52" s="34"/>
      <c r="L52" s="33"/>
    </row>
    <row r="53" spans="1:12" x14ac:dyDescent="0.25">
      <c r="A53" s="270"/>
      <c r="B53" s="95" t="s">
        <v>19</v>
      </c>
      <c r="C53" s="34">
        <v>88.125000000000014</v>
      </c>
      <c r="D53" s="34">
        <v>215.22500000000002</v>
      </c>
      <c r="E53" s="71">
        <f>+C53*100/D53</f>
        <v>40.945522128005578</v>
      </c>
      <c r="F53" s="34">
        <v>766.125</v>
      </c>
      <c r="G53" s="34">
        <v>2005.175</v>
      </c>
      <c r="H53" s="71">
        <f>+F53*100/G53</f>
        <v>38.207388382560126</v>
      </c>
      <c r="I53" s="33"/>
      <c r="J53" s="34"/>
      <c r="K53" s="34"/>
      <c r="L53" s="33"/>
    </row>
    <row r="54" spans="1:12" x14ac:dyDescent="0.25">
      <c r="A54" s="270"/>
      <c r="B54" s="96" t="s">
        <v>20</v>
      </c>
      <c r="C54" s="34">
        <v>23.75</v>
      </c>
      <c r="D54" s="34">
        <v>155.35</v>
      </c>
      <c r="E54" s="71">
        <f>+C54*100/D54</f>
        <v>15.288059221113615</v>
      </c>
      <c r="F54" s="34">
        <v>125.25</v>
      </c>
      <c r="G54" s="34">
        <v>1195.7249999999999</v>
      </c>
      <c r="H54" s="71">
        <f>+F54*100/G54</f>
        <v>10.474816533902027</v>
      </c>
      <c r="I54" s="33"/>
      <c r="J54" s="34"/>
      <c r="K54" s="34"/>
      <c r="L54" s="33"/>
    </row>
    <row r="55" spans="1:12" x14ac:dyDescent="0.25">
      <c r="A55" s="270"/>
      <c r="B55" s="96" t="s">
        <v>21</v>
      </c>
      <c r="C55" s="34">
        <v>1421.875</v>
      </c>
      <c r="D55" s="34">
        <v>1275.2250000000001</v>
      </c>
      <c r="E55" s="71">
        <f>+C55*100/D55</f>
        <v>111.4999313846576</v>
      </c>
      <c r="F55" s="34">
        <v>8354.9250000000011</v>
      </c>
      <c r="G55" s="34">
        <v>7168.5250000000005</v>
      </c>
      <c r="H55" s="71">
        <f>+F55*100/G55</f>
        <v>116.55012711820075</v>
      </c>
      <c r="I55" s="33"/>
      <c r="J55" s="34"/>
      <c r="K55" s="34"/>
      <c r="L55" s="33"/>
    </row>
    <row r="56" spans="1:12" x14ac:dyDescent="0.25">
      <c r="A56" s="270"/>
      <c r="B56" s="63">
        <v>2023</v>
      </c>
      <c r="C56" s="34"/>
      <c r="D56" s="34"/>
      <c r="E56" s="71"/>
      <c r="F56" s="34"/>
      <c r="G56" s="34"/>
      <c r="H56" s="71"/>
      <c r="I56" s="33"/>
      <c r="J56" s="34"/>
      <c r="K56" s="34"/>
      <c r="L56" s="33"/>
    </row>
    <row r="57" spans="1:12" x14ac:dyDescent="0.25">
      <c r="A57" s="270"/>
      <c r="B57" s="95" t="s">
        <v>18</v>
      </c>
      <c r="C57" s="34">
        <v>4.2249999999999996</v>
      </c>
      <c r="D57" s="34">
        <v>6.4749999999999996</v>
      </c>
      <c r="E57" s="71">
        <f t="shared" ref="E57:E60" si="0">+C57*100/D57</f>
        <v>65.250965250965251</v>
      </c>
      <c r="F57" s="34">
        <v>183.27500000000001</v>
      </c>
      <c r="G57" s="34">
        <v>559.27500000000009</v>
      </c>
      <c r="H57" s="71">
        <f t="shared" ref="H57:H60" si="1">+F57*100/G57</f>
        <v>32.770104152697684</v>
      </c>
      <c r="I57" s="33"/>
      <c r="J57" s="34"/>
      <c r="K57" s="34"/>
      <c r="L57" s="33"/>
    </row>
    <row r="58" spans="1:12" x14ac:dyDescent="0.25">
      <c r="A58" s="270"/>
      <c r="B58" s="95" t="s">
        <v>19</v>
      </c>
      <c r="C58" s="34">
        <v>94.825000000000003</v>
      </c>
      <c r="D58" s="34">
        <v>211.15</v>
      </c>
      <c r="E58" s="71">
        <f t="shared" si="0"/>
        <v>44.908832583471465</v>
      </c>
      <c r="F58" s="34">
        <v>779.77499999999998</v>
      </c>
      <c r="G58" s="34">
        <v>2013.1</v>
      </c>
      <c r="H58" s="71">
        <f t="shared" si="1"/>
        <v>38.735035517361283</v>
      </c>
      <c r="I58" s="33"/>
      <c r="J58" s="34"/>
      <c r="K58" s="34"/>
      <c r="L58" s="33"/>
    </row>
    <row r="59" spans="1:12" x14ac:dyDescent="0.25">
      <c r="A59" s="270"/>
      <c r="B59" s="96" t="s">
        <v>20</v>
      </c>
      <c r="C59" s="34">
        <v>21.9</v>
      </c>
      <c r="D59" s="34">
        <v>168.02500000000001</v>
      </c>
      <c r="E59" s="71">
        <f t="shared" si="0"/>
        <v>13.033774735902394</v>
      </c>
      <c r="F59" s="34">
        <v>120.44999999999999</v>
      </c>
      <c r="G59" s="34">
        <v>1240.7249999999999</v>
      </c>
      <c r="H59" s="71">
        <f t="shared" si="1"/>
        <v>9.7080336093816104</v>
      </c>
      <c r="I59" s="33"/>
      <c r="J59" s="34"/>
      <c r="K59" s="34"/>
      <c r="L59" s="33"/>
    </row>
    <row r="60" spans="1:12" x14ac:dyDescent="0.25">
      <c r="A60" s="270"/>
      <c r="B60" s="96" t="s">
        <v>21</v>
      </c>
      <c r="C60" s="34">
        <v>1475.4749999999999</v>
      </c>
      <c r="D60" s="34">
        <v>1309.2750000000001</v>
      </c>
      <c r="E60" s="71">
        <f t="shared" si="0"/>
        <v>112.69404823280058</v>
      </c>
      <c r="F60" s="34">
        <v>8698.75</v>
      </c>
      <c r="G60" s="34">
        <v>7410.125</v>
      </c>
      <c r="H60" s="71">
        <f t="shared" si="1"/>
        <v>117.39005752264637</v>
      </c>
      <c r="I60" s="33"/>
      <c r="J60" s="34"/>
      <c r="K60" s="34"/>
      <c r="L60" s="33"/>
    </row>
    <row r="61" spans="1:12" s="36" customFormat="1" x14ac:dyDescent="0.25">
      <c r="A61" s="270"/>
      <c r="B61" s="130"/>
      <c r="C61" s="130"/>
      <c r="D61" s="130"/>
      <c r="E61" s="121"/>
      <c r="F61" s="130"/>
      <c r="G61" s="130"/>
      <c r="H61" s="131"/>
    </row>
    <row r="62" spans="1:12" s="36" customFormat="1" x14ac:dyDescent="0.25">
      <c r="A62" s="270"/>
      <c r="B62" s="133"/>
      <c r="C62" s="133"/>
      <c r="D62" s="133"/>
      <c r="E62" s="125"/>
      <c r="F62" s="133"/>
      <c r="G62" s="133"/>
      <c r="H62" s="134"/>
    </row>
    <row r="63" spans="1:12" x14ac:dyDescent="0.25">
      <c r="A63" s="270"/>
      <c r="B63" s="8" t="s">
        <v>83</v>
      </c>
      <c r="C63" s="31"/>
      <c r="D63" s="31"/>
      <c r="E63" s="84"/>
      <c r="H63" s="84"/>
      <c r="K63" s="7"/>
    </row>
    <row r="64" spans="1:12" x14ac:dyDescent="0.25">
      <c r="A64" s="270"/>
      <c r="B64" s="8" t="s">
        <v>81</v>
      </c>
      <c r="C64" s="31"/>
      <c r="D64" s="31"/>
      <c r="E64" s="84"/>
      <c r="H64" s="84"/>
      <c r="K64" s="7"/>
    </row>
    <row r="65" spans="1:11" x14ac:dyDescent="0.25">
      <c r="A65" s="270"/>
      <c r="C65" s="31"/>
      <c r="D65" s="31"/>
      <c r="E65" s="84"/>
      <c r="H65" s="84"/>
      <c r="K65" s="7"/>
    </row>
    <row r="66" spans="1:11" x14ac:dyDescent="0.25">
      <c r="A66" s="270"/>
      <c r="B66" s="10" t="s">
        <v>68</v>
      </c>
      <c r="E66" s="53"/>
    </row>
    <row r="67" spans="1:11" x14ac:dyDescent="0.25">
      <c r="A67" s="270"/>
      <c r="E67" s="53"/>
    </row>
    <row r="68" spans="1:11" x14ac:dyDescent="0.25">
      <c r="A68" s="270"/>
      <c r="E68" s="53"/>
    </row>
    <row r="69" spans="1:11" x14ac:dyDescent="0.25">
      <c r="A69" s="270"/>
      <c r="E69" s="53"/>
    </row>
    <row r="70" spans="1:11" x14ac:dyDescent="0.25">
      <c r="A70" s="270"/>
      <c r="E70" s="53"/>
    </row>
    <row r="71" spans="1:11" x14ac:dyDescent="0.25">
      <c r="A71" s="270"/>
      <c r="E71" s="53"/>
    </row>
    <row r="72" spans="1:11" x14ac:dyDescent="0.25">
      <c r="A72" s="270"/>
      <c r="E72" s="53"/>
    </row>
    <row r="73" spans="1:11" x14ac:dyDescent="0.25">
      <c r="A73" s="270"/>
      <c r="E73" s="53"/>
    </row>
    <row r="74" spans="1:11" x14ac:dyDescent="0.25">
      <c r="A74" s="270"/>
      <c r="E74" s="53"/>
    </row>
    <row r="75" spans="1:11" x14ac:dyDescent="0.25">
      <c r="A75" s="270"/>
      <c r="E75" s="53"/>
    </row>
    <row r="76" spans="1:11" x14ac:dyDescent="0.25">
      <c r="A76" s="270"/>
      <c r="E76" s="53"/>
    </row>
    <row r="77" spans="1:11" x14ac:dyDescent="0.25">
      <c r="A77" s="270"/>
      <c r="E77" s="53"/>
    </row>
    <row r="78" spans="1:11" x14ac:dyDescent="0.25">
      <c r="A78" s="270"/>
      <c r="E78" s="53"/>
    </row>
    <row r="79" spans="1:11" x14ac:dyDescent="0.25">
      <c r="A79" s="270"/>
      <c r="E79" s="53"/>
    </row>
    <row r="80" spans="1:11" x14ac:dyDescent="0.25">
      <c r="A80" s="270"/>
      <c r="E80" s="53"/>
    </row>
    <row r="81" spans="1:5" x14ac:dyDescent="0.25">
      <c r="A81" s="270"/>
      <c r="E81" s="53"/>
    </row>
    <row r="82" spans="1:5" x14ac:dyDescent="0.25">
      <c r="A82" s="270"/>
      <c r="E82" s="53"/>
    </row>
    <row r="83" spans="1:5" x14ac:dyDescent="0.25">
      <c r="A83" s="270"/>
      <c r="E83" s="53"/>
    </row>
    <row r="84" spans="1:5" x14ac:dyDescent="0.25">
      <c r="A84" s="270"/>
      <c r="E84" s="53"/>
    </row>
    <row r="85" spans="1:5" x14ac:dyDescent="0.25">
      <c r="A85" s="270"/>
      <c r="E85" s="53"/>
    </row>
    <row r="86" spans="1:5" x14ac:dyDescent="0.25">
      <c r="A86" s="270"/>
      <c r="E86" s="53"/>
    </row>
    <row r="87" spans="1:5" x14ac:dyDescent="0.25">
      <c r="A87" s="270"/>
      <c r="E87" s="53"/>
    </row>
    <row r="88" spans="1:5" x14ac:dyDescent="0.25">
      <c r="A88" s="270"/>
      <c r="E88" s="53"/>
    </row>
    <row r="89" spans="1:5" x14ac:dyDescent="0.25">
      <c r="A89" s="270"/>
      <c r="E89" s="53"/>
    </row>
    <row r="90" spans="1:5" x14ac:dyDescent="0.25">
      <c r="A90" s="270"/>
      <c r="E90" s="53"/>
    </row>
    <row r="91" spans="1:5" x14ac:dyDescent="0.25">
      <c r="A91" s="270"/>
      <c r="E91" s="53"/>
    </row>
    <row r="92" spans="1:5" x14ac:dyDescent="0.25">
      <c r="E92" s="53"/>
    </row>
    <row r="93" spans="1:5" x14ac:dyDescent="0.25">
      <c r="E93" s="53"/>
    </row>
    <row r="94" spans="1:5" x14ac:dyDescent="0.25">
      <c r="E94" s="53"/>
    </row>
    <row r="95" spans="1:5" ht="12.75" customHeight="1" x14ac:dyDescent="0.25">
      <c r="E95" s="53"/>
    </row>
    <row r="96" spans="1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1:18" x14ac:dyDescent="0.25">
      <c r="E129" s="53"/>
    </row>
    <row r="130" spans="1:18" x14ac:dyDescent="0.25">
      <c r="E130" s="53"/>
    </row>
    <row r="131" spans="1:18" x14ac:dyDescent="0.25">
      <c r="E131" s="53"/>
    </row>
    <row r="132" spans="1:18" x14ac:dyDescent="0.25">
      <c r="E132" s="53"/>
    </row>
    <row r="133" spans="1:18" x14ac:dyDescent="0.25">
      <c r="E133" s="53"/>
    </row>
    <row r="134" spans="1:18" x14ac:dyDescent="0.25">
      <c r="E134" s="53"/>
    </row>
    <row r="135" spans="1:18" x14ac:dyDescent="0.25">
      <c r="E135" s="53"/>
    </row>
    <row r="136" spans="1:18" x14ac:dyDescent="0.25">
      <c r="E136" s="53"/>
      <c r="H136" s="362" t="s">
        <v>13</v>
      </c>
    </row>
    <row r="137" spans="1:18" x14ac:dyDescent="0.25">
      <c r="E137" s="53"/>
    </row>
    <row r="138" spans="1:18" s="197" customFormat="1" ht="32.25" customHeight="1" x14ac:dyDescent="0.3">
      <c r="A138" s="284"/>
      <c r="B138" s="510" t="s">
        <v>300</v>
      </c>
      <c r="C138" s="510"/>
      <c r="D138" s="510"/>
      <c r="E138" s="510"/>
      <c r="F138" s="510"/>
      <c r="G138" s="510"/>
      <c r="H138" s="510"/>
    </row>
    <row r="139" spans="1:18" x14ac:dyDescent="0.25">
      <c r="B139" s="4"/>
      <c r="C139" s="31"/>
      <c r="D139" s="31"/>
    </row>
    <row r="140" spans="1:18" ht="12.75" customHeight="1" x14ac:dyDescent="0.25">
      <c r="B140" s="6" t="s">
        <v>62</v>
      </c>
      <c r="C140" s="31"/>
      <c r="D140" s="31"/>
      <c r="N140" s="50"/>
      <c r="O140" s="50"/>
      <c r="P140" s="50"/>
      <c r="Q140" s="50"/>
      <c r="R140" s="50"/>
    </row>
    <row r="141" spans="1:18" s="50" customFormat="1" x14ac:dyDescent="0.25">
      <c r="A141" s="284"/>
      <c r="B141" s="61"/>
      <c r="C141" s="506" t="s">
        <v>12</v>
      </c>
      <c r="D141" s="507"/>
      <c r="E141" s="508"/>
      <c r="F141" s="506" t="s">
        <v>10</v>
      </c>
      <c r="G141" s="507"/>
      <c r="H141" s="508"/>
      <c r="I141" s="48"/>
      <c r="N141" s="48"/>
      <c r="O141" s="48"/>
      <c r="P141" s="48"/>
      <c r="Q141" s="48"/>
      <c r="R141" s="48"/>
    </row>
    <row r="142" spans="1:18" s="48" customFormat="1" ht="15.6" x14ac:dyDescent="0.25">
      <c r="A142" s="284"/>
      <c r="B142" s="62"/>
      <c r="C142" s="66" t="s">
        <v>8</v>
      </c>
      <c r="D142" s="66" t="s">
        <v>9</v>
      </c>
      <c r="E142" s="66" t="s">
        <v>65</v>
      </c>
      <c r="F142" s="66" t="s">
        <v>8</v>
      </c>
      <c r="G142" s="66" t="s">
        <v>9</v>
      </c>
      <c r="H142" s="66" t="s">
        <v>65</v>
      </c>
    </row>
    <row r="143" spans="1:18" s="48" customFormat="1" x14ac:dyDescent="0.25">
      <c r="A143" s="284"/>
      <c r="B143" s="86"/>
      <c r="C143" s="47"/>
      <c r="D143" s="47"/>
      <c r="E143" s="88"/>
      <c r="F143" s="47"/>
      <c r="G143" s="47"/>
      <c r="H143" s="88"/>
      <c r="N143" s="2"/>
      <c r="O143" s="2"/>
      <c r="P143" s="2"/>
      <c r="Q143" s="2"/>
      <c r="R143" s="2"/>
    </row>
    <row r="144" spans="1:18" x14ac:dyDescent="0.25">
      <c r="B144" s="63">
        <v>2000</v>
      </c>
      <c r="C144" s="34"/>
      <c r="D144" s="34"/>
      <c r="E144" s="71"/>
      <c r="F144" s="34"/>
      <c r="G144" s="34"/>
      <c r="H144" s="71"/>
    </row>
    <row r="145" spans="1:18" x14ac:dyDescent="0.25">
      <c r="B145" s="95" t="s">
        <v>18</v>
      </c>
      <c r="C145" s="34">
        <v>3.8</v>
      </c>
      <c r="D145" s="34">
        <v>11.675000000000001</v>
      </c>
      <c r="E145" s="71">
        <v>32.54817987152034</v>
      </c>
      <c r="F145" s="34">
        <v>267.57499999999999</v>
      </c>
      <c r="G145" s="34">
        <v>761.17499999999995</v>
      </c>
      <c r="H145" s="71">
        <v>35.152888626137219</v>
      </c>
    </row>
    <row r="146" spans="1:18" x14ac:dyDescent="0.25">
      <c r="B146" s="95" t="s">
        <v>19</v>
      </c>
      <c r="C146" s="34">
        <v>84.55</v>
      </c>
      <c r="D146" s="34">
        <v>275.89999999999998</v>
      </c>
      <c r="E146" s="71">
        <v>30.645161290322587</v>
      </c>
      <c r="F146" s="34">
        <v>744.2</v>
      </c>
      <c r="G146" s="34">
        <v>2338.2249999999999</v>
      </c>
      <c r="H146" s="71">
        <v>31.827561504987756</v>
      </c>
    </row>
    <row r="147" spans="1:18" x14ac:dyDescent="0.25">
      <c r="B147" s="96" t="s">
        <v>20</v>
      </c>
      <c r="C147" s="34">
        <v>15.2</v>
      </c>
      <c r="D147" s="34">
        <v>188.42500000000001</v>
      </c>
      <c r="E147" s="71">
        <v>8.0668701074698141</v>
      </c>
      <c r="F147" s="34">
        <v>82.45</v>
      </c>
      <c r="G147" s="34">
        <v>1640.2750000000001</v>
      </c>
      <c r="H147" s="71">
        <v>5.0265961500358172</v>
      </c>
    </row>
    <row r="148" spans="1:18" x14ac:dyDescent="0.25">
      <c r="B148" s="96" t="s">
        <v>21</v>
      </c>
      <c r="C148" s="34">
        <v>765.65</v>
      </c>
      <c r="D148" s="34">
        <v>866.7</v>
      </c>
      <c r="E148" s="71">
        <v>88.340833044882899</v>
      </c>
      <c r="F148" s="34">
        <v>4590.5249999999996</v>
      </c>
      <c r="G148" s="34">
        <v>5081.4749999999995</v>
      </c>
      <c r="H148" s="71">
        <v>90.338435198441402</v>
      </c>
    </row>
    <row r="149" spans="1:18" x14ac:dyDescent="0.25">
      <c r="B149" s="63">
        <v>2001</v>
      </c>
      <c r="C149" s="34"/>
      <c r="D149" s="34"/>
      <c r="E149" s="71"/>
      <c r="F149" s="34"/>
      <c r="G149" s="34"/>
      <c r="H149" s="71"/>
    </row>
    <row r="150" spans="1:18" x14ac:dyDescent="0.25">
      <c r="B150" s="95" t="s">
        <v>18</v>
      </c>
      <c r="C150" s="34">
        <v>3.1749999999999998</v>
      </c>
      <c r="D150" s="34">
        <v>15.2</v>
      </c>
      <c r="E150" s="71">
        <v>20.888157894736842</v>
      </c>
      <c r="F150" s="34">
        <v>269.64999999999998</v>
      </c>
      <c r="G150" s="34">
        <v>775.57500000000005</v>
      </c>
      <c r="H150" s="71">
        <v>34.767752957483154</v>
      </c>
    </row>
    <row r="151" spans="1:18" x14ac:dyDescent="0.25">
      <c r="B151" s="95" t="s">
        <v>19</v>
      </c>
      <c r="C151" s="34">
        <v>88.775000000000006</v>
      </c>
      <c r="D151" s="34">
        <v>275.625</v>
      </c>
      <c r="E151" s="71">
        <v>32.208616780045347</v>
      </c>
      <c r="F151" s="34">
        <v>773.95</v>
      </c>
      <c r="G151" s="34">
        <v>2402.7750000000001</v>
      </c>
      <c r="H151" s="71">
        <v>32.210673075922628</v>
      </c>
    </row>
    <row r="152" spans="1:18" x14ac:dyDescent="0.25">
      <c r="B152" s="96" t="s">
        <v>20</v>
      </c>
      <c r="C152" s="34">
        <v>17.725000000000001</v>
      </c>
      <c r="D152" s="34">
        <v>204.57499999999999</v>
      </c>
      <c r="E152" s="71">
        <v>8.6643040449712831</v>
      </c>
      <c r="F152" s="34">
        <v>87.174999999999997</v>
      </c>
      <c r="G152" s="34">
        <v>1789.075</v>
      </c>
      <c r="H152" s="71">
        <v>4.8726297108841159</v>
      </c>
    </row>
    <row r="153" spans="1:18" x14ac:dyDescent="0.25">
      <c r="B153" s="96" t="s">
        <v>21</v>
      </c>
      <c r="C153" s="34">
        <v>841.3</v>
      </c>
      <c r="D153" s="34">
        <v>920.15</v>
      </c>
      <c r="E153" s="71">
        <v>91.430744987230341</v>
      </c>
      <c r="F153" s="34">
        <v>4864.9750000000004</v>
      </c>
      <c r="G153" s="34">
        <v>5183.125</v>
      </c>
      <c r="H153" s="71">
        <v>93.861811166043665</v>
      </c>
    </row>
    <row r="154" spans="1:18" x14ac:dyDescent="0.25">
      <c r="B154" s="63">
        <v>2002</v>
      </c>
      <c r="C154" s="38"/>
      <c r="D154" s="38"/>
      <c r="E154" s="82"/>
      <c r="F154" s="38"/>
      <c r="G154" s="38"/>
      <c r="H154" s="82"/>
    </row>
    <row r="155" spans="1:18" x14ac:dyDescent="0.25">
      <c r="B155" s="95" t="s">
        <v>18</v>
      </c>
      <c r="C155" s="34">
        <v>3.35</v>
      </c>
      <c r="D155" s="34">
        <v>16.475000000000001</v>
      </c>
      <c r="E155" s="71">
        <v>20.333839150227618</v>
      </c>
      <c r="F155" s="34">
        <v>256.89999999999998</v>
      </c>
      <c r="G155" s="34">
        <v>738.5</v>
      </c>
      <c r="H155" s="71">
        <v>34.786729857819907</v>
      </c>
      <c r="N155" s="36"/>
      <c r="O155" s="36"/>
      <c r="P155" s="36"/>
      <c r="Q155" s="36"/>
      <c r="R155" s="36"/>
    </row>
    <row r="156" spans="1:18" s="36" customFormat="1" x14ac:dyDescent="0.25">
      <c r="A156" s="284"/>
      <c r="B156" s="95" t="s">
        <v>19</v>
      </c>
      <c r="C156" s="34">
        <v>100.47499999999999</v>
      </c>
      <c r="D156" s="34">
        <v>266.92500000000001</v>
      </c>
      <c r="E156" s="71">
        <v>37.641659642221612</v>
      </c>
      <c r="F156" s="34">
        <v>791.15</v>
      </c>
      <c r="G156" s="34">
        <v>2399.5749999999998</v>
      </c>
      <c r="H156" s="71">
        <v>32.970421845535149</v>
      </c>
    </row>
    <row r="157" spans="1:18" s="36" customFormat="1" x14ac:dyDescent="0.25">
      <c r="A157" s="284"/>
      <c r="B157" s="96" t="s">
        <v>20</v>
      </c>
      <c r="C157" s="34">
        <v>20.375</v>
      </c>
      <c r="D157" s="34">
        <v>221.15</v>
      </c>
      <c r="E157" s="71">
        <v>9.2132037078905711</v>
      </c>
      <c r="F157" s="34">
        <v>100.6</v>
      </c>
      <c r="G157" s="34">
        <v>1879.5250000000001</v>
      </c>
      <c r="H157" s="71">
        <v>5.3524161689788645</v>
      </c>
      <c r="N157" s="2"/>
      <c r="O157" s="2"/>
      <c r="P157" s="2"/>
      <c r="Q157" s="2"/>
      <c r="R157" s="2"/>
    </row>
    <row r="158" spans="1:18" x14ac:dyDescent="0.25">
      <c r="B158" s="96" t="s">
        <v>21</v>
      </c>
      <c r="C158" s="34">
        <v>892.42499999999995</v>
      </c>
      <c r="D158" s="34">
        <v>971.125</v>
      </c>
      <c r="E158" s="71">
        <v>91.89599691079934</v>
      </c>
      <c r="F158" s="34">
        <v>5116.6000000000004</v>
      </c>
      <c r="G158" s="34">
        <v>5347.375</v>
      </c>
      <c r="H158" s="71">
        <v>95.684331097033592</v>
      </c>
    </row>
    <row r="159" spans="1:18" x14ac:dyDescent="0.25">
      <c r="B159" s="63">
        <v>2003</v>
      </c>
      <c r="C159" s="34"/>
      <c r="D159" s="34"/>
      <c r="E159" s="71"/>
      <c r="F159" s="34"/>
      <c r="G159" s="34"/>
      <c r="H159" s="71"/>
    </row>
    <row r="160" spans="1:18" x14ac:dyDescent="0.25">
      <c r="B160" s="95" t="s">
        <v>18</v>
      </c>
      <c r="C160" s="34">
        <v>0.92500000000000004</v>
      </c>
      <c r="D160" s="34">
        <v>16.274999999999999</v>
      </c>
      <c r="E160" s="71">
        <v>5.6835637480798775</v>
      </c>
      <c r="F160" s="34">
        <v>266.35000000000002</v>
      </c>
      <c r="G160" s="34">
        <v>724.67499999999995</v>
      </c>
      <c r="H160" s="71">
        <v>36.754407148031881</v>
      </c>
    </row>
    <row r="161" spans="2:8" x14ac:dyDescent="0.25">
      <c r="B161" s="95" t="s">
        <v>19</v>
      </c>
      <c r="C161" s="34">
        <v>93.25</v>
      </c>
      <c r="D161" s="34">
        <v>273.125</v>
      </c>
      <c r="E161" s="71">
        <v>34.141876430205947</v>
      </c>
      <c r="F161" s="34">
        <v>774.6</v>
      </c>
      <c r="G161" s="34">
        <v>2426.1750000000002</v>
      </c>
      <c r="H161" s="71">
        <v>31.926798355436027</v>
      </c>
    </row>
    <row r="162" spans="2:8" x14ac:dyDescent="0.25">
      <c r="B162" s="96" t="s">
        <v>20</v>
      </c>
      <c r="C162" s="34">
        <v>17.375</v>
      </c>
      <c r="D162" s="34">
        <v>243.45</v>
      </c>
      <c r="E162" s="71">
        <v>7.1369891148079674</v>
      </c>
      <c r="F162" s="34">
        <v>111.2</v>
      </c>
      <c r="G162" s="34">
        <v>1990.4749999999999</v>
      </c>
      <c r="H162" s="71">
        <v>5.586606212085055</v>
      </c>
    </row>
    <row r="163" spans="2:8" x14ac:dyDescent="0.25">
      <c r="B163" s="96" t="s">
        <v>21</v>
      </c>
      <c r="C163" s="34">
        <v>947.35</v>
      </c>
      <c r="D163" s="34">
        <v>981.47500000000002</v>
      </c>
      <c r="E163" s="71">
        <v>96.523090246822377</v>
      </c>
      <c r="F163" s="34">
        <v>5491</v>
      </c>
      <c r="G163" s="34">
        <v>5511.55</v>
      </c>
      <c r="H163" s="71">
        <v>99.627146628443924</v>
      </c>
    </row>
    <row r="164" spans="2:8" x14ac:dyDescent="0.25">
      <c r="B164" s="63">
        <v>2004</v>
      </c>
      <c r="C164" s="34"/>
      <c r="D164" s="34"/>
      <c r="E164" s="71"/>
      <c r="F164" s="34"/>
      <c r="G164" s="34"/>
      <c r="H164" s="71"/>
    </row>
    <row r="165" spans="2:8" x14ac:dyDescent="0.25">
      <c r="B165" s="95" t="s">
        <v>18</v>
      </c>
      <c r="C165" s="34">
        <v>1.45</v>
      </c>
      <c r="D165" s="34">
        <v>20.2</v>
      </c>
      <c r="E165" s="71">
        <v>7.1782178217821775</v>
      </c>
      <c r="F165" s="34">
        <v>260.35000000000002</v>
      </c>
      <c r="G165" s="34">
        <v>728.57500000000005</v>
      </c>
      <c r="H165" s="71">
        <v>35.734138558144323</v>
      </c>
    </row>
    <row r="166" spans="2:8" x14ac:dyDescent="0.25">
      <c r="B166" s="95" t="s">
        <v>19</v>
      </c>
      <c r="C166" s="34">
        <v>98.75</v>
      </c>
      <c r="D166" s="34">
        <v>273.97500000000002</v>
      </c>
      <c r="E166" s="71">
        <v>36.043434619947078</v>
      </c>
      <c r="F166" s="34">
        <v>790.5</v>
      </c>
      <c r="G166" s="34">
        <v>2420.4499999999998</v>
      </c>
      <c r="H166" s="71">
        <v>32.659216261438992</v>
      </c>
    </row>
    <row r="167" spans="2:8" x14ac:dyDescent="0.25">
      <c r="B167" s="96" t="s">
        <v>20</v>
      </c>
      <c r="C167" s="34">
        <v>19.899999999999999</v>
      </c>
      <c r="D167" s="34">
        <v>275.05</v>
      </c>
      <c r="E167" s="71">
        <v>7.235048173059444</v>
      </c>
      <c r="F167" s="34">
        <v>118.875</v>
      </c>
      <c r="G167" s="34">
        <v>2134.3249999999998</v>
      </c>
      <c r="H167" s="71">
        <v>5.5696765956449932</v>
      </c>
    </row>
    <row r="168" spans="2:8" x14ac:dyDescent="0.25">
      <c r="B168" s="96" t="s">
        <v>21</v>
      </c>
      <c r="C168" s="34">
        <v>1026.325</v>
      </c>
      <c r="D168" s="34">
        <v>989.9</v>
      </c>
      <c r="E168" s="71">
        <v>103.67966461258713</v>
      </c>
      <c r="F168" s="34">
        <v>5866.875</v>
      </c>
      <c r="G168" s="34">
        <v>5650.9</v>
      </c>
      <c r="H168" s="71">
        <v>103.82195756428179</v>
      </c>
    </row>
    <row r="169" spans="2:8" x14ac:dyDescent="0.25">
      <c r="B169" s="63">
        <v>2005</v>
      </c>
      <c r="C169" s="34"/>
      <c r="D169" s="34"/>
      <c r="E169" s="71"/>
      <c r="F169" s="34"/>
      <c r="G169" s="34"/>
      <c r="H169" s="71"/>
    </row>
    <row r="170" spans="2:8" x14ac:dyDescent="0.25">
      <c r="B170" s="95" t="s">
        <v>18</v>
      </c>
      <c r="C170" s="34">
        <v>4.9000000000000004</v>
      </c>
      <c r="D170" s="34">
        <v>24.274999999999999</v>
      </c>
      <c r="E170" s="71">
        <v>20.185375901132854</v>
      </c>
      <c r="F170" s="34">
        <v>269.47500000000002</v>
      </c>
      <c r="G170" s="34">
        <v>731.22500000000002</v>
      </c>
      <c r="H170" s="71">
        <v>36.852541967246744</v>
      </c>
    </row>
    <row r="171" spans="2:8" x14ac:dyDescent="0.25">
      <c r="B171" s="95" t="s">
        <v>19</v>
      </c>
      <c r="C171" s="34">
        <v>97.85</v>
      </c>
      <c r="D171" s="34">
        <v>255.07499999999999</v>
      </c>
      <c r="E171" s="71">
        <v>38.361266294227192</v>
      </c>
      <c r="F171" s="34">
        <v>812.97500000000002</v>
      </c>
      <c r="G171" s="34">
        <v>2466.9499999999998</v>
      </c>
      <c r="H171" s="71">
        <v>32.954660613307929</v>
      </c>
    </row>
    <row r="172" spans="2:8" x14ac:dyDescent="0.25">
      <c r="B172" s="96" t="s">
        <v>20</v>
      </c>
      <c r="C172" s="34">
        <v>22.725000000000001</v>
      </c>
      <c r="D172" s="34">
        <v>303.22500000000002</v>
      </c>
      <c r="E172" s="71">
        <v>7.494434825624535</v>
      </c>
      <c r="F172" s="34">
        <v>127.125</v>
      </c>
      <c r="G172" s="34">
        <v>2230.0749999999998</v>
      </c>
      <c r="H172" s="71">
        <v>5.7004809255294111</v>
      </c>
    </row>
    <row r="173" spans="2:8" x14ac:dyDescent="0.25">
      <c r="B173" s="96" t="s">
        <v>21</v>
      </c>
      <c r="C173" s="34">
        <v>1127.825</v>
      </c>
      <c r="D173" s="34">
        <v>1022.95</v>
      </c>
      <c r="E173" s="71">
        <v>110.25221174055429</v>
      </c>
      <c r="F173" s="34">
        <v>6374.8</v>
      </c>
      <c r="G173" s="34">
        <v>5960.55</v>
      </c>
      <c r="H173" s="71">
        <v>106.94986200937836</v>
      </c>
    </row>
    <row r="174" spans="2:8" x14ac:dyDescent="0.25">
      <c r="B174" s="64">
        <v>2006</v>
      </c>
      <c r="C174" s="34"/>
      <c r="D174" s="34"/>
      <c r="E174" s="71"/>
      <c r="F174" s="34"/>
      <c r="G174" s="34"/>
      <c r="H174" s="71"/>
    </row>
    <row r="175" spans="2:8" x14ac:dyDescent="0.25">
      <c r="B175" s="95" t="s">
        <v>18</v>
      </c>
      <c r="C175" s="34">
        <v>4.7750000000000004</v>
      </c>
      <c r="D175" s="34">
        <v>25.15</v>
      </c>
      <c r="E175" s="71">
        <v>18.986083499005968</v>
      </c>
      <c r="F175" s="34">
        <v>262.95</v>
      </c>
      <c r="G175" s="34">
        <v>681.35</v>
      </c>
      <c r="H175" s="71">
        <v>38.592500183459308</v>
      </c>
    </row>
    <row r="176" spans="2:8" x14ac:dyDescent="0.25">
      <c r="B176" s="95" t="s">
        <v>19</v>
      </c>
      <c r="C176" s="34">
        <v>87.75</v>
      </c>
      <c r="D176" s="34">
        <v>257.125</v>
      </c>
      <c r="E176" s="71">
        <v>34.127369956246966</v>
      </c>
      <c r="F176" s="34">
        <v>791.07500000000005</v>
      </c>
      <c r="G176" s="34">
        <v>2501.0500000000002</v>
      </c>
      <c r="H176" s="71">
        <v>31.629715519481817</v>
      </c>
    </row>
    <row r="177" spans="2:12" x14ac:dyDescent="0.25">
      <c r="B177" s="96" t="s">
        <v>20</v>
      </c>
      <c r="C177" s="34">
        <v>17.625</v>
      </c>
      <c r="D177" s="34">
        <v>305.7</v>
      </c>
      <c r="E177" s="71">
        <v>5.7654563297350343</v>
      </c>
      <c r="F177" s="34">
        <v>134.35</v>
      </c>
      <c r="G177" s="34">
        <v>2408.5</v>
      </c>
      <c r="H177" s="71">
        <v>5.5781606809217354</v>
      </c>
    </row>
    <row r="178" spans="2:12" x14ac:dyDescent="0.25">
      <c r="B178" s="96" t="s">
        <v>21</v>
      </c>
      <c r="C178" s="34">
        <v>1193.25</v>
      </c>
      <c r="D178" s="34">
        <v>1085.675</v>
      </c>
      <c r="E178" s="71">
        <v>109.90858221843554</v>
      </c>
      <c r="F178" s="34">
        <v>6816.6750000000002</v>
      </c>
      <c r="G178" s="34">
        <v>6151.6750000000002</v>
      </c>
      <c r="H178" s="71">
        <v>110.81006392567878</v>
      </c>
    </row>
    <row r="179" spans="2:12" x14ac:dyDescent="0.25">
      <c r="B179" s="63">
        <v>2007</v>
      </c>
      <c r="C179" s="34"/>
      <c r="D179" s="34"/>
      <c r="E179" s="71"/>
      <c r="F179" s="34"/>
      <c r="G179" s="34"/>
      <c r="H179" s="71"/>
    </row>
    <row r="180" spans="2:12" x14ac:dyDescent="0.25">
      <c r="B180" s="95" t="s">
        <v>18</v>
      </c>
      <c r="C180" s="34">
        <v>6.0750000000000002</v>
      </c>
      <c r="D180" s="34">
        <v>19.850000000000001</v>
      </c>
      <c r="E180" s="71">
        <v>30.604534005037781</v>
      </c>
      <c r="F180" s="34">
        <v>250.35</v>
      </c>
      <c r="G180" s="34">
        <v>675.17499999999995</v>
      </c>
      <c r="H180" s="71">
        <v>37.079275743325809</v>
      </c>
      <c r="I180" s="33"/>
      <c r="J180" s="34"/>
      <c r="K180" s="34"/>
      <c r="L180" s="33"/>
    </row>
    <row r="181" spans="2:12" x14ac:dyDescent="0.25">
      <c r="B181" s="95" t="s">
        <v>19</v>
      </c>
      <c r="C181" s="34">
        <v>99.825000000000003</v>
      </c>
      <c r="D181" s="24">
        <v>235.32499999999999</v>
      </c>
      <c r="E181" s="71">
        <v>42.42005736747052</v>
      </c>
      <c r="F181" s="34">
        <v>820.32500000000005</v>
      </c>
      <c r="G181" s="24">
        <v>2441.4499999999998</v>
      </c>
      <c r="H181" s="71">
        <v>33.599909889614779</v>
      </c>
      <c r="I181" s="33"/>
      <c r="J181" s="34"/>
      <c r="K181" s="34"/>
      <c r="L181" s="33"/>
    </row>
    <row r="182" spans="2:12" x14ac:dyDescent="0.25">
      <c r="B182" s="96" t="s">
        <v>20</v>
      </c>
      <c r="C182" s="24">
        <v>22.725000000000001</v>
      </c>
      <c r="D182" s="34">
        <v>295.60000000000002</v>
      </c>
      <c r="E182" s="71">
        <v>7.687753721244925</v>
      </c>
      <c r="F182" s="24">
        <v>152.6</v>
      </c>
      <c r="G182" s="34">
        <v>2544.75</v>
      </c>
      <c r="H182" s="71">
        <v>5.9966597897632381</v>
      </c>
      <c r="I182" s="33"/>
      <c r="J182" s="34"/>
      <c r="K182" s="34"/>
      <c r="L182" s="33"/>
    </row>
    <row r="183" spans="2:12" x14ac:dyDescent="0.25">
      <c r="B183" s="96" t="s">
        <v>21</v>
      </c>
      <c r="C183" s="34">
        <v>1218.6500000000001</v>
      </c>
      <c r="D183" s="34">
        <v>1154.575</v>
      </c>
      <c r="E183" s="71">
        <v>105.5496611307191</v>
      </c>
      <c r="F183" s="34">
        <v>7145.5</v>
      </c>
      <c r="G183" s="34">
        <v>6325.85</v>
      </c>
      <c r="H183" s="71">
        <v>112.95715200328809</v>
      </c>
      <c r="I183" s="33"/>
      <c r="J183" s="34"/>
      <c r="K183" s="34"/>
      <c r="L183" s="33"/>
    </row>
    <row r="184" spans="2:12" x14ac:dyDescent="0.25">
      <c r="B184" s="63">
        <v>2008</v>
      </c>
      <c r="C184" s="34"/>
      <c r="D184" s="34"/>
      <c r="E184" s="71"/>
      <c r="F184" s="34"/>
      <c r="G184" s="34"/>
      <c r="H184" s="71"/>
      <c r="I184" s="33"/>
      <c r="J184" s="34"/>
      <c r="K184" s="34"/>
      <c r="L184" s="33"/>
    </row>
    <row r="185" spans="2:12" x14ac:dyDescent="0.25">
      <c r="B185" s="95" t="s">
        <v>18</v>
      </c>
      <c r="C185" s="34">
        <v>5.55</v>
      </c>
      <c r="D185" s="34">
        <v>12.3</v>
      </c>
      <c r="E185" s="71">
        <v>45.121951219512205</v>
      </c>
      <c r="F185" s="34">
        <v>221.2</v>
      </c>
      <c r="G185" s="34">
        <v>597.67499999999995</v>
      </c>
      <c r="H185" s="71">
        <v>37.01008072949346</v>
      </c>
      <c r="I185" s="33"/>
      <c r="J185" s="34"/>
      <c r="K185" s="34"/>
      <c r="L185" s="33"/>
    </row>
    <row r="186" spans="2:12" x14ac:dyDescent="0.25">
      <c r="B186" s="95" t="s">
        <v>19</v>
      </c>
      <c r="C186" s="34">
        <v>87.2</v>
      </c>
      <c r="D186" s="34">
        <v>231.15</v>
      </c>
      <c r="E186" s="71">
        <v>37.724421371403849</v>
      </c>
      <c r="F186" s="34">
        <v>780.57500000000005</v>
      </c>
      <c r="G186" s="34">
        <v>2418.3000000000002</v>
      </c>
      <c r="H186" s="71">
        <v>32.277839804821568</v>
      </c>
      <c r="I186" s="33"/>
      <c r="J186" s="34"/>
      <c r="K186" s="34"/>
      <c r="L186" s="33"/>
    </row>
    <row r="187" spans="2:12" x14ac:dyDescent="0.25">
      <c r="B187" s="96" t="s">
        <v>20</v>
      </c>
      <c r="C187" s="34">
        <v>31.4</v>
      </c>
      <c r="D187" s="34">
        <v>278.8</v>
      </c>
      <c r="E187" s="71">
        <v>11.262553802008608</v>
      </c>
      <c r="F187" s="34">
        <v>172.22499999999999</v>
      </c>
      <c r="G187" s="34">
        <v>2281.1750000000002</v>
      </c>
      <c r="H187" s="71">
        <v>7.5498372549234505</v>
      </c>
      <c r="I187" s="33"/>
      <c r="J187" s="34"/>
      <c r="K187" s="34"/>
      <c r="L187" s="33"/>
    </row>
    <row r="188" spans="2:12" x14ac:dyDescent="0.25">
      <c r="B188" s="96" t="s">
        <v>21</v>
      </c>
      <c r="C188" s="34">
        <v>1253.55</v>
      </c>
      <c r="D188" s="34">
        <v>1164.4749999999999</v>
      </c>
      <c r="E188" s="71">
        <v>107.64936988771765</v>
      </c>
      <c r="F188" s="34">
        <v>7362.9</v>
      </c>
      <c r="G188" s="34">
        <v>6423.5249999999996</v>
      </c>
      <c r="H188" s="71">
        <v>114.62397982416198</v>
      </c>
      <c r="I188" s="33"/>
      <c r="J188" s="34"/>
      <c r="K188" s="34"/>
      <c r="L188" s="33"/>
    </row>
    <row r="189" spans="2:12" x14ac:dyDescent="0.25">
      <c r="B189" s="63">
        <v>2009</v>
      </c>
      <c r="C189" s="34"/>
      <c r="D189" s="34"/>
      <c r="E189" s="71"/>
      <c r="F189" s="34"/>
      <c r="G189" s="34"/>
      <c r="H189" s="71"/>
      <c r="I189" s="33"/>
      <c r="J189" s="34"/>
      <c r="K189" s="34"/>
      <c r="L189" s="33"/>
    </row>
    <row r="190" spans="2:12" x14ac:dyDescent="0.25">
      <c r="B190" s="95" t="s">
        <v>18</v>
      </c>
      <c r="C190" s="34">
        <v>5.05</v>
      </c>
      <c r="D190" s="34">
        <v>8.4499999999999993</v>
      </c>
      <c r="E190" s="71">
        <v>59.76331360946746</v>
      </c>
      <c r="F190" s="34">
        <v>204.67500000000001</v>
      </c>
      <c r="G190" s="34">
        <v>581.375</v>
      </c>
      <c r="H190" s="71">
        <v>35.205332186626535</v>
      </c>
      <c r="I190" s="33"/>
      <c r="J190" s="34"/>
      <c r="K190" s="34"/>
      <c r="L190" s="33"/>
    </row>
    <row r="191" spans="2:12" x14ac:dyDescent="0.25">
      <c r="B191" s="95" t="s">
        <v>19</v>
      </c>
      <c r="C191" s="34">
        <v>75.300000000000011</v>
      </c>
      <c r="D191" s="34">
        <v>206.42500000000001</v>
      </c>
      <c r="E191" s="71">
        <v>36.478139760203469</v>
      </c>
      <c r="F191" s="34">
        <v>681</v>
      </c>
      <c r="G191" s="34">
        <v>2094.0249999999996</v>
      </c>
      <c r="H191" s="71">
        <v>32.521101706044583</v>
      </c>
      <c r="I191" s="33"/>
      <c r="J191" s="34"/>
      <c r="K191" s="34"/>
      <c r="L191" s="33"/>
    </row>
    <row r="192" spans="2:12" x14ac:dyDescent="0.25">
      <c r="B192" s="96" t="s">
        <v>20</v>
      </c>
      <c r="C192" s="34">
        <v>25.25</v>
      </c>
      <c r="D192" s="34">
        <v>223.45000000000002</v>
      </c>
      <c r="E192" s="71">
        <v>11.300067129111657</v>
      </c>
      <c r="F192" s="34">
        <v>144.69999999999999</v>
      </c>
      <c r="G192" s="34">
        <v>1743.5500000000002</v>
      </c>
      <c r="H192" s="71">
        <v>8.29915976025924</v>
      </c>
      <c r="I192" s="33"/>
      <c r="J192" s="34"/>
      <c r="K192" s="34"/>
      <c r="L192" s="33"/>
    </row>
    <row r="193" spans="2:12" x14ac:dyDescent="0.25">
      <c r="B193" s="96" t="s">
        <v>21</v>
      </c>
      <c r="C193" s="34">
        <v>1236.625</v>
      </c>
      <c r="D193" s="34">
        <v>1137.3249999999998</v>
      </c>
      <c r="E193" s="71">
        <v>108.73101356252612</v>
      </c>
      <c r="F193" s="34">
        <v>7211.15</v>
      </c>
      <c r="G193" s="34">
        <v>6227.4750000000004</v>
      </c>
      <c r="H193" s="71">
        <v>115.79572780300201</v>
      </c>
      <c r="I193" s="33"/>
      <c r="J193" s="34"/>
      <c r="K193" s="34"/>
      <c r="L193" s="33"/>
    </row>
    <row r="194" spans="2:12" x14ac:dyDescent="0.25">
      <c r="B194" s="63">
        <v>2010</v>
      </c>
      <c r="C194" s="34"/>
      <c r="D194" s="34"/>
      <c r="E194" s="71"/>
      <c r="F194" s="34"/>
      <c r="G194" s="34"/>
      <c r="H194" s="71"/>
      <c r="I194" s="33"/>
      <c r="J194" s="34"/>
      <c r="K194" s="34"/>
      <c r="L194" s="33"/>
    </row>
    <row r="195" spans="2:12" x14ac:dyDescent="0.25">
      <c r="B195" s="95" t="s">
        <v>18</v>
      </c>
      <c r="C195" s="34">
        <v>2.5</v>
      </c>
      <c r="D195" s="34">
        <v>4.2249999999999996</v>
      </c>
      <c r="E195" s="71">
        <v>59.171597633136102</v>
      </c>
      <c r="F195" s="34">
        <v>204.45</v>
      </c>
      <c r="G195" s="34">
        <v>588.52500000000009</v>
      </c>
      <c r="H195" s="71">
        <v>34.739390850006366</v>
      </c>
      <c r="I195" s="33"/>
      <c r="J195" s="34"/>
      <c r="K195" s="34"/>
      <c r="L195" s="33"/>
    </row>
    <row r="196" spans="2:12" x14ac:dyDescent="0.25">
      <c r="B196" s="95" t="s">
        <v>19</v>
      </c>
      <c r="C196" s="34">
        <v>66.974999999999994</v>
      </c>
      <c r="D196" s="34">
        <v>199.10000000000002</v>
      </c>
      <c r="E196" s="71">
        <v>33.638874937217473</v>
      </c>
      <c r="F196" s="34">
        <v>639.22499999999991</v>
      </c>
      <c r="G196" s="34">
        <v>1971.325</v>
      </c>
      <c r="H196" s="71">
        <v>32.426160070003675</v>
      </c>
      <c r="I196" s="33"/>
      <c r="J196" s="34"/>
      <c r="K196" s="34"/>
      <c r="L196" s="33"/>
    </row>
    <row r="197" spans="2:12" x14ac:dyDescent="0.25">
      <c r="B197" s="96" t="s">
        <v>20</v>
      </c>
      <c r="C197" s="34">
        <v>24.650000000000002</v>
      </c>
      <c r="D197" s="34">
        <v>177.60000000000002</v>
      </c>
      <c r="E197" s="71">
        <v>13.879504504504503</v>
      </c>
      <c r="F197" s="34">
        <v>137.30000000000001</v>
      </c>
      <c r="G197" s="34">
        <v>1513.5250000000001</v>
      </c>
      <c r="H197" s="71">
        <v>9.0715382963611439</v>
      </c>
      <c r="I197" s="33"/>
      <c r="J197" s="34"/>
      <c r="K197" s="34"/>
      <c r="L197" s="33"/>
    </row>
    <row r="198" spans="2:12" x14ac:dyDescent="0.25">
      <c r="B198" s="96" t="s">
        <v>21</v>
      </c>
      <c r="C198" s="34">
        <v>1249.6499999999999</v>
      </c>
      <c r="D198" s="34">
        <v>1150.325</v>
      </c>
      <c r="E198" s="71">
        <v>108.63451633234084</v>
      </c>
      <c r="F198" s="34">
        <v>7185.625</v>
      </c>
      <c r="G198" s="34">
        <v>6216.5499999999993</v>
      </c>
      <c r="H198" s="71">
        <v>115.58863034963125</v>
      </c>
      <c r="I198" s="33"/>
      <c r="J198" s="34"/>
      <c r="K198" s="34"/>
      <c r="L198" s="33"/>
    </row>
    <row r="199" spans="2:12" x14ac:dyDescent="0.25">
      <c r="B199" s="63">
        <v>2011</v>
      </c>
      <c r="C199" s="34"/>
      <c r="D199" s="34"/>
      <c r="E199" s="71"/>
      <c r="F199" s="34"/>
      <c r="G199" s="34"/>
      <c r="H199" s="71"/>
      <c r="I199" s="33"/>
      <c r="J199" s="34"/>
      <c r="K199" s="34"/>
      <c r="L199" s="33"/>
    </row>
    <row r="200" spans="2:12" x14ac:dyDescent="0.25">
      <c r="B200" s="95" t="s">
        <v>18</v>
      </c>
      <c r="C200" s="34">
        <v>1.2250000000000001</v>
      </c>
      <c r="D200" s="34">
        <v>4.55</v>
      </c>
      <c r="E200" s="71">
        <v>26.923076923076927</v>
      </c>
      <c r="F200" s="34">
        <v>198.67499999999998</v>
      </c>
      <c r="G200" s="34">
        <v>561.45000000000005</v>
      </c>
      <c r="H200" s="71">
        <v>35.386053967405822</v>
      </c>
      <c r="I200" s="33"/>
      <c r="J200" s="34"/>
      <c r="K200" s="34"/>
      <c r="L200" s="33"/>
    </row>
    <row r="201" spans="2:12" x14ac:dyDescent="0.25">
      <c r="B201" s="95" t="s">
        <v>19</v>
      </c>
      <c r="C201" s="34">
        <v>69.174999999999997</v>
      </c>
      <c r="D201" s="34">
        <v>198.02500000000001</v>
      </c>
      <c r="E201" s="71">
        <v>34.932458022976896</v>
      </c>
      <c r="F201" s="34">
        <v>613.65000000000009</v>
      </c>
      <c r="G201" s="34">
        <v>1941.65</v>
      </c>
      <c r="H201" s="71">
        <v>31.604563129297251</v>
      </c>
      <c r="I201" s="33"/>
      <c r="J201" s="34"/>
      <c r="K201" s="34"/>
      <c r="L201" s="33"/>
    </row>
    <row r="202" spans="2:12" x14ac:dyDescent="0.25">
      <c r="B202" s="96" t="s">
        <v>20</v>
      </c>
      <c r="C202" s="34">
        <v>16.55</v>
      </c>
      <c r="D202" s="34">
        <v>159.72499999999999</v>
      </c>
      <c r="E202" s="71">
        <v>10.361558929409924</v>
      </c>
      <c r="F202" s="34">
        <v>102.52500000000001</v>
      </c>
      <c r="G202" s="34">
        <v>1290.4749999999999</v>
      </c>
      <c r="H202" s="71">
        <v>7.9447490265212428</v>
      </c>
      <c r="I202" s="33"/>
      <c r="J202" s="34"/>
      <c r="K202" s="34"/>
      <c r="L202" s="33"/>
    </row>
    <row r="203" spans="2:12" x14ac:dyDescent="0.25">
      <c r="B203" s="96" t="s">
        <v>21</v>
      </c>
      <c r="C203" s="34">
        <v>1237.5</v>
      </c>
      <c r="D203" s="34">
        <v>1130.125</v>
      </c>
      <c r="E203" s="71">
        <v>109.50116137595398</v>
      </c>
      <c r="F203" s="34">
        <v>7198.375</v>
      </c>
      <c r="G203" s="34">
        <v>6197.85</v>
      </c>
      <c r="H203" s="71">
        <v>116.14309800979372</v>
      </c>
      <c r="I203" s="33"/>
      <c r="J203" s="34"/>
      <c r="K203" s="34"/>
      <c r="L203" s="33"/>
    </row>
    <row r="204" spans="2:12" x14ac:dyDescent="0.25">
      <c r="B204" s="63">
        <v>2012</v>
      </c>
      <c r="C204" s="34"/>
      <c r="D204" s="34"/>
      <c r="E204" s="71"/>
      <c r="F204" s="34"/>
      <c r="G204" s="34"/>
      <c r="H204" s="71"/>
      <c r="I204" s="33"/>
      <c r="J204" s="34"/>
      <c r="K204" s="34"/>
      <c r="L204" s="33"/>
    </row>
    <row r="205" spans="2:12" x14ac:dyDescent="0.25">
      <c r="B205" s="95" t="s">
        <v>18</v>
      </c>
      <c r="C205" s="34">
        <v>1.1499999999999999</v>
      </c>
      <c r="D205" s="34">
        <v>7.8</v>
      </c>
      <c r="E205" s="71">
        <v>14.743589743589743</v>
      </c>
      <c r="F205" s="34">
        <v>196.92499999999998</v>
      </c>
      <c r="G205" s="34">
        <v>556.27499999999998</v>
      </c>
      <c r="H205" s="71">
        <v>35.400656150285378</v>
      </c>
      <c r="I205" s="33"/>
      <c r="J205" s="34"/>
      <c r="K205" s="34"/>
      <c r="L205" s="33"/>
    </row>
    <row r="206" spans="2:12" x14ac:dyDescent="0.25">
      <c r="B206" s="95" t="s">
        <v>19</v>
      </c>
      <c r="C206" s="34">
        <v>82.85</v>
      </c>
      <c r="D206" s="34">
        <v>179.95</v>
      </c>
      <c r="E206" s="71">
        <v>46.040566824117811</v>
      </c>
      <c r="F206" s="34">
        <v>609.52499999999998</v>
      </c>
      <c r="G206" s="34">
        <v>1821.2249999999999</v>
      </c>
      <c r="H206" s="71">
        <v>33.467858172383977</v>
      </c>
      <c r="I206" s="33"/>
      <c r="J206" s="34"/>
      <c r="K206" s="34"/>
      <c r="L206" s="33"/>
    </row>
    <row r="207" spans="2:12" x14ac:dyDescent="0.25">
      <c r="B207" s="96" t="s">
        <v>20</v>
      </c>
      <c r="C207" s="34">
        <v>16.875</v>
      </c>
      <c r="D207" s="34">
        <v>121.14999999999999</v>
      </c>
      <c r="E207" s="71">
        <v>13.929013619479985</v>
      </c>
      <c r="F207" s="34">
        <v>95.9</v>
      </c>
      <c r="G207" s="34">
        <v>1051.675</v>
      </c>
      <c r="H207" s="71">
        <v>9.1187866974112737</v>
      </c>
      <c r="I207" s="33"/>
      <c r="J207" s="34"/>
      <c r="K207" s="34"/>
      <c r="L207" s="33"/>
    </row>
    <row r="208" spans="2:12" x14ac:dyDescent="0.25">
      <c r="B208" s="96" t="s">
        <v>21</v>
      </c>
      <c r="C208" s="34">
        <v>1217.125</v>
      </c>
      <c r="D208" s="34">
        <v>1114.0999999999999</v>
      </c>
      <c r="E208" s="71">
        <v>109.24737456242708</v>
      </c>
      <c r="F208" s="34">
        <v>6947.3250000000007</v>
      </c>
      <c r="G208" s="34">
        <v>6003.1</v>
      </c>
      <c r="H208" s="71">
        <v>115.72895670570206</v>
      </c>
      <c r="I208" s="33"/>
      <c r="J208" s="34"/>
      <c r="K208" s="34"/>
      <c r="L208" s="33"/>
    </row>
    <row r="209" spans="1:18" x14ac:dyDescent="0.25">
      <c r="B209" s="63">
        <v>2013</v>
      </c>
      <c r="C209" s="34"/>
      <c r="D209" s="34"/>
      <c r="E209" s="71"/>
      <c r="F209" s="34"/>
      <c r="G209" s="34"/>
      <c r="H209" s="71"/>
      <c r="I209" s="33"/>
      <c r="J209" s="34"/>
      <c r="K209" s="34"/>
      <c r="L209" s="33"/>
    </row>
    <row r="210" spans="1:18" x14ac:dyDescent="0.25">
      <c r="B210" s="95" t="s">
        <v>18</v>
      </c>
      <c r="C210" s="34">
        <v>1.8250000000000002</v>
      </c>
      <c r="D210" s="34">
        <v>9.3249999999999993</v>
      </c>
      <c r="E210" s="71">
        <v>19.57104557640751</v>
      </c>
      <c r="F210" s="34">
        <v>177.875</v>
      </c>
      <c r="G210" s="34">
        <v>567.25</v>
      </c>
      <c r="H210" s="71">
        <v>31.357426178933451</v>
      </c>
      <c r="I210" s="33"/>
      <c r="J210" s="34"/>
      <c r="K210" s="34"/>
      <c r="L210" s="33"/>
    </row>
    <row r="211" spans="1:18" x14ac:dyDescent="0.25">
      <c r="B211" s="95" t="s">
        <v>19</v>
      </c>
      <c r="C211" s="34">
        <v>63.774999999999991</v>
      </c>
      <c r="D211" s="34">
        <v>179.6</v>
      </c>
      <c r="E211" s="71">
        <v>35.509465478841868</v>
      </c>
      <c r="F211" s="34">
        <v>560.42499999999995</v>
      </c>
      <c r="G211" s="34">
        <v>1732.3000000000002</v>
      </c>
      <c r="H211" s="71">
        <v>32.351498008428095</v>
      </c>
      <c r="I211" s="33"/>
      <c r="J211" s="34"/>
      <c r="K211" s="34"/>
      <c r="L211" s="33"/>
    </row>
    <row r="212" spans="1:18" x14ac:dyDescent="0.25">
      <c r="B212" s="96" t="s">
        <v>20</v>
      </c>
      <c r="C212" s="34">
        <v>16.799999999999997</v>
      </c>
      <c r="D212" s="34">
        <v>117.94999999999999</v>
      </c>
      <c r="E212" s="71">
        <v>14.243323442136498</v>
      </c>
      <c r="F212" s="34">
        <v>84.325000000000017</v>
      </c>
      <c r="G212" s="34">
        <v>931.875</v>
      </c>
      <c r="H212" s="71">
        <v>9.048960429242122</v>
      </c>
      <c r="I212" s="33"/>
      <c r="J212" s="34"/>
      <c r="K212" s="34"/>
      <c r="L212" s="33"/>
    </row>
    <row r="213" spans="1:18" x14ac:dyDescent="0.25">
      <c r="B213" s="96" t="s">
        <v>21</v>
      </c>
      <c r="C213" s="34">
        <v>1168.7750000000001</v>
      </c>
      <c r="D213" s="34">
        <v>1071.8499999999999</v>
      </c>
      <c r="E213" s="71">
        <v>109.04277650790691</v>
      </c>
      <c r="F213" s="34">
        <v>6811.625</v>
      </c>
      <c r="G213" s="34">
        <v>5884.3</v>
      </c>
      <c r="H213" s="71">
        <v>115.75930866883061</v>
      </c>
      <c r="I213" s="33"/>
      <c r="J213" s="34"/>
      <c r="K213" s="34"/>
      <c r="L213" s="33"/>
      <c r="N213" s="36"/>
      <c r="O213" s="36"/>
      <c r="P213" s="36"/>
      <c r="Q213" s="36"/>
      <c r="R213" s="36"/>
    </row>
    <row r="214" spans="1:18" s="36" customFormat="1" x14ac:dyDescent="0.25">
      <c r="A214" s="284"/>
      <c r="B214" s="130"/>
      <c r="C214" s="130"/>
      <c r="D214" s="130"/>
      <c r="E214" s="121"/>
      <c r="F214" s="130"/>
      <c r="G214" s="130"/>
      <c r="H214" s="131"/>
    </row>
    <row r="215" spans="1:18" s="36" customFormat="1" x14ac:dyDescent="0.25">
      <c r="A215" s="284"/>
      <c r="B215" s="133"/>
      <c r="C215" s="133"/>
      <c r="D215" s="133"/>
      <c r="E215" s="125"/>
      <c r="F215" s="133"/>
      <c r="G215" s="133"/>
      <c r="H215" s="134"/>
      <c r="N215" s="7"/>
      <c r="O215" s="2"/>
      <c r="P215" s="2"/>
      <c r="Q215" s="2"/>
      <c r="R215" s="2"/>
    </row>
    <row r="216" spans="1:18" x14ac:dyDescent="0.25">
      <c r="B216" s="8" t="s">
        <v>83</v>
      </c>
      <c r="C216" s="31"/>
      <c r="D216" s="31"/>
      <c r="E216" s="84"/>
      <c r="H216" s="84"/>
      <c r="K216" s="7"/>
      <c r="N216" s="7"/>
    </row>
    <row r="217" spans="1:18" x14ac:dyDescent="0.25">
      <c r="B217" s="8" t="s">
        <v>81</v>
      </c>
      <c r="C217" s="31"/>
      <c r="D217" s="31"/>
      <c r="E217" s="84"/>
      <c r="H217" s="84"/>
      <c r="K217" s="7"/>
      <c r="N217" s="7"/>
    </row>
    <row r="218" spans="1:18" x14ac:dyDescent="0.25">
      <c r="C218" s="31"/>
      <c r="D218" s="31"/>
      <c r="E218" s="84"/>
      <c r="H218" s="84"/>
      <c r="K218" s="7"/>
    </row>
    <row r="219" spans="1:18" x14ac:dyDescent="0.25">
      <c r="B219" s="10" t="s">
        <v>68</v>
      </c>
      <c r="E219" s="53"/>
    </row>
    <row r="220" spans="1:18" x14ac:dyDescent="0.25">
      <c r="B220" s="10"/>
      <c r="E220" s="53"/>
    </row>
    <row r="221" spans="1:18" x14ac:dyDescent="0.25">
      <c r="E221" s="53"/>
    </row>
    <row r="222" spans="1:18" x14ac:dyDescent="0.25">
      <c r="E222" s="53"/>
    </row>
    <row r="223" spans="1:18" x14ac:dyDescent="0.25">
      <c r="E223" s="53"/>
    </row>
    <row r="224" spans="1:18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ht="12.75" customHeight="1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  <row r="570" spans="5:5" x14ac:dyDescent="0.25">
      <c r="E570" s="53"/>
    </row>
    <row r="571" spans="5:5" x14ac:dyDescent="0.25">
      <c r="E571" s="53"/>
    </row>
    <row r="572" spans="5:5" x14ac:dyDescent="0.25">
      <c r="E572" s="53"/>
    </row>
    <row r="573" spans="5:5" x14ac:dyDescent="0.25">
      <c r="E573" s="53"/>
    </row>
    <row r="574" spans="5:5" x14ac:dyDescent="0.25">
      <c r="E574" s="53"/>
    </row>
    <row r="575" spans="5:5" x14ac:dyDescent="0.25">
      <c r="E575" s="53"/>
    </row>
    <row r="576" spans="5:5" x14ac:dyDescent="0.25">
      <c r="E576" s="53"/>
    </row>
    <row r="577" spans="5:5" x14ac:dyDescent="0.25">
      <c r="E577" s="53"/>
    </row>
    <row r="578" spans="5:5" x14ac:dyDescent="0.25">
      <c r="E578" s="53"/>
    </row>
    <row r="579" spans="5:5" x14ac:dyDescent="0.25">
      <c r="E579" s="53"/>
    </row>
    <row r="580" spans="5:5" x14ac:dyDescent="0.25">
      <c r="E580" s="53"/>
    </row>
    <row r="581" spans="5:5" x14ac:dyDescent="0.25">
      <c r="E581" s="53"/>
    </row>
    <row r="582" spans="5:5" x14ac:dyDescent="0.25">
      <c r="E582" s="53"/>
    </row>
    <row r="583" spans="5:5" x14ac:dyDescent="0.25">
      <c r="E583" s="53"/>
    </row>
    <row r="584" spans="5:5" x14ac:dyDescent="0.25">
      <c r="E584" s="53"/>
    </row>
    <row r="585" spans="5:5" x14ac:dyDescent="0.25">
      <c r="E585" s="53"/>
    </row>
    <row r="586" spans="5:5" x14ac:dyDescent="0.25">
      <c r="E586" s="53"/>
    </row>
    <row r="587" spans="5:5" x14ac:dyDescent="0.25">
      <c r="E587" s="53"/>
    </row>
    <row r="588" spans="5:5" x14ac:dyDescent="0.25">
      <c r="E588" s="53"/>
    </row>
    <row r="589" spans="5:5" x14ac:dyDescent="0.25">
      <c r="E589" s="53"/>
    </row>
    <row r="590" spans="5:5" x14ac:dyDescent="0.25">
      <c r="E590" s="53"/>
    </row>
    <row r="591" spans="5:5" x14ac:dyDescent="0.25">
      <c r="E591" s="53"/>
    </row>
    <row r="592" spans="5:5" x14ac:dyDescent="0.25">
      <c r="E592" s="53"/>
    </row>
    <row r="593" spans="5:5" x14ac:dyDescent="0.25">
      <c r="E593" s="53"/>
    </row>
    <row r="594" spans="5:5" x14ac:dyDescent="0.25">
      <c r="E594" s="53"/>
    </row>
    <row r="595" spans="5:5" x14ac:dyDescent="0.25">
      <c r="E595" s="53"/>
    </row>
    <row r="596" spans="5:5" x14ac:dyDescent="0.25">
      <c r="E596" s="53"/>
    </row>
    <row r="597" spans="5:5" x14ac:dyDescent="0.25">
      <c r="E597" s="53"/>
    </row>
    <row r="598" spans="5:5" x14ac:dyDescent="0.25">
      <c r="E598" s="53"/>
    </row>
    <row r="599" spans="5:5" x14ac:dyDescent="0.25">
      <c r="E599" s="53"/>
    </row>
    <row r="600" spans="5:5" x14ac:dyDescent="0.25">
      <c r="E600" s="53"/>
    </row>
    <row r="601" spans="5:5" x14ac:dyDescent="0.25">
      <c r="E601" s="53"/>
    </row>
    <row r="602" spans="5:5" x14ac:dyDescent="0.25">
      <c r="E602" s="53"/>
    </row>
    <row r="603" spans="5:5" x14ac:dyDescent="0.25">
      <c r="E603" s="53"/>
    </row>
    <row r="604" spans="5:5" x14ac:dyDescent="0.25">
      <c r="E604" s="53"/>
    </row>
    <row r="605" spans="5:5" x14ac:dyDescent="0.25">
      <c r="E605" s="53"/>
    </row>
    <row r="606" spans="5:5" x14ac:dyDescent="0.25">
      <c r="E606" s="53"/>
    </row>
    <row r="607" spans="5:5" x14ac:dyDescent="0.25">
      <c r="E607" s="53"/>
    </row>
    <row r="608" spans="5:5" x14ac:dyDescent="0.25">
      <c r="E608" s="53"/>
    </row>
    <row r="609" spans="5:5" x14ac:dyDescent="0.25">
      <c r="E609" s="53"/>
    </row>
    <row r="610" spans="5:5" x14ac:dyDescent="0.25">
      <c r="E610" s="53"/>
    </row>
    <row r="611" spans="5:5" x14ac:dyDescent="0.25">
      <c r="E611" s="53"/>
    </row>
    <row r="612" spans="5:5" x14ac:dyDescent="0.25">
      <c r="E612" s="53"/>
    </row>
    <row r="613" spans="5:5" x14ac:dyDescent="0.25">
      <c r="E613" s="53"/>
    </row>
    <row r="614" spans="5:5" x14ac:dyDescent="0.25">
      <c r="E614" s="53"/>
    </row>
    <row r="615" spans="5:5" x14ac:dyDescent="0.25">
      <c r="E615" s="53"/>
    </row>
    <row r="616" spans="5:5" x14ac:dyDescent="0.25">
      <c r="E616" s="53"/>
    </row>
    <row r="617" spans="5:5" x14ac:dyDescent="0.25">
      <c r="E617" s="53"/>
    </row>
    <row r="618" spans="5:5" x14ac:dyDescent="0.25">
      <c r="E618" s="53"/>
    </row>
    <row r="619" spans="5:5" x14ac:dyDescent="0.25">
      <c r="E619" s="53"/>
    </row>
    <row r="620" spans="5:5" x14ac:dyDescent="0.25">
      <c r="E620" s="53"/>
    </row>
    <row r="621" spans="5:5" x14ac:dyDescent="0.25">
      <c r="E621" s="53"/>
    </row>
    <row r="622" spans="5:5" x14ac:dyDescent="0.25">
      <c r="E622" s="53"/>
    </row>
    <row r="623" spans="5:5" x14ac:dyDescent="0.25">
      <c r="E623" s="53"/>
    </row>
    <row r="624" spans="5:5" x14ac:dyDescent="0.25">
      <c r="E624" s="53"/>
    </row>
    <row r="625" spans="5:5" x14ac:dyDescent="0.25">
      <c r="E625" s="53"/>
    </row>
    <row r="626" spans="5:5" x14ac:dyDescent="0.25">
      <c r="E626" s="53"/>
    </row>
    <row r="627" spans="5:5" x14ac:dyDescent="0.25">
      <c r="E627" s="53"/>
    </row>
    <row r="628" spans="5:5" x14ac:dyDescent="0.25">
      <c r="E628" s="53"/>
    </row>
    <row r="629" spans="5:5" x14ac:dyDescent="0.25">
      <c r="E629" s="53"/>
    </row>
    <row r="630" spans="5:5" x14ac:dyDescent="0.25">
      <c r="E630" s="53"/>
    </row>
    <row r="631" spans="5:5" x14ac:dyDescent="0.25">
      <c r="E631" s="53"/>
    </row>
    <row r="632" spans="5:5" x14ac:dyDescent="0.25">
      <c r="E632" s="53"/>
    </row>
    <row r="633" spans="5:5" x14ac:dyDescent="0.25">
      <c r="E633" s="53"/>
    </row>
    <row r="634" spans="5:5" x14ac:dyDescent="0.25">
      <c r="E634" s="53"/>
    </row>
    <row r="635" spans="5:5" x14ac:dyDescent="0.25">
      <c r="E635" s="53"/>
    </row>
    <row r="636" spans="5:5" x14ac:dyDescent="0.25">
      <c r="E636" s="53"/>
    </row>
    <row r="637" spans="5:5" x14ac:dyDescent="0.25">
      <c r="E637" s="53"/>
    </row>
    <row r="638" spans="5:5" x14ac:dyDescent="0.25">
      <c r="E638" s="53"/>
    </row>
    <row r="639" spans="5:5" x14ac:dyDescent="0.25">
      <c r="E639" s="53"/>
    </row>
    <row r="640" spans="5:5" x14ac:dyDescent="0.25">
      <c r="E640" s="53"/>
    </row>
    <row r="641" spans="5:5" x14ac:dyDescent="0.25">
      <c r="E641" s="53"/>
    </row>
    <row r="642" spans="5:5" x14ac:dyDescent="0.25">
      <c r="E642" s="53"/>
    </row>
    <row r="643" spans="5:5" x14ac:dyDescent="0.25">
      <c r="E643" s="53"/>
    </row>
    <row r="644" spans="5:5" x14ac:dyDescent="0.25">
      <c r="E644" s="53"/>
    </row>
    <row r="645" spans="5:5" x14ac:dyDescent="0.25">
      <c r="E645" s="53"/>
    </row>
    <row r="646" spans="5:5" x14ac:dyDescent="0.25">
      <c r="E646" s="53"/>
    </row>
    <row r="647" spans="5:5" x14ac:dyDescent="0.25">
      <c r="E647" s="53"/>
    </row>
    <row r="648" spans="5:5" x14ac:dyDescent="0.25">
      <c r="E648" s="53"/>
    </row>
    <row r="649" spans="5:5" x14ac:dyDescent="0.25">
      <c r="E649" s="53"/>
    </row>
    <row r="650" spans="5:5" x14ac:dyDescent="0.25">
      <c r="E650" s="53"/>
    </row>
    <row r="651" spans="5:5" x14ac:dyDescent="0.25">
      <c r="E651" s="53"/>
    </row>
    <row r="652" spans="5:5" x14ac:dyDescent="0.25">
      <c r="E652" s="53"/>
    </row>
    <row r="653" spans="5:5" x14ac:dyDescent="0.25">
      <c r="E653" s="53"/>
    </row>
    <row r="654" spans="5:5" x14ac:dyDescent="0.25">
      <c r="E654" s="53"/>
    </row>
    <row r="655" spans="5:5" x14ac:dyDescent="0.25">
      <c r="E655" s="53"/>
    </row>
    <row r="656" spans="5:5" x14ac:dyDescent="0.25">
      <c r="E656" s="53"/>
    </row>
    <row r="657" spans="5:5" x14ac:dyDescent="0.25">
      <c r="E657" s="53"/>
    </row>
    <row r="658" spans="5:5" x14ac:dyDescent="0.25">
      <c r="E658" s="53"/>
    </row>
    <row r="659" spans="5:5" x14ac:dyDescent="0.25">
      <c r="E659" s="53"/>
    </row>
    <row r="660" spans="5:5" x14ac:dyDescent="0.25">
      <c r="E660" s="53"/>
    </row>
    <row r="661" spans="5:5" x14ac:dyDescent="0.25">
      <c r="E661" s="53"/>
    </row>
    <row r="662" spans="5:5" x14ac:dyDescent="0.25">
      <c r="E662" s="53"/>
    </row>
    <row r="663" spans="5:5" x14ac:dyDescent="0.25">
      <c r="E663" s="53"/>
    </row>
  </sheetData>
  <mergeCells count="6">
    <mergeCell ref="B138:H138"/>
    <mergeCell ref="C141:E141"/>
    <mergeCell ref="F141:H141"/>
    <mergeCell ref="B5:H5"/>
    <mergeCell ref="C8:E8"/>
    <mergeCell ref="F8:H8"/>
  </mergeCells>
  <phoneticPr fontId="3" type="noConversion"/>
  <hyperlinks>
    <hyperlink ref="H2" location="INDICE!A41" display="ÍNDICE"/>
    <hyperlink ref="H136" location="INDICE!A41" display="ÍNDICE"/>
  </hyperlinks>
  <pageMargins left="0.78740157480314965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221" min="1" max="7" man="1"/>
  </rowBreaks>
  <colBreaks count="1" manualBreakCount="1">
    <brk id="8" max="1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8"/>
  <sheetViews>
    <sheetView zoomScaleNormal="100" workbookViewId="0"/>
  </sheetViews>
  <sheetFormatPr baseColWidth="10" defaultColWidth="11.44140625" defaultRowHeight="13.2" x14ac:dyDescent="0.25"/>
  <cols>
    <col min="1" max="1" width="2.33203125" style="45" customWidth="1"/>
    <col min="2" max="2" width="19.44140625" style="351" customWidth="1"/>
    <col min="3" max="4" width="10.109375" style="45" customWidth="1"/>
    <col min="5" max="5" width="11.44140625" style="45"/>
    <col min="6" max="7" width="10.109375" style="45" customWidth="1"/>
    <col min="8" max="16384" width="11.44140625" style="45"/>
  </cols>
  <sheetData>
    <row r="1" spans="1:8" ht="39.9" customHeight="1" x14ac:dyDescent="0.25"/>
    <row r="2" spans="1:8" s="28" customFormat="1" ht="12.75" customHeight="1" x14ac:dyDescent="0.25">
      <c r="A2" s="45"/>
      <c r="B2" s="29"/>
      <c r="H2" s="353" t="s">
        <v>13</v>
      </c>
    </row>
    <row r="3" spans="1:8" s="3" customFormat="1" ht="18" thickBot="1" x14ac:dyDescent="0.35">
      <c r="A3" s="45"/>
      <c r="B3" s="104" t="s">
        <v>22</v>
      </c>
      <c r="C3" s="105"/>
      <c r="D3" s="105"/>
      <c r="E3" s="106"/>
      <c r="F3" s="118"/>
      <c r="G3" s="118"/>
      <c r="H3" s="354"/>
    </row>
    <row r="4" spans="1:8" ht="13.5" customHeight="1" thickTop="1" x14ac:dyDescent="0.4">
      <c r="B4" s="200"/>
      <c r="C4" s="200"/>
      <c r="D4" s="200"/>
      <c r="E4" s="201"/>
      <c r="F4" s="55"/>
      <c r="G4" s="55"/>
      <c r="H4" s="55"/>
    </row>
    <row r="5" spans="1:8" ht="15.6" x14ac:dyDescent="0.3">
      <c r="B5" s="510" t="s">
        <v>506</v>
      </c>
      <c r="C5" s="510"/>
      <c r="D5" s="510"/>
      <c r="E5" s="510"/>
      <c r="F5" s="510"/>
      <c r="G5" s="510"/>
      <c r="H5" s="510"/>
    </row>
    <row r="6" spans="1:8" x14ac:dyDescent="0.25">
      <c r="B6" s="4"/>
    </row>
    <row r="7" spans="1:8" ht="12.75" customHeight="1" x14ac:dyDescent="0.25">
      <c r="A7" s="352"/>
      <c r="B7" s="4" t="s">
        <v>61</v>
      </c>
    </row>
    <row r="8" spans="1:8" s="356" customFormat="1" x14ac:dyDescent="0.25">
      <c r="A8" s="268"/>
      <c r="B8" s="355"/>
      <c r="C8" s="506" t="s">
        <v>12</v>
      </c>
      <c r="D8" s="507"/>
      <c r="E8" s="508"/>
      <c r="F8" s="506" t="s">
        <v>10</v>
      </c>
      <c r="G8" s="507"/>
      <c r="H8" s="508"/>
    </row>
    <row r="9" spans="1:8" s="356" customFormat="1" ht="15.6" x14ac:dyDescent="0.25">
      <c r="A9" s="268"/>
      <c r="B9" s="62"/>
      <c r="C9" s="66" t="s">
        <v>8</v>
      </c>
      <c r="D9" s="66" t="s">
        <v>9</v>
      </c>
      <c r="E9" s="152" t="s">
        <v>154</v>
      </c>
      <c r="F9" s="66" t="s">
        <v>8</v>
      </c>
      <c r="G9" s="66" t="s">
        <v>9</v>
      </c>
      <c r="H9" s="152" t="s">
        <v>154</v>
      </c>
    </row>
    <row r="10" spans="1:8" s="356" customFormat="1" x14ac:dyDescent="0.25">
      <c r="A10" s="268"/>
      <c r="B10" s="101"/>
      <c r="C10" s="180"/>
      <c r="D10" s="180"/>
      <c r="E10" s="459"/>
      <c r="F10" s="180"/>
      <c r="G10" s="180"/>
      <c r="H10" s="459"/>
    </row>
    <row r="11" spans="1:8" s="356" customFormat="1" x14ac:dyDescent="0.25">
      <c r="A11" s="268"/>
      <c r="B11" s="64">
        <v>2000</v>
      </c>
      <c r="C11" s="24">
        <v>55.935803168367535</v>
      </c>
      <c r="D11" s="24">
        <v>81.216456348536866</v>
      </c>
      <c r="E11" s="68">
        <v>-25.280653180169331</v>
      </c>
      <c r="F11" s="24">
        <v>52.867796105852378</v>
      </c>
      <c r="G11" s="24">
        <v>79.7859690844233</v>
      </c>
      <c r="H11" s="68">
        <v>-26.918172978570922</v>
      </c>
    </row>
    <row r="12" spans="1:8" s="356" customFormat="1" x14ac:dyDescent="0.25">
      <c r="A12" s="268"/>
      <c r="B12" s="64">
        <v>2001</v>
      </c>
      <c r="C12" s="24">
        <v>55.811138108234545</v>
      </c>
      <c r="D12" s="24">
        <v>81.325972761334938</v>
      </c>
      <c r="E12" s="68">
        <v>-25.514834653100394</v>
      </c>
      <c r="F12" s="24">
        <v>51.736496570382513</v>
      </c>
      <c r="G12" s="24">
        <v>79.529815886490681</v>
      </c>
      <c r="H12" s="68">
        <v>-27.793319316108168</v>
      </c>
    </row>
    <row r="13" spans="1:8" s="356" customFormat="1" x14ac:dyDescent="0.25">
      <c r="A13" s="268"/>
      <c r="B13" s="64">
        <v>2002</v>
      </c>
      <c r="C13" s="24">
        <v>57.917171678258377</v>
      </c>
      <c r="D13" s="24">
        <v>81.720878949489915</v>
      </c>
      <c r="E13" s="68">
        <v>-23.803707271231538</v>
      </c>
      <c r="F13" s="24">
        <v>53.935427163851948</v>
      </c>
      <c r="G13" s="24">
        <v>80.432442115634373</v>
      </c>
      <c r="H13" s="68">
        <v>-26.497014951782425</v>
      </c>
    </row>
    <row r="14" spans="1:8" s="356" customFormat="1" x14ac:dyDescent="0.25">
      <c r="A14" s="268"/>
      <c r="B14" s="64">
        <v>2003</v>
      </c>
      <c r="C14" s="24">
        <v>58.879463746196286</v>
      </c>
      <c r="D14" s="24">
        <v>82.182457660331693</v>
      </c>
      <c r="E14" s="68">
        <v>-23.302993914135406</v>
      </c>
      <c r="F14" s="24">
        <v>55.989947389202513</v>
      </c>
      <c r="G14" s="24">
        <v>81.240214451772076</v>
      </c>
      <c r="H14" s="68">
        <v>-25.250267062569563</v>
      </c>
    </row>
    <row r="15" spans="1:8" s="356" customFormat="1" x14ac:dyDescent="0.25">
      <c r="A15" s="268"/>
      <c r="B15" s="64">
        <v>2004</v>
      </c>
      <c r="C15" s="24">
        <v>61.42197672279007</v>
      </c>
      <c r="D15" s="24">
        <v>82.880263109247494</v>
      </c>
      <c r="E15" s="68">
        <v>-21.458286386457424</v>
      </c>
      <c r="F15" s="24">
        <v>57.669646716258342</v>
      </c>
      <c r="G15" s="24">
        <v>81.618127552894151</v>
      </c>
      <c r="H15" s="68">
        <v>-23.94848083663581</v>
      </c>
    </row>
    <row r="16" spans="1:8" s="356" customFormat="1" x14ac:dyDescent="0.25">
      <c r="A16" s="268"/>
      <c r="B16" s="64">
        <v>2005</v>
      </c>
      <c r="C16" s="24">
        <v>65.494384776669605</v>
      </c>
      <c r="D16" s="24">
        <v>84.107731199864673</v>
      </c>
      <c r="E16" s="68">
        <v>-18.613346423195068</v>
      </c>
      <c r="F16" s="24">
        <v>59.135677284629445</v>
      </c>
      <c r="G16" s="24">
        <v>82.207891898106666</v>
      </c>
      <c r="H16" s="68">
        <v>-23.072214613477222</v>
      </c>
    </row>
    <row r="17" spans="1:8" x14ac:dyDescent="0.25">
      <c r="A17" s="268"/>
      <c r="B17" s="64">
        <v>2006</v>
      </c>
      <c r="C17" s="180">
        <v>68.349999999999994</v>
      </c>
      <c r="D17" s="180">
        <v>84.74</v>
      </c>
      <c r="E17" s="68">
        <f t="shared" ref="E17:E34" si="0">+C17-D17</f>
        <v>-16.39</v>
      </c>
      <c r="F17" s="24">
        <v>61.56</v>
      </c>
      <c r="G17" s="24">
        <v>82.47</v>
      </c>
      <c r="H17" s="68">
        <f t="shared" ref="H17:H34" si="1">+F17-G17</f>
        <v>-20.909999999999997</v>
      </c>
    </row>
    <row r="18" spans="1:8" x14ac:dyDescent="0.25">
      <c r="A18" s="268"/>
      <c r="B18" s="64">
        <v>2007</v>
      </c>
      <c r="C18" s="24">
        <v>69.23</v>
      </c>
      <c r="D18" s="24">
        <v>85.27</v>
      </c>
      <c r="E18" s="68">
        <f t="shared" si="0"/>
        <v>-16.039999999999992</v>
      </c>
      <c r="F18" s="24">
        <v>62.79</v>
      </c>
      <c r="G18" s="24">
        <v>82.59</v>
      </c>
      <c r="H18" s="68">
        <f t="shared" si="1"/>
        <v>-19.800000000000004</v>
      </c>
    </row>
    <row r="19" spans="1:8" x14ac:dyDescent="0.25">
      <c r="A19" s="270"/>
      <c r="B19" s="64">
        <v>2008</v>
      </c>
      <c r="C19" s="24">
        <v>70.489999999999995</v>
      </c>
      <c r="D19" s="24">
        <v>85.36</v>
      </c>
      <c r="E19" s="68">
        <f t="shared" si="0"/>
        <v>-14.870000000000005</v>
      </c>
      <c r="F19" s="24">
        <v>64.52</v>
      </c>
      <c r="G19" s="24">
        <v>82.82</v>
      </c>
      <c r="H19" s="68">
        <f t="shared" si="1"/>
        <v>-18.299999999999997</v>
      </c>
    </row>
    <row r="20" spans="1:8" x14ac:dyDescent="0.25">
      <c r="A20" s="270"/>
      <c r="B20" s="64">
        <v>2009</v>
      </c>
      <c r="C20" s="24">
        <v>72.08</v>
      </c>
      <c r="D20" s="24">
        <v>85.12</v>
      </c>
      <c r="E20" s="68">
        <f t="shared" si="0"/>
        <v>-13.040000000000006</v>
      </c>
      <c r="F20" s="24">
        <v>66.03</v>
      </c>
      <c r="G20" s="24">
        <v>82.03</v>
      </c>
      <c r="H20" s="68">
        <f t="shared" si="1"/>
        <v>-16</v>
      </c>
    </row>
    <row r="21" spans="1:8" x14ac:dyDescent="0.25">
      <c r="A21" s="270"/>
      <c r="B21" s="64">
        <v>2010</v>
      </c>
      <c r="C21" s="24">
        <v>73.83</v>
      </c>
      <c r="D21" s="24">
        <v>85.05</v>
      </c>
      <c r="E21" s="68">
        <f t="shared" si="0"/>
        <v>-11.219999999999999</v>
      </c>
      <c r="F21" s="24">
        <v>67.14</v>
      </c>
      <c r="G21" s="24">
        <v>81.81</v>
      </c>
      <c r="H21" s="68">
        <f t="shared" si="1"/>
        <v>-14.670000000000002</v>
      </c>
    </row>
    <row r="22" spans="1:8" x14ac:dyDescent="0.25">
      <c r="A22" s="270"/>
      <c r="B22" s="64">
        <v>2011</v>
      </c>
      <c r="C22" s="24">
        <v>73.239999999999995</v>
      </c>
      <c r="D22" s="24">
        <v>84.48</v>
      </c>
      <c r="E22" s="68">
        <f t="shared" si="0"/>
        <v>-11.240000000000009</v>
      </c>
      <c r="F22" s="24">
        <v>68.27</v>
      </c>
      <c r="G22" s="24">
        <v>81.459999999999994</v>
      </c>
      <c r="H22" s="68">
        <f t="shared" si="1"/>
        <v>-13.189999999999998</v>
      </c>
    </row>
    <row r="23" spans="1:8" x14ac:dyDescent="0.25">
      <c r="A23" s="270"/>
      <c r="B23" s="64">
        <v>2012</v>
      </c>
      <c r="C23" s="24">
        <v>74.53</v>
      </c>
      <c r="D23" s="24">
        <v>83.66</v>
      </c>
      <c r="E23" s="68">
        <f t="shared" si="0"/>
        <v>-9.1299999999999955</v>
      </c>
      <c r="F23" s="24">
        <v>69.260000000000005</v>
      </c>
      <c r="G23" s="24">
        <v>81.22</v>
      </c>
      <c r="H23" s="68">
        <f t="shared" si="1"/>
        <v>-11.959999999999994</v>
      </c>
    </row>
    <row r="24" spans="1:8" x14ac:dyDescent="0.25">
      <c r="A24" s="270"/>
      <c r="B24" s="64">
        <v>2013</v>
      </c>
      <c r="C24" s="24">
        <v>74.56</v>
      </c>
      <c r="D24" s="24">
        <v>83.36</v>
      </c>
      <c r="E24" s="68">
        <f t="shared" si="0"/>
        <v>-8.7999999999999972</v>
      </c>
      <c r="F24" s="24">
        <v>69.67</v>
      </c>
      <c r="G24" s="24">
        <v>80.900000000000006</v>
      </c>
      <c r="H24" s="68">
        <f t="shared" si="1"/>
        <v>-11.230000000000004</v>
      </c>
    </row>
    <row r="25" spans="1:8" x14ac:dyDescent="0.25">
      <c r="A25" s="270"/>
      <c r="B25" s="64">
        <v>2014</v>
      </c>
      <c r="C25" s="24">
        <v>74.2</v>
      </c>
      <c r="D25" s="24">
        <v>83.55</v>
      </c>
      <c r="E25" s="68">
        <f t="shared" si="0"/>
        <v>-9.3499999999999943</v>
      </c>
      <c r="F25" s="24">
        <v>69.77</v>
      </c>
      <c r="G25" s="24">
        <v>80.72</v>
      </c>
      <c r="H25" s="68">
        <f t="shared" si="1"/>
        <v>-10.950000000000003</v>
      </c>
    </row>
    <row r="26" spans="1:8" x14ac:dyDescent="0.25">
      <c r="A26" s="270"/>
      <c r="B26" s="64">
        <v>2015</v>
      </c>
      <c r="C26" s="24">
        <v>75.27</v>
      </c>
      <c r="D26" s="24">
        <v>84.76</v>
      </c>
      <c r="E26" s="68">
        <f t="shared" si="0"/>
        <v>-9.4900000000000091</v>
      </c>
      <c r="F26" s="24">
        <v>70.02</v>
      </c>
      <c r="G26" s="24">
        <v>80.86</v>
      </c>
      <c r="H26" s="68">
        <f t="shared" si="1"/>
        <v>-10.840000000000003</v>
      </c>
    </row>
    <row r="27" spans="1:8" x14ac:dyDescent="0.25">
      <c r="A27" s="270"/>
      <c r="B27" s="64">
        <v>2016</v>
      </c>
      <c r="C27" s="24">
        <v>75.209999999999994</v>
      </c>
      <c r="D27" s="24">
        <v>83.5</v>
      </c>
      <c r="E27" s="68">
        <f t="shared" si="0"/>
        <v>-8.2900000000000063</v>
      </c>
      <c r="F27" s="24">
        <v>70.2</v>
      </c>
      <c r="G27" s="24">
        <v>80.5</v>
      </c>
      <c r="H27" s="68">
        <f t="shared" si="1"/>
        <v>-10.299999999999997</v>
      </c>
    </row>
    <row r="28" spans="1:8" x14ac:dyDescent="0.25">
      <c r="A28" s="270"/>
      <c r="B28" s="64">
        <v>2017</v>
      </c>
      <c r="C28" s="24">
        <v>74.459999999999994</v>
      </c>
      <c r="D28" s="24">
        <v>82.8</v>
      </c>
      <c r="E28" s="68">
        <f t="shared" si="0"/>
        <v>-8.3400000000000034</v>
      </c>
      <c r="F28" s="24">
        <v>69.900000000000006</v>
      </c>
      <c r="G28" s="24">
        <v>80.23</v>
      </c>
      <c r="H28" s="68">
        <f t="shared" si="1"/>
        <v>-10.329999999999998</v>
      </c>
    </row>
    <row r="29" spans="1:8" x14ac:dyDescent="0.25">
      <c r="A29" s="270"/>
      <c r="B29" s="64">
        <v>2018</v>
      </c>
      <c r="C29" s="24">
        <v>74.260000000000005</v>
      </c>
      <c r="D29" s="24">
        <v>83.08</v>
      </c>
      <c r="E29" s="68">
        <f t="shared" si="0"/>
        <v>-8.8199999999999932</v>
      </c>
      <c r="F29" s="24">
        <v>69.7</v>
      </c>
      <c r="G29" s="24">
        <v>80.099999999999994</v>
      </c>
      <c r="H29" s="68">
        <f t="shared" si="1"/>
        <v>-10.399999999999991</v>
      </c>
    </row>
    <row r="30" spans="1:8" x14ac:dyDescent="0.25">
      <c r="A30" s="270"/>
      <c r="B30" s="64">
        <v>2019</v>
      </c>
      <c r="C30" s="24">
        <v>74.84</v>
      </c>
      <c r="D30" s="24">
        <v>82.3</v>
      </c>
      <c r="E30" s="68">
        <f t="shared" si="0"/>
        <v>-7.4599999999999937</v>
      </c>
      <c r="F30" s="24">
        <v>70.069999999999993</v>
      </c>
      <c r="G30" s="24">
        <v>79.86</v>
      </c>
      <c r="H30" s="68">
        <f t="shared" si="1"/>
        <v>-9.7900000000000063</v>
      </c>
    </row>
    <row r="31" spans="1:8" x14ac:dyDescent="0.25">
      <c r="A31" s="270"/>
      <c r="B31" s="64">
        <v>2020</v>
      </c>
      <c r="C31" s="24">
        <v>74.58</v>
      </c>
      <c r="D31" s="24">
        <v>80.67</v>
      </c>
      <c r="E31" s="68">
        <f t="shared" si="0"/>
        <v>-6.0900000000000034</v>
      </c>
      <c r="F31" s="24">
        <v>68.680000000000007</v>
      </c>
      <c r="G31" s="24">
        <v>78.209999999999994</v>
      </c>
      <c r="H31" s="68">
        <f t="shared" si="1"/>
        <v>-9.5299999999999869</v>
      </c>
    </row>
    <row r="32" spans="1:8" x14ac:dyDescent="0.25">
      <c r="A32" s="270"/>
      <c r="B32" s="64">
        <v>2021</v>
      </c>
      <c r="C32" s="24">
        <v>76.45</v>
      </c>
      <c r="D32" s="24">
        <v>82.23</v>
      </c>
      <c r="E32" s="68">
        <f t="shared" si="0"/>
        <v>-5.7800000000000011</v>
      </c>
      <c r="F32" s="24">
        <v>70.61</v>
      </c>
      <c r="G32" s="24">
        <v>79.239999999999995</v>
      </c>
      <c r="H32" s="68">
        <f t="shared" si="1"/>
        <v>-8.6299999999999955</v>
      </c>
    </row>
    <row r="33" spans="1:8" x14ac:dyDescent="0.25">
      <c r="A33" s="270"/>
      <c r="B33" s="64">
        <v>2022</v>
      </c>
      <c r="C33" s="24">
        <v>75.900000000000006</v>
      </c>
      <c r="D33" s="24">
        <v>82.59</v>
      </c>
      <c r="E33" s="68">
        <f t="shared" si="0"/>
        <v>-6.6899999999999977</v>
      </c>
      <c r="F33" s="24">
        <v>70.8</v>
      </c>
      <c r="G33" s="24">
        <v>79.7</v>
      </c>
      <c r="H33" s="68">
        <f t="shared" si="1"/>
        <v>-8.9000000000000057</v>
      </c>
    </row>
    <row r="34" spans="1:8" x14ac:dyDescent="0.25">
      <c r="A34" s="270"/>
      <c r="B34" s="64">
        <v>2023</v>
      </c>
      <c r="C34" s="24">
        <v>76.45</v>
      </c>
      <c r="D34" s="24">
        <v>82.09</v>
      </c>
      <c r="E34" s="68">
        <f t="shared" si="0"/>
        <v>-5.6400000000000006</v>
      </c>
      <c r="F34" s="24">
        <v>71.73</v>
      </c>
      <c r="G34" s="24">
        <v>79.86</v>
      </c>
      <c r="H34" s="68">
        <f t="shared" si="1"/>
        <v>-8.1299999999999955</v>
      </c>
    </row>
    <row r="35" spans="1:8" x14ac:dyDescent="0.25">
      <c r="A35" s="270"/>
      <c r="B35" s="359"/>
      <c r="C35" s="127"/>
      <c r="D35" s="127"/>
      <c r="E35" s="121"/>
      <c r="F35" s="180"/>
      <c r="G35" s="180"/>
      <c r="H35" s="122"/>
    </row>
    <row r="36" spans="1:8" x14ac:dyDescent="0.25">
      <c r="A36" s="270"/>
      <c r="B36" s="360"/>
      <c r="C36" s="128"/>
      <c r="D36" s="128"/>
      <c r="E36" s="125"/>
      <c r="F36" s="128"/>
      <c r="G36" s="128"/>
      <c r="H36" s="126"/>
    </row>
    <row r="37" spans="1:8" x14ac:dyDescent="0.25">
      <c r="B37" s="20" t="s">
        <v>71</v>
      </c>
      <c r="E37" s="53"/>
    </row>
    <row r="38" spans="1:8" x14ac:dyDescent="0.25">
      <c r="B38" s="20" t="s">
        <v>72</v>
      </c>
      <c r="C38" s="19"/>
      <c r="E38" s="53"/>
    </row>
    <row r="39" spans="1:8" ht="21" customHeight="1" x14ac:dyDescent="0.25">
      <c r="A39" s="270"/>
      <c r="B39" s="509" t="s">
        <v>509</v>
      </c>
      <c r="C39" s="509"/>
      <c r="D39" s="509"/>
      <c r="E39" s="509"/>
      <c r="F39" s="509"/>
      <c r="G39" s="509"/>
      <c r="H39" s="509"/>
    </row>
    <row r="40" spans="1:8" ht="14.25" customHeight="1" x14ac:dyDescent="0.25">
      <c r="B40" s="20" t="s">
        <v>505</v>
      </c>
      <c r="E40" s="53"/>
    </row>
    <row r="41" spans="1:8" x14ac:dyDescent="0.25">
      <c r="A41" s="270"/>
      <c r="B41" s="20"/>
      <c r="E41" s="53"/>
    </row>
    <row r="42" spans="1:8" x14ac:dyDescent="0.25">
      <c r="B42" s="58" t="s">
        <v>68</v>
      </c>
      <c r="E42" s="53"/>
    </row>
    <row r="43" spans="1:8" x14ac:dyDescent="0.25">
      <c r="B43" s="58" t="s">
        <v>409</v>
      </c>
      <c r="E43" s="53"/>
    </row>
    <row r="44" spans="1:8" x14ac:dyDescent="0.25">
      <c r="B44" s="58"/>
      <c r="E44" s="53"/>
    </row>
    <row r="45" spans="1:8" x14ac:dyDescent="0.25">
      <c r="B45" s="58"/>
      <c r="E45" s="53"/>
    </row>
    <row r="46" spans="1:8" x14ac:dyDescent="0.25">
      <c r="B46" s="58"/>
      <c r="E46" s="53"/>
    </row>
    <row r="47" spans="1:8" x14ac:dyDescent="0.25">
      <c r="A47" s="270"/>
      <c r="E47" s="53"/>
    </row>
    <row r="48" spans="1:8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5" x14ac:dyDescent="0.25">
      <c r="A65" s="270"/>
      <c r="E65" s="53"/>
    </row>
    <row r="66" spans="1:5" x14ac:dyDescent="0.25">
      <c r="A66" s="270"/>
      <c r="E66" s="53"/>
    </row>
    <row r="67" spans="1:5" x14ac:dyDescent="0.25">
      <c r="A67" s="270"/>
      <c r="E67" s="53"/>
    </row>
    <row r="68" spans="1:5" x14ac:dyDescent="0.25">
      <c r="A68" s="270"/>
      <c r="E68" s="53"/>
    </row>
    <row r="69" spans="1:5" x14ac:dyDescent="0.25">
      <c r="A69" s="270"/>
      <c r="E69" s="53"/>
    </row>
    <row r="70" spans="1:5" x14ac:dyDescent="0.25">
      <c r="A70" s="270"/>
      <c r="E70" s="53"/>
    </row>
    <row r="71" spans="1:5" x14ac:dyDescent="0.25">
      <c r="A71" s="270"/>
      <c r="E71" s="53"/>
    </row>
    <row r="72" spans="1:5" x14ac:dyDescent="0.25">
      <c r="A72" s="270"/>
      <c r="E72" s="53"/>
    </row>
    <row r="73" spans="1:5" x14ac:dyDescent="0.25">
      <c r="A73" s="270"/>
      <c r="E73" s="53"/>
    </row>
    <row r="74" spans="1:5" x14ac:dyDescent="0.25">
      <c r="A74" s="270"/>
      <c r="E74" s="53"/>
    </row>
    <row r="75" spans="1:5" x14ac:dyDescent="0.25">
      <c r="A75" s="270"/>
      <c r="E75" s="53"/>
    </row>
    <row r="76" spans="1:5" x14ac:dyDescent="0.25">
      <c r="A76" s="270"/>
      <c r="E76" s="53"/>
    </row>
    <row r="77" spans="1:5" x14ac:dyDescent="0.25">
      <c r="A77" s="270"/>
      <c r="E77" s="53"/>
    </row>
    <row r="78" spans="1:5" x14ac:dyDescent="0.25">
      <c r="A78" s="270"/>
      <c r="E78" s="53"/>
    </row>
    <row r="79" spans="1:5" x14ac:dyDescent="0.25">
      <c r="A79" s="270"/>
      <c r="E79" s="53"/>
    </row>
    <row r="80" spans="1:5" x14ac:dyDescent="0.25">
      <c r="A80" s="270"/>
      <c r="E80" s="53"/>
    </row>
    <row r="81" spans="1:5" x14ac:dyDescent="0.25">
      <c r="A81" s="270"/>
      <c r="E81" s="53"/>
    </row>
    <row r="82" spans="1:5" x14ac:dyDescent="0.25">
      <c r="A82" s="270"/>
      <c r="E82" s="53"/>
    </row>
    <row r="83" spans="1:5" x14ac:dyDescent="0.25">
      <c r="A83" s="270"/>
      <c r="E83" s="53"/>
    </row>
    <row r="84" spans="1:5" x14ac:dyDescent="0.25">
      <c r="A84" s="270"/>
      <c r="E84" s="53"/>
    </row>
    <row r="85" spans="1:5" x14ac:dyDescent="0.25">
      <c r="A85" s="270"/>
      <c r="E85" s="53"/>
    </row>
    <row r="86" spans="1:5" x14ac:dyDescent="0.25">
      <c r="A86" s="270"/>
      <c r="E86" s="53"/>
    </row>
    <row r="87" spans="1:5" x14ac:dyDescent="0.25">
      <c r="A87" s="270"/>
      <c r="E87" s="53"/>
    </row>
    <row r="88" spans="1:5" x14ac:dyDescent="0.25">
      <c r="A88" s="270"/>
      <c r="E88" s="53"/>
    </row>
    <row r="89" spans="1:5" x14ac:dyDescent="0.25">
      <c r="A89" s="270"/>
      <c r="E89" s="53"/>
    </row>
    <row r="90" spans="1:5" x14ac:dyDescent="0.25">
      <c r="E90" s="53"/>
    </row>
    <row r="91" spans="1:5" x14ac:dyDescent="0.25">
      <c r="E91" s="53"/>
    </row>
    <row r="92" spans="1:5" x14ac:dyDescent="0.25">
      <c r="E92" s="53"/>
    </row>
    <row r="93" spans="1:5" ht="12.75" customHeight="1" x14ac:dyDescent="0.25">
      <c r="E93" s="53"/>
    </row>
    <row r="94" spans="1:5" x14ac:dyDescent="0.25">
      <c r="E94" s="53"/>
    </row>
    <row r="95" spans="1:5" x14ac:dyDescent="0.25">
      <c r="E95" s="53"/>
    </row>
    <row r="96" spans="1:5" x14ac:dyDescent="0.25">
      <c r="E96" s="53"/>
    </row>
    <row r="97" spans="5:5" x14ac:dyDescent="0.25">
      <c r="E97" s="53"/>
    </row>
    <row r="98" spans="5:5" x14ac:dyDescent="0.25">
      <c r="E98" s="53"/>
    </row>
    <row r="99" spans="5:5" ht="12.75" customHeight="1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</sheetData>
  <mergeCells count="4">
    <mergeCell ref="B5:H5"/>
    <mergeCell ref="C8:E8"/>
    <mergeCell ref="F8:H8"/>
    <mergeCell ref="B39:H39"/>
  </mergeCells>
  <hyperlinks>
    <hyperlink ref="H2" location="INDICE!B9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N1862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3" width="9.33203125" style="150" bestFit="1" customWidth="1"/>
    <col min="4" max="4" width="10" style="1" bestFit="1" customWidth="1"/>
    <col min="5" max="5" width="8.33203125" style="1" bestFit="1" customWidth="1"/>
    <col min="6" max="6" width="12" style="45" bestFit="1" customWidth="1"/>
    <col min="7" max="7" width="8.5546875" style="1" bestFit="1" customWidth="1"/>
    <col min="8" max="8" width="9.33203125" style="1" customWidth="1"/>
    <col min="9" max="9" width="10" style="1" bestFit="1" customWidth="1"/>
    <col min="10" max="10" width="8.33203125" style="1" bestFit="1" customWidth="1"/>
    <col min="11" max="11" width="12" style="1" bestFit="1" customWidth="1"/>
    <col min="12" max="12" width="8.5546875" style="1" bestFit="1" customWidth="1"/>
    <col min="13" max="16384" width="11.44140625" style="1"/>
  </cols>
  <sheetData>
    <row r="1" spans="1:14" ht="40.200000000000003" customHeight="1" x14ac:dyDescent="0.25">
      <c r="F1" s="1"/>
    </row>
    <row r="2" spans="1:14" s="28" customFormat="1" ht="12.75" customHeight="1" x14ac:dyDescent="0.25">
      <c r="A2" s="284"/>
      <c r="B2" s="29"/>
      <c r="C2" s="29"/>
      <c r="L2" s="362" t="s">
        <v>13</v>
      </c>
    </row>
    <row r="3" spans="1:14" s="3" customFormat="1" ht="18" thickBot="1" x14ac:dyDescent="0.35">
      <c r="A3" s="284"/>
      <c r="B3" s="104" t="s">
        <v>22</v>
      </c>
      <c r="C3" s="104"/>
      <c r="D3" s="105"/>
      <c r="E3" s="105"/>
      <c r="F3" s="106"/>
      <c r="G3" s="106"/>
      <c r="H3" s="106"/>
      <c r="I3" s="106"/>
      <c r="J3" s="106"/>
      <c r="K3" s="106"/>
      <c r="L3" s="106"/>
    </row>
    <row r="4" spans="1:14" ht="13.5" customHeight="1" thickTop="1" x14ac:dyDescent="0.4">
      <c r="B4" s="109"/>
      <c r="C4" s="109"/>
      <c r="D4" s="109"/>
      <c r="E4" s="109"/>
      <c r="F4" s="110"/>
      <c r="G4" s="110"/>
      <c r="H4" s="110"/>
      <c r="I4" s="110"/>
      <c r="J4" s="110"/>
      <c r="K4" s="110"/>
      <c r="L4" s="110"/>
    </row>
    <row r="5" spans="1:14" s="197" customFormat="1" ht="15.75" customHeight="1" x14ac:dyDescent="0.3">
      <c r="A5" s="284"/>
      <c r="B5" s="510" t="s">
        <v>488</v>
      </c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302"/>
      <c r="N5" s="302"/>
    </row>
    <row r="6" spans="1:14" s="197" customFormat="1" ht="12.75" customHeight="1" x14ac:dyDescent="0.25">
      <c r="A6" s="284"/>
      <c r="B6" s="4"/>
      <c r="C6" s="184"/>
      <c r="D6" s="155"/>
      <c r="E6" s="155"/>
      <c r="F6" s="24"/>
      <c r="G6" s="155"/>
      <c r="H6" s="155"/>
      <c r="I6" s="155"/>
      <c r="J6" s="155"/>
      <c r="K6" s="155"/>
      <c r="L6" s="155"/>
    </row>
    <row r="7" spans="1:14" s="197" customFormat="1" ht="12.75" customHeight="1" x14ac:dyDescent="0.25">
      <c r="A7" s="288"/>
      <c r="B7" s="4" t="s">
        <v>62</v>
      </c>
      <c r="C7" s="184"/>
      <c r="D7" s="155"/>
      <c r="E7" s="155"/>
      <c r="F7" s="24"/>
      <c r="G7" s="155"/>
      <c r="H7" s="155"/>
      <c r="I7" s="155"/>
      <c r="J7" s="155"/>
      <c r="K7" s="155"/>
      <c r="L7" s="155"/>
    </row>
    <row r="8" spans="1:14" s="197" customFormat="1" ht="12.75" customHeight="1" x14ac:dyDescent="0.25">
      <c r="A8" s="268"/>
      <c r="B8" s="151"/>
      <c r="C8" s="513" t="s">
        <v>12</v>
      </c>
      <c r="D8" s="514"/>
      <c r="E8" s="514"/>
      <c r="F8" s="514"/>
      <c r="G8" s="511"/>
      <c r="H8" s="512" t="s">
        <v>10</v>
      </c>
      <c r="I8" s="512"/>
      <c r="J8" s="512"/>
      <c r="K8" s="512"/>
      <c r="L8" s="512"/>
      <c r="M8" s="167"/>
      <c r="N8" s="167"/>
    </row>
    <row r="9" spans="1:14" s="197" customFormat="1" ht="12.75" customHeight="1" x14ac:dyDescent="0.25">
      <c r="A9" s="268"/>
      <c r="B9" s="145"/>
      <c r="C9" s="145" t="s">
        <v>23</v>
      </c>
      <c r="D9" s="163" t="s">
        <v>18</v>
      </c>
      <c r="E9" s="163" t="s">
        <v>19</v>
      </c>
      <c r="F9" s="163" t="s">
        <v>20</v>
      </c>
      <c r="G9" s="163" t="s">
        <v>21</v>
      </c>
      <c r="H9" s="163" t="s">
        <v>23</v>
      </c>
      <c r="I9" s="163" t="s">
        <v>18</v>
      </c>
      <c r="J9" s="163" t="s">
        <v>19</v>
      </c>
      <c r="K9" s="163" t="s">
        <v>20</v>
      </c>
      <c r="L9" s="163" t="s">
        <v>21</v>
      </c>
      <c r="M9" s="167"/>
      <c r="N9" s="167"/>
    </row>
    <row r="10" spans="1:14" s="197" customFormat="1" ht="12.75" customHeight="1" x14ac:dyDescent="0.25">
      <c r="A10" s="268"/>
      <c r="B10" s="64"/>
      <c r="C10" s="164"/>
      <c r="D10" s="158"/>
      <c r="E10" s="158"/>
      <c r="F10" s="1"/>
      <c r="G10" s="1"/>
      <c r="H10" s="164"/>
      <c r="I10" s="1"/>
      <c r="J10" s="1"/>
      <c r="K10" s="1"/>
      <c r="L10" s="1"/>
      <c r="M10" s="167"/>
      <c r="N10" s="167"/>
    </row>
    <row r="11" spans="1:14" s="197" customFormat="1" ht="12.75" customHeight="1" x14ac:dyDescent="0.25">
      <c r="A11" s="268"/>
      <c r="B11" s="64" t="s">
        <v>23</v>
      </c>
      <c r="C11" s="164"/>
      <c r="D11" s="155"/>
      <c r="E11" s="155"/>
      <c r="F11" s="24"/>
      <c r="G11" s="1"/>
      <c r="H11" s="164"/>
      <c r="I11" s="1"/>
      <c r="J11" s="1"/>
      <c r="K11" s="1"/>
      <c r="L11" s="1"/>
      <c r="M11" s="167"/>
      <c r="N11" s="167"/>
    </row>
    <row r="12" spans="1:14" s="197" customFormat="1" ht="12.75" customHeight="1" x14ac:dyDescent="0.25">
      <c r="A12" s="270"/>
      <c r="B12" s="95" t="s">
        <v>8</v>
      </c>
      <c r="C12" s="301">
        <f>C16+C20+C24+C28</f>
        <v>1596.4249999999997</v>
      </c>
      <c r="D12" s="301">
        <f t="shared" ref="D12:L12" si="0">D16+D20+D24+D28</f>
        <v>4.2249999999999996</v>
      </c>
      <c r="E12" s="301">
        <f t="shared" si="0"/>
        <v>94.825000000000003</v>
      </c>
      <c r="F12" s="301">
        <f t="shared" si="0"/>
        <v>21.9</v>
      </c>
      <c r="G12" s="301">
        <f t="shared" si="0"/>
        <v>1475.4749999999999</v>
      </c>
      <c r="H12" s="301">
        <f t="shared" si="0"/>
        <v>9782.25</v>
      </c>
      <c r="I12" s="301">
        <f t="shared" si="0"/>
        <v>183.27500000000001</v>
      </c>
      <c r="J12" s="301">
        <f t="shared" si="0"/>
        <v>779.77499999999998</v>
      </c>
      <c r="K12" s="301">
        <f t="shared" si="0"/>
        <v>120.44999999999999</v>
      </c>
      <c r="L12" s="301">
        <f t="shared" si="0"/>
        <v>8698.75</v>
      </c>
      <c r="M12" s="167"/>
      <c r="N12" s="167"/>
    </row>
    <row r="13" spans="1:14" s="197" customFormat="1" ht="12.75" customHeight="1" x14ac:dyDescent="0.25">
      <c r="A13" s="270"/>
      <c r="B13" s="95" t="s">
        <v>9</v>
      </c>
      <c r="C13" s="301">
        <f>C17+C21+C25+C29</f>
        <v>1694.9250000000002</v>
      </c>
      <c r="D13" s="301">
        <f>D17+D21+D25+D29</f>
        <v>6.4749999999999996</v>
      </c>
      <c r="E13" s="301">
        <f>E17+E21+E25+E29</f>
        <v>211.15</v>
      </c>
      <c r="F13" s="301">
        <f>F17+F21+F25+F29</f>
        <v>168.02500000000001</v>
      </c>
      <c r="G13" s="301">
        <f>G17+G21+G25+G29</f>
        <v>1309.2750000000001</v>
      </c>
      <c r="H13" s="301">
        <f t="shared" ref="H13:L13" si="1">H17+H21+H25+H29</f>
        <v>11223.224999999999</v>
      </c>
      <c r="I13" s="301">
        <f t="shared" si="1"/>
        <v>559.27500000000009</v>
      </c>
      <c r="J13" s="301">
        <f t="shared" si="1"/>
        <v>2013.1</v>
      </c>
      <c r="K13" s="301">
        <f t="shared" si="1"/>
        <v>1240.7249999999999</v>
      </c>
      <c r="L13" s="301">
        <f t="shared" si="1"/>
        <v>7410.125</v>
      </c>
      <c r="M13" s="167"/>
      <c r="N13" s="167"/>
    </row>
    <row r="14" spans="1:14" s="197" customFormat="1" ht="12.75" customHeight="1" x14ac:dyDescent="0.25">
      <c r="A14" s="270"/>
      <c r="B14" s="95" t="s">
        <v>65</v>
      </c>
      <c r="C14" s="103">
        <f t="shared" ref="C14:L14" si="2">+C12*100/C13</f>
        <v>94.188533415932838</v>
      </c>
      <c r="D14" s="103">
        <f t="shared" si="2"/>
        <v>65.250965250965251</v>
      </c>
      <c r="E14" s="103">
        <f t="shared" si="2"/>
        <v>44.908832583471465</v>
      </c>
      <c r="F14" s="103">
        <f t="shared" si="2"/>
        <v>13.033774735902394</v>
      </c>
      <c r="G14" s="103">
        <f t="shared" si="2"/>
        <v>112.69404823280058</v>
      </c>
      <c r="H14" s="103">
        <f t="shared" si="2"/>
        <v>87.160775980166136</v>
      </c>
      <c r="I14" s="103">
        <f t="shared" si="2"/>
        <v>32.770104152697684</v>
      </c>
      <c r="J14" s="103">
        <f t="shared" si="2"/>
        <v>38.735035517361283</v>
      </c>
      <c r="K14" s="103">
        <f t="shared" si="2"/>
        <v>9.7080336093816104</v>
      </c>
      <c r="L14" s="103">
        <f t="shared" si="2"/>
        <v>117.39005752264637</v>
      </c>
      <c r="M14" s="167"/>
      <c r="N14" s="167"/>
    </row>
    <row r="15" spans="1:14" s="197" customFormat="1" ht="12.75" customHeight="1" x14ac:dyDescent="0.25">
      <c r="A15" s="270"/>
      <c r="B15" s="64" t="s">
        <v>110</v>
      </c>
      <c r="C15" s="164"/>
      <c r="D15" s="155"/>
      <c r="E15" s="155"/>
      <c r="F15" s="24"/>
      <c r="G15" s="1"/>
      <c r="H15" s="164"/>
      <c r="I15" s="1"/>
      <c r="J15" s="1"/>
      <c r="K15" s="1"/>
      <c r="L15" s="1"/>
      <c r="M15" s="167"/>
      <c r="N15" s="167"/>
    </row>
    <row r="16" spans="1:14" s="197" customFormat="1" ht="12.75" customHeight="1" x14ac:dyDescent="0.25">
      <c r="A16" s="270"/>
      <c r="B16" s="95" t="s">
        <v>8</v>
      </c>
      <c r="C16" s="301">
        <f>SUM(D16:G16)</f>
        <v>8.7749999999999986</v>
      </c>
      <c r="D16" s="167">
        <v>0</v>
      </c>
      <c r="E16" s="167">
        <v>0</v>
      </c>
      <c r="F16" s="167">
        <v>0</v>
      </c>
      <c r="G16" s="167">
        <v>8.7749999999999986</v>
      </c>
      <c r="H16" s="301">
        <f>SUM(I16:L16)</f>
        <v>73.075000000000003</v>
      </c>
      <c r="I16" s="167">
        <v>0.27500000000000002</v>
      </c>
      <c r="J16" s="167">
        <v>2.1749999999999998</v>
      </c>
      <c r="K16" s="167">
        <v>0.2</v>
      </c>
      <c r="L16" s="167">
        <v>70.424999999999997</v>
      </c>
      <c r="M16" s="167"/>
      <c r="N16" s="167"/>
    </row>
    <row r="17" spans="1:14" s="197" customFormat="1" ht="12.75" customHeight="1" x14ac:dyDescent="0.25">
      <c r="A17" s="270"/>
      <c r="B17" s="95" t="s">
        <v>9</v>
      </c>
      <c r="C17" s="301">
        <f>SUM(D17:G17)</f>
        <v>9.6</v>
      </c>
      <c r="D17" s="167">
        <v>0</v>
      </c>
      <c r="E17" s="167">
        <v>0.57499999999999996</v>
      </c>
      <c r="F17" s="167">
        <v>0</v>
      </c>
      <c r="G17" s="167">
        <v>9.0250000000000004</v>
      </c>
      <c r="H17" s="301">
        <f>SUM(I17:L17)</f>
        <v>95.050000000000011</v>
      </c>
      <c r="I17" s="167">
        <v>6.05</v>
      </c>
      <c r="J17" s="167">
        <v>9.9499999999999993</v>
      </c>
      <c r="K17" s="167">
        <v>6.5250000000000004</v>
      </c>
      <c r="L17" s="167">
        <v>72.525000000000006</v>
      </c>
      <c r="M17" s="167"/>
      <c r="N17" s="167"/>
    </row>
    <row r="18" spans="1:14" s="197" customFormat="1" ht="12.75" customHeight="1" x14ac:dyDescent="0.25">
      <c r="A18" s="270"/>
      <c r="B18" s="95" t="s">
        <v>65</v>
      </c>
      <c r="C18" s="103">
        <f>+C16*100/C17</f>
        <v>91.406249999999986</v>
      </c>
      <c r="D18" s="245" t="s">
        <v>11</v>
      </c>
      <c r="E18" s="245" t="s">
        <v>11</v>
      </c>
      <c r="F18" s="245" t="s">
        <v>11</v>
      </c>
      <c r="G18" s="294">
        <f>+G16*100/G17</f>
        <v>97.229916897506911</v>
      </c>
      <c r="H18" s="103">
        <f t="shared" ref="H18:L18" si="3">+H16*100/H17</f>
        <v>76.880589163598103</v>
      </c>
      <c r="I18" s="294">
        <f t="shared" si="3"/>
        <v>4.5454545454545459</v>
      </c>
      <c r="J18" s="294">
        <f t="shared" si="3"/>
        <v>21.859296482412059</v>
      </c>
      <c r="K18" s="294">
        <f t="shared" si="3"/>
        <v>3.0651340996168579</v>
      </c>
      <c r="L18" s="294">
        <f t="shared" si="3"/>
        <v>97.104446742502574</v>
      </c>
      <c r="M18" s="167"/>
      <c r="N18" s="167"/>
    </row>
    <row r="19" spans="1:14" s="197" customFormat="1" ht="12.75" customHeight="1" x14ac:dyDescent="0.25">
      <c r="A19" s="270"/>
      <c r="B19" s="64" t="s">
        <v>97</v>
      </c>
      <c r="C19" s="297"/>
      <c r="D19" s="165"/>
      <c r="E19" s="165"/>
      <c r="F19" s="167"/>
      <c r="G19" s="164"/>
      <c r="H19" s="297"/>
      <c r="I19" s="165"/>
      <c r="J19" s="165"/>
      <c r="K19" s="167"/>
      <c r="L19" s="164"/>
      <c r="M19" s="167"/>
      <c r="N19" s="167"/>
    </row>
    <row r="20" spans="1:14" s="197" customFormat="1" ht="12.75" customHeight="1" x14ac:dyDescent="0.25">
      <c r="A20" s="270"/>
      <c r="B20" s="95" t="s">
        <v>8</v>
      </c>
      <c r="C20" s="301">
        <f>SUM(D20:G20)</f>
        <v>79.525000000000006</v>
      </c>
      <c r="D20" s="167">
        <v>0</v>
      </c>
      <c r="E20" s="167">
        <v>2.4750000000000001</v>
      </c>
      <c r="F20" s="167">
        <v>0.22500000000000001</v>
      </c>
      <c r="G20" s="167">
        <v>76.825000000000003</v>
      </c>
      <c r="H20" s="301">
        <f>SUM(I20:L20)</f>
        <v>482.52499999999998</v>
      </c>
      <c r="I20" s="167">
        <v>4.4749999999999996</v>
      </c>
      <c r="J20" s="167">
        <v>27.75</v>
      </c>
      <c r="K20" s="167">
        <v>2.5499999999999998</v>
      </c>
      <c r="L20" s="167">
        <v>447.75</v>
      </c>
      <c r="M20" s="167"/>
      <c r="N20" s="167"/>
    </row>
    <row r="21" spans="1:14" s="197" customFormat="1" ht="12.75" customHeight="1" x14ac:dyDescent="0.25">
      <c r="A21" s="270"/>
      <c r="B21" s="95" t="s">
        <v>9</v>
      </c>
      <c r="C21" s="301">
        <f>SUM(D21:G21)</f>
        <v>84.424999999999997</v>
      </c>
      <c r="D21" s="167">
        <v>0</v>
      </c>
      <c r="E21" s="167">
        <v>8.5</v>
      </c>
      <c r="F21" s="167">
        <v>3.6999999999999997</v>
      </c>
      <c r="G21" s="167">
        <v>72.224999999999994</v>
      </c>
      <c r="H21" s="301">
        <f>SUM(I21:L21)</f>
        <v>567.32500000000005</v>
      </c>
      <c r="I21" s="167">
        <v>20.125</v>
      </c>
      <c r="J21" s="167">
        <v>79.275000000000006</v>
      </c>
      <c r="K21" s="167">
        <v>37.975000000000001</v>
      </c>
      <c r="L21" s="167">
        <v>429.95000000000005</v>
      </c>
      <c r="M21" s="167"/>
      <c r="N21" s="167"/>
    </row>
    <row r="22" spans="1:14" s="197" customFormat="1" ht="12.75" customHeight="1" x14ac:dyDescent="0.25">
      <c r="A22" s="270"/>
      <c r="B22" s="95" t="s">
        <v>65</v>
      </c>
      <c r="C22" s="103">
        <f>+C20*100/C21</f>
        <v>94.196031981048279</v>
      </c>
      <c r="D22" s="166" t="s">
        <v>11</v>
      </c>
      <c r="E22" s="294">
        <f t="shared" ref="E22:L22" si="4">+E20*100/E21</f>
        <v>29.117647058823529</v>
      </c>
      <c r="F22" s="294">
        <f t="shared" si="4"/>
        <v>6.0810810810810816</v>
      </c>
      <c r="G22" s="294">
        <f t="shared" si="4"/>
        <v>106.36898580823815</v>
      </c>
      <c r="H22" s="103">
        <f t="shared" si="4"/>
        <v>85.052659410390859</v>
      </c>
      <c r="I22" s="294">
        <f t="shared" si="4"/>
        <v>22.236024844720493</v>
      </c>
      <c r="J22" s="294">
        <f t="shared" si="4"/>
        <v>35.004730368968779</v>
      </c>
      <c r="K22" s="294">
        <f t="shared" si="4"/>
        <v>6.7149440421329816</v>
      </c>
      <c r="L22" s="294">
        <f t="shared" si="4"/>
        <v>104.1400162809629</v>
      </c>
      <c r="M22" s="167"/>
      <c r="N22" s="167"/>
    </row>
    <row r="23" spans="1:14" s="197" customFormat="1" ht="12.75" customHeight="1" x14ac:dyDescent="0.25">
      <c r="A23" s="270"/>
      <c r="B23" s="64" t="s">
        <v>111</v>
      </c>
      <c r="C23" s="167"/>
      <c r="D23" s="165"/>
      <c r="E23" s="165"/>
      <c r="F23" s="167"/>
      <c r="G23" s="165"/>
      <c r="H23" s="165"/>
      <c r="I23" s="165"/>
      <c r="J23" s="165"/>
      <c r="K23" s="167"/>
      <c r="L23" s="164"/>
      <c r="M23" s="167"/>
      <c r="N23" s="167"/>
    </row>
    <row r="24" spans="1:14" s="197" customFormat="1" ht="12.75" customHeight="1" x14ac:dyDescent="0.25">
      <c r="A24" s="270"/>
      <c r="B24" s="95" t="s">
        <v>8</v>
      </c>
      <c r="C24" s="301">
        <f>SUM(D24:G24)</f>
        <v>1192.5999999999999</v>
      </c>
      <c r="D24" s="167">
        <v>1.875</v>
      </c>
      <c r="E24" s="167">
        <v>79.650000000000006</v>
      </c>
      <c r="F24" s="167">
        <v>19.099999999999998</v>
      </c>
      <c r="G24" s="167">
        <v>1091.9749999999999</v>
      </c>
      <c r="H24" s="301">
        <f>SUM(I24:L24)</f>
        <v>7245.05</v>
      </c>
      <c r="I24" s="167">
        <v>125.99999999999999</v>
      </c>
      <c r="J24" s="167">
        <v>632.57500000000005</v>
      </c>
      <c r="K24" s="167">
        <v>100.72499999999999</v>
      </c>
      <c r="L24" s="167">
        <v>6385.75</v>
      </c>
      <c r="M24" s="167"/>
      <c r="N24" s="167"/>
    </row>
    <row r="25" spans="1:14" s="197" customFormat="1" ht="12.75" customHeight="1" x14ac:dyDescent="0.25">
      <c r="A25" s="270"/>
      <c r="B25" s="95" t="s">
        <v>9</v>
      </c>
      <c r="C25" s="301">
        <f>SUM(D25:G25)</f>
        <v>1259.3500000000001</v>
      </c>
      <c r="D25" s="167">
        <v>4.875</v>
      </c>
      <c r="E25" s="167">
        <v>162.05000000000001</v>
      </c>
      <c r="F25" s="167">
        <v>131.85000000000002</v>
      </c>
      <c r="G25" s="167">
        <v>960.57500000000005</v>
      </c>
      <c r="H25" s="301">
        <f>SUM(I25:L25)</f>
        <v>8189.2999999999993</v>
      </c>
      <c r="I25" s="167">
        <v>389.5</v>
      </c>
      <c r="J25" s="167">
        <v>1537.85</v>
      </c>
      <c r="K25" s="167">
        <v>939.375</v>
      </c>
      <c r="L25" s="167">
        <v>5322.5749999999998</v>
      </c>
      <c r="M25" s="167"/>
      <c r="N25" s="167"/>
    </row>
    <row r="26" spans="1:14" s="197" customFormat="1" ht="12.75" customHeight="1" x14ac:dyDescent="0.25">
      <c r="A26" s="270"/>
      <c r="B26" s="95" t="s">
        <v>65</v>
      </c>
      <c r="C26" s="103">
        <f>+C24*100/C25</f>
        <v>94.699646643109517</v>
      </c>
      <c r="D26" s="294">
        <f>+D24*100/D25</f>
        <v>38.46153846153846</v>
      </c>
      <c r="E26" s="294">
        <f t="shared" ref="E26:L26" si="5">+E24*100/E25</f>
        <v>49.15149645171244</v>
      </c>
      <c r="F26" s="294">
        <f t="shared" si="5"/>
        <v>14.486158513462264</v>
      </c>
      <c r="G26" s="294">
        <f t="shared" si="5"/>
        <v>113.67930666527859</v>
      </c>
      <c r="H26" s="103">
        <f t="shared" si="5"/>
        <v>88.469710475864858</v>
      </c>
      <c r="I26" s="294">
        <f t="shared" si="5"/>
        <v>32.349165596919121</v>
      </c>
      <c r="J26" s="294">
        <f t="shared" si="5"/>
        <v>41.133725655948247</v>
      </c>
      <c r="K26" s="294">
        <f t="shared" si="5"/>
        <v>10.722554890219561</v>
      </c>
      <c r="L26" s="294">
        <f t="shared" si="5"/>
        <v>119.97482421572266</v>
      </c>
      <c r="M26" s="167"/>
      <c r="N26" s="167"/>
    </row>
    <row r="27" spans="1:14" s="197" customFormat="1" ht="12.75" customHeight="1" x14ac:dyDescent="0.25">
      <c r="A27" s="270"/>
      <c r="B27" s="64" t="s">
        <v>112</v>
      </c>
      <c r="C27" s="167"/>
      <c r="D27" s="165"/>
      <c r="E27" s="165"/>
      <c r="F27" s="167"/>
      <c r="G27" s="164"/>
      <c r="H27" s="167"/>
      <c r="I27" s="165"/>
      <c r="J27" s="165"/>
      <c r="K27" s="167"/>
      <c r="L27" s="164"/>
      <c r="M27" s="167"/>
      <c r="N27" s="167"/>
    </row>
    <row r="28" spans="1:14" s="197" customFormat="1" ht="12.75" customHeight="1" x14ac:dyDescent="0.25">
      <c r="A28" s="270"/>
      <c r="B28" s="95" t="s">
        <v>8</v>
      </c>
      <c r="C28" s="301">
        <f>SUM(D28:G28)</f>
        <v>315.52499999999998</v>
      </c>
      <c r="D28" s="167">
        <v>2.35</v>
      </c>
      <c r="E28" s="167">
        <v>12.700000000000001</v>
      </c>
      <c r="F28" s="167">
        <v>2.5749999999999997</v>
      </c>
      <c r="G28" s="167">
        <v>297.89999999999998</v>
      </c>
      <c r="H28" s="301">
        <f>SUM(I28:L28)</f>
        <v>1981.6</v>
      </c>
      <c r="I28" s="167">
        <v>52.524999999999999</v>
      </c>
      <c r="J28" s="167">
        <v>117.27500000000001</v>
      </c>
      <c r="K28" s="167">
        <v>16.974999999999998</v>
      </c>
      <c r="L28" s="167">
        <v>1794.8249999999998</v>
      </c>
      <c r="M28" s="167"/>
      <c r="N28" s="167"/>
    </row>
    <row r="29" spans="1:14" s="197" customFormat="1" ht="12.75" customHeight="1" x14ac:dyDescent="0.25">
      <c r="A29" s="270"/>
      <c r="B29" s="95" t="s">
        <v>9</v>
      </c>
      <c r="C29" s="301">
        <f>SUM(D29:G29)</f>
        <v>341.54999999999995</v>
      </c>
      <c r="D29" s="167">
        <v>1.6</v>
      </c>
      <c r="E29" s="167">
        <v>40.024999999999999</v>
      </c>
      <c r="F29" s="167">
        <v>32.474999999999994</v>
      </c>
      <c r="G29" s="167">
        <v>267.45</v>
      </c>
      <c r="H29" s="301">
        <f>SUM(I29:L29)</f>
        <v>2371.5500000000002</v>
      </c>
      <c r="I29" s="167">
        <v>143.60000000000002</v>
      </c>
      <c r="J29" s="167">
        <v>386.02499999999998</v>
      </c>
      <c r="K29" s="167">
        <v>256.84999999999997</v>
      </c>
      <c r="L29" s="167">
        <v>1585.075</v>
      </c>
      <c r="M29" s="167"/>
      <c r="N29" s="167"/>
    </row>
    <row r="30" spans="1:14" s="197" customFormat="1" ht="12.75" customHeight="1" x14ac:dyDescent="0.25">
      <c r="A30" s="270"/>
      <c r="B30" s="95" t="s">
        <v>65</v>
      </c>
      <c r="C30" s="103">
        <f>+C28*100/C29</f>
        <v>92.380324989020636</v>
      </c>
      <c r="D30" s="103">
        <f>+D28*100/D29</f>
        <v>146.875</v>
      </c>
      <c r="E30" s="294">
        <f t="shared" ref="E30:L30" si="6">+E28*100/E29</f>
        <v>31.730168644597128</v>
      </c>
      <c r="F30" s="294">
        <f t="shared" si="6"/>
        <v>7.9291762894534275</v>
      </c>
      <c r="G30" s="294">
        <f t="shared" si="6"/>
        <v>111.3853056646102</v>
      </c>
      <c r="H30" s="103">
        <f t="shared" si="6"/>
        <v>83.557167253483996</v>
      </c>
      <c r="I30" s="294">
        <f t="shared" si="6"/>
        <v>36.577298050139269</v>
      </c>
      <c r="J30" s="294">
        <f t="shared" si="6"/>
        <v>30.380156725600674</v>
      </c>
      <c r="K30" s="294">
        <f t="shared" si="6"/>
        <v>6.6089157095581079</v>
      </c>
      <c r="L30" s="294">
        <f t="shared" si="6"/>
        <v>113.23281232749237</v>
      </c>
      <c r="M30" s="167"/>
      <c r="N30" s="167"/>
    </row>
    <row r="31" spans="1:14" s="197" customFormat="1" ht="12.75" customHeight="1" x14ac:dyDescent="0.25">
      <c r="A31" s="270"/>
      <c r="B31" s="119"/>
      <c r="C31" s="119"/>
      <c r="D31" s="156"/>
      <c r="E31" s="156"/>
      <c r="F31" s="121"/>
      <c r="G31" s="121"/>
      <c r="H31" s="121"/>
      <c r="I31" s="121"/>
      <c r="J31" s="121"/>
      <c r="K31" s="121"/>
      <c r="L31" s="121"/>
      <c r="M31" s="167"/>
      <c r="N31" s="167"/>
    </row>
    <row r="32" spans="1:14" s="197" customFormat="1" ht="12.75" customHeight="1" x14ac:dyDescent="0.25">
      <c r="A32" s="270"/>
      <c r="B32" s="8"/>
      <c r="C32" s="8"/>
      <c r="D32" s="157"/>
      <c r="E32" s="157"/>
      <c r="F32" s="125"/>
      <c r="G32" s="125"/>
      <c r="H32" s="125"/>
      <c r="I32" s="125"/>
      <c r="J32" s="125"/>
      <c r="K32" s="125"/>
      <c r="L32" s="125"/>
    </row>
    <row r="33" spans="1:12" s="197" customFormat="1" ht="12.75" customHeight="1" x14ac:dyDescent="0.25">
      <c r="A33" s="270"/>
      <c r="B33" s="8" t="s">
        <v>83</v>
      </c>
      <c r="C33" s="8"/>
      <c r="D33" s="1"/>
      <c r="E33" s="1"/>
      <c r="F33" s="53"/>
      <c r="G33" s="1"/>
      <c r="H33" s="1"/>
      <c r="I33" s="1"/>
      <c r="J33" s="1"/>
      <c r="K33" s="1"/>
      <c r="L33" s="1"/>
    </row>
    <row r="34" spans="1:12" s="197" customFormat="1" ht="12.75" customHeight="1" x14ac:dyDescent="0.25">
      <c r="A34" s="270"/>
      <c r="B34" s="20" t="s">
        <v>81</v>
      </c>
      <c r="C34" s="20"/>
      <c r="D34" s="1"/>
      <c r="E34" s="1"/>
      <c r="F34" s="53"/>
      <c r="G34" s="1"/>
      <c r="H34" s="1"/>
      <c r="I34" s="1"/>
      <c r="J34" s="1"/>
      <c r="K34" s="1"/>
      <c r="L34" s="1"/>
    </row>
    <row r="35" spans="1:12" s="197" customFormat="1" ht="12.75" customHeight="1" x14ac:dyDescent="0.25">
      <c r="A35" s="270"/>
      <c r="B35" s="20"/>
      <c r="C35" s="20"/>
      <c r="D35" s="1"/>
      <c r="E35" s="1"/>
      <c r="F35" s="53"/>
      <c r="G35" s="1"/>
      <c r="H35" s="1"/>
      <c r="I35" s="1"/>
      <c r="J35" s="1"/>
      <c r="K35" s="1"/>
      <c r="L35" s="1"/>
    </row>
    <row r="36" spans="1:12" s="197" customFormat="1" ht="12.75" customHeight="1" x14ac:dyDescent="0.25">
      <c r="A36" s="270"/>
      <c r="B36" s="58" t="s">
        <v>68</v>
      </c>
      <c r="C36" s="58"/>
      <c r="D36" s="1"/>
      <c r="E36" s="1"/>
      <c r="F36" s="53"/>
      <c r="G36" s="1"/>
      <c r="H36" s="1"/>
      <c r="I36" s="1"/>
      <c r="J36" s="1"/>
      <c r="K36" s="1"/>
      <c r="L36" s="1"/>
    </row>
    <row r="37" spans="1:12" s="197" customFormat="1" ht="12.75" customHeight="1" x14ac:dyDescent="0.25">
      <c r="A37" s="270"/>
      <c r="B37" s="58"/>
      <c r="C37" s="58"/>
      <c r="D37" s="1"/>
      <c r="L37" s="1"/>
    </row>
    <row r="38" spans="1:12" s="197" customFormat="1" ht="12.75" customHeight="1" x14ac:dyDescent="0.25">
      <c r="A38" s="270"/>
      <c r="B38" s="195"/>
      <c r="C38" s="195"/>
      <c r="D38" s="195"/>
      <c r="E38" s="195"/>
      <c r="F38" s="196"/>
      <c r="G38" s="196"/>
      <c r="H38" s="196"/>
      <c r="I38" s="196"/>
      <c r="J38" s="196"/>
      <c r="K38" s="196"/>
      <c r="L38" s="196"/>
    </row>
    <row r="39" spans="1:12" s="197" customFormat="1" ht="12.75" customHeight="1" x14ac:dyDescent="0.25">
      <c r="A39" s="270"/>
      <c r="B39" s="195"/>
      <c r="C39" s="195"/>
      <c r="D39" s="195"/>
      <c r="E39" s="195"/>
      <c r="F39" s="196"/>
      <c r="G39" s="196"/>
      <c r="H39" s="196"/>
      <c r="I39" s="196"/>
      <c r="J39" s="196"/>
      <c r="K39" s="196"/>
      <c r="L39" s="196"/>
    </row>
    <row r="40" spans="1:12" s="197" customFormat="1" ht="12.75" customHeight="1" x14ac:dyDescent="0.25">
      <c r="A40" s="270"/>
      <c r="B40" s="195"/>
      <c r="C40" s="195"/>
      <c r="D40" s="195"/>
      <c r="E40" s="195"/>
      <c r="F40" s="196"/>
      <c r="G40" s="196"/>
      <c r="H40" s="196"/>
      <c r="I40" s="196"/>
      <c r="J40" s="196"/>
      <c r="K40" s="196"/>
      <c r="L40" s="196"/>
    </row>
    <row r="41" spans="1:12" s="197" customFormat="1" ht="12.75" customHeight="1" x14ac:dyDescent="0.25">
      <c r="A41" s="270"/>
      <c r="B41" s="195"/>
      <c r="C41" s="195"/>
      <c r="D41" s="195"/>
      <c r="E41" s="195"/>
      <c r="F41" s="196"/>
      <c r="G41" s="196"/>
      <c r="H41" s="196"/>
      <c r="I41" s="196"/>
      <c r="J41" s="196"/>
      <c r="K41" s="196"/>
      <c r="L41" s="196"/>
    </row>
    <row r="42" spans="1:12" s="197" customFormat="1" ht="12.75" customHeight="1" x14ac:dyDescent="0.25">
      <c r="A42" s="270"/>
      <c r="B42" s="195"/>
      <c r="C42" s="195"/>
      <c r="D42" s="195"/>
      <c r="E42" s="195"/>
      <c r="F42" s="196"/>
      <c r="G42" s="196"/>
      <c r="H42" s="196"/>
      <c r="I42" s="196"/>
      <c r="J42" s="196"/>
      <c r="K42" s="196"/>
      <c r="L42" s="196"/>
    </row>
    <row r="43" spans="1:12" s="197" customFormat="1" ht="12.75" customHeight="1" x14ac:dyDescent="0.25">
      <c r="A43" s="270"/>
      <c r="B43" s="195"/>
      <c r="C43" s="195"/>
      <c r="D43" s="195"/>
      <c r="E43" s="195"/>
      <c r="F43" s="196"/>
      <c r="G43" s="196"/>
      <c r="H43" s="196"/>
      <c r="I43" s="196"/>
      <c r="J43" s="196"/>
      <c r="K43" s="196"/>
      <c r="L43" s="196"/>
    </row>
    <row r="44" spans="1:12" s="197" customFormat="1" ht="12.75" customHeight="1" x14ac:dyDescent="0.25">
      <c r="A44" s="270"/>
      <c r="B44" s="195"/>
      <c r="C44" s="195"/>
      <c r="D44" s="195"/>
      <c r="E44" s="195"/>
      <c r="F44" s="196"/>
      <c r="G44" s="196"/>
      <c r="H44" s="196"/>
      <c r="I44" s="196"/>
      <c r="J44" s="196"/>
      <c r="K44" s="196"/>
      <c r="L44" s="196"/>
    </row>
    <row r="45" spans="1:12" s="197" customFormat="1" ht="12.75" customHeight="1" x14ac:dyDescent="0.25">
      <c r="A45" s="270"/>
      <c r="B45" s="195"/>
      <c r="C45" s="195"/>
      <c r="D45" s="195"/>
      <c r="E45" s="195"/>
      <c r="F45" s="196"/>
      <c r="G45" s="196"/>
      <c r="H45" s="196"/>
      <c r="I45" s="196"/>
      <c r="J45" s="196"/>
      <c r="K45" s="196"/>
      <c r="L45" s="196"/>
    </row>
    <row r="46" spans="1:12" s="197" customFormat="1" ht="12.75" customHeight="1" x14ac:dyDescent="0.25">
      <c r="A46" s="270"/>
      <c r="B46" s="195"/>
      <c r="C46" s="195"/>
      <c r="D46" s="195"/>
      <c r="E46" s="195"/>
      <c r="F46" s="196"/>
      <c r="G46" s="196"/>
      <c r="H46" s="196"/>
      <c r="I46" s="196"/>
      <c r="J46" s="196"/>
      <c r="K46" s="196"/>
      <c r="L46" s="196"/>
    </row>
    <row r="47" spans="1:12" s="197" customFormat="1" ht="12.75" customHeight="1" x14ac:dyDescent="0.25">
      <c r="A47" s="270"/>
      <c r="B47" s="195"/>
      <c r="C47" s="195"/>
      <c r="D47" s="195"/>
      <c r="E47" s="195"/>
      <c r="F47" s="196"/>
      <c r="G47" s="196"/>
      <c r="H47" s="196"/>
      <c r="I47" s="196"/>
      <c r="J47" s="196"/>
      <c r="K47" s="196"/>
      <c r="L47" s="196"/>
    </row>
    <row r="48" spans="1:12" s="197" customFormat="1" ht="12.75" customHeight="1" x14ac:dyDescent="0.25">
      <c r="A48" s="270"/>
      <c r="B48" s="195"/>
      <c r="C48" s="195"/>
      <c r="D48" s="195"/>
      <c r="E48" s="195"/>
      <c r="F48" s="196"/>
      <c r="G48" s="196"/>
      <c r="H48" s="196"/>
      <c r="I48" s="196"/>
      <c r="J48" s="196"/>
      <c r="K48" s="196"/>
      <c r="L48" s="196"/>
    </row>
    <row r="49" spans="1:12" s="197" customFormat="1" ht="12.75" customHeight="1" x14ac:dyDescent="0.25">
      <c r="A49" s="270"/>
      <c r="B49" s="195"/>
      <c r="C49" s="195"/>
      <c r="D49" s="195"/>
      <c r="E49" s="195"/>
      <c r="F49" s="196"/>
      <c r="G49" s="196"/>
      <c r="H49" s="196"/>
      <c r="I49" s="196"/>
      <c r="J49" s="196"/>
      <c r="K49" s="196"/>
      <c r="L49" s="196"/>
    </row>
    <row r="50" spans="1:12" s="197" customFormat="1" ht="12.75" customHeight="1" x14ac:dyDescent="0.25">
      <c r="A50" s="270"/>
      <c r="B50" s="195"/>
      <c r="C50" s="195"/>
      <c r="D50" s="195"/>
      <c r="E50" s="195"/>
      <c r="F50" s="196"/>
      <c r="G50" s="196"/>
      <c r="H50" s="196"/>
      <c r="I50" s="196"/>
      <c r="J50" s="196"/>
      <c r="K50" s="196"/>
      <c r="L50" s="196"/>
    </row>
    <row r="51" spans="1:12" s="197" customFormat="1" ht="12.75" customHeight="1" x14ac:dyDescent="0.25">
      <c r="A51" s="270"/>
      <c r="B51" s="195"/>
      <c r="C51" s="195"/>
      <c r="D51" s="195"/>
      <c r="E51" s="195"/>
      <c r="F51" s="196"/>
      <c r="G51" s="196"/>
      <c r="H51" s="196"/>
      <c r="I51" s="196"/>
      <c r="J51" s="196"/>
      <c r="K51" s="196"/>
      <c r="L51" s="196"/>
    </row>
    <row r="52" spans="1:12" s="197" customFormat="1" ht="12.75" customHeight="1" x14ac:dyDescent="0.25">
      <c r="A52" s="270"/>
      <c r="B52" s="195"/>
      <c r="C52" s="195"/>
      <c r="D52" s="195"/>
      <c r="E52" s="195"/>
      <c r="F52" s="196"/>
      <c r="G52" s="196"/>
      <c r="H52" s="196"/>
      <c r="I52" s="196"/>
      <c r="J52" s="196"/>
      <c r="K52" s="196"/>
      <c r="L52" s="196"/>
    </row>
    <row r="53" spans="1:12" s="197" customFormat="1" ht="12.75" customHeight="1" x14ac:dyDescent="0.25">
      <c r="A53" s="270"/>
      <c r="B53" s="195"/>
      <c r="C53" s="195"/>
      <c r="D53" s="195"/>
      <c r="E53" s="195"/>
      <c r="F53" s="196"/>
      <c r="G53" s="196"/>
      <c r="H53" s="196"/>
      <c r="I53" s="196"/>
      <c r="J53" s="196"/>
      <c r="K53" s="196"/>
      <c r="L53" s="196"/>
    </row>
    <row r="54" spans="1:12" s="197" customFormat="1" ht="12.75" customHeight="1" x14ac:dyDescent="0.25">
      <c r="A54" s="270"/>
      <c r="B54" s="195"/>
      <c r="C54" s="195"/>
      <c r="D54" s="195"/>
      <c r="E54" s="195"/>
      <c r="F54" s="196"/>
      <c r="G54" s="196"/>
      <c r="H54" s="196"/>
      <c r="I54" s="196"/>
      <c r="J54" s="196"/>
      <c r="K54" s="196"/>
      <c r="L54" s="196"/>
    </row>
    <row r="55" spans="1:12" s="197" customFormat="1" ht="12.75" customHeight="1" x14ac:dyDescent="0.25">
      <c r="A55" s="270"/>
      <c r="B55" s="195"/>
      <c r="C55" s="195"/>
      <c r="D55" s="195"/>
      <c r="E55" s="195"/>
      <c r="F55" s="196"/>
      <c r="G55" s="196"/>
      <c r="H55" s="196"/>
      <c r="I55" s="196"/>
      <c r="J55" s="196"/>
      <c r="K55" s="196"/>
      <c r="L55" s="196"/>
    </row>
    <row r="56" spans="1:12" s="197" customFormat="1" ht="12.75" customHeight="1" x14ac:dyDescent="0.25">
      <c r="A56" s="270"/>
      <c r="B56" s="195"/>
      <c r="C56" s="195"/>
      <c r="D56" s="195"/>
      <c r="E56" s="195"/>
      <c r="F56" s="196"/>
      <c r="G56" s="196"/>
      <c r="H56" s="196"/>
      <c r="I56" s="196"/>
      <c r="J56" s="196"/>
      <c r="K56" s="196"/>
      <c r="L56" s="196"/>
    </row>
    <row r="57" spans="1:12" s="197" customFormat="1" ht="12.75" customHeight="1" x14ac:dyDescent="0.25">
      <c r="A57" s="270"/>
      <c r="B57" s="195"/>
      <c r="C57" s="195"/>
      <c r="D57" s="195"/>
      <c r="E57" s="195"/>
      <c r="F57" s="196"/>
      <c r="G57" s="196"/>
      <c r="H57" s="196"/>
      <c r="I57" s="196"/>
      <c r="J57" s="196"/>
      <c r="K57" s="196"/>
      <c r="L57" s="196"/>
    </row>
    <row r="58" spans="1:12" s="197" customFormat="1" ht="12.75" customHeight="1" x14ac:dyDescent="0.25">
      <c r="A58" s="270"/>
      <c r="B58" s="195"/>
      <c r="C58" s="195"/>
      <c r="D58" s="195"/>
      <c r="E58" s="195"/>
      <c r="F58" s="196"/>
      <c r="G58" s="196"/>
      <c r="H58" s="196"/>
      <c r="I58" s="196"/>
      <c r="J58" s="196"/>
      <c r="K58" s="196"/>
      <c r="L58" s="196"/>
    </row>
    <row r="59" spans="1:12" s="197" customFormat="1" ht="12.75" customHeight="1" x14ac:dyDescent="0.25">
      <c r="A59" s="270"/>
      <c r="B59" s="195"/>
      <c r="C59" s="195"/>
      <c r="D59" s="195"/>
      <c r="E59" s="195"/>
      <c r="F59" s="196"/>
      <c r="G59" s="196"/>
      <c r="H59" s="196"/>
      <c r="I59" s="196"/>
      <c r="J59" s="196"/>
      <c r="K59" s="196"/>
      <c r="L59" s="196"/>
    </row>
    <row r="60" spans="1:12" s="197" customFormat="1" ht="12.75" customHeight="1" x14ac:dyDescent="0.25">
      <c r="A60" s="270"/>
      <c r="B60" s="195"/>
      <c r="C60" s="195"/>
      <c r="D60" s="195"/>
      <c r="E60" s="195"/>
      <c r="F60" s="196"/>
      <c r="G60" s="196"/>
      <c r="H60" s="196"/>
      <c r="I60" s="196"/>
      <c r="J60" s="196"/>
      <c r="K60" s="196"/>
      <c r="L60" s="196"/>
    </row>
    <row r="61" spans="1:12" s="197" customFormat="1" ht="12.75" customHeight="1" x14ac:dyDescent="0.25">
      <c r="A61" s="270"/>
      <c r="B61" s="195"/>
      <c r="C61" s="195"/>
      <c r="D61" s="195"/>
      <c r="E61" s="195"/>
      <c r="F61" s="196"/>
      <c r="G61" s="196"/>
      <c r="H61" s="196"/>
      <c r="I61" s="196"/>
      <c r="J61" s="196"/>
      <c r="K61" s="196"/>
      <c r="L61" s="196"/>
    </row>
    <row r="62" spans="1:12" s="197" customFormat="1" ht="12.75" customHeight="1" x14ac:dyDescent="0.25">
      <c r="A62" s="270"/>
      <c r="B62" s="195"/>
      <c r="C62" s="195"/>
      <c r="D62" s="195"/>
      <c r="E62" s="195"/>
      <c r="F62" s="196"/>
      <c r="G62" s="196"/>
      <c r="H62" s="196"/>
      <c r="I62" s="196"/>
      <c r="J62" s="196"/>
      <c r="K62" s="196"/>
      <c r="L62" s="196"/>
    </row>
    <row r="63" spans="1:12" s="197" customFormat="1" ht="12.75" customHeight="1" x14ac:dyDescent="0.25">
      <c r="A63" s="270"/>
      <c r="B63" s="195"/>
      <c r="C63" s="195"/>
      <c r="D63" s="195"/>
      <c r="E63" s="195"/>
      <c r="F63" s="196"/>
      <c r="G63" s="196"/>
      <c r="H63" s="196"/>
      <c r="I63" s="196"/>
      <c r="J63" s="196"/>
      <c r="K63" s="196"/>
      <c r="L63" s="196"/>
    </row>
    <row r="64" spans="1:12" s="197" customFormat="1" ht="12.75" customHeight="1" x14ac:dyDescent="0.25">
      <c r="A64" s="270"/>
      <c r="B64" s="195"/>
      <c r="C64" s="195"/>
      <c r="D64" s="195"/>
      <c r="E64" s="195"/>
      <c r="F64" s="196"/>
      <c r="G64" s="196"/>
      <c r="H64" s="196"/>
      <c r="I64" s="196"/>
      <c r="J64" s="196"/>
      <c r="K64" s="196"/>
      <c r="L64" s="196"/>
    </row>
    <row r="65" spans="1:12" s="197" customFormat="1" ht="12.75" customHeight="1" x14ac:dyDescent="0.25">
      <c r="A65" s="270"/>
      <c r="B65" s="195"/>
      <c r="C65" s="195"/>
      <c r="D65" s="195"/>
      <c r="E65" s="195"/>
      <c r="F65" s="196"/>
      <c r="G65" s="196"/>
      <c r="H65" s="196"/>
      <c r="I65" s="196"/>
      <c r="J65" s="196"/>
      <c r="K65" s="196"/>
      <c r="L65" s="196"/>
    </row>
    <row r="66" spans="1:12" s="197" customFormat="1" ht="12.75" customHeight="1" x14ac:dyDescent="0.25">
      <c r="A66" s="270"/>
      <c r="B66" s="195"/>
      <c r="C66" s="195"/>
      <c r="D66" s="195"/>
      <c r="E66" s="195"/>
      <c r="F66" s="196"/>
      <c r="G66" s="196"/>
      <c r="H66" s="196"/>
      <c r="I66" s="196"/>
      <c r="J66" s="196"/>
      <c r="K66" s="196"/>
      <c r="L66" s="196"/>
    </row>
    <row r="67" spans="1:12" s="197" customFormat="1" ht="12.75" customHeight="1" x14ac:dyDescent="0.25">
      <c r="A67" s="270"/>
      <c r="B67" s="195"/>
      <c r="C67" s="195"/>
      <c r="D67" s="195"/>
      <c r="E67" s="195"/>
      <c r="F67" s="196"/>
      <c r="G67" s="196"/>
      <c r="H67" s="196"/>
      <c r="I67" s="196"/>
      <c r="J67" s="196"/>
      <c r="K67" s="196"/>
      <c r="L67" s="196"/>
    </row>
    <row r="68" spans="1:12" s="197" customFormat="1" ht="12.75" customHeight="1" x14ac:dyDescent="0.25">
      <c r="A68" s="270"/>
      <c r="B68" s="195"/>
      <c r="C68" s="195"/>
      <c r="D68" s="195"/>
      <c r="E68" s="195"/>
      <c r="F68" s="196"/>
      <c r="G68" s="196"/>
      <c r="H68" s="196"/>
      <c r="I68" s="196"/>
      <c r="J68" s="196"/>
      <c r="K68" s="196"/>
      <c r="L68" s="196"/>
    </row>
    <row r="69" spans="1:12" s="197" customFormat="1" ht="12.75" customHeight="1" x14ac:dyDescent="0.25">
      <c r="A69" s="270"/>
      <c r="B69" s="195"/>
      <c r="C69" s="195"/>
      <c r="D69" s="195"/>
      <c r="E69" s="195"/>
      <c r="F69" s="196"/>
      <c r="G69" s="196"/>
      <c r="H69" s="196"/>
      <c r="I69" s="196"/>
      <c r="J69" s="196"/>
      <c r="K69" s="196"/>
      <c r="L69" s="196"/>
    </row>
    <row r="70" spans="1:12" s="197" customFormat="1" ht="12.75" customHeight="1" x14ac:dyDescent="0.25">
      <c r="A70" s="270"/>
      <c r="B70" s="195"/>
      <c r="C70" s="195"/>
      <c r="D70" s="195"/>
      <c r="E70" s="195"/>
      <c r="F70" s="196"/>
      <c r="G70" s="196"/>
      <c r="H70" s="196"/>
      <c r="I70" s="196"/>
      <c r="J70" s="196"/>
      <c r="K70" s="196"/>
      <c r="L70" s="196"/>
    </row>
    <row r="71" spans="1:12" s="197" customFormat="1" ht="12.75" customHeight="1" x14ac:dyDescent="0.25">
      <c r="A71" s="284"/>
      <c r="B71" s="195"/>
      <c r="C71" s="195"/>
      <c r="D71" s="195"/>
      <c r="E71" s="195"/>
      <c r="F71" s="196"/>
      <c r="G71" s="196"/>
      <c r="H71" s="196"/>
      <c r="I71" s="196"/>
      <c r="J71" s="196"/>
      <c r="K71" s="196"/>
      <c r="L71" s="196"/>
    </row>
    <row r="72" spans="1:12" s="197" customFormat="1" ht="12.75" customHeight="1" x14ac:dyDescent="0.25">
      <c r="A72" s="284"/>
      <c r="B72" s="195"/>
      <c r="C72" s="195"/>
      <c r="D72" s="195"/>
      <c r="E72" s="195"/>
      <c r="F72" s="196"/>
      <c r="G72" s="196"/>
      <c r="H72" s="196"/>
      <c r="I72" s="196"/>
      <c r="J72" s="196"/>
      <c r="K72" s="196"/>
      <c r="L72" s="196"/>
    </row>
    <row r="73" spans="1:12" s="197" customFormat="1" ht="12.75" customHeight="1" x14ac:dyDescent="0.25">
      <c r="A73" s="284"/>
      <c r="B73" s="195"/>
      <c r="C73" s="195"/>
      <c r="D73" s="195"/>
      <c r="E73" s="195"/>
      <c r="F73" s="196"/>
      <c r="G73" s="196"/>
      <c r="H73" s="196"/>
      <c r="I73" s="196"/>
      <c r="J73" s="196"/>
      <c r="K73" s="196"/>
      <c r="L73" s="196"/>
    </row>
    <row r="74" spans="1:12" s="197" customFormat="1" ht="12.75" customHeight="1" x14ac:dyDescent="0.25">
      <c r="A74" s="284"/>
      <c r="B74" s="195"/>
      <c r="C74" s="195"/>
      <c r="D74" s="195"/>
      <c r="E74" s="195"/>
      <c r="F74" s="196"/>
      <c r="G74" s="196"/>
      <c r="H74" s="196"/>
      <c r="I74" s="196"/>
      <c r="J74" s="196"/>
      <c r="K74" s="196"/>
      <c r="L74" s="196"/>
    </row>
    <row r="75" spans="1:12" s="197" customFormat="1" ht="12.75" customHeight="1" x14ac:dyDescent="0.25">
      <c r="A75" s="284"/>
      <c r="B75" s="195"/>
      <c r="C75" s="195"/>
      <c r="D75" s="195"/>
      <c r="E75" s="195"/>
      <c r="F75" s="196"/>
      <c r="G75" s="196"/>
      <c r="H75" s="196"/>
      <c r="I75" s="196"/>
      <c r="J75" s="196"/>
      <c r="K75" s="196"/>
      <c r="L75" s="196"/>
    </row>
    <row r="76" spans="1:12" s="197" customFormat="1" ht="12.75" customHeight="1" x14ac:dyDescent="0.25">
      <c r="A76" s="284"/>
      <c r="B76" s="195"/>
      <c r="C76" s="195"/>
      <c r="D76" s="195"/>
      <c r="E76" s="195"/>
      <c r="F76" s="196"/>
      <c r="G76" s="196"/>
      <c r="H76" s="196"/>
      <c r="I76" s="196"/>
      <c r="J76" s="196"/>
      <c r="K76" s="196"/>
      <c r="L76" s="196"/>
    </row>
    <row r="77" spans="1:12" s="197" customFormat="1" ht="12.75" customHeight="1" x14ac:dyDescent="0.25">
      <c r="A77" s="284"/>
      <c r="B77" s="195"/>
      <c r="C77" s="195"/>
      <c r="D77" s="195"/>
      <c r="E77" s="195"/>
      <c r="F77" s="196"/>
      <c r="G77" s="196"/>
      <c r="H77" s="196"/>
      <c r="I77" s="196"/>
      <c r="J77" s="196"/>
      <c r="K77" s="196"/>
      <c r="L77" s="196"/>
    </row>
    <row r="78" spans="1:12" s="197" customFormat="1" ht="12.75" customHeight="1" x14ac:dyDescent="0.25">
      <c r="A78" s="284"/>
      <c r="B78" s="195"/>
      <c r="C78" s="195"/>
      <c r="D78" s="195"/>
      <c r="E78" s="195"/>
      <c r="F78" s="196"/>
      <c r="G78" s="196"/>
      <c r="H78" s="196"/>
      <c r="I78" s="196"/>
      <c r="J78" s="196"/>
      <c r="K78" s="196"/>
      <c r="L78" s="196"/>
    </row>
    <row r="79" spans="1:12" s="197" customFormat="1" ht="12.75" customHeight="1" x14ac:dyDescent="0.25">
      <c r="A79" s="284"/>
      <c r="B79" s="195"/>
      <c r="C79" s="195"/>
      <c r="D79" s="195"/>
      <c r="E79" s="195"/>
      <c r="F79" s="196"/>
      <c r="G79" s="196"/>
      <c r="H79" s="196"/>
      <c r="I79" s="196"/>
      <c r="J79" s="196"/>
      <c r="K79" s="196"/>
      <c r="L79" s="196"/>
    </row>
    <row r="80" spans="1:12" s="197" customFormat="1" ht="12.75" customHeight="1" x14ac:dyDescent="0.25">
      <c r="A80" s="284"/>
      <c r="B80" s="195"/>
      <c r="C80" s="195"/>
      <c r="D80" s="195"/>
      <c r="E80" s="195"/>
      <c r="F80" s="196"/>
      <c r="G80" s="196"/>
      <c r="H80" s="196"/>
      <c r="I80" s="196"/>
      <c r="J80" s="196"/>
      <c r="K80" s="196"/>
      <c r="L80" s="196"/>
    </row>
    <row r="81" spans="1:14" s="197" customFormat="1" ht="12.75" customHeight="1" x14ac:dyDescent="0.25">
      <c r="A81" s="284"/>
      <c r="B81" s="195"/>
      <c r="C81" s="195"/>
      <c r="D81" s="195"/>
      <c r="E81" s="195"/>
      <c r="F81" s="196"/>
      <c r="G81" s="196"/>
      <c r="H81" s="196"/>
      <c r="I81" s="196"/>
      <c r="J81" s="196"/>
      <c r="K81" s="196"/>
      <c r="L81" s="196"/>
    </row>
    <row r="82" spans="1:14" s="197" customFormat="1" ht="12.75" customHeight="1" x14ac:dyDescent="0.25">
      <c r="A82" s="284"/>
      <c r="B82" s="195"/>
      <c r="C82" s="195"/>
      <c r="D82" s="195"/>
      <c r="E82" s="195"/>
      <c r="F82" s="196"/>
      <c r="G82" s="196"/>
      <c r="H82" s="196"/>
      <c r="I82" s="196"/>
      <c r="J82" s="196"/>
      <c r="K82" s="196"/>
      <c r="L82" s="196"/>
    </row>
    <row r="83" spans="1:14" s="197" customFormat="1" ht="12.75" customHeight="1" x14ac:dyDescent="0.25">
      <c r="A83" s="284"/>
      <c r="B83" s="195"/>
      <c r="C83" s="195"/>
      <c r="D83" s="195"/>
      <c r="E83" s="195"/>
      <c r="F83" s="196"/>
      <c r="G83" s="196"/>
      <c r="H83" s="196"/>
      <c r="I83" s="196"/>
      <c r="J83" s="196"/>
      <c r="K83" s="196"/>
      <c r="L83" s="196"/>
    </row>
    <row r="84" spans="1:14" s="197" customFormat="1" ht="12.75" customHeight="1" x14ac:dyDescent="0.25">
      <c r="A84" s="284"/>
      <c r="B84" s="195"/>
      <c r="C84" s="195"/>
      <c r="D84" s="195"/>
      <c r="E84" s="195"/>
      <c r="F84" s="196"/>
      <c r="G84" s="196"/>
      <c r="H84" s="196"/>
      <c r="I84" s="196"/>
      <c r="J84" s="196"/>
      <c r="K84" s="196"/>
      <c r="L84" s="196"/>
    </row>
    <row r="85" spans="1:14" s="197" customFormat="1" ht="12.75" customHeight="1" x14ac:dyDescent="0.25">
      <c r="A85" s="284"/>
      <c r="B85" s="195"/>
      <c r="C85" s="195"/>
      <c r="D85" s="195"/>
      <c r="E85" s="195"/>
      <c r="F85" s="196"/>
      <c r="G85" s="196"/>
      <c r="H85" s="196"/>
      <c r="I85" s="196"/>
      <c r="J85" s="196"/>
      <c r="K85" s="196"/>
      <c r="L85" s="196"/>
    </row>
    <row r="86" spans="1:14" s="197" customFormat="1" ht="12.75" customHeight="1" x14ac:dyDescent="0.25">
      <c r="A86" s="284"/>
      <c r="B86" s="195"/>
      <c r="C86" s="195"/>
      <c r="D86" s="195"/>
      <c r="E86" s="195"/>
      <c r="F86" s="196"/>
      <c r="G86" s="196"/>
      <c r="H86" s="196"/>
      <c r="I86" s="196"/>
      <c r="J86" s="196"/>
      <c r="K86" s="196"/>
      <c r="L86" s="196"/>
    </row>
    <row r="87" spans="1:14" s="197" customFormat="1" ht="12.75" customHeight="1" x14ac:dyDescent="0.25">
      <c r="A87" s="284"/>
      <c r="B87" s="195"/>
      <c r="C87" s="195"/>
      <c r="D87" s="195"/>
      <c r="E87" s="195"/>
      <c r="F87" s="196"/>
      <c r="G87" s="196"/>
      <c r="H87" s="196"/>
      <c r="I87" s="196"/>
      <c r="J87" s="196"/>
      <c r="K87" s="196"/>
      <c r="L87" s="196"/>
    </row>
    <row r="88" spans="1:14" s="28" customFormat="1" ht="12.75" customHeight="1" x14ac:dyDescent="0.25">
      <c r="A88" s="284"/>
      <c r="B88" s="29"/>
      <c r="C88" s="29"/>
      <c r="L88" s="362" t="s">
        <v>13</v>
      </c>
    </row>
    <row r="89" spans="1:14" ht="13.5" customHeight="1" x14ac:dyDescent="0.4">
      <c r="B89" s="200"/>
      <c r="C89" s="200"/>
      <c r="D89" s="200"/>
      <c r="E89" s="200"/>
      <c r="F89" s="201"/>
      <c r="G89" s="201"/>
      <c r="H89" s="201"/>
      <c r="I89" s="201"/>
      <c r="J89" s="201"/>
      <c r="K89" s="201"/>
      <c r="L89" s="201"/>
    </row>
    <row r="90" spans="1:14" s="197" customFormat="1" ht="15.75" customHeight="1" x14ac:dyDescent="0.3">
      <c r="A90" s="284"/>
      <c r="B90" s="510" t="s">
        <v>433</v>
      </c>
      <c r="C90" s="510"/>
      <c r="D90" s="510"/>
      <c r="E90" s="510"/>
      <c r="F90" s="510"/>
      <c r="G90" s="510"/>
      <c r="H90" s="510"/>
      <c r="I90" s="510"/>
      <c r="J90" s="510"/>
      <c r="K90" s="510"/>
      <c r="L90" s="510"/>
      <c r="M90" s="302"/>
      <c r="N90" s="302"/>
    </row>
    <row r="91" spans="1:14" s="197" customFormat="1" ht="12.75" customHeight="1" x14ac:dyDescent="0.25">
      <c r="A91" s="284"/>
      <c r="B91" s="4"/>
      <c r="C91" s="184"/>
      <c r="D91" s="155"/>
      <c r="E91" s="155"/>
      <c r="F91" s="24"/>
      <c r="G91" s="155"/>
      <c r="H91" s="155"/>
      <c r="I91" s="155"/>
      <c r="J91" s="155"/>
      <c r="K91" s="155"/>
      <c r="L91" s="155"/>
    </row>
    <row r="92" spans="1:14" s="197" customFormat="1" ht="12.75" customHeight="1" x14ac:dyDescent="0.25">
      <c r="A92" s="288"/>
      <c r="B92" s="4" t="s">
        <v>62</v>
      </c>
      <c r="C92" s="184"/>
      <c r="D92" s="155"/>
      <c r="E92" s="155"/>
      <c r="F92" s="24"/>
      <c r="G92" s="155"/>
      <c r="H92" s="155"/>
      <c r="I92" s="155"/>
      <c r="J92" s="155"/>
      <c r="K92" s="155"/>
      <c r="L92" s="155"/>
    </row>
    <row r="93" spans="1:14" s="197" customFormat="1" ht="12.75" customHeight="1" x14ac:dyDescent="0.25">
      <c r="A93" s="268"/>
      <c r="B93" s="151"/>
      <c r="C93" s="513" t="s">
        <v>12</v>
      </c>
      <c r="D93" s="514"/>
      <c r="E93" s="514"/>
      <c r="F93" s="514"/>
      <c r="G93" s="511"/>
      <c r="H93" s="512" t="s">
        <v>10</v>
      </c>
      <c r="I93" s="512"/>
      <c r="J93" s="512"/>
      <c r="K93" s="512"/>
      <c r="L93" s="512"/>
      <c r="M93" s="167"/>
      <c r="N93" s="167"/>
    </row>
    <row r="94" spans="1:14" s="197" customFormat="1" ht="12.75" customHeight="1" x14ac:dyDescent="0.25">
      <c r="A94" s="268"/>
      <c r="B94" s="145"/>
      <c r="C94" s="145" t="s">
        <v>23</v>
      </c>
      <c r="D94" s="163" t="s">
        <v>18</v>
      </c>
      <c r="E94" s="163" t="s">
        <v>19</v>
      </c>
      <c r="F94" s="163" t="s">
        <v>20</v>
      </c>
      <c r="G94" s="163" t="s">
        <v>21</v>
      </c>
      <c r="H94" s="163" t="s">
        <v>23</v>
      </c>
      <c r="I94" s="163" t="s">
        <v>18</v>
      </c>
      <c r="J94" s="163" t="s">
        <v>19</v>
      </c>
      <c r="K94" s="163" t="s">
        <v>20</v>
      </c>
      <c r="L94" s="163" t="s">
        <v>21</v>
      </c>
      <c r="M94" s="167"/>
      <c r="N94" s="167"/>
    </row>
    <row r="95" spans="1:14" s="197" customFormat="1" ht="12.75" customHeight="1" x14ac:dyDescent="0.25">
      <c r="A95" s="268"/>
      <c r="B95" s="64"/>
      <c r="C95" s="164"/>
      <c r="D95" s="158"/>
      <c r="E95" s="158"/>
      <c r="F95" s="1"/>
      <c r="G95" s="1"/>
      <c r="H95" s="164"/>
      <c r="I95" s="1"/>
      <c r="J95" s="1"/>
      <c r="K95" s="1"/>
      <c r="L95" s="1"/>
      <c r="M95" s="167"/>
      <c r="N95" s="167"/>
    </row>
    <row r="96" spans="1:14" s="197" customFormat="1" ht="12.75" customHeight="1" x14ac:dyDescent="0.25">
      <c r="A96" s="268"/>
      <c r="B96" s="64" t="s">
        <v>23</v>
      </c>
      <c r="C96" s="164"/>
      <c r="D96" s="155"/>
      <c r="E96" s="155"/>
      <c r="F96" s="24"/>
      <c r="G96" s="1"/>
      <c r="H96" s="164"/>
      <c r="I96" s="1"/>
      <c r="J96" s="1"/>
      <c r="K96" s="1"/>
      <c r="L96" s="1"/>
      <c r="M96" s="167"/>
      <c r="N96" s="167"/>
    </row>
    <row r="97" spans="1:14" s="197" customFormat="1" ht="12.75" customHeight="1" x14ac:dyDescent="0.25">
      <c r="A97" s="270"/>
      <c r="B97" s="95" t="s">
        <v>8</v>
      </c>
      <c r="C97" s="301">
        <f>C101+C105+C109+C113</f>
        <v>1536.9750000000001</v>
      </c>
      <c r="D97" s="301">
        <f t="shared" ref="D97:L97" si="7">D101+D105+D109+D113</f>
        <v>3.2250000000000001</v>
      </c>
      <c r="E97" s="301">
        <f t="shared" si="7"/>
        <v>88.125000000000014</v>
      </c>
      <c r="F97" s="301">
        <f t="shared" si="7"/>
        <v>23.75</v>
      </c>
      <c r="G97" s="301">
        <f t="shared" si="7"/>
        <v>1421.875</v>
      </c>
      <c r="H97" s="301">
        <f t="shared" si="7"/>
        <v>9425.4000000000015</v>
      </c>
      <c r="I97" s="301">
        <f t="shared" si="7"/>
        <v>179.1</v>
      </c>
      <c r="J97" s="301">
        <f t="shared" si="7"/>
        <v>766.125</v>
      </c>
      <c r="K97" s="301">
        <f t="shared" si="7"/>
        <v>125.25</v>
      </c>
      <c r="L97" s="301">
        <f t="shared" si="7"/>
        <v>8354.9250000000011</v>
      </c>
      <c r="M97" s="167"/>
      <c r="N97" s="167"/>
    </row>
    <row r="98" spans="1:14" s="197" customFormat="1" ht="12.75" customHeight="1" x14ac:dyDescent="0.25">
      <c r="A98" s="270"/>
      <c r="B98" s="95" t="s">
        <v>9</v>
      </c>
      <c r="C98" s="301">
        <f>C102+C106+C110+C114</f>
        <v>1652.9</v>
      </c>
      <c r="D98" s="301">
        <f>D102+D106+D110+D114</f>
        <v>7.1</v>
      </c>
      <c r="E98" s="301">
        <f>E102+E106+E110+E114</f>
        <v>215.22500000000002</v>
      </c>
      <c r="F98" s="301">
        <f>F102+F106+F110+F114</f>
        <v>155.35</v>
      </c>
      <c r="G98" s="301">
        <f>G102+G106+G110+G114</f>
        <v>1275.2250000000001</v>
      </c>
      <c r="H98" s="301">
        <f t="shared" ref="H98:L98" si="8">H102+H106+H110+H114</f>
        <v>10965.175000000001</v>
      </c>
      <c r="I98" s="301">
        <f t="shared" si="8"/>
        <v>595.75</v>
      </c>
      <c r="J98" s="301">
        <f t="shared" si="8"/>
        <v>2005.175</v>
      </c>
      <c r="K98" s="301">
        <f t="shared" si="8"/>
        <v>1195.7249999999999</v>
      </c>
      <c r="L98" s="301">
        <f t="shared" si="8"/>
        <v>7168.5250000000005</v>
      </c>
      <c r="M98" s="167"/>
      <c r="N98" s="167"/>
    </row>
    <row r="99" spans="1:14" s="197" customFormat="1" ht="12.75" customHeight="1" x14ac:dyDescent="0.25">
      <c r="A99" s="270"/>
      <c r="B99" s="95" t="s">
        <v>65</v>
      </c>
      <c r="C99" s="103">
        <f t="shared" ref="C99:L99" si="9">+C97*100/C98</f>
        <v>92.986569060439223</v>
      </c>
      <c r="D99" s="103">
        <f t="shared" si="9"/>
        <v>45.422535211267608</v>
      </c>
      <c r="E99" s="103">
        <f t="shared" si="9"/>
        <v>40.945522128005578</v>
      </c>
      <c r="F99" s="103">
        <f t="shared" si="9"/>
        <v>15.288059221113615</v>
      </c>
      <c r="G99" s="103">
        <f t="shared" si="9"/>
        <v>111.4999313846576</v>
      </c>
      <c r="H99" s="103">
        <f t="shared" si="9"/>
        <v>85.957588456180588</v>
      </c>
      <c r="I99" s="103">
        <f t="shared" si="9"/>
        <v>30.062945866554763</v>
      </c>
      <c r="J99" s="103">
        <f t="shared" si="9"/>
        <v>38.207388382560126</v>
      </c>
      <c r="K99" s="103">
        <f t="shared" si="9"/>
        <v>10.474816533902027</v>
      </c>
      <c r="L99" s="103">
        <f t="shared" si="9"/>
        <v>116.55012711820075</v>
      </c>
      <c r="M99" s="167"/>
      <c r="N99" s="167"/>
    </row>
    <row r="100" spans="1:14" s="197" customFormat="1" ht="12.75" customHeight="1" x14ac:dyDescent="0.25">
      <c r="A100" s="270"/>
      <c r="B100" s="64" t="s">
        <v>110</v>
      </c>
      <c r="C100" s="164"/>
      <c r="D100" s="155"/>
      <c r="E100" s="155"/>
      <c r="F100" s="24"/>
      <c r="G100" s="1"/>
      <c r="H100" s="164"/>
      <c r="I100" s="1"/>
      <c r="J100" s="1"/>
      <c r="K100" s="1"/>
      <c r="L100" s="1"/>
      <c r="M100" s="167"/>
      <c r="N100" s="167"/>
    </row>
    <row r="101" spans="1:14" s="197" customFormat="1" ht="12.75" customHeight="1" x14ac:dyDescent="0.25">
      <c r="A101" s="270"/>
      <c r="B101" s="95" t="s">
        <v>8</v>
      </c>
      <c r="C101" s="301">
        <f>SUM(D101:G101)</f>
        <v>10.7</v>
      </c>
      <c r="D101" s="167">
        <v>0</v>
      </c>
      <c r="E101" s="167">
        <v>0</v>
      </c>
      <c r="F101" s="167">
        <v>0</v>
      </c>
      <c r="G101" s="167">
        <v>10.7</v>
      </c>
      <c r="H101" s="301">
        <f>SUM(I101:L101)</f>
        <v>69.625</v>
      </c>
      <c r="I101" s="167">
        <v>1.2</v>
      </c>
      <c r="J101" s="167">
        <v>3.3250000000000002</v>
      </c>
      <c r="K101" s="167">
        <v>0.95</v>
      </c>
      <c r="L101" s="167">
        <v>64.150000000000006</v>
      </c>
      <c r="M101" s="167"/>
      <c r="N101" s="167"/>
    </row>
    <row r="102" spans="1:14" s="197" customFormat="1" ht="12.75" customHeight="1" x14ac:dyDescent="0.25">
      <c r="A102" s="270"/>
      <c r="B102" s="95" t="s">
        <v>9</v>
      </c>
      <c r="C102" s="301">
        <f>SUM(D102:G102)</f>
        <v>8.85</v>
      </c>
      <c r="D102" s="167">
        <v>0</v>
      </c>
      <c r="E102" s="167">
        <v>0</v>
      </c>
      <c r="F102" s="167">
        <v>0.15</v>
      </c>
      <c r="G102" s="167">
        <v>8.6999999999999993</v>
      </c>
      <c r="H102" s="301">
        <f>SUM(I102:L102)</f>
        <v>87.600000000000009</v>
      </c>
      <c r="I102" s="167">
        <v>5.9250000000000007</v>
      </c>
      <c r="J102" s="167">
        <v>11.725000000000001</v>
      </c>
      <c r="K102" s="167">
        <v>8.625</v>
      </c>
      <c r="L102" s="167">
        <v>61.325000000000003</v>
      </c>
      <c r="M102" s="167"/>
      <c r="N102" s="167"/>
    </row>
    <row r="103" spans="1:14" s="197" customFormat="1" ht="12.75" customHeight="1" x14ac:dyDescent="0.25">
      <c r="A103" s="270"/>
      <c r="B103" s="95" t="s">
        <v>65</v>
      </c>
      <c r="C103" s="103">
        <f>+C101*100/C102</f>
        <v>120.90395480225989</v>
      </c>
      <c r="D103" s="245" t="s">
        <v>11</v>
      </c>
      <c r="E103" s="245" t="s">
        <v>11</v>
      </c>
      <c r="F103" s="294">
        <f>+F101*100/F102</f>
        <v>0</v>
      </c>
      <c r="G103" s="294">
        <f>+G101*100/G102</f>
        <v>122.98850574712645</v>
      </c>
      <c r="H103" s="103">
        <f t="shared" ref="H103:L103" si="10">+H101*100/H102</f>
        <v>79.480593607305934</v>
      </c>
      <c r="I103" s="294">
        <f t="shared" si="10"/>
        <v>20.253164556962023</v>
      </c>
      <c r="J103" s="294">
        <f t="shared" si="10"/>
        <v>28.358208955223876</v>
      </c>
      <c r="K103" s="294">
        <f t="shared" si="10"/>
        <v>11.014492753623188</v>
      </c>
      <c r="L103" s="294">
        <f t="shared" si="10"/>
        <v>104.60660415817368</v>
      </c>
      <c r="M103" s="167"/>
      <c r="N103" s="167"/>
    </row>
    <row r="104" spans="1:14" s="197" customFormat="1" ht="12.75" customHeight="1" x14ac:dyDescent="0.25">
      <c r="A104" s="270"/>
      <c r="B104" s="64" t="s">
        <v>97</v>
      </c>
      <c r="C104" s="297"/>
      <c r="D104" s="165"/>
      <c r="E104" s="165"/>
      <c r="F104" s="167"/>
      <c r="G104" s="164"/>
      <c r="H104" s="297"/>
      <c r="I104" s="165"/>
      <c r="J104" s="165"/>
      <c r="K104" s="167"/>
      <c r="L104" s="164"/>
      <c r="M104" s="167"/>
      <c r="N104" s="167"/>
    </row>
    <row r="105" spans="1:14" s="197" customFormat="1" ht="12.75" customHeight="1" x14ac:dyDescent="0.25">
      <c r="A105" s="270"/>
      <c r="B105" s="95" t="s">
        <v>8</v>
      </c>
      <c r="C105" s="301">
        <f>SUM(D105:G105)</f>
        <v>78.375</v>
      </c>
      <c r="D105" s="167">
        <v>0.1</v>
      </c>
      <c r="E105" s="167">
        <v>2.1500000000000004</v>
      </c>
      <c r="F105" s="167">
        <v>0.95</v>
      </c>
      <c r="G105" s="167">
        <v>75.174999999999997</v>
      </c>
      <c r="H105" s="301">
        <f>SUM(I105:L105)</f>
        <v>443.85</v>
      </c>
      <c r="I105" s="167">
        <v>5.9249999999999998</v>
      </c>
      <c r="J105" s="167">
        <v>26.274999999999999</v>
      </c>
      <c r="K105" s="167">
        <v>3.75</v>
      </c>
      <c r="L105" s="167">
        <v>407.90000000000003</v>
      </c>
      <c r="M105" s="167"/>
      <c r="N105" s="167"/>
    </row>
    <row r="106" spans="1:14" s="197" customFormat="1" ht="12.75" customHeight="1" x14ac:dyDescent="0.25">
      <c r="A106" s="270"/>
      <c r="B106" s="95" t="s">
        <v>9</v>
      </c>
      <c r="C106" s="301">
        <f>SUM(D106:G106)</f>
        <v>79.174999999999997</v>
      </c>
      <c r="D106" s="167">
        <v>0</v>
      </c>
      <c r="E106" s="167">
        <v>7.4249999999999998</v>
      </c>
      <c r="F106" s="167">
        <v>6</v>
      </c>
      <c r="G106" s="167">
        <v>65.75</v>
      </c>
      <c r="H106" s="301">
        <f>SUM(I106:L106)</f>
        <v>538.72500000000002</v>
      </c>
      <c r="I106" s="167">
        <v>25.624999999999996</v>
      </c>
      <c r="J106" s="167">
        <v>86.525000000000006</v>
      </c>
      <c r="K106" s="167">
        <v>42.55</v>
      </c>
      <c r="L106" s="167">
        <v>384.02500000000003</v>
      </c>
      <c r="M106" s="167"/>
      <c r="N106" s="167"/>
    </row>
    <row r="107" spans="1:14" s="197" customFormat="1" ht="12.75" customHeight="1" x14ac:dyDescent="0.25">
      <c r="A107" s="270"/>
      <c r="B107" s="95" t="s">
        <v>65</v>
      </c>
      <c r="C107" s="103">
        <f>+C105*100/C106</f>
        <v>98.98958004420588</v>
      </c>
      <c r="D107" s="166" t="s">
        <v>11</v>
      </c>
      <c r="E107" s="294">
        <f t="shared" ref="E107:L107" si="11">+E105*100/E106</f>
        <v>28.956228956228962</v>
      </c>
      <c r="F107" s="294">
        <f t="shared" si="11"/>
        <v>15.833333333333334</v>
      </c>
      <c r="G107" s="294">
        <f t="shared" si="11"/>
        <v>114.33460076045627</v>
      </c>
      <c r="H107" s="103">
        <f t="shared" si="11"/>
        <v>82.388973966309337</v>
      </c>
      <c r="I107" s="294">
        <f t="shared" si="11"/>
        <v>23.121951219512198</v>
      </c>
      <c r="J107" s="294">
        <f t="shared" si="11"/>
        <v>30.366945969373013</v>
      </c>
      <c r="K107" s="294">
        <f t="shared" si="11"/>
        <v>8.8131609870740313</v>
      </c>
      <c r="L107" s="294">
        <f t="shared" si="11"/>
        <v>106.21704316125252</v>
      </c>
      <c r="M107" s="167"/>
      <c r="N107" s="167"/>
    </row>
    <row r="108" spans="1:14" s="197" customFormat="1" ht="12.75" customHeight="1" x14ac:dyDescent="0.25">
      <c r="A108" s="270"/>
      <c r="B108" s="64" t="s">
        <v>111</v>
      </c>
      <c r="C108" s="167"/>
      <c r="D108" s="165"/>
      <c r="E108" s="165"/>
      <c r="F108" s="167"/>
      <c r="G108" s="164"/>
      <c r="H108" s="167"/>
      <c r="I108" s="165"/>
      <c r="J108" s="165"/>
      <c r="K108" s="167"/>
      <c r="L108" s="164"/>
      <c r="M108" s="167"/>
      <c r="N108" s="167"/>
    </row>
    <row r="109" spans="1:14" s="197" customFormat="1" ht="12.75" customHeight="1" x14ac:dyDescent="0.25">
      <c r="A109" s="270"/>
      <c r="B109" s="95" t="s">
        <v>8</v>
      </c>
      <c r="C109" s="301">
        <f>SUM(D109:G109)</f>
        <v>1147.9750000000001</v>
      </c>
      <c r="D109" s="167">
        <v>2.4</v>
      </c>
      <c r="E109" s="167">
        <v>71.150000000000006</v>
      </c>
      <c r="F109" s="167">
        <v>20.225000000000001</v>
      </c>
      <c r="G109" s="167">
        <v>1054.2</v>
      </c>
      <c r="H109" s="301">
        <f>SUM(I109:L109)</f>
        <v>7046.1250000000009</v>
      </c>
      <c r="I109" s="167">
        <v>120.22499999999999</v>
      </c>
      <c r="J109" s="167">
        <v>618.27499999999998</v>
      </c>
      <c r="K109" s="167">
        <v>102.925</v>
      </c>
      <c r="L109" s="167">
        <v>6204.7000000000007</v>
      </c>
      <c r="M109" s="167"/>
      <c r="N109" s="167"/>
    </row>
    <row r="110" spans="1:14" s="197" customFormat="1" ht="12.75" customHeight="1" x14ac:dyDescent="0.25">
      <c r="A110" s="270"/>
      <c r="B110" s="95" t="s">
        <v>9</v>
      </c>
      <c r="C110" s="301">
        <f>SUM(D110:G110)</f>
        <v>1231</v>
      </c>
      <c r="D110" s="167">
        <v>4.45</v>
      </c>
      <c r="E110" s="167">
        <v>169.22499999999999</v>
      </c>
      <c r="F110" s="167">
        <v>123.62500000000001</v>
      </c>
      <c r="G110" s="167">
        <v>933.7</v>
      </c>
      <c r="H110" s="301">
        <f>SUM(I110:L110)</f>
        <v>8078.5750000000007</v>
      </c>
      <c r="I110" s="167">
        <v>416.49999999999994</v>
      </c>
      <c r="J110" s="167">
        <v>1544.875</v>
      </c>
      <c r="K110" s="167">
        <v>898.72500000000002</v>
      </c>
      <c r="L110" s="167">
        <v>5218.4750000000004</v>
      </c>
      <c r="M110" s="167"/>
      <c r="N110" s="167"/>
    </row>
    <row r="111" spans="1:14" s="197" customFormat="1" ht="12.75" customHeight="1" x14ac:dyDescent="0.25">
      <c r="A111" s="270"/>
      <c r="B111" s="95" t="s">
        <v>65</v>
      </c>
      <c r="C111" s="103">
        <f>+C109*100/C110</f>
        <v>93.255483346872467</v>
      </c>
      <c r="D111" s="294">
        <f>+D109*100/D110</f>
        <v>53.932584269662918</v>
      </c>
      <c r="E111" s="294">
        <f t="shared" ref="E111:L111" si="12">+E109*100/E110</f>
        <v>42.044615157334917</v>
      </c>
      <c r="F111" s="294">
        <f t="shared" si="12"/>
        <v>16.359959555106169</v>
      </c>
      <c r="G111" s="294">
        <f t="shared" si="12"/>
        <v>112.90564421120274</v>
      </c>
      <c r="H111" s="103">
        <f t="shared" si="12"/>
        <v>87.219899549116036</v>
      </c>
      <c r="I111" s="294">
        <f t="shared" si="12"/>
        <v>28.865546218487399</v>
      </c>
      <c r="J111" s="294">
        <f t="shared" si="12"/>
        <v>40.021037300752489</v>
      </c>
      <c r="K111" s="294">
        <f t="shared" si="12"/>
        <v>11.452335252719129</v>
      </c>
      <c r="L111" s="294">
        <f t="shared" si="12"/>
        <v>118.89872041161452</v>
      </c>
      <c r="M111" s="167"/>
      <c r="N111" s="167"/>
    </row>
    <row r="112" spans="1:14" s="197" customFormat="1" ht="12.75" customHeight="1" x14ac:dyDescent="0.25">
      <c r="A112" s="270"/>
      <c r="B112" s="64" t="s">
        <v>112</v>
      </c>
      <c r="C112" s="167"/>
      <c r="D112" s="165"/>
      <c r="E112" s="165"/>
      <c r="F112" s="167"/>
      <c r="G112" s="164"/>
      <c r="H112" s="167"/>
      <c r="I112" s="165"/>
      <c r="J112" s="165"/>
      <c r="K112" s="167"/>
      <c r="L112" s="164"/>
      <c r="M112" s="167"/>
      <c r="N112" s="167"/>
    </row>
    <row r="113" spans="1:14" s="197" customFormat="1" ht="12.75" customHeight="1" x14ac:dyDescent="0.25">
      <c r="A113" s="270"/>
      <c r="B113" s="95" t="s">
        <v>8</v>
      </c>
      <c r="C113" s="301">
        <f>SUM(D113:G113)</f>
        <v>299.92499999999995</v>
      </c>
      <c r="D113" s="167">
        <v>0.72500000000000009</v>
      </c>
      <c r="E113" s="167">
        <v>14.824999999999999</v>
      </c>
      <c r="F113" s="167">
        <v>2.5749999999999997</v>
      </c>
      <c r="G113" s="167">
        <v>281.79999999999995</v>
      </c>
      <c r="H113" s="301">
        <f>SUM(I113:L113)</f>
        <v>1865.8</v>
      </c>
      <c r="I113" s="167">
        <v>51.75</v>
      </c>
      <c r="J113" s="167">
        <v>118.25</v>
      </c>
      <c r="K113" s="167">
        <v>17.625</v>
      </c>
      <c r="L113" s="167">
        <v>1678.175</v>
      </c>
      <c r="M113" s="167"/>
      <c r="N113" s="167"/>
    </row>
    <row r="114" spans="1:14" s="197" customFormat="1" ht="12.75" customHeight="1" x14ac:dyDescent="0.25">
      <c r="A114" s="270"/>
      <c r="B114" s="95" t="s">
        <v>9</v>
      </c>
      <c r="C114" s="301">
        <f>SUM(D114:G114)</f>
        <v>333.87500000000006</v>
      </c>
      <c r="D114" s="167">
        <v>2.65</v>
      </c>
      <c r="E114" s="167">
        <v>38.575000000000003</v>
      </c>
      <c r="F114" s="167">
        <v>25.574999999999996</v>
      </c>
      <c r="G114" s="167">
        <v>267.07500000000005</v>
      </c>
      <c r="H114" s="301">
        <f>SUM(I114:L114)</f>
        <v>2260.2750000000001</v>
      </c>
      <c r="I114" s="167">
        <v>147.69999999999999</v>
      </c>
      <c r="J114" s="167">
        <v>362.05</v>
      </c>
      <c r="K114" s="167">
        <v>245.82500000000002</v>
      </c>
      <c r="L114" s="167">
        <v>1504.7</v>
      </c>
      <c r="M114" s="167"/>
      <c r="N114" s="167"/>
    </row>
    <row r="115" spans="1:14" s="197" customFormat="1" ht="12.75" customHeight="1" x14ac:dyDescent="0.25">
      <c r="A115" s="270"/>
      <c r="B115" s="95" t="s">
        <v>65</v>
      </c>
      <c r="C115" s="103">
        <f>+C113*100/C114</f>
        <v>89.831523773867445</v>
      </c>
      <c r="D115" s="103">
        <f>+D113*100/D114</f>
        <v>27.358490566037741</v>
      </c>
      <c r="E115" s="294">
        <f t="shared" ref="E115:L115" si="13">+E113*100/E114</f>
        <v>38.431626701231366</v>
      </c>
      <c r="F115" s="294">
        <f t="shared" si="13"/>
        <v>10.068426197458457</v>
      </c>
      <c r="G115" s="294">
        <f t="shared" si="13"/>
        <v>105.51343255639799</v>
      </c>
      <c r="H115" s="103">
        <f t="shared" si="13"/>
        <v>82.547477629934406</v>
      </c>
      <c r="I115" s="294">
        <f t="shared" si="13"/>
        <v>35.037237643872714</v>
      </c>
      <c r="J115" s="294">
        <f t="shared" si="13"/>
        <v>32.661234636099984</v>
      </c>
      <c r="K115" s="294">
        <f t="shared" si="13"/>
        <v>7.1697345672734665</v>
      </c>
      <c r="L115" s="294">
        <f t="shared" si="13"/>
        <v>111.52887618794443</v>
      </c>
      <c r="M115" s="167"/>
      <c r="N115" s="167"/>
    </row>
    <row r="116" spans="1:14" s="197" customFormat="1" ht="12.75" customHeight="1" x14ac:dyDescent="0.25">
      <c r="A116" s="270"/>
      <c r="B116" s="119"/>
      <c r="C116" s="119"/>
      <c r="D116" s="156"/>
      <c r="E116" s="156"/>
      <c r="F116" s="121"/>
      <c r="G116" s="121"/>
      <c r="H116" s="121"/>
      <c r="I116" s="121"/>
      <c r="J116" s="121"/>
      <c r="K116" s="121"/>
      <c r="L116" s="121"/>
      <c r="M116" s="167"/>
      <c r="N116" s="167"/>
    </row>
    <row r="117" spans="1:14" s="197" customFormat="1" ht="12.75" customHeight="1" x14ac:dyDescent="0.25">
      <c r="A117" s="270"/>
      <c r="B117" s="8"/>
      <c r="C117" s="8"/>
      <c r="D117" s="157"/>
      <c r="E117" s="157"/>
      <c r="F117" s="125"/>
      <c r="G117" s="125"/>
      <c r="H117" s="125"/>
      <c r="I117" s="125"/>
      <c r="J117" s="125"/>
      <c r="K117" s="125"/>
      <c r="L117" s="125"/>
    </row>
    <row r="118" spans="1:14" s="197" customFormat="1" ht="12.75" customHeight="1" x14ac:dyDescent="0.25">
      <c r="A118" s="270"/>
      <c r="B118" s="8" t="s">
        <v>83</v>
      </c>
      <c r="C118" s="8"/>
      <c r="D118" s="1"/>
      <c r="E118" s="1"/>
      <c r="F118" s="53"/>
      <c r="G118" s="1"/>
      <c r="H118" s="1"/>
      <c r="I118" s="1"/>
      <c r="J118" s="1"/>
      <c r="K118" s="1"/>
      <c r="L118" s="1"/>
    </row>
    <row r="119" spans="1:14" s="197" customFormat="1" ht="12.75" customHeight="1" x14ac:dyDescent="0.25">
      <c r="A119" s="270"/>
      <c r="B119" s="20" t="s">
        <v>81</v>
      </c>
      <c r="C119" s="20"/>
      <c r="D119" s="1"/>
      <c r="E119" s="1"/>
      <c r="F119" s="53"/>
      <c r="G119" s="1"/>
      <c r="H119" s="1"/>
      <c r="I119" s="1"/>
      <c r="J119" s="1"/>
      <c r="K119" s="1"/>
      <c r="L119" s="1"/>
    </row>
    <row r="120" spans="1:14" s="197" customFormat="1" ht="12.75" customHeight="1" x14ac:dyDescent="0.25">
      <c r="A120" s="270"/>
      <c r="B120" s="20"/>
      <c r="C120" s="20"/>
      <c r="D120" s="1"/>
      <c r="E120" s="1"/>
      <c r="F120" s="53"/>
      <c r="G120" s="1"/>
      <c r="H120" s="1"/>
      <c r="I120" s="1"/>
      <c r="J120" s="1"/>
      <c r="K120" s="1"/>
      <c r="L120" s="1"/>
    </row>
    <row r="121" spans="1:14" s="197" customFormat="1" ht="12.75" customHeight="1" x14ac:dyDescent="0.25">
      <c r="A121" s="270"/>
      <c r="B121" s="58" t="s">
        <v>68</v>
      </c>
      <c r="C121" s="58"/>
      <c r="D121" s="1"/>
      <c r="E121" s="1"/>
      <c r="F121" s="53"/>
      <c r="G121" s="1"/>
      <c r="H121" s="1"/>
      <c r="I121" s="1"/>
      <c r="J121" s="1"/>
      <c r="K121" s="1"/>
      <c r="L121" s="1"/>
    </row>
    <row r="122" spans="1:14" s="197" customFormat="1" ht="12.75" customHeight="1" x14ac:dyDescent="0.25">
      <c r="A122" s="270"/>
      <c r="B122" s="58"/>
      <c r="C122" s="58"/>
      <c r="D122" s="1"/>
      <c r="L122" s="1"/>
    </row>
    <row r="123" spans="1:14" s="197" customFormat="1" ht="12.75" customHeight="1" x14ac:dyDescent="0.25">
      <c r="A123" s="270"/>
      <c r="B123" s="195"/>
      <c r="C123" s="195"/>
      <c r="D123" s="195"/>
      <c r="E123" s="195"/>
      <c r="F123" s="196"/>
      <c r="G123" s="196"/>
      <c r="H123" s="196"/>
      <c r="I123" s="196"/>
      <c r="J123" s="196"/>
      <c r="K123" s="196"/>
      <c r="L123" s="196"/>
    </row>
    <row r="124" spans="1:14" s="197" customFormat="1" ht="12.75" customHeight="1" x14ac:dyDescent="0.25">
      <c r="A124" s="270"/>
      <c r="B124" s="195"/>
      <c r="C124" s="195"/>
      <c r="D124" s="195"/>
      <c r="E124" s="195"/>
      <c r="F124" s="196"/>
      <c r="G124" s="196"/>
      <c r="H124" s="196"/>
      <c r="I124" s="196"/>
      <c r="J124" s="196"/>
      <c r="K124" s="196"/>
      <c r="L124" s="196"/>
    </row>
    <row r="125" spans="1:14" s="197" customFormat="1" ht="12.75" customHeight="1" x14ac:dyDescent="0.25">
      <c r="A125" s="270"/>
      <c r="B125" s="195"/>
      <c r="C125" s="195"/>
      <c r="D125" s="195"/>
      <c r="E125" s="195"/>
      <c r="F125" s="196"/>
      <c r="G125" s="196"/>
      <c r="H125" s="196"/>
      <c r="I125" s="196"/>
      <c r="J125" s="196"/>
      <c r="K125" s="196"/>
      <c r="L125" s="196"/>
    </row>
    <row r="126" spans="1:14" s="197" customFormat="1" ht="12.75" customHeight="1" x14ac:dyDescent="0.25">
      <c r="A126" s="270"/>
      <c r="B126" s="195"/>
      <c r="C126" s="195"/>
      <c r="D126" s="195"/>
      <c r="E126" s="195"/>
      <c r="F126" s="196"/>
      <c r="G126" s="196"/>
      <c r="H126" s="196"/>
      <c r="I126" s="196"/>
      <c r="J126" s="196"/>
      <c r="K126" s="196"/>
      <c r="L126" s="196"/>
    </row>
    <row r="127" spans="1:14" s="197" customFormat="1" ht="12.75" customHeight="1" x14ac:dyDescent="0.25">
      <c r="A127" s="270"/>
      <c r="B127" s="195"/>
      <c r="C127" s="195"/>
      <c r="D127" s="195"/>
      <c r="E127" s="195"/>
      <c r="F127" s="196"/>
      <c r="G127" s="196"/>
      <c r="H127" s="196"/>
      <c r="I127" s="196"/>
      <c r="J127" s="196"/>
      <c r="K127" s="196"/>
      <c r="L127" s="196"/>
    </row>
    <row r="128" spans="1:14" s="197" customFormat="1" ht="12.75" customHeight="1" x14ac:dyDescent="0.25">
      <c r="A128" s="270"/>
      <c r="B128" s="195"/>
      <c r="C128" s="195"/>
      <c r="D128" s="195"/>
      <c r="E128" s="195"/>
      <c r="F128" s="196"/>
      <c r="G128" s="196"/>
      <c r="H128" s="196"/>
      <c r="I128" s="196"/>
      <c r="J128" s="196"/>
      <c r="K128" s="196"/>
      <c r="L128" s="196"/>
    </row>
    <row r="129" spans="1:12" s="197" customFormat="1" ht="12.75" customHeight="1" x14ac:dyDescent="0.25">
      <c r="A129" s="270"/>
      <c r="B129" s="195"/>
      <c r="C129" s="195"/>
      <c r="D129" s="195"/>
      <c r="E129" s="195"/>
      <c r="F129" s="196"/>
      <c r="G129" s="196"/>
      <c r="H129" s="196"/>
      <c r="I129" s="196"/>
      <c r="J129" s="196"/>
      <c r="K129" s="196"/>
      <c r="L129" s="196"/>
    </row>
    <row r="130" spans="1:12" s="197" customFormat="1" ht="12.75" customHeight="1" x14ac:dyDescent="0.25">
      <c r="A130" s="270"/>
      <c r="B130" s="195"/>
      <c r="C130" s="195"/>
      <c r="D130" s="195"/>
      <c r="E130" s="195"/>
      <c r="F130" s="196"/>
      <c r="G130" s="196"/>
      <c r="H130" s="196"/>
      <c r="I130" s="196"/>
      <c r="J130" s="196"/>
      <c r="K130" s="196"/>
      <c r="L130" s="196"/>
    </row>
    <row r="131" spans="1:12" s="197" customFormat="1" ht="12.75" customHeight="1" x14ac:dyDescent="0.25">
      <c r="A131" s="270"/>
      <c r="B131" s="195"/>
      <c r="C131" s="195"/>
      <c r="D131" s="195"/>
      <c r="E131" s="195"/>
      <c r="F131" s="196"/>
      <c r="G131" s="196"/>
      <c r="H131" s="196"/>
      <c r="I131" s="196"/>
      <c r="J131" s="196"/>
      <c r="K131" s="196"/>
      <c r="L131" s="196"/>
    </row>
    <row r="132" spans="1:12" s="197" customFormat="1" ht="12.75" customHeight="1" x14ac:dyDescent="0.25">
      <c r="A132" s="270"/>
      <c r="B132" s="195"/>
      <c r="C132" s="195"/>
      <c r="D132" s="195"/>
      <c r="E132" s="195"/>
      <c r="F132" s="196"/>
      <c r="G132" s="196"/>
      <c r="H132" s="196"/>
      <c r="I132" s="196"/>
      <c r="J132" s="196"/>
      <c r="K132" s="196"/>
      <c r="L132" s="196"/>
    </row>
    <row r="133" spans="1:12" s="197" customFormat="1" ht="12.75" customHeight="1" x14ac:dyDescent="0.25">
      <c r="A133" s="270"/>
      <c r="B133" s="195"/>
      <c r="C133" s="195"/>
      <c r="D133" s="195"/>
      <c r="E133" s="195"/>
      <c r="F133" s="196"/>
      <c r="G133" s="196"/>
      <c r="H133" s="196"/>
      <c r="I133" s="196"/>
      <c r="J133" s="196"/>
      <c r="K133" s="196"/>
      <c r="L133" s="196"/>
    </row>
    <row r="134" spans="1:12" s="197" customFormat="1" ht="12.75" customHeight="1" x14ac:dyDescent="0.25">
      <c r="A134" s="270"/>
      <c r="B134" s="195"/>
      <c r="C134" s="195"/>
      <c r="D134" s="195"/>
      <c r="E134" s="195"/>
      <c r="F134" s="196"/>
      <c r="G134" s="196"/>
      <c r="H134" s="196"/>
      <c r="I134" s="196"/>
      <c r="J134" s="196"/>
      <c r="K134" s="196"/>
      <c r="L134" s="196"/>
    </row>
    <row r="135" spans="1:12" s="197" customFormat="1" ht="12.75" customHeight="1" x14ac:dyDescent="0.25">
      <c r="A135" s="270"/>
      <c r="B135" s="195"/>
      <c r="C135" s="195"/>
      <c r="D135" s="195"/>
      <c r="E135" s="195"/>
      <c r="F135" s="196"/>
      <c r="G135" s="196"/>
      <c r="H135" s="196"/>
      <c r="I135" s="196"/>
      <c r="J135" s="196"/>
      <c r="K135" s="196"/>
      <c r="L135" s="196"/>
    </row>
    <row r="136" spans="1:12" s="197" customFormat="1" ht="12.75" customHeight="1" x14ac:dyDescent="0.25">
      <c r="A136" s="270"/>
      <c r="B136" s="195"/>
      <c r="C136" s="195"/>
      <c r="D136" s="195"/>
      <c r="E136" s="195"/>
      <c r="F136" s="196"/>
      <c r="G136" s="196"/>
      <c r="H136" s="196"/>
      <c r="I136" s="196"/>
      <c r="J136" s="196"/>
      <c r="K136" s="196"/>
      <c r="L136" s="196"/>
    </row>
    <row r="137" spans="1:12" s="197" customFormat="1" ht="12.75" customHeight="1" x14ac:dyDescent="0.25">
      <c r="A137" s="270"/>
      <c r="B137" s="195"/>
      <c r="C137" s="195"/>
      <c r="D137" s="195"/>
      <c r="E137" s="195"/>
      <c r="F137" s="196"/>
      <c r="G137" s="196"/>
      <c r="H137" s="196"/>
      <c r="I137" s="196"/>
      <c r="J137" s="196"/>
      <c r="K137" s="196"/>
      <c r="L137" s="196"/>
    </row>
    <row r="138" spans="1:12" s="197" customFormat="1" ht="12.75" customHeight="1" x14ac:dyDescent="0.25">
      <c r="A138" s="270"/>
      <c r="B138" s="195"/>
      <c r="C138" s="195"/>
      <c r="D138" s="195"/>
      <c r="E138" s="195"/>
      <c r="F138" s="196"/>
      <c r="G138" s="196"/>
      <c r="H138" s="196"/>
      <c r="I138" s="196"/>
      <c r="J138" s="196"/>
      <c r="K138" s="196"/>
      <c r="L138" s="196"/>
    </row>
    <row r="139" spans="1:12" s="197" customFormat="1" ht="12.75" customHeight="1" x14ac:dyDescent="0.25">
      <c r="A139" s="270"/>
      <c r="B139" s="195"/>
      <c r="C139" s="195"/>
      <c r="D139" s="195"/>
      <c r="E139" s="195"/>
      <c r="F139" s="196"/>
      <c r="G139" s="196"/>
      <c r="H139" s="196"/>
      <c r="I139" s="196"/>
      <c r="J139" s="196"/>
      <c r="K139" s="196"/>
      <c r="L139" s="196"/>
    </row>
    <row r="140" spans="1:12" s="197" customFormat="1" ht="12.75" customHeight="1" x14ac:dyDescent="0.25">
      <c r="A140" s="270"/>
      <c r="B140" s="195"/>
      <c r="C140" s="195"/>
      <c r="D140" s="195"/>
      <c r="E140" s="195"/>
      <c r="F140" s="196"/>
      <c r="G140" s="196"/>
      <c r="H140" s="196"/>
      <c r="I140" s="196"/>
      <c r="J140" s="196"/>
      <c r="K140" s="196"/>
      <c r="L140" s="196"/>
    </row>
    <row r="141" spans="1:12" s="197" customFormat="1" ht="12.75" customHeight="1" x14ac:dyDescent="0.25">
      <c r="A141" s="270"/>
      <c r="B141" s="195"/>
      <c r="C141" s="195"/>
      <c r="D141" s="195"/>
      <c r="E141" s="195"/>
      <c r="F141" s="196"/>
      <c r="G141" s="196"/>
      <c r="H141" s="196"/>
      <c r="I141" s="196"/>
      <c r="J141" s="196"/>
      <c r="K141" s="196"/>
      <c r="L141" s="196"/>
    </row>
    <row r="142" spans="1:12" s="197" customFormat="1" ht="12.75" customHeight="1" x14ac:dyDescent="0.25">
      <c r="A142" s="270"/>
      <c r="B142" s="195"/>
      <c r="C142" s="195"/>
      <c r="D142" s="195"/>
      <c r="E142" s="195"/>
      <c r="F142" s="196"/>
      <c r="G142" s="196"/>
      <c r="H142" s="196"/>
      <c r="I142" s="196"/>
      <c r="J142" s="196"/>
      <c r="K142" s="196"/>
      <c r="L142" s="196"/>
    </row>
    <row r="143" spans="1:12" s="197" customFormat="1" ht="12.75" customHeight="1" x14ac:dyDescent="0.25">
      <c r="A143" s="270"/>
      <c r="B143" s="195"/>
      <c r="C143" s="195"/>
      <c r="D143" s="195"/>
      <c r="E143" s="195"/>
      <c r="F143" s="196"/>
      <c r="G143" s="196"/>
      <c r="H143" s="196"/>
      <c r="I143" s="196"/>
      <c r="J143" s="196"/>
      <c r="K143" s="196"/>
      <c r="L143" s="196"/>
    </row>
    <row r="144" spans="1:12" s="197" customFormat="1" ht="12.75" customHeight="1" x14ac:dyDescent="0.25">
      <c r="A144" s="270"/>
      <c r="B144" s="195"/>
      <c r="C144" s="195"/>
      <c r="D144" s="195"/>
      <c r="E144" s="195"/>
      <c r="F144" s="196"/>
      <c r="G144" s="196"/>
      <c r="H144" s="196"/>
      <c r="I144" s="196"/>
      <c r="J144" s="196"/>
      <c r="K144" s="196"/>
      <c r="L144" s="196"/>
    </row>
    <row r="145" spans="1:12" s="197" customFormat="1" ht="12.75" customHeight="1" x14ac:dyDescent="0.25">
      <c r="A145" s="270"/>
      <c r="B145" s="195"/>
      <c r="C145" s="195"/>
      <c r="D145" s="195"/>
      <c r="E145" s="195"/>
      <c r="F145" s="196"/>
      <c r="G145" s="196"/>
      <c r="H145" s="196"/>
      <c r="I145" s="196"/>
      <c r="J145" s="196"/>
      <c r="K145" s="196"/>
      <c r="L145" s="196"/>
    </row>
    <row r="146" spans="1:12" s="197" customFormat="1" ht="12.75" customHeight="1" x14ac:dyDescent="0.25">
      <c r="A146" s="270"/>
      <c r="B146" s="195"/>
      <c r="C146" s="195"/>
      <c r="D146" s="195"/>
      <c r="E146" s="195"/>
      <c r="F146" s="196"/>
      <c r="G146" s="196"/>
      <c r="H146" s="196"/>
      <c r="I146" s="196"/>
      <c r="J146" s="196"/>
      <c r="K146" s="196"/>
      <c r="L146" s="196"/>
    </row>
    <row r="147" spans="1:12" s="197" customFormat="1" ht="12.75" customHeight="1" x14ac:dyDescent="0.25">
      <c r="A147" s="270"/>
      <c r="B147" s="195"/>
      <c r="C147" s="195"/>
      <c r="D147" s="195"/>
      <c r="E147" s="195"/>
      <c r="F147" s="196"/>
      <c r="G147" s="196"/>
      <c r="H147" s="196"/>
      <c r="I147" s="196"/>
      <c r="J147" s="196"/>
      <c r="K147" s="196"/>
      <c r="L147" s="196"/>
    </row>
    <row r="148" spans="1:12" s="197" customFormat="1" ht="12.75" customHeight="1" x14ac:dyDescent="0.25">
      <c r="A148" s="270"/>
      <c r="B148" s="195"/>
      <c r="C148" s="195"/>
      <c r="D148" s="195"/>
      <c r="E148" s="195"/>
      <c r="F148" s="196"/>
      <c r="G148" s="196"/>
      <c r="H148" s="196"/>
      <c r="I148" s="196"/>
      <c r="J148" s="196"/>
      <c r="K148" s="196"/>
      <c r="L148" s="196"/>
    </row>
    <row r="149" spans="1:12" s="197" customFormat="1" ht="12.75" customHeight="1" x14ac:dyDescent="0.25">
      <c r="A149" s="270"/>
      <c r="B149" s="195"/>
      <c r="C149" s="195"/>
      <c r="D149" s="195"/>
      <c r="E149" s="195"/>
      <c r="F149" s="196"/>
      <c r="G149" s="196"/>
      <c r="H149" s="196"/>
      <c r="I149" s="196"/>
      <c r="J149" s="196"/>
      <c r="K149" s="196"/>
      <c r="L149" s="196"/>
    </row>
    <row r="150" spans="1:12" s="197" customFormat="1" ht="12.75" customHeight="1" x14ac:dyDescent="0.25">
      <c r="A150" s="270"/>
      <c r="B150" s="195"/>
      <c r="C150" s="195"/>
      <c r="D150" s="195"/>
      <c r="E150" s="195"/>
      <c r="F150" s="196"/>
      <c r="G150" s="196"/>
      <c r="H150" s="196"/>
      <c r="I150" s="196"/>
      <c r="J150" s="196"/>
      <c r="K150" s="196"/>
      <c r="L150" s="196"/>
    </row>
    <row r="151" spans="1:12" s="197" customFormat="1" ht="12.75" customHeight="1" x14ac:dyDescent="0.25">
      <c r="A151" s="270"/>
      <c r="B151" s="195"/>
      <c r="C151" s="195"/>
      <c r="D151" s="195"/>
      <c r="E151" s="195"/>
      <c r="F151" s="196"/>
      <c r="G151" s="196"/>
      <c r="H151" s="196"/>
      <c r="I151" s="196"/>
      <c r="J151" s="196"/>
      <c r="K151" s="196"/>
      <c r="L151" s="196"/>
    </row>
    <row r="152" spans="1:12" s="197" customFormat="1" ht="12.75" customHeight="1" x14ac:dyDescent="0.25">
      <c r="A152" s="270"/>
      <c r="B152" s="195"/>
      <c r="C152" s="195"/>
      <c r="D152" s="195"/>
      <c r="E152" s="195"/>
      <c r="F152" s="196"/>
      <c r="G152" s="196"/>
      <c r="H152" s="196"/>
      <c r="I152" s="196"/>
      <c r="J152" s="196"/>
      <c r="K152" s="196"/>
      <c r="L152" s="196"/>
    </row>
    <row r="153" spans="1:12" s="197" customFormat="1" ht="12.75" customHeight="1" x14ac:dyDescent="0.25">
      <c r="A153" s="270"/>
      <c r="B153" s="195"/>
      <c r="C153" s="195"/>
      <c r="D153" s="195"/>
      <c r="E153" s="195"/>
      <c r="F153" s="196"/>
      <c r="G153" s="196"/>
      <c r="H153" s="196"/>
      <c r="I153" s="196"/>
      <c r="J153" s="196"/>
      <c r="K153" s="196"/>
      <c r="L153" s="196"/>
    </row>
    <row r="154" spans="1:12" s="197" customFormat="1" ht="12.75" customHeight="1" x14ac:dyDescent="0.25">
      <c r="A154" s="270"/>
      <c r="B154" s="195"/>
      <c r="C154" s="195"/>
      <c r="D154" s="195"/>
      <c r="E154" s="195"/>
      <c r="F154" s="196"/>
      <c r="G154" s="196"/>
      <c r="H154" s="196"/>
      <c r="I154" s="196"/>
      <c r="J154" s="196"/>
      <c r="K154" s="196"/>
      <c r="L154" s="196"/>
    </row>
    <row r="155" spans="1:12" s="197" customFormat="1" ht="12.75" customHeight="1" x14ac:dyDescent="0.25">
      <c r="A155" s="270"/>
      <c r="B155" s="195"/>
      <c r="C155" s="195"/>
      <c r="D155" s="195"/>
      <c r="E155" s="195"/>
      <c r="F155" s="196"/>
      <c r="G155" s="196"/>
      <c r="H155" s="196"/>
      <c r="I155" s="196"/>
      <c r="J155" s="196"/>
      <c r="K155" s="196"/>
      <c r="L155" s="196"/>
    </row>
    <row r="156" spans="1:12" s="197" customFormat="1" ht="12.75" customHeight="1" x14ac:dyDescent="0.25">
      <c r="A156" s="284"/>
      <c r="B156" s="195"/>
      <c r="C156" s="195"/>
      <c r="D156" s="195"/>
      <c r="E156" s="195"/>
      <c r="F156" s="196"/>
      <c r="G156" s="196"/>
      <c r="H156" s="196"/>
      <c r="I156" s="196"/>
      <c r="J156" s="196"/>
      <c r="K156" s="196"/>
      <c r="L156" s="196"/>
    </row>
    <row r="157" spans="1:12" s="197" customFormat="1" ht="12.75" customHeight="1" x14ac:dyDescent="0.25">
      <c r="A157" s="284"/>
      <c r="B157" s="195"/>
      <c r="C157" s="195"/>
      <c r="D157" s="195"/>
      <c r="E157" s="195"/>
      <c r="F157" s="196"/>
      <c r="G157" s="196"/>
      <c r="H157" s="196"/>
      <c r="I157" s="196"/>
      <c r="J157" s="196"/>
      <c r="K157" s="196"/>
      <c r="L157" s="196"/>
    </row>
    <row r="158" spans="1:12" s="197" customFormat="1" ht="12.75" customHeight="1" x14ac:dyDescent="0.25">
      <c r="A158" s="284"/>
      <c r="B158" s="195"/>
      <c r="C158" s="195"/>
      <c r="D158" s="195"/>
      <c r="E158" s="195"/>
      <c r="F158" s="196"/>
      <c r="G158" s="196"/>
      <c r="H158" s="196"/>
      <c r="I158" s="196"/>
      <c r="J158" s="196"/>
      <c r="K158" s="196"/>
      <c r="L158" s="196"/>
    </row>
    <row r="159" spans="1:12" s="197" customFormat="1" ht="12.75" customHeight="1" x14ac:dyDescent="0.25">
      <c r="A159" s="284"/>
      <c r="B159" s="195"/>
      <c r="C159" s="195"/>
      <c r="D159" s="195"/>
      <c r="E159" s="195"/>
      <c r="F159" s="196"/>
      <c r="G159" s="196"/>
      <c r="H159" s="196"/>
      <c r="I159" s="196"/>
      <c r="J159" s="196"/>
      <c r="K159" s="196"/>
      <c r="L159" s="196"/>
    </row>
    <row r="160" spans="1:12" s="197" customFormat="1" ht="12.75" customHeight="1" x14ac:dyDescent="0.25">
      <c r="A160" s="284"/>
      <c r="B160" s="195"/>
      <c r="C160" s="195"/>
      <c r="D160" s="195"/>
      <c r="E160" s="195"/>
      <c r="F160" s="196"/>
      <c r="G160" s="196"/>
      <c r="H160" s="196"/>
      <c r="I160" s="196"/>
      <c r="J160" s="196"/>
      <c r="K160" s="196"/>
      <c r="L160" s="196"/>
    </row>
    <row r="161" spans="1:14" s="197" customFormat="1" ht="12.75" customHeight="1" x14ac:dyDescent="0.25">
      <c r="A161" s="284"/>
      <c r="B161" s="195"/>
      <c r="C161" s="195"/>
      <c r="D161" s="195"/>
      <c r="E161" s="195"/>
      <c r="F161" s="196"/>
      <c r="G161" s="196"/>
      <c r="H161" s="196"/>
      <c r="I161" s="196"/>
      <c r="J161" s="196"/>
      <c r="K161" s="196"/>
      <c r="L161" s="196"/>
    </row>
    <row r="162" spans="1:14" s="197" customFormat="1" ht="12.75" customHeight="1" x14ac:dyDescent="0.25">
      <c r="A162" s="284"/>
      <c r="B162" s="195"/>
      <c r="C162" s="195"/>
      <c r="D162" s="195"/>
      <c r="E162" s="195"/>
      <c r="F162" s="196"/>
      <c r="G162" s="196"/>
      <c r="H162" s="196"/>
      <c r="I162" s="196"/>
      <c r="J162" s="196"/>
      <c r="K162" s="196"/>
      <c r="L162" s="196"/>
    </row>
    <row r="163" spans="1:14" s="197" customFormat="1" ht="12.75" customHeight="1" x14ac:dyDescent="0.25">
      <c r="A163" s="284"/>
      <c r="B163" s="195"/>
      <c r="C163" s="195"/>
      <c r="D163" s="195"/>
      <c r="E163" s="195"/>
      <c r="F163" s="196"/>
      <c r="G163" s="196"/>
      <c r="H163" s="196"/>
      <c r="I163" s="196"/>
      <c r="J163" s="196"/>
      <c r="K163" s="196"/>
      <c r="L163" s="196"/>
    </row>
    <row r="164" spans="1:14" s="197" customFormat="1" ht="12.75" customHeight="1" x14ac:dyDescent="0.25">
      <c r="A164" s="284"/>
      <c r="B164" s="195"/>
      <c r="C164" s="195"/>
      <c r="D164" s="195"/>
      <c r="E164" s="195"/>
      <c r="F164" s="196"/>
      <c r="G164" s="196"/>
      <c r="H164" s="196"/>
      <c r="I164" s="196"/>
      <c r="J164" s="196"/>
      <c r="K164" s="196"/>
      <c r="L164" s="196"/>
    </row>
    <row r="165" spans="1:14" s="197" customFormat="1" ht="12.75" customHeight="1" x14ac:dyDescent="0.25">
      <c r="A165" s="284"/>
      <c r="B165" s="195"/>
      <c r="C165" s="195"/>
      <c r="D165" s="195"/>
      <c r="E165" s="195"/>
      <c r="F165" s="196"/>
      <c r="G165" s="196"/>
      <c r="H165" s="196"/>
      <c r="I165" s="196"/>
      <c r="J165" s="196"/>
      <c r="K165" s="196"/>
      <c r="L165" s="196"/>
    </row>
    <row r="166" spans="1:14" s="197" customFormat="1" ht="12.75" customHeight="1" x14ac:dyDescent="0.25">
      <c r="A166" s="284"/>
      <c r="B166" s="195"/>
      <c r="C166" s="195"/>
      <c r="D166" s="195"/>
      <c r="E166" s="195"/>
      <c r="F166" s="196"/>
      <c r="G166" s="196"/>
      <c r="H166" s="196"/>
      <c r="I166" s="196"/>
      <c r="J166" s="196"/>
      <c r="K166" s="196"/>
      <c r="L166" s="196"/>
    </row>
    <row r="167" spans="1:14" s="197" customFormat="1" ht="12.75" customHeight="1" x14ac:dyDescent="0.25">
      <c r="A167" s="284"/>
      <c r="B167" s="195"/>
      <c r="C167" s="195"/>
      <c r="D167" s="195"/>
      <c r="E167" s="195"/>
      <c r="F167" s="196"/>
      <c r="G167" s="196"/>
      <c r="H167" s="196"/>
      <c r="I167" s="196"/>
      <c r="J167" s="196"/>
      <c r="K167" s="196"/>
      <c r="L167" s="196"/>
    </row>
    <row r="168" spans="1:14" s="197" customFormat="1" ht="12.75" customHeight="1" x14ac:dyDescent="0.25">
      <c r="A168" s="284"/>
      <c r="B168" s="195"/>
      <c r="C168" s="195"/>
      <c r="D168" s="195"/>
      <c r="E168" s="195"/>
      <c r="F168" s="196"/>
      <c r="G168" s="196"/>
      <c r="H168" s="196"/>
      <c r="I168" s="196"/>
      <c r="J168" s="196"/>
      <c r="K168" s="196"/>
      <c r="L168" s="196"/>
    </row>
    <row r="169" spans="1:14" s="197" customFormat="1" ht="12.75" customHeight="1" x14ac:dyDescent="0.25">
      <c r="A169" s="284"/>
      <c r="B169" s="195"/>
      <c r="C169" s="195"/>
      <c r="D169" s="195"/>
      <c r="E169" s="195"/>
      <c r="F169" s="196"/>
      <c r="G169" s="196"/>
      <c r="H169" s="196"/>
      <c r="I169" s="196"/>
      <c r="J169" s="196"/>
      <c r="K169" s="196"/>
      <c r="L169" s="196"/>
    </row>
    <row r="170" spans="1:14" s="197" customFormat="1" ht="12.75" customHeight="1" x14ac:dyDescent="0.25">
      <c r="A170" s="284"/>
      <c r="B170" s="195"/>
      <c r="C170" s="195"/>
      <c r="D170" s="195"/>
      <c r="E170" s="195"/>
      <c r="F170" s="196"/>
      <c r="G170" s="196"/>
      <c r="H170" s="196"/>
      <c r="I170" s="196"/>
      <c r="J170" s="196"/>
      <c r="K170" s="196"/>
      <c r="L170" s="196"/>
    </row>
    <row r="171" spans="1:14" s="197" customFormat="1" ht="12.75" customHeight="1" x14ac:dyDescent="0.25">
      <c r="A171" s="284"/>
      <c r="B171" s="195"/>
      <c r="C171" s="195"/>
      <c r="D171" s="195"/>
      <c r="E171" s="195"/>
      <c r="F171" s="196"/>
      <c r="G171" s="196"/>
      <c r="H171" s="196"/>
      <c r="I171" s="196"/>
      <c r="J171" s="196"/>
      <c r="K171" s="196"/>
      <c r="L171" s="196"/>
    </row>
    <row r="172" spans="1:14" s="197" customFormat="1" ht="12.75" customHeight="1" x14ac:dyDescent="0.25">
      <c r="A172" s="284"/>
      <c r="B172" s="195"/>
      <c r="C172" s="195"/>
      <c r="D172" s="195"/>
      <c r="E172" s="195"/>
      <c r="F172" s="196"/>
      <c r="G172" s="196"/>
      <c r="H172" s="196"/>
      <c r="I172" s="196"/>
      <c r="J172" s="196"/>
      <c r="K172" s="196"/>
      <c r="L172" s="362" t="s">
        <v>13</v>
      </c>
    </row>
    <row r="173" spans="1:14" s="197" customFormat="1" ht="12.75" customHeight="1" x14ac:dyDescent="0.25">
      <c r="A173" s="284"/>
      <c r="B173" s="195"/>
      <c r="C173" s="195"/>
      <c r="D173" s="195"/>
      <c r="E173" s="195"/>
      <c r="F173" s="196"/>
      <c r="G173" s="196"/>
      <c r="H173" s="196"/>
      <c r="I173" s="196"/>
      <c r="J173" s="196"/>
      <c r="K173" s="196"/>
      <c r="L173" s="196"/>
    </row>
    <row r="174" spans="1:14" s="197" customFormat="1" ht="15.75" customHeight="1" x14ac:dyDescent="0.3">
      <c r="A174" s="284"/>
      <c r="B174" s="510" t="s">
        <v>430</v>
      </c>
      <c r="C174" s="510"/>
      <c r="D174" s="510"/>
      <c r="E174" s="510"/>
      <c r="F174" s="510"/>
      <c r="G174" s="510"/>
      <c r="H174" s="510"/>
      <c r="I174" s="510"/>
      <c r="J174" s="510"/>
      <c r="K174" s="510"/>
      <c r="L174" s="510"/>
      <c r="M174" s="302"/>
      <c r="N174" s="302"/>
    </row>
    <row r="175" spans="1:14" s="197" customFormat="1" ht="12.75" customHeight="1" x14ac:dyDescent="0.25">
      <c r="A175" s="284"/>
      <c r="B175" s="4"/>
      <c r="C175" s="184"/>
      <c r="D175" s="155"/>
      <c r="E175" s="155"/>
      <c r="F175" s="24"/>
      <c r="G175" s="155"/>
      <c r="H175" s="155"/>
      <c r="I175" s="155"/>
      <c r="J175" s="155"/>
      <c r="K175" s="155"/>
      <c r="L175" s="155"/>
    </row>
    <row r="176" spans="1:14" s="197" customFormat="1" ht="12.75" customHeight="1" x14ac:dyDescent="0.25">
      <c r="A176" s="288"/>
      <c r="B176" s="4" t="s">
        <v>62</v>
      </c>
      <c r="C176" s="184"/>
      <c r="D176" s="155"/>
      <c r="E176" s="155"/>
      <c r="F176" s="24"/>
      <c r="G176" s="155"/>
      <c r="H176" s="155"/>
      <c r="I176" s="155"/>
      <c r="J176" s="155"/>
      <c r="K176" s="155"/>
      <c r="L176" s="155"/>
    </row>
    <row r="177" spans="1:14" s="197" customFormat="1" ht="12.75" customHeight="1" x14ac:dyDescent="0.25">
      <c r="A177" s="268"/>
      <c r="B177" s="151"/>
      <c r="C177" s="513" t="s">
        <v>12</v>
      </c>
      <c r="D177" s="514"/>
      <c r="E177" s="514"/>
      <c r="F177" s="514"/>
      <c r="G177" s="511"/>
      <c r="H177" s="512" t="s">
        <v>10</v>
      </c>
      <c r="I177" s="512"/>
      <c r="J177" s="512"/>
      <c r="K177" s="512"/>
      <c r="L177" s="512"/>
      <c r="M177" s="167"/>
      <c r="N177" s="167"/>
    </row>
    <row r="178" spans="1:14" s="197" customFormat="1" ht="12.75" customHeight="1" x14ac:dyDescent="0.25">
      <c r="A178" s="268"/>
      <c r="B178" s="145"/>
      <c r="C178" s="145" t="s">
        <v>23</v>
      </c>
      <c r="D178" s="163" t="s">
        <v>18</v>
      </c>
      <c r="E178" s="163" t="s">
        <v>19</v>
      </c>
      <c r="F178" s="163" t="s">
        <v>20</v>
      </c>
      <c r="G178" s="163" t="s">
        <v>21</v>
      </c>
      <c r="H178" s="163" t="s">
        <v>23</v>
      </c>
      <c r="I178" s="163" t="s">
        <v>18</v>
      </c>
      <c r="J178" s="163" t="s">
        <v>19</v>
      </c>
      <c r="K178" s="163" t="s">
        <v>20</v>
      </c>
      <c r="L178" s="163" t="s">
        <v>21</v>
      </c>
      <c r="M178" s="167"/>
      <c r="N178" s="167"/>
    </row>
    <row r="179" spans="1:14" s="197" customFormat="1" ht="12.75" customHeight="1" x14ac:dyDescent="0.25">
      <c r="A179" s="268"/>
      <c r="B179" s="64"/>
      <c r="C179" s="164"/>
      <c r="D179" s="158"/>
      <c r="E179" s="158"/>
      <c r="F179" s="1"/>
      <c r="G179" s="1"/>
      <c r="H179" s="164"/>
      <c r="I179" s="1"/>
      <c r="J179" s="1"/>
      <c r="K179" s="1"/>
      <c r="L179" s="1"/>
      <c r="M179" s="167"/>
      <c r="N179" s="167"/>
    </row>
    <row r="180" spans="1:14" s="197" customFormat="1" ht="12.75" customHeight="1" x14ac:dyDescent="0.25">
      <c r="A180" s="268"/>
      <c r="B180" s="64" t="s">
        <v>23</v>
      </c>
      <c r="C180" s="164"/>
      <c r="D180" s="155"/>
      <c r="E180" s="155"/>
      <c r="F180" s="24"/>
      <c r="G180" s="1"/>
      <c r="H180" s="164"/>
      <c r="I180" s="1"/>
      <c r="J180" s="1"/>
      <c r="K180" s="1"/>
      <c r="L180" s="1"/>
      <c r="M180" s="167"/>
      <c r="N180" s="167"/>
    </row>
    <row r="181" spans="1:14" s="197" customFormat="1" ht="12.75" customHeight="1" x14ac:dyDescent="0.25">
      <c r="A181" s="270"/>
      <c r="B181" s="95" t="s">
        <v>8</v>
      </c>
      <c r="C181" s="301">
        <f>C185+C189+C193+C197</f>
        <v>1534.8000000000004</v>
      </c>
      <c r="D181" s="301">
        <f t="shared" ref="D181:L181" si="14">D185+D189+D193+D197</f>
        <v>1.125</v>
      </c>
      <c r="E181" s="301">
        <f t="shared" si="14"/>
        <v>83.774999999999991</v>
      </c>
      <c r="F181" s="301">
        <f t="shared" si="14"/>
        <v>28.975000000000001</v>
      </c>
      <c r="G181" s="301">
        <f t="shared" si="14"/>
        <v>1420.9250000000002</v>
      </c>
      <c r="H181" s="301">
        <f t="shared" si="14"/>
        <v>9121.9</v>
      </c>
      <c r="I181" s="301">
        <f t="shared" si="14"/>
        <v>191.95000000000002</v>
      </c>
      <c r="J181" s="301">
        <f t="shared" si="14"/>
        <v>707.19999999999993</v>
      </c>
      <c r="K181" s="301">
        <f t="shared" si="14"/>
        <v>123.625</v>
      </c>
      <c r="L181" s="301">
        <f t="shared" si="14"/>
        <v>8099.1249999999991</v>
      </c>
      <c r="M181" s="167"/>
      <c r="N181" s="167"/>
    </row>
    <row r="182" spans="1:14" s="197" customFormat="1" ht="12.75" customHeight="1" x14ac:dyDescent="0.25">
      <c r="A182" s="270"/>
      <c r="B182" s="95" t="s">
        <v>9</v>
      </c>
      <c r="C182" s="301">
        <f>C186+C190+C194+C198</f>
        <v>1595.425</v>
      </c>
      <c r="D182" s="301">
        <f>D186+D190+D194+D198</f>
        <v>4.2</v>
      </c>
      <c r="E182" s="301">
        <f>E186+E190+E194+E198</f>
        <v>188.5</v>
      </c>
      <c r="F182" s="301">
        <f>F186+F190+F194+F198</f>
        <v>151.82500000000002</v>
      </c>
      <c r="G182" s="301">
        <f>G186+G190+G194+G198</f>
        <v>1250.9000000000001</v>
      </c>
      <c r="H182" s="301">
        <f t="shared" ref="H182:L182" si="15">H186+H190+H194+H198</f>
        <v>10651.8</v>
      </c>
      <c r="I182" s="301">
        <f t="shared" si="15"/>
        <v>610.75</v>
      </c>
      <c r="J182" s="301">
        <f t="shared" si="15"/>
        <v>1992.9749999999999</v>
      </c>
      <c r="K182" s="301">
        <f t="shared" si="15"/>
        <v>1167.925</v>
      </c>
      <c r="L182" s="301">
        <f t="shared" si="15"/>
        <v>6880.1500000000005</v>
      </c>
      <c r="M182" s="167"/>
      <c r="N182" s="167"/>
    </row>
    <row r="183" spans="1:14" s="197" customFormat="1" ht="12.75" customHeight="1" x14ac:dyDescent="0.25">
      <c r="A183" s="270"/>
      <c r="B183" s="95" t="s">
        <v>65</v>
      </c>
      <c r="C183" s="103">
        <f t="shared" ref="C183:L183" si="16">+C181*100/C182</f>
        <v>96.200072081106939</v>
      </c>
      <c r="D183" s="103">
        <f t="shared" si="16"/>
        <v>26.785714285714285</v>
      </c>
      <c r="E183" s="103">
        <f t="shared" si="16"/>
        <v>44.442970822281168</v>
      </c>
      <c r="F183" s="103">
        <f t="shared" si="16"/>
        <v>19.084472254240076</v>
      </c>
      <c r="G183" s="103">
        <f t="shared" si="16"/>
        <v>113.59221360620354</v>
      </c>
      <c r="H183" s="103">
        <f t="shared" si="16"/>
        <v>85.637169304718455</v>
      </c>
      <c r="I183" s="103">
        <f t="shared" si="16"/>
        <v>31.428571428571427</v>
      </c>
      <c r="J183" s="103">
        <f t="shared" si="16"/>
        <v>35.484639797287976</v>
      </c>
      <c r="K183" s="103">
        <f t="shared" si="16"/>
        <v>10.585011880043668</v>
      </c>
      <c r="L183" s="103">
        <f t="shared" si="16"/>
        <v>117.71727360595334</v>
      </c>
      <c r="M183" s="167"/>
      <c r="N183" s="167"/>
    </row>
    <row r="184" spans="1:14" s="197" customFormat="1" ht="12.75" customHeight="1" x14ac:dyDescent="0.25">
      <c r="A184" s="270"/>
      <c r="B184" s="64" t="s">
        <v>110</v>
      </c>
      <c r="C184" s="164"/>
      <c r="D184" s="155"/>
      <c r="E184" s="155"/>
      <c r="F184" s="24"/>
      <c r="G184" s="1"/>
      <c r="H184" s="164"/>
      <c r="I184" s="1"/>
      <c r="J184" s="1"/>
      <c r="K184" s="1"/>
      <c r="L184" s="1"/>
      <c r="M184" s="167"/>
      <c r="N184" s="167"/>
    </row>
    <row r="185" spans="1:14" s="197" customFormat="1" ht="12.75" customHeight="1" x14ac:dyDescent="0.25">
      <c r="A185" s="270"/>
      <c r="B185" s="95" t="s">
        <v>8</v>
      </c>
      <c r="C185" s="301">
        <f>SUM(D185:G185)</f>
        <v>10.475</v>
      </c>
      <c r="D185" s="167">
        <v>0</v>
      </c>
      <c r="E185" s="167">
        <v>0</v>
      </c>
      <c r="F185" s="167">
        <v>0.85000000000000009</v>
      </c>
      <c r="G185" s="167">
        <v>9.625</v>
      </c>
      <c r="H185" s="301">
        <f>SUM(I185:L185)</f>
        <v>54.675000000000004</v>
      </c>
      <c r="I185" s="167">
        <v>1.825</v>
      </c>
      <c r="J185" s="167">
        <v>1.8499999999999999</v>
      </c>
      <c r="K185" s="167">
        <v>1.95</v>
      </c>
      <c r="L185" s="167">
        <v>49.050000000000004</v>
      </c>
      <c r="M185" s="167"/>
      <c r="N185" s="167"/>
    </row>
    <row r="186" spans="1:14" s="197" customFormat="1" ht="12.75" customHeight="1" x14ac:dyDescent="0.25">
      <c r="A186" s="270"/>
      <c r="B186" s="95" t="s">
        <v>9</v>
      </c>
      <c r="C186" s="301">
        <f>SUM(D186:G186)</f>
        <v>8.2249999999999996</v>
      </c>
      <c r="D186" s="167">
        <v>0</v>
      </c>
      <c r="E186" s="167">
        <v>1</v>
      </c>
      <c r="F186" s="167">
        <v>0.65</v>
      </c>
      <c r="G186" s="167">
        <v>6.5749999999999993</v>
      </c>
      <c r="H186" s="301">
        <f>SUM(I186:L186)</f>
        <v>71.725000000000009</v>
      </c>
      <c r="I186" s="167">
        <v>5.85</v>
      </c>
      <c r="J186" s="167">
        <v>9.1000000000000014</v>
      </c>
      <c r="K186" s="167">
        <v>8.625</v>
      </c>
      <c r="L186" s="167">
        <v>48.150000000000006</v>
      </c>
      <c r="M186" s="167"/>
      <c r="N186" s="167"/>
    </row>
    <row r="187" spans="1:14" s="197" customFormat="1" ht="12.75" customHeight="1" x14ac:dyDescent="0.25">
      <c r="A187" s="270"/>
      <c r="B187" s="95" t="s">
        <v>65</v>
      </c>
      <c r="C187" s="103">
        <f>+C185*100/C186</f>
        <v>127.35562310030396</v>
      </c>
      <c r="D187" s="245" t="s">
        <v>11</v>
      </c>
      <c r="E187" s="103">
        <f>+E185*100/E186</f>
        <v>0</v>
      </c>
      <c r="F187" s="294">
        <f>+F185*100/F186</f>
        <v>130.76923076923077</v>
      </c>
      <c r="G187" s="294">
        <f>+G185*100/G186</f>
        <v>146.38783269961979</v>
      </c>
      <c r="H187" s="103">
        <f t="shared" ref="H187:L187" si="17">+H185*100/H186</f>
        <v>76.228651097943526</v>
      </c>
      <c r="I187" s="294">
        <f t="shared" si="17"/>
        <v>31.196581196581199</v>
      </c>
      <c r="J187" s="294">
        <f t="shared" si="17"/>
        <v>20.329670329670325</v>
      </c>
      <c r="K187" s="294">
        <f t="shared" si="17"/>
        <v>22.608695652173914</v>
      </c>
      <c r="L187" s="294">
        <f t="shared" si="17"/>
        <v>101.86915887850466</v>
      </c>
      <c r="M187" s="167"/>
      <c r="N187" s="167"/>
    </row>
    <row r="188" spans="1:14" s="197" customFormat="1" ht="12.75" customHeight="1" x14ac:dyDescent="0.25">
      <c r="A188" s="270"/>
      <c r="B188" s="64" t="s">
        <v>97</v>
      </c>
      <c r="C188" s="297"/>
      <c r="D188" s="165"/>
      <c r="E188" s="165"/>
      <c r="F188" s="167"/>
      <c r="G188" s="164"/>
      <c r="H188" s="297"/>
      <c r="I188" s="165"/>
      <c r="J188" s="165"/>
      <c r="K188" s="167"/>
      <c r="L188" s="164"/>
      <c r="M188" s="167"/>
      <c r="N188" s="167"/>
    </row>
    <row r="189" spans="1:14" s="197" customFormat="1" ht="12.75" customHeight="1" x14ac:dyDescent="0.25">
      <c r="A189" s="270"/>
      <c r="B189" s="95" t="s">
        <v>8</v>
      </c>
      <c r="C189" s="301">
        <f>SUM(D189:G189)</f>
        <v>76.924999999999997</v>
      </c>
      <c r="D189" s="167">
        <v>0.25</v>
      </c>
      <c r="E189" s="167">
        <v>0.67500000000000004</v>
      </c>
      <c r="F189" s="167">
        <v>0.52499999999999991</v>
      </c>
      <c r="G189" s="167">
        <v>75.474999999999994</v>
      </c>
      <c r="H189" s="301">
        <f>SUM(I189:L189)</f>
        <v>398.42500000000001</v>
      </c>
      <c r="I189" s="167">
        <v>6.0750000000000002</v>
      </c>
      <c r="J189" s="167">
        <v>21.574999999999999</v>
      </c>
      <c r="K189" s="167">
        <v>2.0249999999999999</v>
      </c>
      <c r="L189" s="167">
        <v>368.75</v>
      </c>
      <c r="M189" s="167"/>
      <c r="N189" s="167"/>
    </row>
    <row r="190" spans="1:14" s="197" customFormat="1" ht="12.75" customHeight="1" x14ac:dyDescent="0.25">
      <c r="A190" s="270"/>
      <c r="B190" s="95" t="s">
        <v>9</v>
      </c>
      <c r="C190" s="301">
        <f>SUM(D190:G190)</f>
        <v>66.975000000000009</v>
      </c>
      <c r="D190" s="167">
        <v>0</v>
      </c>
      <c r="E190" s="167">
        <v>5.55</v>
      </c>
      <c r="F190" s="167">
        <v>3.5</v>
      </c>
      <c r="G190" s="167">
        <v>57.925000000000004</v>
      </c>
      <c r="H190" s="301">
        <f>SUM(I190:L190)</f>
        <v>470.62500000000006</v>
      </c>
      <c r="I190" s="167">
        <v>31.524999999999999</v>
      </c>
      <c r="J190" s="167">
        <v>71.849999999999994</v>
      </c>
      <c r="K190" s="167">
        <v>43.174999999999997</v>
      </c>
      <c r="L190" s="167">
        <v>324.07500000000005</v>
      </c>
      <c r="M190" s="167"/>
      <c r="N190" s="167"/>
    </row>
    <row r="191" spans="1:14" s="197" customFormat="1" ht="12.75" customHeight="1" x14ac:dyDescent="0.25">
      <c r="A191" s="270"/>
      <c r="B191" s="95" t="s">
        <v>65</v>
      </c>
      <c r="C191" s="103">
        <f>+C189*100/C190</f>
        <v>114.856289660321</v>
      </c>
      <c r="D191" s="166" t="s">
        <v>11</v>
      </c>
      <c r="E191" s="294">
        <f t="shared" ref="E191:L191" si="18">+E189*100/E190</f>
        <v>12.162162162162163</v>
      </c>
      <c r="F191" s="294">
        <f t="shared" si="18"/>
        <v>14.999999999999998</v>
      </c>
      <c r="G191" s="294">
        <f t="shared" si="18"/>
        <v>130.29779887785926</v>
      </c>
      <c r="H191" s="103">
        <f t="shared" si="18"/>
        <v>84.658698539176612</v>
      </c>
      <c r="I191" s="294">
        <f t="shared" si="18"/>
        <v>19.270420301348139</v>
      </c>
      <c r="J191" s="294">
        <f t="shared" si="18"/>
        <v>30.027835768963119</v>
      </c>
      <c r="K191" s="294">
        <f t="shared" si="18"/>
        <v>4.6902142443543724</v>
      </c>
      <c r="L191" s="294">
        <f t="shared" si="18"/>
        <v>113.78538918460231</v>
      </c>
      <c r="M191" s="167"/>
      <c r="N191" s="167"/>
    </row>
    <row r="192" spans="1:14" s="197" customFormat="1" ht="12.75" customHeight="1" x14ac:dyDescent="0.25">
      <c r="A192" s="270"/>
      <c r="B192" s="64" t="s">
        <v>111</v>
      </c>
      <c r="C192" s="167"/>
      <c r="D192" s="165"/>
      <c r="E192" s="165"/>
      <c r="F192" s="167"/>
      <c r="G192" s="164"/>
      <c r="H192" s="167"/>
      <c r="I192" s="165"/>
      <c r="J192" s="165"/>
      <c r="K192" s="167"/>
      <c r="L192" s="164"/>
      <c r="M192" s="167"/>
      <c r="N192" s="167"/>
    </row>
    <row r="193" spans="1:14" s="197" customFormat="1" ht="12.75" customHeight="1" x14ac:dyDescent="0.25">
      <c r="A193" s="270"/>
      <c r="B193" s="95" t="s">
        <v>8</v>
      </c>
      <c r="C193" s="301">
        <f>SUM(D193:G193)</f>
        <v>1162.3250000000003</v>
      </c>
      <c r="D193" s="167">
        <v>0.875</v>
      </c>
      <c r="E193" s="167">
        <v>68.224999999999994</v>
      </c>
      <c r="F193" s="167">
        <v>23.925000000000001</v>
      </c>
      <c r="G193" s="167">
        <v>1069.3000000000002</v>
      </c>
      <c r="H193" s="301">
        <f>SUM(I193:L193)</f>
        <v>6914.2249999999985</v>
      </c>
      <c r="I193" s="167">
        <v>134.9</v>
      </c>
      <c r="J193" s="167">
        <v>578.29999999999995</v>
      </c>
      <c r="K193" s="167">
        <v>102.95</v>
      </c>
      <c r="L193" s="167">
        <v>6098.0749999999989</v>
      </c>
      <c r="M193" s="167"/>
      <c r="N193" s="167"/>
    </row>
    <row r="194" spans="1:14" s="197" customFormat="1" ht="12.75" customHeight="1" x14ac:dyDescent="0.25">
      <c r="A194" s="270"/>
      <c r="B194" s="95" t="s">
        <v>9</v>
      </c>
      <c r="C194" s="301">
        <f>SUM(D194:G194)</f>
        <v>1212.175</v>
      </c>
      <c r="D194" s="167">
        <v>3.5750000000000002</v>
      </c>
      <c r="E194" s="167">
        <v>149.07499999999999</v>
      </c>
      <c r="F194" s="167">
        <v>122.85000000000001</v>
      </c>
      <c r="G194" s="167">
        <v>936.67499999999995</v>
      </c>
      <c r="H194" s="301">
        <f>SUM(I194:L194)</f>
        <v>7967.8249999999998</v>
      </c>
      <c r="I194" s="167">
        <v>432.72499999999997</v>
      </c>
      <c r="J194" s="167">
        <v>1563.9749999999999</v>
      </c>
      <c r="K194" s="167">
        <v>886.25</v>
      </c>
      <c r="L194" s="167">
        <v>5084.875</v>
      </c>
      <c r="M194" s="167"/>
      <c r="N194" s="167"/>
    </row>
    <row r="195" spans="1:14" s="197" customFormat="1" ht="12.75" customHeight="1" x14ac:dyDescent="0.25">
      <c r="A195" s="270"/>
      <c r="B195" s="95" t="s">
        <v>65</v>
      </c>
      <c r="C195" s="103">
        <f>+C193*100/C194</f>
        <v>95.887557489636421</v>
      </c>
      <c r="D195" s="294">
        <f>+D193*100/D194</f>
        <v>24.475524475524473</v>
      </c>
      <c r="E195" s="294">
        <f t="shared" ref="E195:L195" si="19">+E193*100/E194</f>
        <v>45.765554251215825</v>
      </c>
      <c r="F195" s="294">
        <f t="shared" si="19"/>
        <v>19.474969474969473</v>
      </c>
      <c r="G195" s="294">
        <f t="shared" si="19"/>
        <v>114.15912669816107</v>
      </c>
      <c r="H195" s="103">
        <f t="shared" si="19"/>
        <v>86.776818014953875</v>
      </c>
      <c r="I195" s="294">
        <f t="shared" si="19"/>
        <v>31.174533479692649</v>
      </c>
      <c r="J195" s="294">
        <f t="shared" si="19"/>
        <v>36.976294378107063</v>
      </c>
      <c r="K195" s="294">
        <f t="shared" si="19"/>
        <v>11.6163610719323</v>
      </c>
      <c r="L195" s="294">
        <f t="shared" si="19"/>
        <v>119.92576022026104</v>
      </c>
      <c r="M195" s="167"/>
      <c r="N195" s="167"/>
    </row>
    <row r="196" spans="1:14" s="197" customFormat="1" ht="12.75" customHeight="1" x14ac:dyDescent="0.25">
      <c r="A196" s="270"/>
      <c r="B196" s="64" t="s">
        <v>112</v>
      </c>
      <c r="C196" s="167"/>
      <c r="D196" s="165"/>
      <c r="E196" s="165"/>
      <c r="F196" s="167"/>
      <c r="G196" s="164"/>
      <c r="H196" s="167"/>
      <c r="I196" s="165"/>
      <c r="J196" s="165"/>
      <c r="K196" s="167"/>
      <c r="L196" s="164"/>
      <c r="M196" s="167"/>
      <c r="N196" s="167"/>
    </row>
    <row r="197" spans="1:14" s="197" customFormat="1" ht="12.75" customHeight="1" x14ac:dyDescent="0.25">
      <c r="A197" s="270"/>
      <c r="B197" s="95" t="s">
        <v>8</v>
      </c>
      <c r="C197" s="301">
        <f>SUM(D197:G197)</f>
        <v>285.07499999999999</v>
      </c>
      <c r="D197" s="167">
        <v>0</v>
      </c>
      <c r="E197" s="167">
        <v>14.875</v>
      </c>
      <c r="F197" s="167">
        <v>3.6749999999999998</v>
      </c>
      <c r="G197" s="167">
        <v>266.52499999999998</v>
      </c>
      <c r="H197" s="301">
        <f>SUM(I197:L197)</f>
        <v>1754.575</v>
      </c>
      <c r="I197" s="167">
        <v>49.150000000000006</v>
      </c>
      <c r="J197" s="167">
        <v>105.47500000000001</v>
      </c>
      <c r="K197" s="167">
        <v>16.7</v>
      </c>
      <c r="L197" s="167">
        <v>1583.25</v>
      </c>
      <c r="M197" s="167"/>
      <c r="N197" s="167"/>
    </row>
    <row r="198" spans="1:14" s="197" customFormat="1" ht="12.75" customHeight="1" x14ac:dyDescent="0.25">
      <c r="A198" s="270"/>
      <c r="B198" s="95" t="s">
        <v>9</v>
      </c>
      <c r="C198" s="301">
        <f>SUM(D198:G198)</f>
        <v>308.05</v>
      </c>
      <c r="D198" s="167">
        <v>0.625</v>
      </c>
      <c r="E198" s="167">
        <v>32.875</v>
      </c>
      <c r="F198" s="167">
        <v>24.825000000000003</v>
      </c>
      <c r="G198" s="167">
        <v>249.72500000000002</v>
      </c>
      <c r="H198" s="301">
        <f>SUM(I198:L198)</f>
        <v>2141.625</v>
      </c>
      <c r="I198" s="167">
        <v>140.64999999999998</v>
      </c>
      <c r="J198" s="167">
        <v>348.05</v>
      </c>
      <c r="K198" s="167">
        <v>229.875</v>
      </c>
      <c r="L198" s="167">
        <v>1423.05</v>
      </c>
      <c r="M198" s="167"/>
      <c r="N198" s="167"/>
    </row>
    <row r="199" spans="1:14" s="197" customFormat="1" ht="12.75" customHeight="1" x14ac:dyDescent="0.25">
      <c r="A199" s="270"/>
      <c r="B199" s="95" t="s">
        <v>65</v>
      </c>
      <c r="C199" s="103">
        <f>+C197*100/C198</f>
        <v>92.54179516312287</v>
      </c>
      <c r="D199" s="103">
        <f>+D197*100/D198</f>
        <v>0</v>
      </c>
      <c r="E199" s="294">
        <f t="shared" ref="E199:L199" si="20">+E197*100/E198</f>
        <v>45.247148288973385</v>
      </c>
      <c r="F199" s="294">
        <f t="shared" si="20"/>
        <v>14.803625377643503</v>
      </c>
      <c r="G199" s="294">
        <f t="shared" si="20"/>
        <v>106.72740014015415</v>
      </c>
      <c r="H199" s="103">
        <f t="shared" si="20"/>
        <v>81.927274849705242</v>
      </c>
      <c r="I199" s="294">
        <f t="shared" si="20"/>
        <v>34.944898684678293</v>
      </c>
      <c r="J199" s="294">
        <f t="shared" si="20"/>
        <v>30.304553943398936</v>
      </c>
      <c r="K199" s="294">
        <f t="shared" si="20"/>
        <v>7.264817835780315</v>
      </c>
      <c r="L199" s="294">
        <f t="shared" si="20"/>
        <v>111.25751027722147</v>
      </c>
      <c r="M199" s="167"/>
      <c r="N199" s="167"/>
    </row>
    <row r="200" spans="1:14" s="197" customFormat="1" ht="12.75" customHeight="1" x14ac:dyDescent="0.25">
      <c r="A200" s="270"/>
      <c r="B200" s="119"/>
      <c r="C200" s="119"/>
      <c r="D200" s="156"/>
      <c r="E200" s="156"/>
      <c r="F200" s="121"/>
      <c r="G200" s="121"/>
      <c r="H200" s="121"/>
      <c r="I200" s="121"/>
      <c r="J200" s="121"/>
      <c r="K200" s="121"/>
      <c r="L200" s="121"/>
      <c r="M200" s="167"/>
      <c r="N200" s="167"/>
    </row>
    <row r="201" spans="1:14" s="197" customFormat="1" ht="12.75" customHeight="1" x14ac:dyDescent="0.25">
      <c r="A201" s="270"/>
      <c r="B201" s="8"/>
      <c r="C201" s="8"/>
      <c r="D201" s="157"/>
      <c r="E201" s="157"/>
      <c r="F201" s="125"/>
      <c r="G201" s="125"/>
      <c r="H201" s="125"/>
      <c r="I201" s="125"/>
      <c r="J201" s="125"/>
      <c r="K201" s="125"/>
      <c r="L201" s="125"/>
    </row>
    <row r="202" spans="1:14" s="197" customFormat="1" ht="12.75" customHeight="1" x14ac:dyDescent="0.25">
      <c r="A202" s="270"/>
      <c r="B202" s="8" t="s">
        <v>83</v>
      </c>
      <c r="C202" s="8"/>
      <c r="D202" s="1"/>
      <c r="E202" s="1"/>
      <c r="F202" s="53"/>
      <c r="G202" s="1"/>
      <c r="H202" s="1"/>
      <c r="I202" s="1"/>
      <c r="J202" s="1"/>
      <c r="K202" s="1"/>
      <c r="L202" s="1"/>
    </row>
    <row r="203" spans="1:14" s="197" customFormat="1" ht="12.75" customHeight="1" x14ac:dyDescent="0.25">
      <c r="A203" s="270"/>
      <c r="B203" s="20" t="s">
        <v>81</v>
      </c>
      <c r="C203" s="20"/>
      <c r="D203" s="1"/>
      <c r="E203" s="1"/>
      <c r="F203" s="53"/>
      <c r="G203" s="1"/>
      <c r="H203" s="1"/>
      <c r="I203" s="1"/>
      <c r="J203" s="1"/>
      <c r="K203" s="1"/>
      <c r="L203" s="1"/>
    </row>
    <row r="204" spans="1:14" s="197" customFormat="1" ht="12.75" customHeight="1" x14ac:dyDescent="0.25">
      <c r="A204" s="270"/>
      <c r="B204" s="20"/>
      <c r="C204" s="20"/>
      <c r="D204" s="1"/>
      <c r="E204" s="1"/>
      <c r="F204" s="53"/>
      <c r="G204" s="1"/>
      <c r="H204" s="1"/>
      <c r="I204" s="1"/>
      <c r="J204" s="1"/>
      <c r="K204" s="1"/>
      <c r="L204" s="1"/>
    </row>
    <row r="205" spans="1:14" s="197" customFormat="1" ht="12.75" customHeight="1" x14ac:dyDescent="0.25">
      <c r="A205" s="270"/>
      <c r="B205" s="58" t="s">
        <v>68</v>
      </c>
      <c r="C205" s="58"/>
      <c r="D205" s="1"/>
      <c r="E205" s="1"/>
      <c r="F205" s="53"/>
      <c r="G205" s="1"/>
      <c r="H205" s="1"/>
      <c r="I205" s="1"/>
      <c r="J205" s="1"/>
      <c r="K205" s="1"/>
      <c r="L205" s="1"/>
    </row>
    <row r="206" spans="1:14" s="197" customFormat="1" ht="12.75" customHeight="1" x14ac:dyDescent="0.25">
      <c r="A206" s="270"/>
      <c r="B206" s="58"/>
      <c r="C206" s="58"/>
      <c r="D206" s="1"/>
      <c r="L206" s="1"/>
    </row>
    <row r="207" spans="1:14" s="197" customFormat="1" ht="12.75" customHeight="1" x14ac:dyDescent="0.25">
      <c r="A207" s="270"/>
      <c r="B207" s="195"/>
      <c r="C207" s="195"/>
      <c r="D207" s="195"/>
      <c r="E207" s="195"/>
      <c r="F207" s="196"/>
      <c r="G207" s="196"/>
      <c r="H207" s="196"/>
      <c r="I207" s="196"/>
      <c r="J207" s="196"/>
      <c r="K207" s="196"/>
      <c r="L207" s="196"/>
    </row>
    <row r="208" spans="1:14" s="197" customFormat="1" ht="12.75" customHeight="1" x14ac:dyDescent="0.25">
      <c r="A208" s="270"/>
      <c r="B208" s="195"/>
      <c r="C208" s="195"/>
      <c r="D208" s="195"/>
      <c r="E208" s="195"/>
      <c r="F208" s="196"/>
      <c r="G208" s="196"/>
      <c r="H208" s="196"/>
      <c r="I208" s="196"/>
      <c r="J208" s="196"/>
      <c r="K208" s="196"/>
      <c r="L208" s="196"/>
    </row>
    <row r="209" spans="1:12" s="197" customFormat="1" ht="12.75" customHeight="1" x14ac:dyDescent="0.25">
      <c r="A209" s="270"/>
      <c r="B209" s="195"/>
      <c r="C209" s="195"/>
      <c r="D209" s="195"/>
      <c r="E209" s="195"/>
      <c r="F209" s="196"/>
      <c r="G209" s="196"/>
      <c r="H209" s="196"/>
      <c r="I209" s="196"/>
      <c r="J209" s="196"/>
      <c r="K209" s="196"/>
      <c r="L209" s="196"/>
    </row>
    <row r="210" spans="1:12" s="197" customFormat="1" ht="12.75" customHeight="1" x14ac:dyDescent="0.25">
      <c r="A210" s="270"/>
      <c r="B210" s="195"/>
      <c r="C210" s="195"/>
      <c r="D210" s="195"/>
      <c r="E210" s="195"/>
      <c r="F210" s="196"/>
      <c r="G210" s="196"/>
      <c r="H210" s="196"/>
      <c r="I210" s="196"/>
      <c r="J210" s="196"/>
      <c r="K210" s="196"/>
      <c r="L210" s="196"/>
    </row>
    <row r="211" spans="1:12" s="197" customFormat="1" ht="12.75" customHeight="1" x14ac:dyDescent="0.25">
      <c r="A211" s="270"/>
      <c r="B211" s="195"/>
      <c r="C211" s="195"/>
      <c r="D211" s="195"/>
      <c r="E211" s="195"/>
      <c r="F211" s="196"/>
      <c r="G211" s="196"/>
      <c r="H211" s="196"/>
      <c r="I211" s="196"/>
      <c r="J211" s="196"/>
      <c r="K211" s="196"/>
      <c r="L211" s="196"/>
    </row>
    <row r="212" spans="1:12" s="197" customFormat="1" ht="12.75" customHeight="1" x14ac:dyDescent="0.25">
      <c r="A212" s="270"/>
      <c r="B212" s="195"/>
      <c r="C212" s="195"/>
      <c r="D212" s="195"/>
      <c r="E212" s="195"/>
      <c r="F212" s="196"/>
      <c r="G212" s="196"/>
      <c r="H212" s="196"/>
      <c r="I212" s="196"/>
      <c r="J212" s="196"/>
      <c r="K212" s="196"/>
      <c r="L212" s="196"/>
    </row>
    <row r="213" spans="1:12" s="197" customFormat="1" ht="12.75" customHeight="1" x14ac:dyDescent="0.25">
      <c r="A213" s="270"/>
      <c r="B213" s="195"/>
      <c r="C213" s="195"/>
      <c r="D213" s="195"/>
      <c r="E213" s="195"/>
      <c r="F213" s="196"/>
      <c r="G213" s="196"/>
      <c r="H213" s="196"/>
      <c r="I213" s="196"/>
      <c r="J213" s="196"/>
      <c r="K213" s="196"/>
      <c r="L213" s="196"/>
    </row>
    <row r="214" spans="1:12" s="197" customFormat="1" ht="12.75" customHeight="1" x14ac:dyDescent="0.25">
      <c r="A214" s="270"/>
      <c r="B214" s="195"/>
      <c r="C214" s="195"/>
      <c r="D214" s="195"/>
      <c r="E214" s="195"/>
      <c r="F214" s="196"/>
      <c r="G214" s="196"/>
      <c r="H214" s="196"/>
      <c r="I214" s="196"/>
      <c r="J214" s="196"/>
      <c r="K214" s="196"/>
      <c r="L214" s="196"/>
    </row>
    <row r="215" spans="1:12" s="197" customFormat="1" ht="12.75" customHeight="1" x14ac:dyDescent="0.25">
      <c r="A215" s="270"/>
      <c r="B215" s="195"/>
      <c r="C215" s="195"/>
      <c r="D215" s="195"/>
      <c r="E215" s="195"/>
      <c r="F215" s="196"/>
      <c r="G215" s="196"/>
      <c r="H215" s="196"/>
      <c r="I215" s="196"/>
      <c r="J215" s="196"/>
      <c r="K215" s="196"/>
      <c r="L215" s="196"/>
    </row>
    <row r="216" spans="1:12" s="197" customFormat="1" ht="12.75" customHeight="1" x14ac:dyDescent="0.25">
      <c r="A216" s="270"/>
      <c r="B216" s="195"/>
      <c r="C216" s="195"/>
      <c r="D216" s="195"/>
      <c r="E216" s="195"/>
      <c r="F216" s="196"/>
      <c r="G216" s="196"/>
      <c r="H216" s="196"/>
      <c r="I216" s="196"/>
      <c r="J216" s="196"/>
      <c r="K216" s="196"/>
      <c r="L216" s="196"/>
    </row>
    <row r="217" spans="1:12" s="197" customFormat="1" ht="12.75" customHeight="1" x14ac:dyDescent="0.25">
      <c r="A217" s="270"/>
      <c r="B217" s="195"/>
      <c r="C217" s="195"/>
      <c r="D217" s="195"/>
      <c r="E217" s="195"/>
      <c r="F217" s="196"/>
      <c r="G217" s="196"/>
      <c r="H217" s="196"/>
      <c r="I217" s="196"/>
      <c r="J217" s="196"/>
      <c r="K217" s="196"/>
      <c r="L217" s="196"/>
    </row>
    <row r="218" spans="1:12" s="197" customFormat="1" ht="12.75" customHeight="1" x14ac:dyDescent="0.25">
      <c r="A218" s="270"/>
      <c r="B218" s="195"/>
      <c r="C218" s="195"/>
      <c r="D218" s="195"/>
      <c r="E218" s="195"/>
      <c r="F218" s="196"/>
      <c r="G218" s="196"/>
      <c r="H218" s="196"/>
      <c r="I218" s="196"/>
      <c r="J218" s="196"/>
      <c r="K218" s="196"/>
      <c r="L218" s="196"/>
    </row>
    <row r="219" spans="1:12" s="197" customFormat="1" ht="12.75" customHeight="1" x14ac:dyDescent="0.25">
      <c r="A219" s="270"/>
      <c r="B219" s="195"/>
      <c r="C219" s="195"/>
      <c r="D219" s="195"/>
      <c r="E219" s="195"/>
      <c r="F219" s="196"/>
      <c r="G219" s="196"/>
      <c r="H219" s="196"/>
      <c r="I219" s="196"/>
      <c r="J219" s="196"/>
      <c r="K219" s="196"/>
      <c r="L219" s="196"/>
    </row>
    <row r="220" spans="1:12" s="197" customFormat="1" ht="12.75" customHeight="1" x14ac:dyDescent="0.25">
      <c r="A220" s="270"/>
      <c r="B220" s="195"/>
      <c r="C220" s="195"/>
      <c r="D220" s="195"/>
      <c r="E220" s="195"/>
      <c r="F220" s="196"/>
      <c r="G220" s="196"/>
      <c r="H220" s="196"/>
      <c r="I220" s="196"/>
      <c r="J220" s="196"/>
      <c r="K220" s="196"/>
      <c r="L220" s="196"/>
    </row>
    <row r="221" spans="1:12" s="197" customFormat="1" ht="12.75" customHeight="1" x14ac:dyDescent="0.25">
      <c r="A221" s="270"/>
      <c r="B221" s="195"/>
      <c r="C221" s="195"/>
      <c r="D221" s="195"/>
      <c r="E221" s="195"/>
      <c r="F221" s="196"/>
      <c r="G221" s="196"/>
      <c r="H221" s="196"/>
      <c r="I221" s="196"/>
      <c r="J221" s="196"/>
      <c r="K221" s="196"/>
      <c r="L221" s="196"/>
    </row>
    <row r="222" spans="1:12" s="197" customFormat="1" ht="12.75" customHeight="1" x14ac:dyDescent="0.25">
      <c r="A222" s="270"/>
      <c r="B222" s="195"/>
      <c r="C222" s="195"/>
      <c r="D222" s="195"/>
      <c r="E222" s="195"/>
      <c r="F222" s="196"/>
      <c r="G222" s="196"/>
      <c r="H222" s="196"/>
      <c r="I222" s="196"/>
      <c r="J222" s="196"/>
      <c r="K222" s="196"/>
      <c r="L222" s="196"/>
    </row>
    <row r="223" spans="1:12" s="197" customFormat="1" ht="12.75" customHeight="1" x14ac:dyDescent="0.25">
      <c r="A223" s="270"/>
      <c r="B223" s="195"/>
      <c r="C223" s="195"/>
      <c r="D223" s="195"/>
      <c r="E223" s="195"/>
      <c r="F223" s="196"/>
      <c r="G223" s="196"/>
      <c r="H223" s="196"/>
      <c r="I223" s="196"/>
      <c r="J223" s="196"/>
      <c r="K223" s="196"/>
      <c r="L223" s="196"/>
    </row>
    <row r="224" spans="1:12" s="197" customFormat="1" ht="12.75" customHeight="1" x14ac:dyDescent="0.25">
      <c r="A224" s="270"/>
      <c r="B224" s="195"/>
      <c r="C224" s="195"/>
      <c r="D224" s="195"/>
      <c r="E224" s="195"/>
      <c r="F224" s="196"/>
      <c r="G224" s="196"/>
      <c r="H224" s="196"/>
      <c r="I224" s="196"/>
      <c r="J224" s="196"/>
      <c r="K224" s="196"/>
      <c r="L224" s="196"/>
    </row>
    <row r="225" spans="1:12" s="197" customFormat="1" ht="12.75" customHeight="1" x14ac:dyDescent="0.25">
      <c r="A225" s="270"/>
      <c r="B225" s="195"/>
      <c r="C225" s="195"/>
      <c r="D225" s="195"/>
      <c r="E225" s="195"/>
      <c r="F225" s="196"/>
      <c r="G225" s="196"/>
      <c r="H225" s="196"/>
      <c r="I225" s="196"/>
      <c r="J225" s="196"/>
      <c r="K225" s="196"/>
      <c r="L225" s="196"/>
    </row>
    <row r="226" spans="1:12" s="197" customFormat="1" ht="12.75" customHeight="1" x14ac:dyDescent="0.25">
      <c r="A226" s="270"/>
      <c r="B226" s="195"/>
      <c r="C226" s="195"/>
      <c r="D226" s="195"/>
      <c r="E226" s="195"/>
      <c r="F226" s="196"/>
      <c r="G226" s="196"/>
      <c r="H226" s="196"/>
      <c r="I226" s="196"/>
      <c r="J226" s="196"/>
      <c r="K226" s="196"/>
      <c r="L226" s="196"/>
    </row>
    <row r="227" spans="1:12" s="197" customFormat="1" ht="12.75" customHeight="1" x14ac:dyDescent="0.25">
      <c r="A227" s="270"/>
      <c r="B227" s="195"/>
      <c r="C227" s="195"/>
      <c r="D227" s="195"/>
      <c r="E227" s="195"/>
      <c r="F227" s="196"/>
      <c r="G227" s="196"/>
      <c r="H227" s="196"/>
      <c r="I227" s="196"/>
      <c r="J227" s="196"/>
      <c r="K227" s="196"/>
      <c r="L227" s="196"/>
    </row>
    <row r="228" spans="1:12" s="197" customFormat="1" ht="12.75" customHeight="1" x14ac:dyDescent="0.25">
      <c r="A228" s="270"/>
      <c r="B228" s="195"/>
      <c r="C228" s="195"/>
      <c r="D228" s="195"/>
      <c r="E228" s="195"/>
      <c r="F228" s="196"/>
      <c r="G228" s="196"/>
      <c r="H228" s="196"/>
      <c r="I228" s="196"/>
      <c r="J228" s="196"/>
      <c r="K228" s="196"/>
      <c r="L228" s="196"/>
    </row>
    <row r="229" spans="1:12" s="197" customFormat="1" ht="12.75" customHeight="1" x14ac:dyDescent="0.25">
      <c r="A229" s="270"/>
      <c r="B229" s="195"/>
      <c r="C229" s="195"/>
      <c r="D229" s="195"/>
      <c r="E229" s="195"/>
      <c r="F229" s="196"/>
      <c r="G229" s="196"/>
      <c r="H229" s="196"/>
      <c r="I229" s="196"/>
      <c r="J229" s="196"/>
      <c r="K229" s="196"/>
      <c r="L229" s="196"/>
    </row>
    <row r="230" spans="1:12" s="197" customFormat="1" ht="12.75" customHeight="1" x14ac:dyDescent="0.25">
      <c r="A230" s="270"/>
      <c r="B230" s="195"/>
      <c r="C230" s="195"/>
      <c r="D230" s="195"/>
      <c r="E230" s="195"/>
      <c r="F230" s="196"/>
      <c r="G230" s="196"/>
      <c r="H230" s="196"/>
      <c r="I230" s="196"/>
      <c r="J230" s="196"/>
      <c r="K230" s="196"/>
      <c r="L230" s="196"/>
    </row>
    <row r="231" spans="1:12" s="197" customFormat="1" ht="12.75" customHeight="1" x14ac:dyDescent="0.25">
      <c r="A231" s="270"/>
      <c r="B231" s="195"/>
      <c r="C231" s="195"/>
      <c r="D231" s="195"/>
      <c r="E231" s="195"/>
      <c r="F231" s="196"/>
      <c r="G231" s="196"/>
      <c r="H231" s="196"/>
      <c r="I231" s="196"/>
      <c r="J231" s="196"/>
      <c r="K231" s="196"/>
      <c r="L231" s="196"/>
    </row>
    <row r="232" spans="1:12" s="197" customFormat="1" ht="12.75" customHeight="1" x14ac:dyDescent="0.25">
      <c r="A232" s="270"/>
      <c r="B232" s="195"/>
      <c r="C232" s="195"/>
      <c r="D232" s="195"/>
      <c r="E232" s="195"/>
      <c r="F232" s="196"/>
      <c r="G232" s="196"/>
      <c r="H232" s="196"/>
      <c r="I232" s="196"/>
      <c r="J232" s="196"/>
      <c r="K232" s="196"/>
      <c r="L232" s="196"/>
    </row>
    <row r="233" spans="1:12" s="197" customFormat="1" ht="12.75" customHeight="1" x14ac:dyDescent="0.25">
      <c r="A233" s="270"/>
      <c r="B233" s="195"/>
      <c r="C233" s="195"/>
      <c r="D233" s="195"/>
      <c r="E233" s="195"/>
      <c r="F233" s="196"/>
      <c r="G233" s="196"/>
      <c r="H233" s="196"/>
      <c r="I233" s="196"/>
      <c r="J233" s="196"/>
      <c r="K233" s="196"/>
      <c r="L233" s="196"/>
    </row>
    <row r="234" spans="1:12" s="197" customFormat="1" ht="12.75" customHeight="1" x14ac:dyDescent="0.25">
      <c r="A234" s="270"/>
      <c r="B234" s="195"/>
      <c r="C234" s="195"/>
      <c r="D234" s="195"/>
      <c r="E234" s="195"/>
      <c r="F234" s="196"/>
      <c r="G234" s="196"/>
      <c r="H234" s="196"/>
      <c r="I234" s="196"/>
      <c r="J234" s="196"/>
      <c r="K234" s="196"/>
      <c r="L234" s="196"/>
    </row>
    <row r="235" spans="1:12" s="197" customFormat="1" ht="12.75" customHeight="1" x14ac:dyDescent="0.25">
      <c r="A235" s="270"/>
      <c r="B235" s="195"/>
      <c r="C235" s="195"/>
      <c r="D235" s="195"/>
      <c r="E235" s="195"/>
      <c r="F235" s="196"/>
      <c r="G235" s="196"/>
      <c r="H235" s="196"/>
      <c r="I235" s="196"/>
      <c r="J235" s="196"/>
      <c r="K235" s="196"/>
      <c r="L235" s="196"/>
    </row>
    <row r="236" spans="1:12" s="197" customFormat="1" ht="12.75" customHeight="1" x14ac:dyDescent="0.25">
      <c r="A236" s="270"/>
      <c r="B236" s="195"/>
      <c r="C236" s="195"/>
      <c r="D236" s="195"/>
      <c r="E236" s="195"/>
      <c r="F236" s="196"/>
      <c r="G236" s="196"/>
      <c r="H236" s="196"/>
      <c r="I236" s="196"/>
      <c r="J236" s="196"/>
      <c r="K236" s="196"/>
      <c r="L236" s="196"/>
    </row>
    <row r="237" spans="1:12" s="197" customFormat="1" ht="12.75" customHeight="1" x14ac:dyDescent="0.25">
      <c r="A237" s="270"/>
      <c r="B237" s="195"/>
      <c r="C237" s="195"/>
      <c r="D237" s="195"/>
      <c r="E237" s="195"/>
      <c r="F237" s="196"/>
      <c r="G237" s="196"/>
      <c r="H237" s="196"/>
      <c r="I237" s="196"/>
      <c r="J237" s="196"/>
      <c r="K237" s="196"/>
      <c r="L237" s="196"/>
    </row>
    <row r="238" spans="1:12" s="197" customFormat="1" ht="12.75" customHeight="1" x14ac:dyDescent="0.25">
      <c r="A238" s="270"/>
      <c r="B238" s="195"/>
      <c r="C238" s="195"/>
      <c r="D238" s="195"/>
      <c r="E238" s="195"/>
      <c r="F238" s="196"/>
      <c r="G238" s="196"/>
      <c r="H238" s="196"/>
      <c r="I238" s="196"/>
      <c r="J238" s="196"/>
      <c r="K238" s="196"/>
      <c r="L238" s="196"/>
    </row>
    <row r="239" spans="1:12" s="197" customFormat="1" ht="12.75" customHeight="1" x14ac:dyDescent="0.25">
      <c r="A239" s="270"/>
      <c r="B239" s="195"/>
      <c r="C239" s="195"/>
      <c r="D239" s="195"/>
      <c r="E239" s="195"/>
      <c r="F239" s="196"/>
      <c r="G239" s="196"/>
      <c r="H239" s="196"/>
      <c r="I239" s="196"/>
      <c r="J239" s="196"/>
      <c r="K239" s="196"/>
      <c r="L239" s="196"/>
    </row>
    <row r="240" spans="1:12" s="197" customFormat="1" ht="12.75" customHeight="1" x14ac:dyDescent="0.25">
      <c r="A240" s="284"/>
      <c r="B240" s="195"/>
      <c r="C240" s="195"/>
      <c r="D240" s="195"/>
      <c r="E240" s="195"/>
      <c r="F240" s="196"/>
      <c r="G240" s="196"/>
      <c r="H240" s="196"/>
      <c r="I240" s="196"/>
      <c r="J240" s="196"/>
      <c r="K240" s="196"/>
      <c r="L240" s="196"/>
    </row>
    <row r="241" spans="1:12" s="197" customFormat="1" ht="12.75" customHeight="1" x14ac:dyDescent="0.25">
      <c r="A241" s="284"/>
      <c r="B241" s="195"/>
      <c r="C241" s="195"/>
      <c r="D241" s="195"/>
      <c r="E241" s="195"/>
      <c r="F241" s="196"/>
      <c r="G241" s="196"/>
      <c r="H241" s="196"/>
      <c r="I241" s="196"/>
      <c r="J241" s="196"/>
      <c r="K241" s="196"/>
      <c r="L241" s="196"/>
    </row>
    <row r="242" spans="1:12" s="197" customFormat="1" ht="12.75" customHeight="1" x14ac:dyDescent="0.25">
      <c r="A242" s="284"/>
      <c r="B242" s="195"/>
      <c r="C242" s="195"/>
      <c r="D242" s="195"/>
      <c r="E242" s="195"/>
      <c r="F242" s="196"/>
      <c r="G242" s="196"/>
      <c r="H242" s="196"/>
      <c r="I242" s="196"/>
      <c r="J242" s="196"/>
      <c r="K242" s="196"/>
      <c r="L242" s="196"/>
    </row>
    <row r="243" spans="1:12" s="197" customFormat="1" ht="12.75" customHeight="1" x14ac:dyDescent="0.25">
      <c r="A243" s="284"/>
      <c r="B243" s="195"/>
      <c r="C243" s="195"/>
      <c r="D243" s="195"/>
      <c r="E243" s="195"/>
      <c r="F243" s="196"/>
      <c r="G243" s="196"/>
      <c r="H243" s="196"/>
      <c r="I243" s="196"/>
      <c r="J243" s="196"/>
      <c r="K243" s="196"/>
      <c r="L243" s="196"/>
    </row>
    <row r="244" spans="1:12" s="197" customFormat="1" ht="12.75" customHeight="1" x14ac:dyDescent="0.25">
      <c r="A244" s="284"/>
      <c r="B244" s="195"/>
      <c r="C244" s="195"/>
      <c r="D244" s="195"/>
      <c r="E244" s="195"/>
      <c r="F244" s="196"/>
      <c r="G244" s="196"/>
      <c r="H244" s="196"/>
      <c r="I244" s="196"/>
      <c r="J244" s="196"/>
      <c r="K244" s="196"/>
      <c r="L244" s="196"/>
    </row>
    <row r="245" spans="1:12" s="197" customFormat="1" ht="12.75" customHeight="1" x14ac:dyDescent="0.25">
      <c r="A245" s="284"/>
      <c r="B245" s="195"/>
      <c r="C245" s="195"/>
      <c r="D245" s="195"/>
      <c r="E245" s="195"/>
      <c r="F245" s="196"/>
      <c r="G245" s="196"/>
      <c r="H245" s="196"/>
      <c r="I245" s="196"/>
      <c r="J245" s="196"/>
      <c r="K245" s="196"/>
      <c r="L245" s="196"/>
    </row>
    <row r="246" spans="1:12" s="197" customFormat="1" ht="12.75" customHeight="1" x14ac:dyDescent="0.25">
      <c r="A246" s="284"/>
      <c r="B246" s="195"/>
      <c r="C246" s="195"/>
      <c r="D246" s="195"/>
      <c r="E246" s="195"/>
      <c r="F246" s="196"/>
      <c r="G246" s="196"/>
      <c r="H246" s="196"/>
      <c r="I246" s="196"/>
      <c r="J246" s="196"/>
      <c r="K246" s="196"/>
      <c r="L246" s="196"/>
    </row>
    <row r="247" spans="1:12" s="197" customFormat="1" ht="12.75" customHeight="1" x14ac:dyDescent="0.25">
      <c r="A247" s="284"/>
      <c r="B247" s="195"/>
      <c r="C247" s="195"/>
      <c r="D247" s="195"/>
      <c r="E247" s="195"/>
      <c r="F247" s="196"/>
      <c r="G247" s="196"/>
      <c r="H247" s="196"/>
      <c r="I247" s="196"/>
      <c r="J247" s="196"/>
      <c r="K247" s="196"/>
      <c r="L247" s="196"/>
    </row>
    <row r="248" spans="1:12" s="197" customFormat="1" ht="12.75" customHeight="1" x14ac:dyDescent="0.25">
      <c r="A248" s="284"/>
      <c r="B248" s="195"/>
      <c r="C248" s="195"/>
      <c r="D248" s="195"/>
      <c r="E248" s="195"/>
      <c r="F248" s="196"/>
      <c r="G248" s="196"/>
      <c r="H248" s="196"/>
      <c r="I248" s="196"/>
      <c r="J248" s="196"/>
      <c r="K248" s="196"/>
      <c r="L248" s="196"/>
    </row>
    <row r="249" spans="1:12" s="197" customFormat="1" ht="12.75" customHeight="1" x14ac:dyDescent="0.25">
      <c r="A249" s="284"/>
      <c r="B249" s="195"/>
      <c r="C249" s="195"/>
      <c r="D249" s="195"/>
      <c r="E249" s="195"/>
      <c r="F249" s="196"/>
      <c r="G249" s="196"/>
      <c r="H249" s="196"/>
      <c r="I249" s="196"/>
      <c r="J249" s="196"/>
      <c r="K249" s="196"/>
      <c r="L249" s="196"/>
    </row>
    <row r="250" spans="1:12" s="197" customFormat="1" ht="12.75" customHeight="1" x14ac:dyDescent="0.25">
      <c r="A250" s="284"/>
      <c r="B250" s="195"/>
      <c r="C250" s="195"/>
      <c r="D250" s="195"/>
      <c r="E250" s="195"/>
      <c r="F250" s="196"/>
      <c r="G250" s="196"/>
      <c r="H250" s="196"/>
      <c r="I250" s="196"/>
      <c r="J250" s="196"/>
      <c r="K250" s="196"/>
      <c r="L250" s="196"/>
    </row>
    <row r="251" spans="1:12" s="197" customFormat="1" ht="12.75" customHeight="1" x14ac:dyDescent="0.25">
      <c r="A251" s="284"/>
      <c r="B251" s="195"/>
      <c r="C251" s="195"/>
      <c r="D251" s="195"/>
      <c r="E251" s="195"/>
      <c r="F251" s="196"/>
      <c r="G251" s="196"/>
      <c r="H251" s="196"/>
      <c r="I251" s="196"/>
      <c r="J251" s="196"/>
      <c r="K251" s="196"/>
      <c r="L251" s="196"/>
    </row>
    <row r="252" spans="1:12" s="197" customFormat="1" ht="12.75" customHeight="1" x14ac:dyDescent="0.25">
      <c r="A252" s="284"/>
      <c r="B252" s="195"/>
      <c r="C252" s="195"/>
      <c r="D252" s="195"/>
      <c r="E252" s="195"/>
      <c r="F252" s="196"/>
      <c r="G252" s="196"/>
      <c r="H252" s="196"/>
      <c r="I252" s="196"/>
      <c r="J252" s="196"/>
      <c r="K252" s="196"/>
      <c r="L252" s="196"/>
    </row>
    <row r="253" spans="1:12" s="197" customFormat="1" ht="12.75" customHeight="1" x14ac:dyDescent="0.25">
      <c r="A253" s="284"/>
      <c r="B253" s="195"/>
      <c r="C253" s="195"/>
      <c r="D253" s="195"/>
      <c r="E253" s="195"/>
      <c r="F253" s="196"/>
      <c r="G253" s="196"/>
      <c r="H253" s="196"/>
      <c r="I253" s="196"/>
      <c r="J253" s="196"/>
      <c r="K253" s="196"/>
      <c r="L253" s="196"/>
    </row>
    <row r="254" spans="1:12" s="197" customFormat="1" ht="12.75" customHeight="1" x14ac:dyDescent="0.25">
      <c r="A254" s="284"/>
      <c r="B254" s="195"/>
      <c r="C254" s="195"/>
      <c r="D254" s="195"/>
      <c r="E254" s="195"/>
      <c r="F254" s="196"/>
      <c r="G254" s="196"/>
      <c r="H254" s="196"/>
      <c r="I254" s="196"/>
      <c r="J254" s="196"/>
      <c r="K254" s="196"/>
      <c r="L254" s="196"/>
    </row>
    <row r="255" spans="1:12" s="197" customFormat="1" ht="12.75" customHeight="1" x14ac:dyDescent="0.25">
      <c r="A255" s="284"/>
      <c r="B255" s="195"/>
      <c r="C255" s="195"/>
      <c r="D255" s="195"/>
      <c r="E255" s="195"/>
      <c r="F255" s="196"/>
      <c r="G255" s="196"/>
      <c r="H255" s="196"/>
      <c r="I255" s="196"/>
      <c r="J255" s="196"/>
      <c r="K255" s="196"/>
      <c r="L255" s="196"/>
    </row>
    <row r="256" spans="1:12" s="197" customFormat="1" ht="12.75" customHeight="1" x14ac:dyDescent="0.25">
      <c r="A256" s="284"/>
      <c r="B256" s="195"/>
      <c r="C256" s="195"/>
      <c r="D256" s="195"/>
      <c r="E256" s="195"/>
      <c r="F256" s="196"/>
      <c r="G256" s="196"/>
      <c r="H256" s="196"/>
      <c r="I256" s="196"/>
      <c r="J256" s="196"/>
      <c r="K256" s="196"/>
      <c r="L256" s="362" t="s">
        <v>13</v>
      </c>
    </row>
    <row r="257" spans="1:14" s="197" customFormat="1" ht="12.75" customHeight="1" x14ac:dyDescent="0.25">
      <c r="A257" s="284"/>
      <c r="B257" s="195"/>
      <c r="C257" s="195"/>
      <c r="D257" s="195"/>
      <c r="E257" s="195"/>
      <c r="F257" s="196"/>
      <c r="G257" s="196"/>
      <c r="H257" s="196"/>
      <c r="I257" s="196"/>
      <c r="J257" s="196"/>
      <c r="K257" s="196"/>
      <c r="L257" s="196"/>
    </row>
    <row r="258" spans="1:14" s="197" customFormat="1" ht="15.75" customHeight="1" x14ac:dyDescent="0.3">
      <c r="A258" s="284"/>
      <c r="B258" s="510" t="s">
        <v>429</v>
      </c>
      <c r="C258" s="510"/>
      <c r="D258" s="510"/>
      <c r="E258" s="510"/>
      <c r="F258" s="510"/>
      <c r="G258" s="510"/>
      <c r="H258" s="510"/>
      <c r="I258" s="510"/>
      <c r="J258" s="510"/>
      <c r="K258" s="510"/>
      <c r="L258" s="510"/>
      <c r="M258" s="302"/>
      <c r="N258" s="302"/>
    </row>
    <row r="259" spans="1:14" s="197" customFormat="1" ht="12.75" customHeight="1" x14ac:dyDescent="0.25">
      <c r="A259" s="284"/>
      <c r="B259" s="4"/>
      <c r="C259" s="184"/>
      <c r="D259" s="155"/>
      <c r="E259" s="155"/>
      <c r="F259" s="24"/>
      <c r="G259" s="155"/>
      <c r="H259" s="155"/>
      <c r="I259" s="155"/>
      <c r="J259" s="155"/>
      <c r="K259" s="155"/>
      <c r="L259" s="155"/>
    </row>
    <row r="260" spans="1:14" s="197" customFormat="1" ht="12.75" customHeight="1" x14ac:dyDescent="0.25">
      <c r="A260" s="288"/>
      <c r="B260" s="4" t="s">
        <v>62</v>
      </c>
      <c r="C260" s="184"/>
      <c r="D260" s="155"/>
      <c r="E260" s="155"/>
      <c r="F260" s="24"/>
      <c r="G260" s="155"/>
      <c r="H260" s="155"/>
      <c r="I260" s="155"/>
      <c r="J260" s="155"/>
      <c r="K260" s="155"/>
      <c r="L260" s="155"/>
    </row>
    <row r="261" spans="1:14" s="197" customFormat="1" ht="12.75" customHeight="1" x14ac:dyDescent="0.25">
      <c r="A261" s="268"/>
      <c r="B261" s="151"/>
      <c r="C261" s="513" t="s">
        <v>12</v>
      </c>
      <c r="D261" s="514"/>
      <c r="E261" s="514"/>
      <c r="F261" s="514"/>
      <c r="G261" s="511"/>
      <c r="H261" s="512" t="s">
        <v>10</v>
      </c>
      <c r="I261" s="512"/>
      <c r="J261" s="512"/>
      <c r="K261" s="512"/>
      <c r="L261" s="512"/>
      <c r="M261" s="167"/>
      <c r="N261" s="167"/>
    </row>
    <row r="262" spans="1:14" s="197" customFormat="1" ht="12.75" customHeight="1" x14ac:dyDescent="0.25">
      <c r="A262" s="268"/>
      <c r="B262" s="145"/>
      <c r="C262" s="145" t="s">
        <v>23</v>
      </c>
      <c r="D262" s="163" t="s">
        <v>18</v>
      </c>
      <c r="E262" s="163" t="s">
        <v>19</v>
      </c>
      <c r="F262" s="163" t="s">
        <v>20</v>
      </c>
      <c r="G262" s="163" t="s">
        <v>21</v>
      </c>
      <c r="H262" s="163" t="s">
        <v>23</v>
      </c>
      <c r="I262" s="163" t="s">
        <v>18</v>
      </c>
      <c r="J262" s="163" t="s">
        <v>19</v>
      </c>
      <c r="K262" s="163" t="s">
        <v>20</v>
      </c>
      <c r="L262" s="163" t="s">
        <v>21</v>
      </c>
      <c r="M262" s="167"/>
      <c r="N262" s="167"/>
    </row>
    <row r="263" spans="1:14" s="197" customFormat="1" ht="12.75" customHeight="1" x14ac:dyDescent="0.25">
      <c r="A263" s="268"/>
      <c r="B263" s="64"/>
      <c r="C263" s="164"/>
      <c r="D263" s="158"/>
      <c r="E263" s="158"/>
      <c r="F263" s="1"/>
      <c r="G263" s="1"/>
      <c r="H263" s="164"/>
      <c r="I263" s="1"/>
      <c r="J263" s="1"/>
      <c r="K263" s="1"/>
      <c r="L263" s="1"/>
      <c r="M263" s="167"/>
      <c r="N263" s="167"/>
    </row>
    <row r="264" spans="1:14" s="197" customFormat="1" ht="12.75" customHeight="1" x14ac:dyDescent="0.25">
      <c r="A264" s="268"/>
      <c r="B264" s="64" t="s">
        <v>23</v>
      </c>
      <c r="C264" s="164"/>
      <c r="D264" s="155"/>
      <c r="E264" s="155"/>
      <c r="F264" s="24"/>
      <c r="G264" s="1"/>
      <c r="H264" s="164"/>
      <c r="I264" s="1"/>
      <c r="J264" s="1"/>
      <c r="K264" s="1"/>
      <c r="L264" s="1"/>
      <c r="M264" s="167"/>
      <c r="N264" s="167"/>
    </row>
    <row r="265" spans="1:14" s="197" customFormat="1" ht="12.75" customHeight="1" x14ac:dyDescent="0.25">
      <c r="A265" s="270"/>
      <c r="B265" s="95" t="s">
        <v>8</v>
      </c>
      <c r="C265" s="390">
        <f>C269+C273+C277+C281</f>
        <v>1483.25</v>
      </c>
      <c r="D265" s="390">
        <f t="shared" ref="D265:L265" si="21">D269+D273+D277+D281</f>
        <v>0.47499999999999998</v>
      </c>
      <c r="E265" s="390">
        <f t="shared" si="21"/>
        <v>95.274999999999977</v>
      </c>
      <c r="F265" s="390">
        <f t="shared" si="21"/>
        <v>19.375000000000004</v>
      </c>
      <c r="G265" s="390">
        <f t="shared" si="21"/>
        <v>1368.125</v>
      </c>
      <c r="H265" s="390">
        <f t="shared" si="21"/>
        <v>8772.7750000000015</v>
      </c>
      <c r="I265" s="390">
        <f t="shared" si="21"/>
        <v>171.42500000000001</v>
      </c>
      <c r="J265" s="390">
        <f t="shared" si="21"/>
        <v>740</v>
      </c>
      <c r="K265" s="390">
        <f t="shared" si="21"/>
        <v>101.92499999999998</v>
      </c>
      <c r="L265" s="390">
        <f t="shared" si="21"/>
        <v>7759.4250000000011</v>
      </c>
      <c r="M265" s="167"/>
      <c r="N265" s="167"/>
    </row>
    <row r="266" spans="1:14" s="197" customFormat="1" ht="12.75" customHeight="1" x14ac:dyDescent="0.25">
      <c r="A266" s="270"/>
      <c r="B266" s="95" t="s">
        <v>9</v>
      </c>
      <c r="C266" s="390">
        <f>C270+C274+C278+C282</f>
        <v>1562.2250000000001</v>
      </c>
      <c r="D266" s="390">
        <f>D270+D274+D278+D282</f>
        <v>2.15</v>
      </c>
      <c r="E266" s="390">
        <f t="shared" ref="E266:L266" si="22">E270+E274+E278+E282</f>
        <v>171.45</v>
      </c>
      <c r="F266" s="390">
        <f t="shared" si="22"/>
        <v>170.125</v>
      </c>
      <c r="G266" s="390">
        <f t="shared" si="22"/>
        <v>1218.5</v>
      </c>
      <c r="H266" s="390">
        <f t="shared" si="22"/>
        <v>10429.700000000001</v>
      </c>
      <c r="I266" s="390">
        <f t="shared" si="22"/>
        <v>593.95000000000005</v>
      </c>
      <c r="J266" s="390">
        <f t="shared" si="22"/>
        <v>1958.2249999999999</v>
      </c>
      <c r="K266" s="390">
        <f t="shared" si="22"/>
        <v>1142.1499999999999</v>
      </c>
      <c r="L266" s="390">
        <f t="shared" si="22"/>
        <v>6735.375</v>
      </c>
      <c r="M266" s="167"/>
      <c r="N266" s="167"/>
    </row>
    <row r="267" spans="1:14" s="197" customFormat="1" ht="12.75" customHeight="1" x14ac:dyDescent="0.25">
      <c r="A267" s="270"/>
      <c r="B267" s="95" t="s">
        <v>65</v>
      </c>
      <c r="C267" s="391">
        <f t="shared" ref="C267:L267" si="23">+C265*100/C266</f>
        <v>94.944710269007331</v>
      </c>
      <c r="D267" s="391">
        <f t="shared" si="23"/>
        <v>22.093023255813954</v>
      </c>
      <c r="E267" s="391">
        <f t="shared" si="23"/>
        <v>55.570137066200054</v>
      </c>
      <c r="F267" s="391">
        <f t="shared" si="23"/>
        <v>11.388684790595153</v>
      </c>
      <c r="G267" s="391">
        <f t="shared" si="23"/>
        <v>112.27944193680754</v>
      </c>
      <c r="H267" s="391">
        <f t="shared" si="23"/>
        <v>84.113397317276622</v>
      </c>
      <c r="I267" s="391">
        <f t="shared" si="23"/>
        <v>28.861857058674971</v>
      </c>
      <c r="J267" s="391">
        <f t="shared" si="23"/>
        <v>37.789324515824283</v>
      </c>
      <c r="K267" s="391">
        <f t="shared" si="23"/>
        <v>8.9239591997548473</v>
      </c>
      <c r="L267" s="391">
        <f t="shared" si="23"/>
        <v>115.20405322643506</v>
      </c>
      <c r="M267" s="167"/>
      <c r="N267" s="167"/>
    </row>
    <row r="268" spans="1:14" s="197" customFormat="1" ht="12.75" customHeight="1" x14ac:dyDescent="0.25">
      <c r="A268" s="270"/>
      <c r="B268" s="64" t="s">
        <v>110</v>
      </c>
      <c r="C268" s="392"/>
      <c r="D268" s="393"/>
      <c r="E268" s="393"/>
      <c r="F268" s="393"/>
      <c r="G268" s="394"/>
      <c r="H268" s="392"/>
      <c r="I268" s="394"/>
      <c r="J268" s="394"/>
      <c r="K268" s="394"/>
      <c r="L268" s="394"/>
      <c r="M268" s="167"/>
      <c r="N268" s="167"/>
    </row>
    <row r="269" spans="1:14" s="197" customFormat="1" ht="12.75" customHeight="1" x14ac:dyDescent="0.25">
      <c r="A269" s="270"/>
      <c r="B269" s="95" t="s">
        <v>8</v>
      </c>
      <c r="C269" s="390">
        <f>SUM(D269:G269)</f>
        <v>5.875</v>
      </c>
      <c r="D269" s="390">
        <v>0</v>
      </c>
      <c r="E269" s="390">
        <v>0</v>
      </c>
      <c r="F269" s="390">
        <v>0</v>
      </c>
      <c r="G269" s="390">
        <v>5.875</v>
      </c>
      <c r="H269" s="390">
        <f>SUM(I269:L269)</f>
        <v>35.350000000000009</v>
      </c>
      <c r="I269" s="390">
        <v>1.1499999999999999</v>
      </c>
      <c r="J269" s="390">
        <v>1.4</v>
      </c>
      <c r="K269" s="390">
        <v>0.15000000000000002</v>
      </c>
      <c r="L269" s="390">
        <v>32.650000000000006</v>
      </c>
      <c r="M269" s="167"/>
      <c r="N269" s="167"/>
    </row>
    <row r="270" spans="1:14" s="197" customFormat="1" ht="12.75" customHeight="1" x14ac:dyDescent="0.25">
      <c r="A270" s="270"/>
      <c r="B270" s="95" t="s">
        <v>9</v>
      </c>
      <c r="C270" s="390">
        <f>SUM(D270:G270)</f>
        <v>9.35</v>
      </c>
      <c r="D270" s="390">
        <v>0</v>
      </c>
      <c r="E270" s="390">
        <v>0.42499999999999999</v>
      </c>
      <c r="F270" s="390">
        <v>0.52500000000000002</v>
      </c>
      <c r="G270" s="390">
        <v>8.4</v>
      </c>
      <c r="H270" s="390">
        <f>SUM(I270:L270)</f>
        <v>71.049999999999983</v>
      </c>
      <c r="I270" s="390">
        <v>7.7999999999999989</v>
      </c>
      <c r="J270" s="390">
        <v>7.6749999999999998</v>
      </c>
      <c r="K270" s="390">
        <v>7.6</v>
      </c>
      <c r="L270" s="390">
        <v>47.974999999999994</v>
      </c>
      <c r="M270" s="167"/>
      <c r="N270" s="167"/>
    </row>
    <row r="271" spans="1:14" s="197" customFormat="1" ht="12.75" customHeight="1" x14ac:dyDescent="0.25">
      <c r="A271" s="270"/>
      <c r="B271" s="95" t="s">
        <v>65</v>
      </c>
      <c r="C271" s="391">
        <f>+C269*100/C270</f>
        <v>62.834224598930483</v>
      </c>
      <c r="D271" s="391" t="s">
        <v>11</v>
      </c>
      <c r="E271" s="391">
        <f t="shared" ref="E271:F271" si="24">+E269*100/E270</f>
        <v>0</v>
      </c>
      <c r="F271" s="391">
        <f t="shared" si="24"/>
        <v>0</v>
      </c>
      <c r="G271" s="391">
        <f t="shared" ref="G271:L271" si="25">+G269*100/G270</f>
        <v>69.94047619047619</v>
      </c>
      <c r="H271" s="391">
        <f t="shared" si="25"/>
        <v>49.753694581280811</v>
      </c>
      <c r="I271" s="391">
        <f t="shared" si="25"/>
        <v>14.743589743589745</v>
      </c>
      <c r="J271" s="391">
        <f t="shared" si="25"/>
        <v>18.241042345276874</v>
      </c>
      <c r="K271" s="391">
        <f t="shared" si="25"/>
        <v>1.9736842105263162</v>
      </c>
      <c r="L271" s="391">
        <f t="shared" si="25"/>
        <v>68.056279312141754</v>
      </c>
      <c r="M271" s="167"/>
      <c r="N271" s="167"/>
    </row>
    <row r="272" spans="1:14" s="197" customFormat="1" ht="12.75" customHeight="1" x14ac:dyDescent="0.25">
      <c r="A272" s="270"/>
      <c r="B272" s="64" t="s">
        <v>97</v>
      </c>
      <c r="C272" s="392"/>
      <c r="D272" s="390"/>
      <c r="E272" s="390"/>
      <c r="F272" s="390"/>
      <c r="G272" s="392"/>
      <c r="H272" s="392"/>
      <c r="I272" s="390"/>
      <c r="J272" s="390"/>
      <c r="K272" s="390"/>
      <c r="L272" s="392"/>
      <c r="M272" s="167"/>
      <c r="N272" s="167"/>
    </row>
    <row r="273" spans="1:14" s="197" customFormat="1" ht="12.75" customHeight="1" x14ac:dyDescent="0.25">
      <c r="A273" s="270"/>
      <c r="B273" s="95" t="s">
        <v>8</v>
      </c>
      <c r="C273" s="390">
        <f>SUM(D273:G273)</f>
        <v>58.650000000000006</v>
      </c>
      <c r="D273" s="390">
        <v>0</v>
      </c>
      <c r="E273" s="390">
        <v>1.35</v>
      </c>
      <c r="F273" s="390">
        <v>0</v>
      </c>
      <c r="G273" s="390">
        <v>57.300000000000004</v>
      </c>
      <c r="H273" s="390">
        <f>SUM(I273:L273)</f>
        <v>350.24999999999994</v>
      </c>
      <c r="I273" s="390">
        <v>5.05</v>
      </c>
      <c r="J273" s="390">
        <v>23.700000000000003</v>
      </c>
      <c r="K273" s="390">
        <v>1.7</v>
      </c>
      <c r="L273" s="390">
        <v>319.79999999999995</v>
      </c>
      <c r="M273" s="167"/>
      <c r="N273" s="167"/>
    </row>
    <row r="274" spans="1:14" s="197" customFormat="1" ht="12.75" customHeight="1" x14ac:dyDescent="0.25">
      <c r="A274" s="270"/>
      <c r="B274" s="95" t="s">
        <v>9</v>
      </c>
      <c r="C274" s="390">
        <f>SUM(D274:G274)</f>
        <v>62.399999999999991</v>
      </c>
      <c r="D274" s="390">
        <v>0</v>
      </c>
      <c r="E274" s="390">
        <v>3.125</v>
      </c>
      <c r="F274" s="390">
        <v>2.2749999999999999</v>
      </c>
      <c r="G274" s="390">
        <v>56.999999999999993</v>
      </c>
      <c r="H274" s="390">
        <f>SUM(I274:L274)</f>
        <v>427.22500000000002</v>
      </c>
      <c r="I274" s="390">
        <v>24.650000000000002</v>
      </c>
      <c r="J274" s="390">
        <v>65.25</v>
      </c>
      <c r="K274" s="390">
        <v>33.025000000000006</v>
      </c>
      <c r="L274" s="390">
        <v>304.3</v>
      </c>
      <c r="M274" s="167"/>
      <c r="N274" s="167"/>
    </row>
    <row r="275" spans="1:14" s="197" customFormat="1" ht="12.75" customHeight="1" x14ac:dyDescent="0.25">
      <c r="A275" s="270"/>
      <c r="B275" s="95" t="s">
        <v>65</v>
      </c>
      <c r="C275" s="391">
        <f>+C273*100/C274</f>
        <v>93.990384615384642</v>
      </c>
      <c r="D275" s="391" t="s">
        <v>11</v>
      </c>
      <c r="E275" s="391">
        <f t="shared" ref="E275:L275" si="26">+E273*100/E274</f>
        <v>43.2</v>
      </c>
      <c r="F275" s="391">
        <f t="shared" si="26"/>
        <v>0</v>
      </c>
      <c r="G275" s="391">
        <f t="shared" si="26"/>
        <v>100.5263157894737</v>
      </c>
      <c r="H275" s="391">
        <f t="shared" si="26"/>
        <v>81.982561881912318</v>
      </c>
      <c r="I275" s="391">
        <f t="shared" si="26"/>
        <v>20.4868154158215</v>
      </c>
      <c r="J275" s="391">
        <f t="shared" si="26"/>
        <v>36.321839080459775</v>
      </c>
      <c r="K275" s="391">
        <f t="shared" si="26"/>
        <v>5.1476154428463277</v>
      </c>
      <c r="L275" s="391">
        <f t="shared" si="26"/>
        <v>105.09365757476174</v>
      </c>
      <c r="M275" s="167"/>
      <c r="N275" s="167"/>
    </row>
    <row r="276" spans="1:14" s="197" customFormat="1" ht="12.75" customHeight="1" x14ac:dyDescent="0.25">
      <c r="A276" s="270"/>
      <c r="B276" s="64" t="s">
        <v>111</v>
      </c>
      <c r="C276" s="390"/>
      <c r="D276" s="390"/>
      <c r="E276" s="390"/>
      <c r="F276" s="390"/>
      <c r="G276" s="392"/>
      <c r="H276" s="390"/>
      <c r="I276" s="390"/>
      <c r="J276" s="390"/>
      <c r="K276" s="390"/>
      <c r="L276" s="392"/>
      <c r="M276" s="167"/>
      <c r="N276" s="167"/>
    </row>
    <row r="277" spans="1:14" s="197" customFormat="1" ht="12.75" customHeight="1" x14ac:dyDescent="0.25">
      <c r="A277" s="270"/>
      <c r="B277" s="95" t="s">
        <v>8</v>
      </c>
      <c r="C277" s="390">
        <f>SUM(D277:G277)</f>
        <v>1141.875</v>
      </c>
      <c r="D277" s="390">
        <v>0.47499999999999998</v>
      </c>
      <c r="E277" s="390">
        <v>80.074999999999989</v>
      </c>
      <c r="F277" s="390">
        <v>17.000000000000004</v>
      </c>
      <c r="G277" s="390">
        <v>1044.325</v>
      </c>
      <c r="H277" s="390">
        <f>SUM(I277:L277)</f>
        <v>6726.7500000000009</v>
      </c>
      <c r="I277" s="390">
        <v>119.17500000000001</v>
      </c>
      <c r="J277" s="390">
        <v>619.77499999999998</v>
      </c>
      <c r="K277" s="390">
        <v>86.724999999999994</v>
      </c>
      <c r="L277" s="390">
        <v>5901.0750000000007</v>
      </c>
      <c r="M277" s="167"/>
      <c r="N277" s="167"/>
    </row>
    <row r="278" spans="1:14" s="197" customFormat="1" ht="12.75" customHeight="1" x14ac:dyDescent="0.25">
      <c r="A278" s="270"/>
      <c r="B278" s="95" t="s">
        <v>9</v>
      </c>
      <c r="C278" s="390">
        <f>SUM(D278:G278)</f>
        <v>1193.9000000000001</v>
      </c>
      <c r="D278" s="390">
        <v>2.0499999999999998</v>
      </c>
      <c r="E278" s="390">
        <v>141.82499999999999</v>
      </c>
      <c r="F278" s="390">
        <v>141.02500000000001</v>
      </c>
      <c r="G278" s="390">
        <v>909</v>
      </c>
      <c r="H278" s="390">
        <f>SUM(I278:L278)</f>
        <v>7881.95</v>
      </c>
      <c r="I278" s="390">
        <v>426.375</v>
      </c>
      <c r="J278" s="390">
        <v>1558.8</v>
      </c>
      <c r="K278" s="390">
        <v>892.07499999999993</v>
      </c>
      <c r="L278" s="390">
        <v>5004.7</v>
      </c>
      <c r="M278" s="167"/>
      <c r="N278" s="167"/>
    </row>
    <row r="279" spans="1:14" s="197" customFormat="1" ht="12.75" customHeight="1" x14ac:dyDescent="0.25">
      <c r="A279" s="270"/>
      <c r="B279" s="95" t="s">
        <v>65</v>
      </c>
      <c r="C279" s="391">
        <f>+C277*100/C278</f>
        <v>95.642432364519635</v>
      </c>
      <c r="D279" s="391">
        <f t="shared" ref="D279:L279" si="27">+D277*100/D278</f>
        <v>23.170731707317074</v>
      </c>
      <c r="E279" s="391">
        <f t="shared" si="27"/>
        <v>56.460426582055348</v>
      </c>
      <c r="F279" s="391">
        <f t="shared" si="27"/>
        <v>12.054600248182949</v>
      </c>
      <c r="G279" s="391">
        <f t="shared" si="27"/>
        <v>114.88723872387239</v>
      </c>
      <c r="H279" s="391">
        <f t="shared" si="27"/>
        <v>85.343728392085737</v>
      </c>
      <c r="I279" s="391">
        <f t="shared" si="27"/>
        <v>27.950747581354445</v>
      </c>
      <c r="J279" s="391">
        <f t="shared" si="27"/>
        <v>39.759751090582498</v>
      </c>
      <c r="K279" s="391">
        <f t="shared" si="27"/>
        <v>9.7217162234117094</v>
      </c>
      <c r="L279" s="391">
        <f t="shared" si="27"/>
        <v>117.91066397586272</v>
      </c>
      <c r="M279" s="167"/>
      <c r="N279" s="167"/>
    </row>
    <row r="280" spans="1:14" s="197" customFormat="1" ht="12.75" customHeight="1" x14ac:dyDescent="0.25">
      <c r="A280" s="270"/>
      <c r="B280" s="64" t="s">
        <v>112</v>
      </c>
      <c r="C280" s="390"/>
      <c r="D280" s="390"/>
      <c r="E280" s="390"/>
      <c r="F280" s="390"/>
      <c r="G280" s="392"/>
      <c r="H280" s="390"/>
      <c r="I280" s="390"/>
      <c r="J280" s="390"/>
      <c r="K280" s="390"/>
      <c r="L280" s="392"/>
      <c r="M280" s="167"/>
      <c r="N280" s="167"/>
    </row>
    <row r="281" spans="1:14" s="197" customFormat="1" ht="12.75" customHeight="1" x14ac:dyDescent="0.25">
      <c r="A281" s="270"/>
      <c r="B281" s="95" t="s">
        <v>8</v>
      </c>
      <c r="C281" s="390">
        <f>SUM(D281:G281)</f>
        <v>276.85000000000002</v>
      </c>
      <c r="D281" s="390">
        <v>0</v>
      </c>
      <c r="E281" s="390">
        <v>13.85</v>
      </c>
      <c r="F281" s="390">
        <v>2.375</v>
      </c>
      <c r="G281" s="390">
        <v>260.625</v>
      </c>
      <c r="H281" s="390">
        <f>SUM(I281:L281)</f>
        <v>1660.4250000000002</v>
      </c>
      <c r="I281" s="390">
        <v>46.050000000000004</v>
      </c>
      <c r="J281" s="390">
        <v>95.125</v>
      </c>
      <c r="K281" s="390">
        <v>13.35</v>
      </c>
      <c r="L281" s="390">
        <v>1505.9</v>
      </c>
      <c r="M281" s="167"/>
      <c r="N281" s="167"/>
    </row>
    <row r="282" spans="1:14" s="197" customFormat="1" ht="12.75" customHeight="1" x14ac:dyDescent="0.25">
      <c r="A282" s="270"/>
      <c r="B282" s="95" t="s">
        <v>9</v>
      </c>
      <c r="C282" s="390">
        <f>SUM(D282:G282)</f>
        <v>296.57499999999999</v>
      </c>
      <c r="D282" s="390">
        <v>0.1</v>
      </c>
      <c r="E282" s="390">
        <v>26.075000000000003</v>
      </c>
      <c r="F282" s="390">
        <v>26.299999999999997</v>
      </c>
      <c r="G282" s="390">
        <v>244.1</v>
      </c>
      <c r="H282" s="390">
        <f>SUM(I282:L282)</f>
        <v>2049.4750000000004</v>
      </c>
      <c r="I282" s="390">
        <v>135.125</v>
      </c>
      <c r="J282" s="390">
        <v>326.5</v>
      </c>
      <c r="K282" s="390">
        <v>209.45</v>
      </c>
      <c r="L282" s="390">
        <v>1378.4</v>
      </c>
      <c r="M282" s="167"/>
      <c r="N282" s="167"/>
    </row>
    <row r="283" spans="1:14" s="197" customFormat="1" ht="12.75" customHeight="1" x14ac:dyDescent="0.25">
      <c r="A283" s="270"/>
      <c r="B283" s="95" t="s">
        <v>65</v>
      </c>
      <c r="C283" s="391">
        <f>+C281*100/C282</f>
        <v>93.349068532411721</v>
      </c>
      <c r="D283" s="391">
        <f>+D281*100/D282</f>
        <v>0</v>
      </c>
      <c r="E283" s="391">
        <f t="shared" ref="E283:L283" si="28">+E281*100/E282</f>
        <v>53.116011505273242</v>
      </c>
      <c r="F283" s="391">
        <f t="shared" si="28"/>
        <v>9.0304182509505715</v>
      </c>
      <c r="G283" s="391">
        <f t="shared" si="28"/>
        <v>106.76976648914379</v>
      </c>
      <c r="H283" s="391">
        <f t="shared" si="28"/>
        <v>81.017089742495031</v>
      </c>
      <c r="I283" s="391">
        <f t="shared" si="28"/>
        <v>34.079555966697505</v>
      </c>
      <c r="J283" s="391">
        <f t="shared" si="28"/>
        <v>29.134762633996939</v>
      </c>
      <c r="K283" s="391">
        <f t="shared" si="28"/>
        <v>6.3738362377655768</v>
      </c>
      <c r="L283" s="391">
        <f t="shared" si="28"/>
        <v>109.24985490423678</v>
      </c>
      <c r="M283" s="167"/>
      <c r="N283" s="167"/>
    </row>
    <row r="284" spans="1:14" s="197" customFormat="1" ht="12.75" customHeight="1" x14ac:dyDescent="0.25">
      <c r="A284" s="270"/>
      <c r="B284" s="119"/>
      <c r="C284" s="119"/>
      <c r="D284" s="156"/>
      <c r="E284" s="156"/>
      <c r="F284" s="121"/>
      <c r="G284" s="121"/>
      <c r="H284" s="121"/>
      <c r="I284" s="121"/>
      <c r="J284" s="121"/>
      <c r="K284" s="121"/>
      <c r="L284" s="121"/>
      <c r="M284" s="167"/>
      <c r="N284" s="167"/>
    </row>
    <row r="285" spans="1:14" s="197" customFormat="1" ht="12.75" customHeight="1" x14ac:dyDescent="0.25">
      <c r="A285" s="270"/>
      <c r="B285" s="8"/>
      <c r="C285" s="8"/>
      <c r="D285" s="157"/>
      <c r="E285" s="157"/>
      <c r="F285" s="125"/>
      <c r="G285" s="125"/>
      <c r="H285" s="125"/>
      <c r="I285" s="125"/>
      <c r="J285" s="125"/>
      <c r="K285" s="125"/>
      <c r="L285" s="125"/>
    </row>
    <row r="286" spans="1:14" s="197" customFormat="1" ht="12.75" customHeight="1" x14ac:dyDescent="0.25">
      <c r="A286" s="270"/>
      <c r="B286" s="8" t="s">
        <v>83</v>
      </c>
      <c r="C286" s="8"/>
      <c r="D286" s="1"/>
      <c r="E286" s="1"/>
      <c r="F286" s="53"/>
      <c r="G286" s="1"/>
      <c r="H286" s="1"/>
      <c r="I286" s="1"/>
      <c r="J286" s="1"/>
      <c r="K286" s="1"/>
      <c r="L286" s="1"/>
    </row>
    <row r="287" spans="1:14" s="197" customFormat="1" ht="12.75" customHeight="1" x14ac:dyDescent="0.25">
      <c r="A287" s="270"/>
      <c r="B287" s="20" t="s">
        <v>81</v>
      </c>
      <c r="C287" s="20"/>
      <c r="D287" s="1"/>
      <c r="E287" s="1"/>
      <c r="F287" s="53"/>
      <c r="G287" s="1"/>
      <c r="H287" s="1"/>
      <c r="I287" s="1"/>
      <c r="J287" s="1"/>
      <c r="K287" s="1"/>
      <c r="L287" s="1"/>
    </row>
    <row r="288" spans="1:14" s="197" customFormat="1" ht="12.75" customHeight="1" x14ac:dyDescent="0.25">
      <c r="A288" s="270"/>
      <c r="B288" s="20"/>
      <c r="C288" s="20"/>
      <c r="D288" s="1"/>
      <c r="E288" s="1"/>
      <c r="F288" s="53"/>
      <c r="G288" s="1"/>
      <c r="H288" s="1"/>
      <c r="I288" s="1"/>
      <c r="J288" s="1"/>
      <c r="K288" s="1"/>
      <c r="L288" s="1"/>
    </row>
    <row r="289" spans="1:12" s="197" customFormat="1" ht="12.75" customHeight="1" x14ac:dyDescent="0.25">
      <c r="A289" s="270"/>
      <c r="B289" s="58" t="s">
        <v>68</v>
      </c>
      <c r="C289" s="58"/>
      <c r="D289" s="1"/>
      <c r="E289" s="1"/>
      <c r="F289" s="53"/>
      <c r="G289" s="1"/>
      <c r="H289" s="1"/>
      <c r="I289" s="1"/>
      <c r="J289" s="1"/>
      <c r="K289" s="1"/>
      <c r="L289" s="1"/>
    </row>
    <row r="290" spans="1:12" s="197" customFormat="1" ht="12.75" customHeight="1" x14ac:dyDescent="0.25">
      <c r="A290" s="270"/>
      <c r="B290" s="58"/>
      <c r="C290" s="58"/>
      <c r="D290" s="1"/>
      <c r="E290" s="1"/>
      <c r="F290" s="53"/>
      <c r="G290" s="1"/>
      <c r="H290" s="1"/>
      <c r="I290" s="1"/>
      <c r="J290" s="1"/>
      <c r="K290" s="1"/>
      <c r="L290" s="1"/>
    </row>
    <row r="291" spans="1:12" s="197" customFormat="1" ht="12.75" customHeight="1" x14ac:dyDescent="0.25">
      <c r="A291" s="270"/>
      <c r="B291" s="195"/>
      <c r="C291" s="195"/>
      <c r="D291" s="195"/>
      <c r="E291" s="195"/>
      <c r="F291" s="196"/>
      <c r="G291" s="196"/>
      <c r="H291" s="196"/>
      <c r="I291" s="196"/>
      <c r="J291" s="196"/>
      <c r="K291" s="196"/>
      <c r="L291" s="196"/>
    </row>
    <row r="292" spans="1:12" s="197" customFormat="1" ht="12.75" customHeight="1" x14ac:dyDescent="0.25">
      <c r="A292" s="270"/>
      <c r="B292" s="195"/>
      <c r="C292" s="195"/>
      <c r="D292" s="195"/>
      <c r="E292" s="195"/>
      <c r="F292" s="196"/>
      <c r="G292" s="196"/>
      <c r="H292" s="196"/>
      <c r="I292" s="196"/>
      <c r="J292" s="196"/>
      <c r="K292" s="196"/>
      <c r="L292" s="196"/>
    </row>
    <row r="293" spans="1:12" s="197" customFormat="1" ht="12.75" customHeight="1" x14ac:dyDescent="0.25">
      <c r="A293" s="270"/>
      <c r="B293" s="195"/>
      <c r="C293" s="195"/>
      <c r="D293" s="195"/>
      <c r="E293" s="195"/>
      <c r="F293" s="196"/>
      <c r="G293" s="196"/>
      <c r="H293" s="196"/>
      <c r="I293" s="196"/>
      <c r="J293" s="196"/>
      <c r="K293" s="196"/>
      <c r="L293" s="196"/>
    </row>
    <row r="294" spans="1:12" s="197" customFormat="1" ht="12.75" customHeight="1" x14ac:dyDescent="0.25">
      <c r="A294" s="270"/>
      <c r="B294" s="195"/>
      <c r="C294" s="195"/>
      <c r="D294" s="195"/>
      <c r="E294" s="195"/>
      <c r="F294" s="196"/>
      <c r="G294" s="196"/>
      <c r="H294" s="196"/>
      <c r="I294" s="196"/>
      <c r="J294" s="196"/>
      <c r="K294" s="196"/>
      <c r="L294" s="196"/>
    </row>
    <row r="295" spans="1:12" s="197" customFormat="1" ht="12.75" customHeight="1" x14ac:dyDescent="0.25">
      <c r="A295" s="270"/>
      <c r="B295" s="195"/>
      <c r="C295" s="195"/>
      <c r="D295" s="195"/>
      <c r="E295" s="195"/>
      <c r="F295" s="196"/>
      <c r="G295" s="196"/>
      <c r="H295" s="196"/>
      <c r="I295" s="196"/>
      <c r="J295" s="196"/>
      <c r="K295" s="196"/>
      <c r="L295" s="196"/>
    </row>
    <row r="296" spans="1:12" s="197" customFormat="1" ht="12.75" customHeight="1" x14ac:dyDescent="0.25">
      <c r="A296" s="270"/>
      <c r="B296" s="195"/>
      <c r="C296" s="195"/>
      <c r="D296" s="195"/>
      <c r="E296" s="195"/>
      <c r="F296" s="196"/>
      <c r="G296" s="196"/>
      <c r="H296" s="196"/>
      <c r="I296" s="196"/>
      <c r="J296" s="196"/>
      <c r="K296" s="196"/>
      <c r="L296" s="196"/>
    </row>
    <row r="297" spans="1:12" s="197" customFormat="1" ht="12.75" customHeight="1" x14ac:dyDescent="0.25">
      <c r="A297" s="270"/>
      <c r="B297" s="195"/>
      <c r="C297" s="195"/>
      <c r="D297" s="195"/>
      <c r="E297" s="195"/>
      <c r="F297" s="196"/>
      <c r="G297" s="196"/>
      <c r="H297" s="196"/>
      <c r="I297" s="196"/>
      <c r="J297" s="196"/>
      <c r="K297" s="196"/>
      <c r="L297" s="196"/>
    </row>
    <row r="298" spans="1:12" s="197" customFormat="1" ht="12.75" customHeight="1" x14ac:dyDescent="0.25">
      <c r="A298" s="270"/>
      <c r="B298" s="195"/>
      <c r="C298" s="195"/>
      <c r="D298" s="195"/>
      <c r="E298" s="195"/>
      <c r="F298" s="196"/>
      <c r="G298" s="196"/>
      <c r="H298" s="196"/>
      <c r="I298" s="196"/>
      <c r="J298" s="196"/>
      <c r="K298" s="196"/>
      <c r="L298" s="196"/>
    </row>
    <row r="299" spans="1:12" s="197" customFormat="1" ht="12.75" customHeight="1" x14ac:dyDescent="0.25">
      <c r="A299" s="270"/>
      <c r="B299" s="195"/>
      <c r="C299" s="195"/>
      <c r="D299" s="195"/>
      <c r="E299" s="195"/>
      <c r="F299" s="196"/>
      <c r="G299" s="196"/>
      <c r="H299" s="196"/>
      <c r="I299" s="196"/>
      <c r="J299" s="196"/>
      <c r="K299" s="196"/>
      <c r="L299" s="196"/>
    </row>
    <row r="300" spans="1:12" s="197" customFormat="1" ht="12.75" customHeight="1" x14ac:dyDescent="0.25">
      <c r="A300" s="270"/>
      <c r="B300" s="195"/>
      <c r="C300" s="195"/>
      <c r="D300" s="195"/>
      <c r="E300" s="195"/>
      <c r="F300" s="196"/>
      <c r="G300" s="196"/>
      <c r="H300" s="196"/>
      <c r="I300" s="196"/>
      <c r="J300" s="196"/>
      <c r="K300" s="196"/>
      <c r="L300" s="196"/>
    </row>
    <row r="301" spans="1:12" s="197" customFormat="1" ht="12.75" customHeight="1" x14ac:dyDescent="0.25">
      <c r="A301" s="270"/>
      <c r="B301" s="195"/>
      <c r="C301" s="195"/>
      <c r="D301" s="195"/>
      <c r="E301" s="195"/>
      <c r="F301" s="196"/>
      <c r="G301" s="196"/>
      <c r="H301" s="196"/>
      <c r="I301" s="196"/>
      <c r="J301" s="196"/>
      <c r="K301" s="196"/>
      <c r="L301" s="196"/>
    </row>
    <row r="302" spans="1:12" s="197" customFormat="1" ht="12.75" customHeight="1" x14ac:dyDescent="0.25">
      <c r="A302" s="270"/>
      <c r="B302" s="195"/>
      <c r="C302" s="195"/>
      <c r="D302" s="195"/>
      <c r="E302" s="195"/>
      <c r="F302" s="196"/>
      <c r="G302" s="196"/>
      <c r="H302" s="196"/>
      <c r="I302" s="196"/>
      <c r="J302" s="196"/>
      <c r="K302" s="196"/>
      <c r="L302" s="196"/>
    </row>
    <row r="303" spans="1:12" s="197" customFormat="1" ht="12.75" customHeight="1" x14ac:dyDescent="0.25">
      <c r="A303" s="270"/>
      <c r="B303" s="195"/>
      <c r="C303" s="195"/>
      <c r="D303" s="195"/>
      <c r="E303" s="195"/>
      <c r="F303" s="196"/>
      <c r="G303" s="196"/>
      <c r="H303" s="196"/>
      <c r="I303" s="196"/>
      <c r="J303" s="196"/>
      <c r="K303" s="196"/>
      <c r="L303" s="196"/>
    </row>
    <row r="304" spans="1:12" s="197" customFormat="1" ht="12.75" customHeight="1" x14ac:dyDescent="0.25">
      <c r="A304" s="270"/>
      <c r="B304" s="195"/>
      <c r="C304" s="195"/>
      <c r="D304" s="195"/>
      <c r="E304" s="195"/>
      <c r="F304" s="196"/>
      <c r="G304" s="196"/>
      <c r="H304" s="196"/>
      <c r="I304" s="196"/>
      <c r="J304" s="196"/>
      <c r="K304" s="196"/>
      <c r="L304" s="196"/>
    </row>
    <row r="305" spans="1:12" s="197" customFormat="1" ht="12.75" customHeight="1" x14ac:dyDescent="0.25">
      <c r="A305" s="270"/>
      <c r="B305" s="195"/>
      <c r="C305" s="195"/>
      <c r="D305" s="195"/>
      <c r="E305" s="195"/>
      <c r="F305" s="196"/>
      <c r="G305" s="196"/>
      <c r="H305" s="196"/>
      <c r="I305" s="196"/>
      <c r="J305" s="196"/>
      <c r="K305" s="196"/>
      <c r="L305" s="196"/>
    </row>
    <row r="306" spans="1:12" s="197" customFormat="1" ht="12.75" customHeight="1" x14ac:dyDescent="0.25">
      <c r="A306" s="270"/>
      <c r="B306" s="195"/>
      <c r="C306" s="195"/>
      <c r="D306" s="195"/>
      <c r="E306" s="195"/>
      <c r="F306" s="196"/>
      <c r="G306" s="196"/>
      <c r="H306" s="196"/>
      <c r="I306" s="196"/>
      <c r="J306" s="196"/>
      <c r="K306" s="196"/>
      <c r="L306" s="196"/>
    </row>
    <row r="307" spans="1:12" s="197" customFormat="1" ht="12.75" customHeight="1" x14ac:dyDescent="0.25">
      <c r="A307" s="270"/>
      <c r="B307" s="195"/>
      <c r="C307" s="195"/>
      <c r="D307" s="195"/>
      <c r="E307" s="195"/>
      <c r="F307" s="196"/>
      <c r="G307" s="196"/>
      <c r="H307" s="196"/>
      <c r="I307" s="196"/>
      <c r="J307" s="196"/>
      <c r="K307" s="196"/>
      <c r="L307" s="196"/>
    </row>
    <row r="308" spans="1:12" s="197" customFormat="1" ht="12.75" customHeight="1" x14ac:dyDescent="0.25">
      <c r="A308" s="270"/>
      <c r="B308" s="195"/>
      <c r="C308" s="195"/>
      <c r="D308" s="195"/>
      <c r="E308" s="195"/>
      <c r="F308" s="196"/>
      <c r="G308" s="196"/>
      <c r="H308" s="196"/>
      <c r="I308" s="196"/>
      <c r="J308" s="196"/>
      <c r="K308" s="196"/>
      <c r="L308" s="196"/>
    </row>
    <row r="309" spans="1:12" s="197" customFormat="1" ht="12.75" customHeight="1" x14ac:dyDescent="0.25">
      <c r="A309" s="270"/>
      <c r="B309" s="195"/>
      <c r="C309" s="195"/>
      <c r="D309" s="195"/>
      <c r="E309" s="195"/>
      <c r="F309" s="196"/>
      <c r="G309" s="196"/>
      <c r="H309" s="196"/>
      <c r="I309" s="196"/>
      <c r="J309" s="196"/>
      <c r="K309" s="196"/>
      <c r="L309" s="196"/>
    </row>
    <row r="310" spans="1:12" s="197" customFormat="1" ht="12.75" customHeight="1" x14ac:dyDescent="0.25">
      <c r="A310" s="270"/>
      <c r="B310" s="195"/>
      <c r="C310" s="195"/>
      <c r="D310" s="195"/>
      <c r="E310" s="195"/>
      <c r="F310" s="196"/>
      <c r="G310" s="196"/>
      <c r="H310" s="196"/>
      <c r="I310" s="196"/>
      <c r="J310" s="196"/>
      <c r="K310" s="196"/>
      <c r="L310" s="196"/>
    </row>
    <row r="311" spans="1:12" s="197" customFormat="1" ht="12.75" customHeight="1" x14ac:dyDescent="0.25">
      <c r="A311" s="270"/>
      <c r="B311" s="195"/>
      <c r="C311" s="195"/>
      <c r="D311" s="195"/>
      <c r="E311" s="195"/>
      <c r="F311" s="196"/>
      <c r="G311" s="196"/>
      <c r="H311" s="196"/>
      <c r="I311" s="196"/>
      <c r="J311" s="196"/>
      <c r="K311" s="196"/>
      <c r="L311" s="196"/>
    </row>
    <row r="312" spans="1:12" s="197" customFormat="1" ht="12.75" customHeight="1" x14ac:dyDescent="0.25">
      <c r="A312" s="270"/>
      <c r="B312" s="195"/>
      <c r="C312" s="195"/>
      <c r="D312" s="195"/>
      <c r="E312" s="195"/>
      <c r="F312" s="196"/>
      <c r="G312" s="196"/>
      <c r="H312" s="196"/>
      <c r="I312" s="196"/>
      <c r="J312" s="196"/>
      <c r="K312" s="196"/>
      <c r="L312" s="196"/>
    </row>
    <row r="313" spans="1:12" s="197" customFormat="1" ht="12.75" customHeight="1" x14ac:dyDescent="0.25">
      <c r="A313" s="270"/>
      <c r="B313" s="195"/>
      <c r="C313" s="195"/>
      <c r="D313" s="195"/>
      <c r="E313" s="195"/>
      <c r="F313" s="196"/>
      <c r="G313" s="196"/>
      <c r="H313" s="196"/>
      <c r="I313" s="196"/>
      <c r="J313" s="196"/>
      <c r="K313" s="196"/>
      <c r="L313" s="196"/>
    </row>
    <row r="314" spans="1:12" s="197" customFormat="1" ht="12.75" customHeight="1" x14ac:dyDescent="0.25">
      <c r="A314" s="270"/>
      <c r="B314" s="195"/>
      <c r="C314" s="195"/>
      <c r="D314" s="195"/>
      <c r="E314" s="195"/>
      <c r="F314" s="196"/>
      <c r="G314" s="196"/>
      <c r="H314" s="196"/>
      <c r="I314" s="196"/>
      <c r="J314" s="196"/>
      <c r="K314" s="196"/>
      <c r="L314" s="196"/>
    </row>
    <row r="315" spans="1:12" s="197" customFormat="1" ht="12.75" customHeight="1" x14ac:dyDescent="0.25">
      <c r="A315" s="270"/>
      <c r="B315" s="195"/>
      <c r="C315" s="195"/>
      <c r="D315" s="195"/>
      <c r="E315" s="195"/>
      <c r="F315" s="196"/>
      <c r="G315" s="196"/>
      <c r="H315" s="196"/>
      <c r="I315" s="196"/>
      <c r="J315" s="196"/>
      <c r="K315" s="196"/>
      <c r="L315" s="196"/>
    </row>
    <row r="316" spans="1:12" s="197" customFormat="1" ht="12.75" customHeight="1" x14ac:dyDescent="0.25">
      <c r="A316" s="270"/>
      <c r="B316" s="195"/>
      <c r="C316" s="195"/>
      <c r="D316" s="195"/>
      <c r="E316" s="195"/>
      <c r="F316" s="196"/>
      <c r="G316" s="196"/>
      <c r="H316" s="196"/>
      <c r="I316" s="196"/>
      <c r="J316" s="196"/>
      <c r="K316" s="196"/>
      <c r="L316" s="196"/>
    </row>
    <row r="317" spans="1:12" s="197" customFormat="1" ht="12.75" customHeight="1" x14ac:dyDescent="0.25">
      <c r="A317" s="270"/>
      <c r="B317" s="195"/>
      <c r="C317" s="195"/>
      <c r="D317" s="195"/>
      <c r="E317" s="195"/>
      <c r="F317" s="196"/>
      <c r="G317" s="196"/>
      <c r="H317" s="196"/>
      <c r="I317" s="196"/>
      <c r="J317" s="196"/>
      <c r="K317" s="196"/>
      <c r="L317" s="196"/>
    </row>
    <row r="318" spans="1:12" s="197" customFormat="1" ht="12.75" customHeight="1" x14ac:dyDescent="0.25">
      <c r="A318" s="270"/>
      <c r="B318" s="195"/>
      <c r="C318" s="195"/>
      <c r="D318" s="195"/>
      <c r="E318" s="195"/>
      <c r="F318" s="196"/>
      <c r="G318" s="196"/>
      <c r="H318" s="196"/>
      <c r="I318" s="196"/>
      <c r="J318" s="196"/>
      <c r="K318" s="196"/>
      <c r="L318" s="196"/>
    </row>
    <row r="319" spans="1:12" s="197" customFormat="1" ht="12.75" customHeight="1" x14ac:dyDescent="0.25">
      <c r="A319" s="270"/>
      <c r="B319" s="195"/>
      <c r="C319" s="195"/>
      <c r="D319" s="195"/>
      <c r="E319" s="195"/>
      <c r="F319" s="196"/>
      <c r="G319" s="196"/>
      <c r="H319" s="196"/>
      <c r="I319" s="196"/>
      <c r="J319" s="196"/>
      <c r="K319" s="196"/>
      <c r="L319" s="196"/>
    </row>
    <row r="320" spans="1:12" s="197" customFormat="1" ht="12.75" customHeight="1" x14ac:dyDescent="0.25">
      <c r="A320" s="270"/>
      <c r="B320" s="195"/>
      <c r="C320" s="195"/>
      <c r="D320" s="195"/>
      <c r="E320" s="195"/>
      <c r="F320" s="196"/>
      <c r="G320" s="196"/>
      <c r="H320" s="196"/>
      <c r="I320" s="196"/>
      <c r="J320" s="196"/>
      <c r="K320" s="196"/>
      <c r="L320" s="196"/>
    </row>
    <row r="321" spans="1:12" s="197" customFormat="1" ht="12.75" customHeight="1" x14ac:dyDescent="0.25">
      <c r="A321" s="270"/>
      <c r="B321" s="195"/>
      <c r="C321" s="195"/>
      <c r="D321" s="195"/>
      <c r="E321" s="195"/>
      <c r="F321" s="196"/>
      <c r="G321" s="196"/>
      <c r="H321" s="196"/>
      <c r="I321" s="196"/>
      <c r="J321" s="196"/>
      <c r="K321" s="196"/>
      <c r="L321" s="196"/>
    </row>
    <row r="322" spans="1:12" s="197" customFormat="1" ht="12.75" customHeight="1" x14ac:dyDescent="0.25">
      <c r="A322" s="270"/>
      <c r="B322" s="195"/>
      <c r="C322" s="195"/>
      <c r="D322" s="195"/>
      <c r="E322" s="195"/>
      <c r="F322" s="196"/>
      <c r="G322" s="196"/>
      <c r="H322" s="196"/>
      <c r="I322" s="196"/>
      <c r="J322" s="196"/>
      <c r="K322" s="196"/>
      <c r="L322" s="196"/>
    </row>
    <row r="323" spans="1:12" s="197" customFormat="1" ht="12.75" customHeight="1" x14ac:dyDescent="0.25">
      <c r="A323" s="270"/>
      <c r="B323" s="195"/>
      <c r="C323" s="195"/>
      <c r="D323" s="195"/>
      <c r="E323" s="195"/>
      <c r="F323" s="196"/>
      <c r="G323" s="196"/>
      <c r="H323" s="196"/>
      <c r="I323" s="196"/>
      <c r="J323" s="196"/>
      <c r="K323" s="196"/>
      <c r="L323" s="196"/>
    </row>
    <row r="324" spans="1:12" s="197" customFormat="1" ht="12.75" customHeight="1" x14ac:dyDescent="0.25">
      <c r="A324" s="284"/>
      <c r="B324" s="195"/>
      <c r="C324" s="195"/>
      <c r="D324" s="195"/>
      <c r="E324" s="195"/>
      <c r="F324" s="196"/>
      <c r="G324" s="196"/>
      <c r="H324" s="196"/>
      <c r="I324" s="196"/>
      <c r="J324" s="196"/>
      <c r="K324" s="196"/>
      <c r="L324" s="196"/>
    </row>
    <row r="325" spans="1:12" s="197" customFormat="1" ht="12.75" customHeight="1" x14ac:dyDescent="0.25">
      <c r="A325" s="284"/>
      <c r="B325" s="195"/>
      <c r="C325" s="195"/>
      <c r="D325" s="195"/>
      <c r="E325" s="195"/>
      <c r="F325" s="196"/>
      <c r="G325" s="196"/>
      <c r="H325" s="196"/>
      <c r="I325" s="196"/>
      <c r="J325" s="196"/>
      <c r="K325" s="196"/>
      <c r="L325" s="196"/>
    </row>
    <row r="326" spans="1:12" s="197" customFormat="1" ht="12.75" customHeight="1" x14ac:dyDescent="0.25">
      <c r="A326" s="284"/>
      <c r="B326" s="195"/>
      <c r="C326" s="195"/>
      <c r="D326" s="195"/>
      <c r="E326" s="195"/>
      <c r="F326" s="196"/>
      <c r="G326" s="196"/>
      <c r="H326" s="196"/>
      <c r="I326" s="196"/>
      <c r="J326" s="196"/>
      <c r="K326" s="196"/>
      <c r="L326" s="196"/>
    </row>
    <row r="327" spans="1:12" s="197" customFormat="1" ht="12.75" customHeight="1" x14ac:dyDescent="0.25">
      <c r="A327" s="284"/>
      <c r="B327" s="195"/>
      <c r="C327" s="195"/>
      <c r="D327" s="195"/>
      <c r="E327" s="195"/>
      <c r="F327" s="196"/>
      <c r="G327" s="196"/>
      <c r="H327" s="196"/>
      <c r="I327" s="196"/>
      <c r="J327" s="196"/>
      <c r="K327" s="196"/>
      <c r="L327" s="196"/>
    </row>
    <row r="328" spans="1:12" s="197" customFormat="1" ht="12.75" customHeight="1" x14ac:dyDescent="0.25">
      <c r="A328" s="284"/>
      <c r="B328" s="195"/>
      <c r="C328" s="195"/>
      <c r="D328" s="195"/>
      <c r="E328" s="195"/>
      <c r="F328" s="196"/>
      <c r="G328" s="196"/>
      <c r="H328" s="196"/>
      <c r="I328" s="196"/>
      <c r="J328" s="196"/>
      <c r="K328" s="196"/>
      <c r="L328" s="196"/>
    </row>
    <row r="329" spans="1:12" s="197" customFormat="1" ht="12.75" customHeight="1" x14ac:dyDescent="0.25">
      <c r="A329" s="284"/>
      <c r="B329" s="195"/>
      <c r="C329" s="195"/>
      <c r="D329" s="195"/>
      <c r="E329" s="195"/>
      <c r="F329" s="196"/>
      <c r="G329" s="196"/>
      <c r="H329" s="196"/>
      <c r="I329" s="196"/>
      <c r="J329" s="196"/>
      <c r="K329" s="196"/>
      <c r="L329" s="196"/>
    </row>
    <row r="330" spans="1:12" s="197" customFormat="1" ht="12.75" customHeight="1" x14ac:dyDescent="0.25">
      <c r="A330" s="284"/>
      <c r="B330" s="195"/>
      <c r="C330" s="195"/>
      <c r="D330" s="195"/>
      <c r="E330" s="195"/>
      <c r="F330" s="196"/>
      <c r="G330" s="196"/>
      <c r="H330" s="196"/>
      <c r="I330" s="196"/>
      <c r="J330" s="196"/>
      <c r="K330" s="196"/>
      <c r="L330" s="196"/>
    </row>
    <row r="331" spans="1:12" s="197" customFormat="1" ht="12.75" customHeight="1" x14ac:dyDescent="0.25">
      <c r="A331" s="284"/>
      <c r="B331" s="195"/>
      <c r="C331" s="195"/>
      <c r="D331" s="195"/>
      <c r="E331" s="195"/>
      <c r="F331" s="196"/>
      <c r="G331" s="196"/>
      <c r="H331" s="196"/>
      <c r="I331" s="196"/>
      <c r="J331" s="196"/>
      <c r="K331" s="196"/>
      <c r="L331" s="196"/>
    </row>
    <row r="332" spans="1:12" s="197" customFormat="1" ht="12.75" customHeight="1" x14ac:dyDescent="0.25">
      <c r="A332" s="284"/>
      <c r="B332" s="195"/>
      <c r="C332" s="195"/>
      <c r="D332" s="195"/>
      <c r="E332" s="195"/>
      <c r="F332" s="196"/>
      <c r="G332" s="196"/>
      <c r="H332" s="196"/>
      <c r="I332" s="196"/>
      <c r="J332" s="196"/>
      <c r="K332" s="196"/>
      <c r="L332" s="196"/>
    </row>
    <row r="333" spans="1:12" s="197" customFormat="1" ht="12.75" customHeight="1" x14ac:dyDescent="0.25">
      <c r="A333" s="284"/>
      <c r="B333" s="195"/>
      <c r="C333" s="195"/>
      <c r="D333" s="195"/>
      <c r="E333" s="195"/>
      <c r="F333" s="196"/>
      <c r="G333" s="196"/>
      <c r="H333" s="196"/>
      <c r="I333" s="196"/>
      <c r="J333" s="196"/>
      <c r="K333" s="196"/>
      <c r="L333" s="196"/>
    </row>
    <row r="334" spans="1:12" s="197" customFormat="1" ht="12.75" customHeight="1" x14ac:dyDescent="0.25">
      <c r="A334" s="284"/>
      <c r="B334" s="195"/>
      <c r="C334" s="195"/>
      <c r="D334" s="195"/>
      <c r="E334" s="195"/>
      <c r="F334" s="196"/>
      <c r="G334" s="196"/>
      <c r="H334" s="196"/>
      <c r="I334" s="196"/>
      <c r="J334" s="196"/>
      <c r="K334" s="196"/>
      <c r="L334" s="196"/>
    </row>
    <row r="335" spans="1:12" s="197" customFormat="1" ht="12.75" customHeight="1" x14ac:dyDescent="0.25">
      <c r="A335" s="284"/>
      <c r="B335" s="195"/>
      <c r="C335" s="195"/>
      <c r="D335" s="195"/>
      <c r="E335" s="195"/>
      <c r="F335" s="196"/>
      <c r="G335" s="196"/>
      <c r="H335" s="196"/>
      <c r="I335" s="196"/>
      <c r="J335" s="196"/>
      <c r="K335" s="196"/>
      <c r="L335" s="196"/>
    </row>
    <row r="336" spans="1:12" s="197" customFormat="1" ht="12.75" customHeight="1" x14ac:dyDescent="0.25">
      <c r="A336" s="284"/>
      <c r="B336" s="195"/>
      <c r="C336" s="195"/>
      <c r="D336" s="195"/>
      <c r="E336" s="195"/>
      <c r="F336" s="196"/>
      <c r="G336" s="196"/>
      <c r="H336" s="196"/>
      <c r="I336" s="196"/>
      <c r="J336" s="196"/>
      <c r="K336" s="196"/>
      <c r="L336" s="196"/>
    </row>
    <row r="337" spans="1:14" s="197" customFormat="1" ht="12.75" customHeight="1" x14ac:dyDescent="0.25">
      <c r="A337" s="284"/>
      <c r="B337" s="195"/>
      <c r="C337" s="195"/>
      <c r="D337" s="195"/>
      <c r="E337" s="195"/>
      <c r="F337" s="196"/>
      <c r="G337" s="196"/>
      <c r="H337" s="196"/>
      <c r="I337" s="196"/>
      <c r="J337" s="196"/>
      <c r="K337" s="196"/>
      <c r="L337" s="196"/>
    </row>
    <row r="338" spans="1:14" s="197" customFormat="1" ht="12.75" customHeight="1" x14ac:dyDescent="0.25">
      <c r="A338" s="284"/>
      <c r="B338" s="195"/>
      <c r="C338" s="195"/>
      <c r="D338" s="195"/>
      <c r="E338" s="195"/>
      <c r="F338" s="196"/>
      <c r="G338" s="196"/>
      <c r="H338" s="196"/>
      <c r="I338" s="196"/>
      <c r="J338" s="196"/>
      <c r="K338" s="196"/>
      <c r="L338" s="196"/>
    </row>
    <row r="339" spans="1:14" s="197" customFormat="1" ht="12.75" customHeight="1" x14ac:dyDescent="0.25">
      <c r="A339" s="284"/>
      <c r="B339" s="195"/>
      <c r="C339" s="195"/>
      <c r="D339" s="195"/>
      <c r="E339" s="195"/>
      <c r="F339" s="196"/>
      <c r="G339" s="196"/>
      <c r="H339" s="196"/>
      <c r="I339" s="196"/>
      <c r="J339" s="196"/>
      <c r="K339" s="196"/>
      <c r="L339" s="196"/>
    </row>
    <row r="340" spans="1:14" s="197" customFormat="1" ht="12.75" customHeight="1" x14ac:dyDescent="0.25">
      <c r="A340" s="284"/>
      <c r="B340" s="195"/>
      <c r="C340" s="195"/>
      <c r="D340" s="195"/>
      <c r="E340" s="195"/>
      <c r="F340" s="196"/>
      <c r="G340" s="196"/>
      <c r="H340" s="196"/>
      <c r="I340" s="196"/>
      <c r="J340" s="196"/>
      <c r="K340" s="196"/>
      <c r="L340" s="362" t="s">
        <v>13</v>
      </c>
    </row>
    <row r="341" spans="1:14" s="197" customFormat="1" ht="12.75" customHeight="1" x14ac:dyDescent="0.25">
      <c r="A341" s="284"/>
      <c r="B341" s="195"/>
      <c r="C341" s="195"/>
      <c r="D341" s="195"/>
      <c r="E341" s="195"/>
      <c r="F341" s="196"/>
      <c r="G341" s="196"/>
      <c r="H341" s="196"/>
      <c r="I341" s="196"/>
      <c r="J341" s="196"/>
      <c r="K341" s="196"/>
      <c r="L341" s="196"/>
    </row>
    <row r="342" spans="1:14" s="197" customFormat="1" ht="15.75" customHeight="1" x14ac:dyDescent="0.3">
      <c r="A342" s="284"/>
      <c r="B342" s="510" t="s">
        <v>349</v>
      </c>
      <c r="C342" s="510"/>
      <c r="D342" s="510"/>
      <c r="E342" s="510"/>
      <c r="F342" s="510"/>
      <c r="G342" s="510"/>
      <c r="H342" s="510"/>
      <c r="I342" s="510"/>
      <c r="J342" s="510"/>
      <c r="K342" s="510"/>
      <c r="L342" s="510"/>
      <c r="M342" s="302"/>
      <c r="N342" s="302"/>
    </row>
    <row r="343" spans="1:14" s="197" customFormat="1" ht="12.75" customHeight="1" x14ac:dyDescent="0.25">
      <c r="A343" s="284"/>
      <c r="B343" s="4"/>
      <c r="C343" s="184"/>
      <c r="D343" s="155"/>
      <c r="E343" s="155"/>
      <c r="F343" s="24"/>
      <c r="G343" s="155"/>
      <c r="H343" s="155"/>
      <c r="I343" s="155"/>
      <c r="J343" s="155"/>
      <c r="K343" s="155"/>
      <c r="L343" s="155"/>
    </row>
    <row r="344" spans="1:14" s="197" customFormat="1" ht="12.75" customHeight="1" x14ac:dyDescent="0.25">
      <c r="A344" s="288"/>
      <c r="B344" s="4" t="s">
        <v>62</v>
      </c>
      <c r="C344" s="184"/>
      <c r="D344" s="155"/>
      <c r="E344" s="155"/>
      <c r="F344" s="24"/>
      <c r="G344" s="155"/>
      <c r="H344" s="155"/>
      <c r="I344" s="155"/>
      <c r="J344" s="155"/>
      <c r="K344" s="155"/>
      <c r="L344" s="155"/>
    </row>
    <row r="345" spans="1:14" s="197" customFormat="1" ht="12.75" customHeight="1" x14ac:dyDescent="0.25">
      <c r="A345" s="268"/>
      <c r="B345" s="151"/>
      <c r="C345" s="513" t="s">
        <v>12</v>
      </c>
      <c r="D345" s="514"/>
      <c r="E345" s="514"/>
      <c r="F345" s="514"/>
      <c r="G345" s="511"/>
      <c r="H345" s="512" t="s">
        <v>10</v>
      </c>
      <c r="I345" s="512"/>
      <c r="J345" s="512"/>
      <c r="K345" s="512"/>
      <c r="L345" s="512"/>
      <c r="M345" s="167"/>
      <c r="N345" s="167"/>
    </row>
    <row r="346" spans="1:14" s="197" customFormat="1" ht="12.75" customHeight="1" x14ac:dyDescent="0.25">
      <c r="A346" s="268"/>
      <c r="B346" s="145"/>
      <c r="C346" s="145" t="s">
        <v>23</v>
      </c>
      <c r="D346" s="163" t="s">
        <v>18</v>
      </c>
      <c r="E346" s="163" t="s">
        <v>19</v>
      </c>
      <c r="F346" s="163" t="s">
        <v>20</v>
      </c>
      <c r="G346" s="163" t="s">
        <v>21</v>
      </c>
      <c r="H346" s="163" t="s">
        <v>23</v>
      </c>
      <c r="I346" s="163" t="s">
        <v>18</v>
      </c>
      <c r="J346" s="163" t="s">
        <v>19</v>
      </c>
      <c r="K346" s="163" t="s">
        <v>20</v>
      </c>
      <c r="L346" s="163" t="s">
        <v>21</v>
      </c>
      <c r="M346" s="167"/>
      <c r="N346" s="167"/>
    </row>
    <row r="347" spans="1:14" s="197" customFormat="1" ht="12.75" customHeight="1" x14ac:dyDescent="0.25">
      <c r="A347" s="268"/>
      <c r="B347" s="64"/>
      <c r="C347" s="164"/>
      <c r="D347" s="158"/>
      <c r="E347" s="158"/>
      <c r="F347" s="1"/>
      <c r="G347" s="1"/>
      <c r="H347" s="164"/>
      <c r="I347" s="1"/>
      <c r="J347" s="1"/>
      <c r="K347" s="1"/>
      <c r="L347" s="1"/>
      <c r="M347" s="167"/>
      <c r="N347" s="167"/>
    </row>
    <row r="348" spans="1:14" s="197" customFormat="1" ht="12.75" customHeight="1" x14ac:dyDescent="0.25">
      <c r="A348" s="268"/>
      <c r="B348" s="64" t="s">
        <v>23</v>
      </c>
      <c r="C348" s="164"/>
      <c r="D348" s="155"/>
      <c r="E348" s="155"/>
      <c r="F348" s="24"/>
      <c r="G348" s="1"/>
      <c r="H348" s="164"/>
      <c r="I348" s="1"/>
      <c r="J348" s="1"/>
      <c r="K348" s="1"/>
      <c r="L348" s="1"/>
      <c r="M348" s="167"/>
      <c r="N348" s="167"/>
    </row>
    <row r="349" spans="1:14" s="197" customFormat="1" ht="12.75" customHeight="1" x14ac:dyDescent="0.25">
      <c r="A349" s="270"/>
      <c r="B349" s="95" t="s">
        <v>8</v>
      </c>
      <c r="C349" s="165">
        <f>C353+C357+C361+C365</f>
        <v>1500.7</v>
      </c>
      <c r="D349" s="165">
        <f t="shared" ref="D349:L349" si="29">D353+D357+D361+D365</f>
        <v>0.32499999999999996</v>
      </c>
      <c r="E349" s="165">
        <f t="shared" si="29"/>
        <v>93.9</v>
      </c>
      <c r="F349" s="165">
        <f t="shared" si="29"/>
        <v>27.625</v>
      </c>
      <c r="G349" s="165">
        <f t="shared" si="29"/>
        <v>1378.8500000000001</v>
      </c>
      <c r="H349" s="165">
        <f t="shared" si="29"/>
        <v>9033.7249999999985</v>
      </c>
      <c r="I349" s="165">
        <f t="shared" si="29"/>
        <v>184.97499999999999</v>
      </c>
      <c r="J349" s="165">
        <f t="shared" si="29"/>
        <v>740.82500000000005</v>
      </c>
      <c r="K349" s="165">
        <f t="shared" si="29"/>
        <v>114.17499999999998</v>
      </c>
      <c r="L349" s="165">
        <f t="shared" si="29"/>
        <v>7993.75</v>
      </c>
      <c r="M349" s="167"/>
      <c r="N349" s="167"/>
    </row>
    <row r="350" spans="1:14" s="197" customFormat="1" ht="12.75" customHeight="1" x14ac:dyDescent="0.25">
      <c r="A350" s="270"/>
      <c r="B350" s="95" t="s">
        <v>9</v>
      </c>
      <c r="C350" s="165">
        <f>C354+C358+C362+C366</f>
        <v>1598.1000000000001</v>
      </c>
      <c r="D350" s="165">
        <f t="shared" ref="D350:L350" si="30">D354+D358+D362+D366</f>
        <v>5.75</v>
      </c>
      <c r="E350" s="165">
        <f t="shared" si="30"/>
        <v>182.67499999999998</v>
      </c>
      <c r="F350" s="165">
        <f t="shared" si="30"/>
        <v>169.12499999999997</v>
      </c>
      <c r="G350" s="165">
        <f t="shared" si="30"/>
        <v>1240.5500000000002</v>
      </c>
      <c r="H350" s="165">
        <f t="shared" si="30"/>
        <v>10745.575000000001</v>
      </c>
      <c r="I350" s="165">
        <f t="shared" si="30"/>
        <v>612.29999999999995</v>
      </c>
      <c r="J350" s="165">
        <f t="shared" si="30"/>
        <v>2022.2750000000001</v>
      </c>
      <c r="K350" s="165">
        <f t="shared" si="30"/>
        <v>1163.75</v>
      </c>
      <c r="L350" s="165">
        <f t="shared" si="30"/>
        <v>6947.25</v>
      </c>
      <c r="M350" s="167"/>
      <c r="N350" s="167"/>
    </row>
    <row r="351" spans="1:14" s="197" customFormat="1" ht="12.75" customHeight="1" x14ac:dyDescent="0.25">
      <c r="A351" s="270"/>
      <c r="B351" s="95" t="s">
        <v>65</v>
      </c>
      <c r="C351" s="166">
        <f t="shared" ref="C351:L351" si="31">+C349*100/C350</f>
        <v>93.905262499217812</v>
      </c>
      <c r="D351" s="166">
        <f t="shared" si="31"/>
        <v>5.6521739130434767</v>
      </c>
      <c r="E351" s="166">
        <f t="shared" si="31"/>
        <v>51.402764472423705</v>
      </c>
      <c r="F351" s="166">
        <f t="shared" si="31"/>
        <v>16.334072431633409</v>
      </c>
      <c r="G351" s="166">
        <f t="shared" si="31"/>
        <v>111.1482810043932</v>
      </c>
      <c r="H351" s="166">
        <f t="shared" si="31"/>
        <v>84.069256414849818</v>
      </c>
      <c r="I351" s="166">
        <f t="shared" si="31"/>
        <v>30.209864445533238</v>
      </c>
      <c r="J351" s="166">
        <f t="shared" si="31"/>
        <v>36.633247209207447</v>
      </c>
      <c r="K351" s="166">
        <f t="shared" si="31"/>
        <v>9.8109559613318993</v>
      </c>
      <c r="L351" s="166">
        <f t="shared" si="31"/>
        <v>115.06351434020655</v>
      </c>
      <c r="M351" s="167"/>
      <c r="N351" s="167"/>
    </row>
    <row r="352" spans="1:14" s="197" customFormat="1" ht="12.75" customHeight="1" x14ac:dyDescent="0.25">
      <c r="A352" s="270"/>
      <c r="B352" s="64" t="s">
        <v>110</v>
      </c>
      <c r="C352" s="164"/>
      <c r="D352" s="155"/>
      <c r="E352" s="155"/>
      <c r="F352" s="155"/>
      <c r="G352" s="1"/>
      <c r="H352" s="164"/>
      <c r="I352" s="1"/>
      <c r="J352" s="1"/>
      <c r="K352" s="1"/>
      <c r="L352" s="1"/>
      <c r="M352" s="167"/>
      <c r="N352" s="167"/>
    </row>
    <row r="353" spans="1:14" s="197" customFormat="1" ht="12.75" customHeight="1" x14ac:dyDescent="0.25">
      <c r="A353" s="270"/>
      <c r="B353" s="95" t="s">
        <v>8</v>
      </c>
      <c r="C353" s="165">
        <f>SUM(D353:G353)</f>
        <v>7.8249999999999993</v>
      </c>
      <c r="D353" s="165">
        <v>0</v>
      </c>
      <c r="E353" s="165">
        <v>0.22500000000000001</v>
      </c>
      <c r="F353" s="165">
        <v>0</v>
      </c>
      <c r="G353" s="165">
        <v>7.6</v>
      </c>
      <c r="H353" s="165">
        <f>SUM(I353:L353)</f>
        <v>60.325000000000003</v>
      </c>
      <c r="I353" s="165">
        <v>2.2000000000000002</v>
      </c>
      <c r="J353" s="165">
        <v>1.7250000000000001</v>
      </c>
      <c r="K353" s="165">
        <v>0.125</v>
      </c>
      <c r="L353" s="165">
        <v>56.275000000000006</v>
      </c>
      <c r="M353" s="167"/>
      <c r="N353" s="167"/>
    </row>
    <row r="354" spans="1:14" s="197" customFormat="1" ht="12.75" customHeight="1" x14ac:dyDescent="0.25">
      <c r="A354" s="270"/>
      <c r="B354" s="95" t="s">
        <v>9</v>
      </c>
      <c r="C354" s="165">
        <f>SUM(D354:G354)</f>
        <v>9.4250000000000007</v>
      </c>
      <c r="D354" s="165">
        <v>0</v>
      </c>
      <c r="E354" s="165">
        <v>1.95</v>
      </c>
      <c r="F354" s="165">
        <v>0.2</v>
      </c>
      <c r="G354" s="165">
        <v>7.2750000000000004</v>
      </c>
      <c r="H354" s="165">
        <f>SUM(I354:L354)</f>
        <v>90.174999999999997</v>
      </c>
      <c r="I354" s="165">
        <v>9.35</v>
      </c>
      <c r="J354" s="165">
        <v>11.675000000000001</v>
      </c>
      <c r="K354" s="165">
        <v>7.1750000000000007</v>
      </c>
      <c r="L354" s="165">
        <v>61.974999999999994</v>
      </c>
      <c r="M354" s="167"/>
      <c r="N354" s="167"/>
    </row>
    <row r="355" spans="1:14" s="197" customFormat="1" ht="12.75" customHeight="1" x14ac:dyDescent="0.25">
      <c r="A355" s="270"/>
      <c r="B355" s="95" t="s">
        <v>65</v>
      </c>
      <c r="C355" s="166">
        <f>+C353*100/C354</f>
        <v>83.02387267904507</v>
      </c>
      <c r="D355" s="166" t="s">
        <v>11</v>
      </c>
      <c r="E355" s="166">
        <f t="shared" ref="E355:L355" si="32">+E353*100/E354</f>
        <v>11.538461538461538</v>
      </c>
      <c r="F355" s="166">
        <f t="shared" si="32"/>
        <v>0</v>
      </c>
      <c r="G355" s="166">
        <f t="shared" si="32"/>
        <v>104.46735395189003</v>
      </c>
      <c r="H355" s="166">
        <f t="shared" si="32"/>
        <v>66.897698918769066</v>
      </c>
      <c r="I355" s="166">
        <f t="shared" si="32"/>
        <v>23.529411764705888</v>
      </c>
      <c r="J355" s="166">
        <f t="shared" si="32"/>
        <v>14.775160599571734</v>
      </c>
      <c r="K355" s="166">
        <f t="shared" si="32"/>
        <v>1.7421602787456445</v>
      </c>
      <c r="L355" s="166">
        <f t="shared" si="32"/>
        <v>90.802743041549036</v>
      </c>
      <c r="M355" s="167"/>
      <c r="N355" s="167"/>
    </row>
    <row r="356" spans="1:14" s="197" customFormat="1" ht="12.75" customHeight="1" x14ac:dyDescent="0.25">
      <c r="A356" s="270"/>
      <c r="B356" s="64" t="s">
        <v>97</v>
      </c>
      <c r="C356" s="164"/>
      <c r="D356" s="165"/>
      <c r="E356" s="165"/>
      <c r="F356" s="165"/>
      <c r="G356" s="164"/>
      <c r="H356" s="164"/>
      <c r="I356" s="165"/>
      <c r="J356" s="165"/>
      <c r="K356" s="165"/>
      <c r="L356" s="164"/>
      <c r="M356" s="167"/>
      <c r="N356" s="167"/>
    </row>
    <row r="357" spans="1:14" s="197" customFormat="1" ht="12.75" customHeight="1" x14ac:dyDescent="0.25">
      <c r="A357" s="270"/>
      <c r="B357" s="95" t="s">
        <v>8</v>
      </c>
      <c r="C357" s="165">
        <f>SUM(D357:G357)</f>
        <v>63.900000000000006</v>
      </c>
      <c r="D357" s="165">
        <v>0</v>
      </c>
      <c r="E357" s="165">
        <v>3.0249999999999999</v>
      </c>
      <c r="F357" s="165">
        <v>0.17499999999999999</v>
      </c>
      <c r="G357" s="165">
        <v>60.7</v>
      </c>
      <c r="H357" s="165">
        <f>SUM(I357:L357)</f>
        <v>396.97499999999997</v>
      </c>
      <c r="I357" s="165">
        <v>4.6749999999999998</v>
      </c>
      <c r="J357" s="165">
        <v>21.475000000000001</v>
      </c>
      <c r="K357" s="165">
        <v>2.25</v>
      </c>
      <c r="L357" s="165">
        <v>368.57499999999999</v>
      </c>
      <c r="M357" s="167"/>
      <c r="N357" s="167"/>
    </row>
    <row r="358" spans="1:14" s="197" customFormat="1" ht="12.75" customHeight="1" x14ac:dyDescent="0.25">
      <c r="A358" s="270"/>
      <c r="B358" s="95" t="s">
        <v>9</v>
      </c>
      <c r="C358" s="165">
        <f>SUM(D358:G358)</f>
        <v>66.975000000000009</v>
      </c>
      <c r="D358" s="165">
        <v>0</v>
      </c>
      <c r="E358" s="165">
        <v>5.55</v>
      </c>
      <c r="F358" s="165">
        <v>3.5</v>
      </c>
      <c r="G358" s="165">
        <v>57.925000000000004</v>
      </c>
      <c r="H358" s="165">
        <f>SUM(I358:L358)</f>
        <v>491.19999999999993</v>
      </c>
      <c r="I358" s="165">
        <v>26.950000000000003</v>
      </c>
      <c r="J358" s="165">
        <v>79.625</v>
      </c>
      <c r="K358" s="165">
        <v>35.674999999999997</v>
      </c>
      <c r="L358" s="165">
        <v>348.94999999999993</v>
      </c>
      <c r="M358" s="167"/>
      <c r="N358" s="167"/>
    </row>
    <row r="359" spans="1:14" s="197" customFormat="1" ht="12.75" customHeight="1" x14ac:dyDescent="0.25">
      <c r="A359" s="270"/>
      <c r="B359" s="95" t="s">
        <v>65</v>
      </c>
      <c r="C359" s="166">
        <f>+C357*100/C358</f>
        <v>95.40873460246361</v>
      </c>
      <c r="D359" s="166" t="s">
        <v>11</v>
      </c>
      <c r="E359" s="166">
        <f t="shared" ref="E359:L359" si="33">+E357*100/E358</f>
        <v>54.504504504504503</v>
      </c>
      <c r="F359" s="166">
        <f t="shared" si="33"/>
        <v>5</v>
      </c>
      <c r="G359" s="166">
        <f t="shared" si="33"/>
        <v>104.79067760034526</v>
      </c>
      <c r="H359" s="166">
        <f t="shared" si="33"/>
        <v>80.81738599348536</v>
      </c>
      <c r="I359" s="166">
        <f t="shared" si="33"/>
        <v>17.346938775510203</v>
      </c>
      <c r="J359" s="166">
        <f t="shared" si="33"/>
        <v>26.970172684458397</v>
      </c>
      <c r="K359" s="166">
        <f t="shared" si="33"/>
        <v>6.3069376313945344</v>
      </c>
      <c r="L359" s="166">
        <f t="shared" si="33"/>
        <v>105.62401490184843</v>
      </c>
      <c r="M359" s="167"/>
      <c r="N359" s="167"/>
    </row>
    <row r="360" spans="1:14" s="197" customFormat="1" ht="12.75" customHeight="1" x14ac:dyDescent="0.25">
      <c r="A360" s="270"/>
      <c r="B360" s="64" t="s">
        <v>111</v>
      </c>
      <c r="C360" s="165"/>
      <c r="D360" s="165"/>
      <c r="E360" s="165"/>
      <c r="F360" s="165"/>
      <c r="G360" s="164"/>
      <c r="H360" s="165"/>
      <c r="I360" s="165"/>
      <c r="J360" s="165"/>
      <c r="K360" s="165"/>
      <c r="L360" s="164"/>
      <c r="M360" s="167"/>
      <c r="N360" s="167"/>
    </row>
    <row r="361" spans="1:14" s="197" customFormat="1" ht="12.75" customHeight="1" x14ac:dyDescent="0.25">
      <c r="A361" s="270"/>
      <c r="B361" s="95" t="s">
        <v>8</v>
      </c>
      <c r="C361" s="165">
        <f>SUM(D361:G361)</f>
        <v>1178.825</v>
      </c>
      <c r="D361" s="165">
        <v>0.32499999999999996</v>
      </c>
      <c r="E361" s="165">
        <v>78.075000000000003</v>
      </c>
      <c r="F361" s="165">
        <v>23.65</v>
      </c>
      <c r="G361" s="165">
        <v>1076.7750000000001</v>
      </c>
      <c r="H361" s="165">
        <f>SUM(I361:L361)</f>
        <v>7010.6749999999993</v>
      </c>
      <c r="I361" s="165">
        <v>127.49999999999999</v>
      </c>
      <c r="J361" s="165">
        <v>619.92499999999995</v>
      </c>
      <c r="K361" s="165">
        <v>96.949999999999989</v>
      </c>
      <c r="L361" s="165">
        <v>6166.2999999999993</v>
      </c>
      <c r="M361" s="167"/>
      <c r="N361" s="167"/>
    </row>
    <row r="362" spans="1:14" s="197" customFormat="1" ht="12.75" customHeight="1" x14ac:dyDescent="0.25">
      <c r="A362" s="270"/>
      <c r="B362" s="95" t="s">
        <v>9</v>
      </c>
      <c r="C362" s="165">
        <f>SUM(D362:G362)</f>
        <v>1239.075</v>
      </c>
      <c r="D362" s="165">
        <v>4.8499999999999996</v>
      </c>
      <c r="E362" s="165">
        <v>145.57499999999999</v>
      </c>
      <c r="F362" s="165">
        <v>141.69999999999999</v>
      </c>
      <c r="G362" s="165">
        <v>946.95</v>
      </c>
      <c r="H362" s="165">
        <f>SUM(I362:L362)</f>
        <v>8203.5</v>
      </c>
      <c r="I362" s="165">
        <v>438.52499999999998</v>
      </c>
      <c r="J362" s="165">
        <v>1603.4250000000002</v>
      </c>
      <c r="K362" s="165">
        <v>926.125</v>
      </c>
      <c r="L362" s="165">
        <v>5235.4249999999993</v>
      </c>
      <c r="M362" s="167"/>
      <c r="N362" s="167"/>
    </row>
    <row r="363" spans="1:14" s="197" customFormat="1" ht="12.75" customHeight="1" x14ac:dyDescent="0.25">
      <c r="A363" s="270"/>
      <c r="B363" s="95" t="s">
        <v>65</v>
      </c>
      <c r="C363" s="166">
        <f>+C361*100/C362</f>
        <v>95.13750176542986</v>
      </c>
      <c r="D363" s="166">
        <f t="shared" ref="D363:L363" si="34">+D361*100/D362</f>
        <v>6.7010309278350508</v>
      </c>
      <c r="E363" s="166">
        <f t="shared" si="34"/>
        <v>53.632148377125198</v>
      </c>
      <c r="F363" s="166">
        <f t="shared" si="34"/>
        <v>16.690190543401553</v>
      </c>
      <c r="G363" s="166">
        <f t="shared" si="34"/>
        <v>113.70980516394742</v>
      </c>
      <c r="H363" s="166">
        <f t="shared" si="34"/>
        <v>85.459559943926365</v>
      </c>
      <c r="I363" s="166">
        <f t="shared" si="34"/>
        <v>29.074739182486741</v>
      </c>
      <c r="J363" s="166">
        <f t="shared" si="34"/>
        <v>38.662550477883272</v>
      </c>
      <c r="K363" s="166">
        <f t="shared" si="34"/>
        <v>10.468349304899444</v>
      </c>
      <c r="L363" s="166">
        <f t="shared" si="34"/>
        <v>117.78031391911831</v>
      </c>
      <c r="M363" s="167"/>
      <c r="N363" s="167"/>
    </row>
    <row r="364" spans="1:14" s="197" customFormat="1" ht="12.75" customHeight="1" x14ac:dyDescent="0.25">
      <c r="A364" s="270"/>
      <c r="B364" s="64" t="s">
        <v>112</v>
      </c>
      <c r="C364" s="165"/>
      <c r="D364" s="165"/>
      <c r="E364" s="165"/>
      <c r="F364" s="165"/>
      <c r="G364" s="164"/>
      <c r="H364" s="165"/>
      <c r="I364" s="165"/>
      <c r="J364" s="165"/>
      <c r="K364" s="165"/>
      <c r="L364" s="164"/>
      <c r="M364" s="167"/>
      <c r="N364" s="167"/>
    </row>
    <row r="365" spans="1:14" s="197" customFormat="1" ht="12.75" customHeight="1" x14ac:dyDescent="0.25">
      <c r="A365" s="270"/>
      <c r="B365" s="95" t="s">
        <v>8</v>
      </c>
      <c r="C365" s="165">
        <f>SUM(D365:G365)</f>
        <v>250.15000000000003</v>
      </c>
      <c r="D365" s="165">
        <v>0</v>
      </c>
      <c r="E365" s="165">
        <v>12.574999999999999</v>
      </c>
      <c r="F365" s="165">
        <v>3.8</v>
      </c>
      <c r="G365" s="165">
        <v>233.77500000000003</v>
      </c>
      <c r="H365" s="165">
        <f>SUM(I365:L365)</f>
        <v>1565.75</v>
      </c>
      <c r="I365" s="165">
        <v>50.6</v>
      </c>
      <c r="J365" s="165">
        <v>97.7</v>
      </c>
      <c r="K365" s="165">
        <v>14.85</v>
      </c>
      <c r="L365" s="165">
        <v>1402.6</v>
      </c>
      <c r="M365" s="167"/>
      <c r="N365" s="167"/>
    </row>
    <row r="366" spans="1:14" s="197" customFormat="1" ht="12.75" customHeight="1" x14ac:dyDescent="0.25">
      <c r="A366" s="270"/>
      <c r="B366" s="95" t="s">
        <v>9</v>
      </c>
      <c r="C366" s="165">
        <f>SUM(D366:G366)</f>
        <v>282.625</v>
      </c>
      <c r="D366" s="165">
        <v>0.89999999999999991</v>
      </c>
      <c r="E366" s="165">
        <v>29.6</v>
      </c>
      <c r="F366" s="165">
        <v>23.725000000000001</v>
      </c>
      <c r="G366" s="165">
        <v>228.4</v>
      </c>
      <c r="H366" s="165">
        <f>SUM(I366:L366)</f>
        <v>1960.7000000000003</v>
      </c>
      <c r="I366" s="165">
        <v>137.47500000000002</v>
      </c>
      <c r="J366" s="165">
        <v>327.55</v>
      </c>
      <c r="K366" s="165">
        <v>194.77500000000001</v>
      </c>
      <c r="L366" s="165">
        <v>1300.9000000000001</v>
      </c>
      <c r="M366" s="167"/>
      <c r="N366" s="167"/>
    </row>
    <row r="367" spans="1:14" s="197" customFormat="1" ht="12.75" customHeight="1" x14ac:dyDescent="0.25">
      <c r="A367" s="270"/>
      <c r="B367" s="95" t="s">
        <v>65</v>
      </c>
      <c r="C367" s="166">
        <f>+C365*100/C366</f>
        <v>88.509509066784616</v>
      </c>
      <c r="D367" s="166">
        <f>+D365*100/D366</f>
        <v>0</v>
      </c>
      <c r="E367" s="166">
        <f t="shared" ref="E367:L367" si="35">+E365*100/E366</f>
        <v>42.483108108108105</v>
      </c>
      <c r="F367" s="166">
        <f t="shared" si="35"/>
        <v>16.016859852476291</v>
      </c>
      <c r="G367" s="166">
        <f t="shared" si="35"/>
        <v>102.35332749562173</v>
      </c>
      <c r="H367" s="166">
        <f t="shared" si="35"/>
        <v>79.856683837405001</v>
      </c>
      <c r="I367" s="166">
        <f t="shared" si="35"/>
        <v>36.806692125841053</v>
      </c>
      <c r="J367" s="166">
        <f t="shared" si="35"/>
        <v>29.827507250801403</v>
      </c>
      <c r="K367" s="166">
        <f t="shared" si="35"/>
        <v>7.6241817481709662</v>
      </c>
      <c r="L367" s="166">
        <f t="shared" si="35"/>
        <v>107.81766469367361</v>
      </c>
      <c r="M367" s="167"/>
      <c r="N367" s="167"/>
    </row>
    <row r="368" spans="1:14" s="197" customFormat="1" ht="12.75" customHeight="1" x14ac:dyDescent="0.25">
      <c r="A368" s="270"/>
      <c r="B368" s="119"/>
      <c r="C368" s="119"/>
      <c r="D368" s="156"/>
      <c r="E368" s="156"/>
      <c r="F368" s="121"/>
      <c r="G368" s="121"/>
      <c r="H368" s="121"/>
      <c r="I368" s="121"/>
      <c r="J368" s="121"/>
      <c r="K368" s="121"/>
      <c r="L368" s="121"/>
      <c r="M368" s="167"/>
      <c r="N368" s="167"/>
    </row>
    <row r="369" spans="1:12" s="197" customFormat="1" ht="12.75" customHeight="1" x14ac:dyDescent="0.25">
      <c r="A369" s="270"/>
      <c r="B369" s="8"/>
      <c r="C369" s="8"/>
      <c r="D369" s="157"/>
      <c r="E369" s="157"/>
      <c r="F369" s="125"/>
      <c r="G369" s="125"/>
      <c r="H369" s="125"/>
      <c r="I369" s="125"/>
      <c r="J369" s="125"/>
      <c r="K369" s="125"/>
      <c r="L369" s="125"/>
    </row>
    <row r="370" spans="1:12" s="197" customFormat="1" ht="12.75" customHeight="1" x14ac:dyDescent="0.25">
      <c r="A370" s="270"/>
      <c r="B370" s="8" t="s">
        <v>83</v>
      </c>
      <c r="C370" s="8"/>
      <c r="D370" s="1"/>
      <c r="E370" s="1"/>
      <c r="F370" s="53"/>
      <c r="G370" s="1"/>
      <c r="H370" s="1"/>
      <c r="I370" s="1"/>
      <c r="J370" s="1"/>
      <c r="K370" s="1"/>
      <c r="L370" s="1"/>
    </row>
    <row r="371" spans="1:12" s="197" customFormat="1" ht="12.75" customHeight="1" x14ac:dyDescent="0.25">
      <c r="A371" s="270"/>
      <c r="B371" s="20" t="s">
        <v>81</v>
      </c>
      <c r="C371" s="20"/>
      <c r="D371" s="1"/>
      <c r="E371" s="1"/>
      <c r="F371" s="53"/>
      <c r="G371" s="1"/>
      <c r="H371" s="1"/>
      <c r="I371" s="1"/>
      <c r="J371" s="1"/>
      <c r="K371" s="1"/>
      <c r="L371" s="1"/>
    </row>
    <row r="372" spans="1:12" s="197" customFormat="1" ht="12.75" customHeight="1" x14ac:dyDescent="0.25">
      <c r="A372" s="270"/>
      <c r="B372" s="20"/>
      <c r="C372" s="20"/>
      <c r="D372" s="1"/>
      <c r="E372" s="1"/>
      <c r="F372" s="53"/>
      <c r="G372" s="1"/>
      <c r="H372" s="1"/>
      <c r="I372" s="1"/>
      <c r="J372" s="1"/>
      <c r="K372" s="1"/>
      <c r="L372" s="1"/>
    </row>
    <row r="373" spans="1:12" s="197" customFormat="1" ht="12.75" customHeight="1" x14ac:dyDescent="0.25">
      <c r="A373" s="270"/>
      <c r="B373" s="58" t="s">
        <v>68</v>
      </c>
      <c r="C373" s="58"/>
      <c r="D373" s="1"/>
      <c r="E373" s="1"/>
      <c r="F373" s="53"/>
      <c r="G373" s="1"/>
      <c r="H373" s="1"/>
      <c r="I373" s="1"/>
      <c r="J373" s="1"/>
      <c r="K373" s="1"/>
      <c r="L373" s="1"/>
    </row>
    <row r="374" spans="1:12" s="197" customFormat="1" ht="12.75" customHeight="1" x14ac:dyDescent="0.25">
      <c r="A374" s="270"/>
      <c r="B374" s="58"/>
      <c r="C374" s="58"/>
      <c r="D374" s="1"/>
      <c r="E374" s="1"/>
      <c r="F374" s="53"/>
      <c r="G374" s="1"/>
      <c r="H374" s="1"/>
      <c r="I374" s="1"/>
      <c r="J374" s="1"/>
      <c r="K374" s="1"/>
      <c r="L374" s="1"/>
    </row>
    <row r="375" spans="1:12" s="197" customFormat="1" ht="12.75" customHeight="1" x14ac:dyDescent="0.25">
      <c r="A375" s="270"/>
      <c r="B375" s="195"/>
      <c r="C375" s="195"/>
      <c r="D375" s="195"/>
      <c r="E375" s="195"/>
      <c r="F375" s="196"/>
      <c r="G375" s="196"/>
      <c r="H375" s="196"/>
      <c r="I375" s="196"/>
      <c r="J375" s="196"/>
      <c r="K375" s="196"/>
      <c r="L375" s="196"/>
    </row>
    <row r="376" spans="1:12" s="197" customFormat="1" ht="12.75" customHeight="1" x14ac:dyDescent="0.25">
      <c r="A376" s="270"/>
      <c r="B376" s="195"/>
      <c r="C376" s="195"/>
      <c r="D376" s="195"/>
      <c r="E376" s="195"/>
      <c r="F376" s="196"/>
      <c r="G376" s="196"/>
      <c r="H376" s="196"/>
      <c r="I376" s="196"/>
      <c r="J376" s="196"/>
      <c r="K376" s="196"/>
      <c r="L376" s="196"/>
    </row>
    <row r="377" spans="1:12" s="197" customFormat="1" ht="12.75" customHeight="1" x14ac:dyDescent="0.25">
      <c r="A377" s="270"/>
      <c r="B377" s="195"/>
      <c r="C377" s="195"/>
      <c r="D377" s="195"/>
      <c r="E377" s="195"/>
      <c r="F377" s="196"/>
      <c r="G377" s="196"/>
      <c r="H377" s="196"/>
      <c r="I377" s="196"/>
      <c r="J377" s="196"/>
      <c r="K377" s="196"/>
      <c r="L377" s="196"/>
    </row>
    <row r="378" spans="1:12" s="197" customFormat="1" ht="12.75" customHeight="1" x14ac:dyDescent="0.25">
      <c r="A378" s="270"/>
      <c r="B378" s="195"/>
      <c r="C378" s="195"/>
      <c r="D378" s="195"/>
      <c r="E378" s="195"/>
      <c r="F378" s="196"/>
      <c r="G378" s="196"/>
      <c r="H378" s="196"/>
      <c r="I378" s="196"/>
      <c r="J378" s="196"/>
      <c r="K378" s="196"/>
      <c r="L378" s="196"/>
    </row>
    <row r="379" spans="1:12" s="197" customFormat="1" ht="12.75" customHeight="1" x14ac:dyDescent="0.25">
      <c r="A379" s="270"/>
      <c r="B379" s="195"/>
      <c r="C379" s="195"/>
      <c r="D379" s="195"/>
      <c r="E379" s="195"/>
      <c r="F379" s="196"/>
      <c r="G379" s="196"/>
      <c r="H379" s="196"/>
      <c r="I379" s="196"/>
      <c r="J379" s="196"/>
      <c r="K379" s="196"/>
      <c r="L379" s="196"/>
    </row>
    <row r="380" spans="1:12" s="197" customFormat="1" ht="12.75" customHeight="1" x14ac:dyDescent="0.25">
      <c r="A380" s="270"/>
      <c r="B380" s="195"/>
      <c r="C380" s="195"/>
      <c r="D380" s="195"/>
      <c r="E380" s="195"/>
      <c r="F380" s="196"/>
      <c r="G380" s="196"/>
      <c r="H380" s="196"/>
      <c r="I380" s="196"/>
      <c r="J380" s="196"/>
      <c r="K380" s="196"/>
      <c r="L380" s="196"/>
    </row>
    <row r="381" spans="1:12" s="197" customFormat="1" ht="12.75" customHeight="1" x14ac:dyDescent="0.25">
      <c r="A381" s="270"/>
      <c r="B381" s="195"/>
      <c r="C381" s="195"/>
      <c r="D381" s="195"/>
      <c r="E381" s="195"/>
      <c r="F381" s="196"/>
      <c r="G381" s="196"/>
      <c r="H381" s="196"/>
      <c r="I381" s="196"/>
      <c r="J381" s="196"/>
      <c r="K381" s="196"/>
      <c r="L381" s="196"/>
    </row>
    <row r="382" spans="1:12" s="197" customFormat="1" ht="12.75" customHeight="1" x14ac:dyDescent="0.25">
      <c r="A382" s="270"/>
      <c r="B382" s="195"/>
      <c r="C382" s="195"/>
      <c r="D382" s="195"/>
      <c r="E382" s="195"/>
      <c r="F382" s="196"/>
      <c r="G382" s="196"/>
      <c r="H382" s="196"/>
      <c r="I382" s="196"/>
      <c r="J382" s="196"/>
      <c r="K382" s="196"/>
      <c r="L382" s="196"/>
    </row>
    <row r="383" spans="1:12" s="197" customFormat="1" ht="12.75" customHeight="1" x14ac:dyDescent="0.25">
      <c r="A383" s="270"/>
      <c r="B383" s="195"/>
      <c r="C383" s="195"/>
      <c r="D383" s="195"/>
      <c r="E383" s="195"/>
      <c r="F383" s="196"/>
      <c r="G383" s="196"/>
      <c r="H383" s="196"/>
      <c r="I383" s="196"/>
      <c r="J383" s="196"/>
      <c r="K383" s="196"/>
      <c r="L383" s="196"/>
    </row>
    <row r="384" spans="1:12" s="197" customFormat="1" ht="12.75" customHeight="1" x14ac:dyDescent="0.25">
      <c r="A384" s="270"/>
      <c r="B384" s="195"/>
      <c r="C384" s="195"/>
      <c r="D384" s="195"/>
      <c r="E384" s="195"/>
      <c r="F384" s="196"/>
      <c r="G384" s="196"/>
      <c r="H384" s="196"/>
      <c r="I384" s="196"/>
      <c r="J384" s="196"/>
      <c r="K384" s="196"/>
      <c r="L384" s="196"/>
    </row>
    <row r="385" spans="1:12" s="197" customFormat="1" ht="12.75" customHeight="1" x14ac:dyDescent="0.25">
      <c r="A385" s="270"/>
      <c r="B385" s="195"/>
      <c r="C385" s="195"/>
      <c r="D385" s="195"/>
      <c r="E385" s="195"/>
      <c r="F385" s="196"/>
      <c r="G385" s="196"/>
      <c r="H385" s="196"/>
      <c r="I385" s="196"/>
      <c r="J385" s="196"/>
      <c r="K385" s="196"/>
      <c r="L385" s="196"/>
    </row>
    <row r="386" spans="1:12" s="197" customFormat="1" ht="12.75" customHeight="1" x14ac:dyDescent="0.25">
      <c r="A386" s="270"/>
      <c r="B386" s="195"/>
      <c r="C386" s="195"/>
      <c r="D386" s="195"/>
      <c r="E386" s="195"/>
      <c r="F386" s="196"/>
      <c r="G386" s="196"/>
      <c r="H386" s="196"/>
      <c r="I386" s="196"/>
      <c r="J386" s="196"/>
      <c r="K386" s="196"/>
      <c r="L386" s="196"/>
    </row>
    <row r="387" spans="1:12" s="197" customFormat="1" ht="12.75" customHeight="1" x14ac:dyDescent="0.25">
      <c r="A387" s="270"/>
      <c r="B387" s="195"/>
      <c r="C387" s="195"/>
      <c r="D387" s="195"/>
      <c r="E387" s="195"/>
      <c r="F387" s="196"/>
      <c r="G387" s="196"/>
      <c r="H387" s="196"/>
      <c r="I387" s="196"/>
      <c r="J387" s="196"/>
      <c r="K387" s="196"/>
      <c r="L387" s="196"/>
    </row>
    <row r="388" spans="1:12" s="197" customFormat="1" ht="12.75" customHeight="1" x14ac:dyDescent="0.25">
      <c r="A388" s="270"/>
      <c r="B388" s="195"/>
      <c r="C388" s="195"/>
      <c r="D388" s="195"/>
      <c r="E388" s="195"/>
      <c r="F388" s="196"/>
      <c r="G388" s="196"/>
      <c r="H388" s="196"/>
      <c r="I388" s="196"/>
      <c r="J388" s="196"/>
      <c r="K388" s="196"/>
      <c r="L388" s="196"/>
    </row>
    <row r="389" spans="1:12" s="197" customFormat="1" ht="12.75" customHeight="1" x14ac:dyDescent="0.25">
      <c r="A389" s="270"/>
      <c r="B389" s="195"/>
      <c r="C389" s="195"/>
      <c r="D389" s="195"/>
      <c r="E389" s="195"/>
      <c r="F389" s="196"/>
      <c r="G389" s="196"/>
      <c r="H389" s="196"/>
      <c r="I389" s="196"/>
      <c r="J389" s="196"/>
      <c r="K389" s="196"/>
      <c r="L389" s="196"/>
    </row>
    <row r="390" spans="1:12" s="197" customFormat="1" ht="12.75" customHeight="1" x14ac:dyDescent="0.25">
      <c r="A390" s="270"/>
      <c r="B390" s="195"/>
      <c r="C390" s="195"/>
      <c r="D390" s="195"/>
      <c r="E390" s="195"/>
      <c r="F390" s="196"/>
      <c r="G390" s="196"/>
      <c r="H390" s="196"/>
      <c r="I390" s="196"/>
      <c r="J390" s="196"/>
      <c r="K390" s="196"/>
      <c r="L390" s="196"/>
    </row>
    <row r="391" spans="1:12" s="197" customFormat="1" ht="12.75" customHeight="1" x14ac:dyDescent="0.25">
      <c r="A391" s="270"/>
      <c r="B391" s="195"/>
      <c r="C391" s="195"/>
      <c r="D391" s="195"/>
      <c r="E391" s="195"/>
      <c r="F391" s="196"/>
      <c r="G391" s="196"/>
      <c r="H391" s="196"/>
      <c r="I391" s="196"/>
      <c r="J391" s="196"/>
      <c r="K391" s="196"/>
      <c r="L391" s="196"/>
    </row>
    <row r="392" spans="1:12" s="197" customFormat="1" ht="12.75" customHeight="1" x14ac:dyDescent="0.25">
      <c r="A392" s="270"/>
      <c r="B392" s="195"/>
      <c r="C392" s="195"/>
      <c r="D392" s="195"/>
      <c r="E392" s="195"/>
      <c r="F392" s="196"/>
      <c r="G392" s="196"/>
      <c r="H392" s="196"/>
      <c r="I392" s="196"/>
      <c r="J392" s="196"/>
      <c r="K392" s="196"/>
      <c r="L392" s="196"/>
    </row>
    <row r="393" spans="1:12" s="197" customFormat="1" ht="12.75" customHeight="1" x14ac:dyDescent="0.25">
      <c r="A393" s="270"/>
      <c r="B393" s="195"/>
      <c r="C393" s="195"/>
      <c r="D393" s="195"/>
      <c r="E393" s="195"/>
      <c r="F393" s="196"/>
      <c r="G393" s="196"/>
      <c r="H393" s="196"/>
      <c r="I393" s="196"/>
      <c r="J393" s="196"/>
      <c r="K393" s="196"/>
      <c r="L393" s="196"/>
    </row>
    <row r="394" spans="1:12" s="197" customFormat="1" ht="12.75" customHeight="1" x14ac:dyDescent="0.25">
      <c r="A394" s="270"/>
      <c r="B394" s="195"/>
      <c r="C394" s="195"/>
      <c r="D394" s="195"/>
      <c r="E394" s="195"/>
      <c r="F394" s="196"/>
      <c r="G394" s="196"/>
      <c r="H394" s="196"/>
      <c r="I394" s="196"/>
      <c r="J394" s="196"/>
      <c r="K394" s="196"/>
      <c r="L394" s="196"/>
    </row>
    <row r="395" spans="1:12" s="197" customFormat="1" ht="12.75" customHeight="1" x14ac:dyDescent="0.25">
      <c r="A395" s="270"/>
      <c r="B395" s="195"/>
      <c r="C395" s="195"/>
      <c r="D395" s="195"/>
      <c r="E395" s="195"/>
      <c r="F395" s="196"/>
      <c r="G395" s="196"/>
      <c r="H395" s="196"/>
      <c r="I395" s="196"/>
      <c r="J395" s="196"/>
      <c r="K395" s="196"/>
      <c r="L395" s="196"/>
    </row>
    <row r="396" spans="1:12" s="197" customFormat="1" ht="12.75" customHeight="1" x14ac:dyDescent="0.25">
      <c r="A396" s="270"/>
      <c r="B396" s="195"/>
      <c r="C396" s="195"/>
      <c r="D396" s="195"/>
      <c r="E396" s="195"/>
      <c r="F396" s="196"/>
      <c r="G396" s="196"/>
      <c r="H396" s="196"/>
      <c r="I396" s="196"/>
      <c r="J396" s="196"/>
      <c r="K396" s="196"/>
      <c r="L396" s="196"/>
    </row>
    <row r="397" spans="1:12" s="197" customFormat="1" ht="12.75" customHeight="1" x14ac:dyDescent="0.25">
      <c r="A397" s="270"/>
      <c r="B397" s="195"/>
      <c r="C397" s="195"/>
      <c r="D397" s="195"/>
      <c r="E397" s="195"/>
      <c r="F397" s="196"/>
      <c r="G397" s="196"/>
      <c r="H397" s="196"/>
      <c r="I397" s="196"/>
      <c r="J397" s="196"/>
      <c r="K397" s="196"/>
      <c r="L397" s="196"/>
    </row>
    <row r="398" spans="1:12" s="197" customFormat="1" ht="12.75" customHeight="1" x14ac:dyDescent="0.25">
      <c r="A398" s="270"/>
      <c r="B398" s="195"/>
      <c r="C398" s="195"/>
      <c r="D398" s="195"/>
      <c r="E398" s="195"/>
      <c r="F398" s="196"/>
      <c r="G398" s="196"/>
      <c r="H398" s="196"/>
      <c r="I398" s="196"/>
      <c r="J398" s="196"/>
      <c r="K398" s="196"/>
      <c r="L398" s="196"/>
    </row>
    <row r="399" spans="1:12" s="197" customFormat="1" ht="12.75" customHeight="1" x14ac:dyDescent="0.25">
      <c r="A399" s="270"/>
      <c r="B399" s="195"/>
      <c r="C399" s="195"/>
      <c r="D399" s="195"/>
      <c r="E399" s="195"/>
      <c r="F399" s="196"/>
      <c r="G399" s="196"/>
      <c r="H399" s="196"/>
      <c r="I399" s="196"/>
      <c r="J399" s="196"/>
      <c r="K399" s="196"/>
      <c r="L399" s="196"/>
    </row>
    <row r="400" spans="1:12" s="197" customFormat="1" ht="12.75" customHeight="1" x14ac:dyDescent="0.25">
      <c r="A400" s="270"/>
      <c r="B400" s="195"/>
      <c r="C400" s="195"/>
      <c r="D400" s="195"/>
      <c r="E400" s="195"/>
      <c r="F400" s="196"/>
      <c r="G400" s="196"/>
      <c r="H400" s="196"/>
      <c r="I400" s="196"/>
      <c r="J400" s="196"/>
      <c r="K400" s="196"/>
      <c r="L400" s="196"/>
    </row>
    <row r="401" spans="1:12" s="197" customFormat="1" ht="12.75" customHeight="1" x14ac:dyDescent="0.25">
      <c r="A401" s="270"/>
      <c r="B401" s="195"/>
      <c r="C401" s="195"/>
      <c r="D401" s="195"/>
      <c r="E401" s="195"/>
      <c r="F401" s="196"/>
      <c r="G401" s="196"/>
      <c r="H401" s="196"/>
      <c r="I401" s="196"/>
      <c r="J401" s="196"/>
      <c r="K401" s="196"/>
      <c r="L401" s="196"/>
    </row>
    <row r="402" spans="1:12" s="197" customFormat="1" ht="12.75" customHeight="1" x14ac:dyDescent="0.25">
      <c r="A402" s="270"/>
      <c r="B402" s="195"/>
      <c r="C402" s="195"/>
      <c r="D402" s="195"/>
      <c r="E402" s="195"/>
      <c r="F402" s="196"/>
      <c r="G402" s="196"/>
      <c r="H402" s="196"/>
      <c r="I402" s="196"/>
      <c r="J402" s="196"/>
      <c r="K402" s="196"/>
      <c r="L402" s="196"/>
    </row>
    <row r="403" spans="1:12" s="197" customFormat="1" ht="12.75" customHeight="1" x14ac:dyDescent="0.25">
      <c r="A403" s="270"/>
      <c r="B403" s="195"/>
      <c r="C403" s="195"/>
      <c r="D403" s="195"/>
      <c r="E403" s="195"/>
      <c r="F403" s="196"/>
      <c r="G403" s="196"/>
      <c r="H403" s="196"/>
      <c r="I403" s="196"/>
      <c r="J403" s="196"/>
      <c r="K403" s="196"/>
      <c r="L403" s="196"/>
    </row>
    <row r="404" spans="1:12" s="197" customFormat="1" ht="12.75" customHeight="1" x14ac:dyDescent="0.25">
      <c r="A404" s="270"/>
      <c r="B404" s="195"/>
      <c r="C404" s="195"/>
      <c r="D404" s="195"/>
      <c r="E404" s="195"/>
      <c r="F404" s="196"/>
      <c r="G404" s="196"/>
      <c r="H404" s="196"/>
      <c r="I404" s="196"/>
      <c r="J404" s="196"/>
      <c r="K404" s="196"/>
      <c r="L404" s="196"/>
    </row>
    <row r="405" spans="1:12" s="197" customFormat="1" ht="12.75" customHeight="1" x14ac:dyDescent="0.25">
      <c r="A405" s="270"/>
      <c r="B405" s="195"/>
      <c r="C405" s="195"/>
      <c r="D405" s="195"/>
      <c r="E405" s="195"/>
      <c r="F405" s="196"/>
      <c r="G405" s="196"/>
      <c r="H405" s="196"/>
      <c r="I405" s="196"/>
      <c r="J405" s="196"/>
      <c r="K405" s="196"/>
      <c r="L405" s="196"/>
    </row>
    <row r="406" spans="1:12" s="197" customFormat="1" ht="12.75" customHeight="1" x14ac:dyDescent="0.25">
      <c r="A406" s="270"/>
      <c r="B406" s="195"/>
      <c r="C406" s="195"/>
      <c r="D406" s="195"/>
      <c r="E406" s="195"/>
      <c r="F406" s="196"/>
      <c r="G406" s="196"/>
      <c r="H406" s="196"/>
      <c r="I406" s="196"/>
      <c r="J406" s="196"/>
      <c r="K406" s="196"/>
      <c r="L406" s="196"/>
    </row>
    <row r="407" spans="1:12" s="197" customFormat="1" ht="12.75" customHeight="1" x14ac:dyDescent="0.25">
      <c r="A407" s="270"/>
      <c r="B407" s="195"/>
      <c r="C407" s="195"/>
      <c r="D407" s="195"/>
      <c r="E407" s="195"/>
      <c r="F407" s="196"/>
      <c r="G407" s="196"/>
      <c r="H407" s="196"/>
      <c r="I407" s="196"/>
      <c r="J407" s="196"/>
      <c r="K407" s="196"/>
      <c r="L407" s="196"/>
    </row>
    <row r="408" spans="1:12" s="197" customFormat="1" ht="12.75" customHeight="1" x14ac:dyDescent="0.25">
      <c r="A408" s="284"/>
      <c r="B408" s="195"/>
      <c r="C408" s="195"/>
      <c r="D408" s="195"/>
      <c r="E408" s="195"/>
      <c r="F408" s="196"/>
      <c r="G408" s="196"/>
      <c r="H408" s="196"/>
      <c r="I408" s="196"/>
      <c r="J408" s="196"/>
      <c r="K408" s="196"/>
      <c r="L408" s="196"/>
    </row>
    <row r="409" spans="1:12" s="197" customFormat="1" ht="12.75" customHeight="1" x14ac:dyDescent="0.25">
      <c r="A409" s="284"/>
      <c r="B409" s="195"/>
      <c r="C409" s="195"/>
      <c r="D409" s="195"/>
      <c r="E409" s="195"/>
      <c r="F409" s="196"/>
      <c r="G409" s="196"/>
      <c r="H409" s="196"/>
      <c r="I409" s="196"/>
      <c r="J409" s="196"/>
      <c r="K409" s="196"/>
      <c r="L409" s="196"/>
    </row>
    <row r="410" spans="1:12" s="197" customFormat="1" ht="12.75" customHeight="1" x14ac:dyDescent="0.25">
      <c r="A410" s="284"/>
      <c r="B410" s="195"/>
      <c r="C410" s="195"/>
      <c r="D410" s="195"/>
      <c r="E410" s="195"/>
      <c r="F410" s="196"/>
      <c r="G410" s="196"/>
      <c r="H410" s="196"/>
      <c r="I410" s="196"/>
      <c r="J410" s="196"/>
      <c r="K410" s="196"/>
      <c r="L410" s="196"/>
    </row>
    <row r="411" spans="1:12" s="197" customFormat="1" ht="12.75" customHeight="1" x14ac:dyDescent="0.25">
      <c r="A411" s="284"/>
      <c r="B411" s="195"/>
      <c r="C411" s="195"/>
      <c r="D411" s="195"/>
      <c r="E411" s="195"/>
      <c r="F411" s="196"/>
      <c r="G411" s="196"/>
      <c r="H411" s="196"/>
      <c r="I411" s="196"/>
      <c r="J411" s="196"/>
      <c r="K411" s="196"/>
      <c r="L411" s="196"/>
    </row>
    <row r="412" spans="1:12" s="197" customFormat="1" ht="12.75" customHeight="1" x14ac:dyDescent="0.25">
      <c r="A412" s="284"/>
      <c r="B412" s="195"/>
      <c r="C412" s="195"/>
      <c r="D412" s="195"/>
      <c r="E412" s="195"/>
      <c r="F412" s="196"/>
      <c r="G412" s="196"/>
      <c r="H412" s="196"/>
      <c r="I412" s="196"/>
      <c r="J412" s="196"/>
      <c r="K412" s="196"/>
      <c r="L412" s="196"/>
    </row>
    <row r="413" spans="1:12" s="197" customFormat="1" ht="12.75" customHeight="1" x14ac:dyDescent="0.25">
      <c r="A413" s="284"/>
      <c r="B413" s="195"/>
      <c r="C413" s="195"/>
      <c r="D413" s="195"/>
      <c r="E413" s="195"/>
      <c r="F413" s="196"/>
      <c r="G413" s="196"/>
      <c r="H413" s="196"/>
      <c r="I413" s="196"/>
      <c r="J413" s="196"/>
      <c r="K413" s="196"/>
      <c r="L413" s="196"/>
    </row>
    <row r="414" spans="1:12" s="197" customFormat="1" ht="12.75" customHeight="1" x14ac:dyDescent="0.25">
      <c r="A414" s="284"/>
      <c r="B414" s="195"/>
      <c r="C414" s="195"/>
      <c r="D414" s="195"/>
      <c r="E414" s="195"/>
      <c r="F414" s="196"/>
      <c r="G414" s="196"/>
      <c r="H414" s="196"/>
      <c r="I414" s="196"/>
      <c r="J414" s="196"/>
      <c r="K414" s="196"/>
      <c r="L414" s="196"/>
    </row>
    <row r="415" spans="1:12" s="197" customFormat="1" ht="12.75" customHeight="1" x14ac:dyDescent="0.25">
      <c r="A415" s="284"/>
      <c r="B415" s="195"/>
      <c r="C415" s="195"/>
      <c r="D415" s="195"/>
      <c r="E415" s="195"/>
      <c r="F415" s="196"/>
      <c r="G415" s="196"/>
      <c r="H415" s="196"/>
      <c r="I415" s="196"/>
      <c r="J415" s="196"/>
      <c r="K415" s="196"/>
      <c r="L415" s="196"/>
    </row>
    <row r="416" spans="1:12" s="197" customFormat="1" ht="12.75" customHeight="1" x14ac:dyDescent="0.25">
      <c r="A416" s="284"/>
      <c r="B416" s="195"/>
      <c r="C416" s="195"/>
      <c r="D416" s="195"/>
      <c r="E416" s="195"/>
      <c r="F416" s="196"/>
      <c r="G416" s="196"/>
      <c r="H416" s="196"/>
      <c r="I416" s="196"/>
      <c r="J416" s="196"/>
      <c r="K416" s="196"/>
      <c r="L416" s="196"/>
    </row>
    <row r="417" spans="1:14" s="197" customFormat="1" ht="12.75" customHeight="1" x14ac:dyDescent="0.25">
      <c r="A417" s="284"/>
      <c r="B417" s="195"/>
      <c r="C417" s="195"/>
      <c r="D417" s="195"/>
      <c r="E417" s="195"/>
      <c r="F417" s="196"/>
      <c r="G417" s="196"/>
      <c r="H417" s="196"/>
      <c r="I417" s="196"/>
      <c r="J417" s="196"/>
      <c r="K417" s="196"/>
      <c r="L417" s="196"/>
    </row>
    <row r="418" spans="1:14" s="197" customFormat="1" ht="12.75" customHeight="1" x14ac:dyDescent="0.25">
      <c r="A418" s="284"/>
      <c r="B418" s="195"/>
      <c r="C418" s="195"/>
      <c r="D418" s="195"/>
      <c r="E418" s="195"/>
      <c r="F418" s="196"/>
      <c r="G418" s="196"/>
      <c r="H418" s="196"/>
      <c r="I418" s="196"/>
      <c r="J418" s="196"/>
      <c r="K418" s="196"/>
      <c r="L418" s="196"/>
    </row>
    <row r="419" spans="1:14" s="197" customFormat="1" ht="12.75" customHeight="1" x14ac:dyDescent="0.25">
      <c r="A419" s="284"/>
      <c r="B419" s="195"/>
      <c r="C419" s="195"/>
      <c r="D419" s="195"/>
      <c r="E419" s="195"/>
      <c r="F419" s="196"/>
      <c r="G419" s="196"/>
      <c r="H419" s="196"/>
      <c r="I419" s="196"/>
      <c r="J419" s="196"/>
      <c r="K419" s="196"/>
      <c r="L419" s="196"/>
    </row>
    <row r="420" spans="1:14" s="197" customFormat="1" ht="12.75" customHeight="1" x14ac:dyDescent="0.25">
      <c r="A420" s="284"/>
      <c r="B420" s="195"/>
      <c r="C420" s="195"/>
      <c r="D420" s="195"/>
      <c r="E420" s="195"/>
      <c r="F420" s="196"/>
      <c r="G420" s="196"/>
      <c r="H420" s="196"/>
      <c r="I420" s="196"/>
      <c r="J420" s="196"/>
      <c r="K420" s="196"/>
      <c r="L420" s="196"/>
    </row>
    <row r="421" spans="1:14" s="197" customFormat="1" ht="12.75" customHeight="1" x14ac:dyDescent="0.25">
      <c r="A421" s="284"/>
      <c r="B421" s="195"/>
      <c r="C421" s="195"/>
      <c r="D421" s="195"/>
      <c r="E421" s="195"/>
      <c r="F421" s="196"/>
      <c r="G421" s="196"/>
      <c r="H421" s="196"/>
      <c r="I421" s="196"/>
      <c r="J421" s="196"/>
      <c r="K421" s="196"/>
      <c r="L421" s="196"/>
    </row>
    <row r="422" spans="1:14" s="197" customFormat="1" ht="12.75" customHeight="1" x14ac:dyDescent="0.25">
      <c r="A422" s="284"/>
      <c r="B422" s="195"/>
      <c r="C422" s="195"/>
      <c r="D422" s="195"/>
      <c r="E422" s="195"/>
      <c r="F422" s="196"/>
      <c r="G422" s="196"/>
      <c r="H422" s="196"/>
      <c r="I422" s="196"/>
      <c r="J422" s="196"/>
      <c r="K422" s="196"/>
      <c r="L422" s="196"/>
    </row>
    <row r="423" spans="1:14" s="197" customFormat="1" ht="12.75" customHeight="1" x14ac:dyDescent="0.25">
      <c r="A423" s="284"/>
      <c r="B423" s="195"/>
      <c r="C423" s="195"/>
      <c r="D423" s="195"/>
      <c r="E423" s="195"/>
      <c r="F423" s="196"/>
      <c r="G423" s="196"/>
      <c r="H423" s="196"/>
      <c r="I423" s="196"/>
      <c r="J423" s="196"/>
      <c r="K423" s="196"/>
      <c r="L423" s="196"/>
    </row>
    <row r="424" spans="1:14" s="197" customFormat="1" ht="12.75" customHeight="1" x14ac:dyDescent="0.25">
      <c r="A424" s="284"/>
      <c r="B424" s="195"/>
      <c r="C424" s="195"/>
      <c r="D424" s="195"/>
      <c r="E424" s="195"/>
      <c r="F424" s="196"/>
      <c r="G424" s="196"/>
      <c r="H424" s="196"/>
      <c r="I424" s="196"/>
      <c r="J424" s="196"/>
      <c r="K424" s="196"/>
      <c r="L424" s="362" t="s">
        <v>13</v>
      </c>
    </row>
    <row r="425" spans="1:14" s="197" customFormat="1" ht="12.75" customHeight="1" x14ac:dyDescent="0.25">
      <c r="A425" s="284"/>
      <c r="B425" s="195"/>
      <c r="C425" s="195"/>
      <c r="D425" s="195"/>
      <c r="E425" s="195"/>
      <c r="F425" s="196"/>
      <c r="G425" s="196"/>
      <c r="H425" s="196"/>
      <c r="I425" s="196"/>
      <c r="J425" s="196"/>
      <c r="K425" s="196"/>
      <c r="L425" s="196"/>
    </row>
    <row r="426" spans="1:14" s="197" customFormat="1" ht="15.75" customHeight="1" x14ac:dyDescent="0.3">
      <c r="A426" s="284"/>
      <c r="B426" s="510" t="s">
        <v>347</v>
      </c>
      <c r="C426" s="510"/>
      <c r="D426" s="510"/>
      <c r="E426" s="510"/>
      <c r="F426" s="510"/>
      <c r="G426" s="510"/>
      <c r="H426" s="510"/>
      <c r="I426" s="510"/>
      <c r="J426" s="510"/>
      <c r="K426" s="510"/>
      <c r="L426" s="510"/>
    </row>
    <row r="427" spans="1:14" s="197" customFormat="1" ht="12.75" customHeight="1" x14ac:dyDescent="0.25">
      <c r="A427" s="284"/>
      <c r="B427" s="4"/>
      <c r="C427" s="184"/>
      <c r="D427" s="155"/>
      <c r="E427" s="155"/>
      <c r="F427" s="24"/>
      <c r="G427" s="155"/>
      <c r="H427" s="155"/>
      <c r="I427" s="155"/>
      <c r="J427" s="155"/>
      <c r="K427" s="155"/>
      <c r="L427" s="155"/>
    </row>
    <row r="428" spans="1:14" s="197" customFormat="1" ht="12.75" customHeight="1" x14ac:dyDescent="0.25">
      <c r="A428" s="284"/>
      <c r="B428" s="4" t="s">
        <v>62</v>
      </c>
      <c r="C428" s="184"/>
      <c r="D428" s="155"/>
      <c r="E428" s="155"/>
      <c r="F428" s="24"/>
      <c r="G428" s="155"/>
      <c r="H428" s="155"/>
      <c r="I428" s="155"/>
      <c r="J428" s="155"/>
      <c r="K428" s="155"/>
      <c r="L428" s="155"/>
    </row>
    <row r="429" spans="1:14" s="197" customFormat="1" ht="12.75" customHeight="1" x14ac:dyDescent="0.25">
      <c r="A429" s="284"/>
      <c r="B429" s="151"/>
      <c r="C429" s="513" t="s">
        <v>12</v>
      </c>
      <c r="D429" s="514"/>
      <c r="E429" s="514"/>
      <c r="F429" s="514"/>
      <c r="G429" s="511"/>
      <c r="H429" s="512" t="s">
        <v>10</v>
      </c>
      <c r="I429" s="512"/>
      <c r="J429" s="512"/>
      <c r="K429" s="512"/>
      <c r="L429" s="512"/>
      <c r="N429" s="276"/>
    </row>
    <row r="430" spans="1:14" s="197" customFormat="1" ht="12.75" customHeight="1" x14ac:dyDescent="0.25">
      <c r="A430" s="284"/>
      <c r="B430" s="145"/>
      <c r="C430" s="145" t="s">
        <v>23</v>
      </c>
      <c r="D430" s="163" t="s">
        <v>18</v>
      </c>
      <c r="E430" s="163" t="s">
        <v>19</v>
      </c>
      <c r="F430" s="163" t="s">
        <v>20</v>
      </c>
      <c r="G430" s="163" t="s">
        <v>21</v>
      </c>
      <c r="H430" s="163" t="s">
        <v>23</v>
      </c>
      <c r="I430" s="163" t="s">
        <v>18</v>
      </c>
      <c r="J430" s="163" t="s">
        <v>19</v>
      </c>
      <c r="K430" s="163" t="s">
        <v>20</v>
      </c>
      <c r="L430" s="163" t="s">
        <v>21</v>
      </c>
    </row>
    <row r="431" spans="1:14" s="197" customFormat="1" ht="12.75" customHeight="1" x14ac:dyDescent="0.25">
      <c r="A431" s="284"/>
      <c r="B431" s="64"/>
      <c r="C431" s="164"/>
      <c r="D431" s="158"/>
      <c r="E431" s="158"/>
      <c r="F431" s="1"/>
      <c r="G431" s="1"/>
      <c r="H431" s="164"/>
      <c r="I431" s="1"/>
      <c r="J431" s="1"/>
      <c r="K431" s="1"/>
      <c r="L431" s="1"/>
    </row>
    <row r="432" spans="1:14" s="197" customFormat="1" ht="12.75" customHeight="1" x14ac:dyDescent="0.25">
      <c r="A432" s="284"/>
      <c r="B432" s="64" t="s">
        <v>23</v>
      </c>
      <c r="C432" s="164"/>
      <c r="D432" s="155"/>
      <c r="E432" s="155"/>
      <c r="F432" s="24"/>
      <c r="G432" s="1"/>
      <c r="H432" s="164"/>
      <c r="I432" s="1"/>
      <c r="J432" s="1"/>
      <c r="K432" s="1"/>
      <c r="L432" s="1"/>
    </row>
    <row r="433" spans="1:12" s="197" customFormat="1" ht="12.75" customHeight="1" x14ac:dyDescent="0.25">
      <c r="A433" s="284"/>
      <c r="B433" s="95" t="s">
        <v>8</v>
      </c>
      <c r="C433" s="167">
        <f>C437+C441+C445+C449</f>
        <v>1439.7750000000001</v>
      </c>
      <c r="D433" s="167">
        <f t="shared" ref="D433:L434" si="36">D437+D441+D445+D449</f>
        <v>1.7</v>
      </c>
      <c r="E433" s="167">
        <f t="shared" si="36"/>
        <v>75.025000000000006</v>
      </c>
      <c r="F433" s="167">
        <f t="shared" si="36"/>
        <v>19.849999999999998</v>
      </c>
      <c r="G433" s="167">
        <f t="shared" si="36"/>
        <v>1343.2</v>
      </c>
      <c r="H433" s="167">
        <f t="shared" si="36"/>
        <v>8795.6999999999989</v>
      </c>
      <c r="I433" s="167">
        <f t="shared" si="36"/>
        <v>191.17500000000001</v>
      </c>
      <c r="J433" s="167">
        <f t="shared" si="36"/>
        <v>698.27499999999998</v>
      </c>
      <c r="K433" s="167">
        <f t="shared" si="36"/>
        <v>106.27499999999999</v>
      </c>
      <c r="L433" s="167">
        <f t="shared" si="36"/>
        <v>7799.9749999999995</v>
      </c>
    </row>
    <row r="434" spans="1:12" s="197" customFormat="1" ht="12.75" customHeight="1" x14ac:dyDescent="0.25">
      <c r="A434" s="284"/>
      <c r="B434" s="95" t="s">
        <v>9</v>
      </c>
      <c r="C434" s="167">
        <f>C438+C442+C446+C450</f>
        <v>1551.125</v>
      </c>
      <c r="D434" s="167">
        <f t="shared" si="36"/>
        <v>4.3250000000000002</v>
      </c>
      <c r="E434" s="167">
        <f t="shared" si="36"/>
        <v>182.07499999999996</v>
      </c>
      <c r="F434" s="167">
        <f t="shared" si="36"/>
        <v>155.95000000000002</v>
      </c>
      <c r="G434" s="167">
        <f t="shared" si="36"/>
        <v>1208.7750000000001</v>
      </c>
      <c r="H434" s="167">
        <f t="shared" si="36"/>
        <v>10531.975000000002</v>
      </c>
      <c r="I434" s="167">
        <f t="shared" si="36"/>
        <v>621.375</v>
      </c>
      <c r="J434" s="167">
        <f t="shared" si="36"/>
        <v>2010.0250000000001</v>
      </c>
      <c r="K434" s="167">
        <f t="shared" si="36"/>
        <v>1115.5</v>
      </c>
      <c r="L434" s="167">
        <f t="shared" si="36"/>
        <v>6785.0750000000007</v>
      </c>
    </row>
    <row r="435" spans="1:12" s="197" customFormat="1" ht="12.75" customHeight="1" x14ac:dyDescent="0.25">
      <c r="A435" s="284"/>
      <c r="B435" s="95" t="s">
        <v>65</v>
      </c>
      <c r="C435" s="294">
        <f t="shared" ref="C435:L435" si="37">+C433*100/C434</f>
        <v>92.821339350471433</v>
      </c>
      <c r="D435" s="294">
        <f t="shared" si="37"/>
        <v>39.306358381502889</v>
      </c>
      <c r="E435" s="294">
        <f t="shared" si="37"/>
        <v>41.205547164629976</v>
      </c>
      <c r="F435" s="294">
        <f t="shared" si="37"/>
        <v>12.728438602116061</v>
      </c>
      <c r="G435" s="294">
        <f t="shared" si="37"/>
        <v>111.12076275568239</v>
      </c>
      <c r="H435" s="294">
        <f t="shared" si="37"/>
        <v>83.514250650993731</v>
      </c>
      <c r="I435" s="294">
        <f t="shared" si="37"/>
        <v>30.766445383222692</v>
      </c>
      <c r="J435" s="294">
        <f t="shared" si="37"/>
        <v>34.739617666446932</v>
      </c>
      <c r="K435" s="294">
        <f t="shared" si="37"/>
        <v>9.527117884356791</v>
      </c>
      <c r="L435" s="294">
        <f t="shared" si="37"/>
        <v>114.9578302376908</v>
      </c>
    </row>
    <row r="436" spans="1:12" s="197" customFormat="1" ht="12.75" customHeight="1" x14ac:dyDescent="0.25">
      <c r="A436" s="284"/>
      <c r="B436" s="64" t="s">
        <v>110</v>
      </c>
      <c r="C436" s="164"/>
      <c r="D436" s="155"/>
      <c r="E436" s="155"/>
      <c r="F436" s="24"/>
      <c r="G436" s="1"/>
      <c r="H436" s="164"/>
      <c r="I436" s="1"/>
      <c r="J436" s="1"/>
      <c r="K436" s="1"/>
      <c r="L436" s="1"/>
    </row>
    <row r="437" spans="1:12" s="197" customFormat="1" ht="12.75" customHeight="1" x14ac:dyDescent="0.25">
      <c r="A437" s="284"/>
      <c r="B437" s="95" t="s">
        <v>8</v>
      </c>
      <c r="C437" s="167">
        <f>SUM(D437:G437)</f>
        <v>6.7499999999999991</v>
      </c>
      <c r="D437" s="165">
        <v>0</v>
      </c>
      <c r="E437" s="165">
        <v>0.125</v>
      </c>
      <c r="F437" s="165">
        <v>0</v>
      </c>
      <c r="G437" s="165">
        <v>6.6249999999999991</v>
      </c>
      <c r="H437" s="167">
        <f>SUM(I437:L437)</f>
        <v>57.975000000000009</v>
      </c>
      <c r="I437" s="165">
        <v>2.4250000000000003</v>
      </c>
      <c r="J437" s="165">
        <v>1.875</v>
      </c>
      <c r="K437" s="165">
        <v>2.5000000000000001E-2</v>
      </c>
      <c r="L437" s="165">
        <v>53.650000000000006</v>
      </c>
    </row>
    <row r="438" spans="1:12" s="197" customFormat="1" ht="12.75" customHeight="1" x14ac:dyDescent="0.25">
      <c r="A438" s="284"/>
      <c r="B438" s="95" t="s">
        <v>9</v>
      </c>
      <c r="C438" s="167">
        <f>SUM(D438:G438)</f>
        <v>7.55</v>
      </c>
      <c r="D438" s="165">
        <v>0</v>
      </c>
      <c r="E438" s="165">
        <v>0.57499999999999996</v>
      </c>
      <c r="F438" s="165">
        <v>0.6</v>
      </c>
      <c r="G438" s="165">
        <v>6.375</v>
      </c>
      <c r="H438" s="167">
        <f>SUM(I438:L438)</f>
        <v>76.099999999999994</v>
      </c>
      <c r="I438" s="165">
        <v>8.3000000000000007</v>
      </c>
      <c r="J438" s="165">
        <v>9.6</v>
      </c>
      <c r="K438" s="165">
        <v>4.4000000000000004</v>
      </c>
      <c r="L438" s="165">
        <v>53.8</v>
      </c>
    </row>
    <row r="439" spans="1:12" s="197" customFormat="1" ht="12.75" customHeight="1" x14ac:dyDescent="0.25">
      <c r="A439" s="284"/>
      <c r="B439" s="95" t="s">
        <v>65</v>
      </c>
      <c r="C439" s="103">
        <f>+C437*100/C438</f>
        <v>89.403973509933763</v>
      </c>
      <c r="D439" s="245" t="s">
        <v>11</v>
      </c>
      <c r="E439" s="294">
        <f t="shared" ref="E439:L439" si="38">+E437*100/E438</f>
        <v>21.739130434782609</v>
      </c>
      <c r="F439" s="294">
        <f>+F437*100/F438</f>
        <v>0</v>
      </c>
      <c r="G439" s="294">
        <f t="shared" si="38"/>
        <v>103.92156862745097</v>
      </c>
      <c r="H439" s="103">
        <f>+H437*100/H438</f>
        <v>76.182654402102514</v>
      </c>
      <c r="I439" s="294">
        <f t="shared" si="38"/>
        <v>29.216867469879521</v>
      </c>
      <c r="J439" s="294">
        <f t="shared" si="38"/>
        <v>19.53125</v>
      </c>
      <c r="K439" s="294">
        <f t="shared" si="38"/>
        <v>0.56818181818181812</v>
      </c>
      <c r="L439" s="294">
        <f t="shared" si="38"/>
        <v>99.721189591078087</v>
      </c>
    </row>
    <row r="440" spans="1:12" s="197" customFormat="1" ht="12.75" customHeight="1" x14ac:dyDescent="0.25">
      <c r="A440" s="284"/>
      <c r="B440" s="64" t="s">
        <v>97</v>
      </c>
      <c r="C440" s="297"/>
      <c r="D440" s="165"/>
      <c r="E440" s="165"/>
      <c r="F440" s="167"/>
      <c r="G440" s="164"/>
      <c r="H440" s="297"/>
      <c r="I440" s="165"/>
      <c r="J440" s="165"/>
      <c r="K440" s="167"/>
      <c r="L440" s="164"/>
    </row>
    <row r="441" spans="1:12" s="197" customFormat="1" ht="12.75" customHeight="1" x14ac:dyDescent="0.25">
      <c r="A441" s="284"/>
      <c r="B441" s="95" t="s">
        <v>8</v>
      </c>
      <c r="C441" s="167">
        <f>SUM(D441:G441)</f>
        <v>70.45</v>
      </c>
      <c r="D441" s="165">
        <v>0</v>
      </c>
      <c r="E441" s="165">
        <v>2.4750000000000001</v>
      </c>
      <c r="F441" s="165">
        <v>0.30000000000000004</v>
      </c>
      <c r="G441" s="165">
        <v>67.674999999999997</v>
      </c>
      <c r="H441" s="167">
        <f>SUM(I441:L441)</f>
        <v>400.72500000000002</v>
      </c>
      <c r="I441" s="165">
        <v>5.375</v>
      </c>
      <c r="J441" s="165">
        <v>21.925000000000001</v>
      </c>
      <c r="K441" s="165">
        <v>3.625</v>
      </c>
      <c r="L441" s="165">
        <v>369.8</v>
      </c>
    </row>
    <row r="442" spans="1:12" s="197" customFormat="1" ht="12.75" customHeight="1" x14ac:dyDescent="0.25">
      <c r="A442" s="284"/>
      <c r="B442" s="95" t="s">
        <v>9</v>
      </c>
      <c r="C442" s="167">
        <f>SUM(D442:G442)</f>
        <v>68.924999999999997</v>
      </c>
      <c r="D442" s="165">
        <v>0</v>
      </c>
      <c r="E442" s="165">
        <v>8.375</v>
      </c>
      <c r="F442" s="165">
        <v>4.5750000000000002</v>
      </c>
      <c r="G442" s="165">
        <v>55.975000000000001</v>
      </c>
      <c r="H442" s="167">
        <f>SUM(I442:L442)</f>
        <v>454.47500000000002</v>
      </c>
      <c r="I442" s="165">
        <v>29.8</v>
      </c>
      <c r="J442" s="165">
        <v>79.7</v>
      </c>
      <c r="K442" s="165">
        <v>28.9</v>
      </c>
      <c r="L442" s="165">
        <v>316.07499999999999</v>
      </c>
    </row>
    <row r="443" spans="1:12" s="197" customFormat="1" ht="12.75" customHeight="1" x14ac:dyDescent="0.25">
      <c r="A443" s="284"/>
      <c r="B443" s="95" t="s">
        <v>65</v>
      </c>
      <c r="C443" s="103">
        <f>+C441*100/C442</f>
        <v>102.21254987305042</v>
      </c>
      <c r="D443" s="245" t="s">
        <v>11</v>
      </c>
      <c r="E443" s="294">
        <f t="shared" ref="E443:L443" si="39">+E441*100/E442</f>
        <v>29.552238805970148</v>
      </c>
      <c r="F443" s="294">
        <f t="shared" si="39"/>
        <v>6.557377049180328</v>
      </c>
      <c r="G443" s="294">
        <f t="shared" si="39"/>
        <v>120.90218847699866</v>
      </c>
      <c r="H443" s="103">
        <f>+H441*100/H442</f>
        <v>88.173166840860333</v>
      </c>
      <c r="I443" s="294">
        <f t="shared" si="39"/>
        <v>18.036912751677853</v>
      </c>
      <c r="J443" s="294">
        <f t="shared" si="39"/>
        <v>27.509410288582181</v>
      </c>
      <c r="K443" s="294">
        <f t="shared" si="39"/>
        <v>12.54325259515571</v>
      </c>
      <c r="L443" s="294">
        <f t="shared" si="39"/>
        <v>116.99754805030452</v>
      </c>
    </row>
    <row r="444" spans="1:12" s="197" customFormat="1" ht="12.75" customHeight="1" x14ac:dyDescent="0.25">
      <c r="A444" s="284"/>
      <c r="B444" s="64" t="s">
        <v>111</v>
      </c>
      <c r="C444" s="167"/>
      <c r="D444" s="165"/>
      <c r="E444" s="165"/>
      <c r="F444" s="167"/>
      <c r="G444" s="164"/>
      <c r="H444" s="167"/>
      <c r="I444" s="165"/>
      <c r="J444" s="165"/>
      <c r="K444" s="167"/>
      <c r="L444" s="164"/>
    </row>
    <row r="445" spans="1:12" s="197" customFormat="1" ht="12.75" customHeight="1" x14ac:dyDescent="0.25">
      <c r="A445" s="284"/>
      <c r="B445" s="95" t="s">
        <v>8</v>
      </c>
      <c r="C445" s="167">
        <f>SUM(D445:G445)</f>
        <v>1132.2</v>
      </c>
      <c r="D445" s="165">
        <v>1</v>
      </c>
      <c r="E445" s="165">
        <v>64.050000000000011</v>
      </c>
      <c r="F445" s="165">
        <v>17.649999999999999</v>
      </c>
      <c r="G445" s="165">
        <v>1049.5</v>
      </c>
      <c r="H445" s="167">
        <f>SUM(I445:L445)</f>
        <v>6886.1749999999993</v>
      </c>
      <c r="I445" s="165">
        <v>137.5</v>
      </c>
      <c r="J445" s="165">
        <v>590.25</v>
      </c>
      <c r="K445" s="165">
        <v>89.574999999999989</v>
      </c>
      <c r="L445" s="165">
        <v>6068.8499999999995</v>
      </c>
    </row>
    <row r="446" spans="1:12" s="197" customFormat="1" ht="12.75" customHeight="1" x14ac:dyDescent="0.25">
      <c r="A446" s="284"/>
      <c r="B446" s="95" t="s">
        <v>9</v>
      </c>
      <c r="C446" s="167">
        <f>SUM(D446:G446)</f>
        <v>1207.825</v>
      </c>
      <c r="D446" s="165">
        <v>3.5</v>
      </c>
      <c r="E446" s="165">
        <v>139.89999999999998</v>
      </c>
      <c r="F446" s="165">
        <v>129.92500000000001</v>
      </c>
      <c r="G446" s="165">
        <v>934.5</v>
      </c>
      <c r="H446" s="167">
        <f>SUM(I446:L446)</f>
        <v>8146.0750000000007</v>
      </c>
      <c r="I446" s="165">
        <v>455.52499999999998</v>
      </c>
      <c r="J446" s="165">
        <v>1595.7250000000001</v>
      </c>
      <c r="K446" s="165">
        <v>899.97500000000002</v>
      </c>
      <c r="L446" s="165">
        <v>5194.8500000000004</v>
      </c>
    </row>
    <row r="447" spans="1:12" s="197" customFormat="1" ht="12.75" customHeight="1" x14ac:dyDescent="0.25">
      <c r="A447" s="284"/>
      <c r="B447" s="95" t="s">
        <v>65</v>
      </c>
      <c r="C447" s="103">
        <f>+C445*100/C446</f>
        <v>93.73874526524952</v>
      </c>
      <c r="D447" s="294">
        <f t="shared" ref="D447:L447" si="40">+D445*100/D446</f>
        <v>28.571428571428573</v>
      </c>
      <c r="E447" s="294">
        <f t="shared" si="40"/>
        <v>45.78270192994998</v>
      </c>
      <c r="F447" s="294">
        <f t="shared" si="40"/>
        <v>13.584760438714641</v>
      </c>
      <c r="G447" s="294">
        <f t="shared" si="40"/>
        <v>112.30604601391119</v>
      </c>
      <c r="H447" s="103">
        <f t="shared" si="40"/>
        <v>84.533655779010118</v>
      </c>
      <c r="I447" s="294">
        <f t="shared" si="40"/>
        <v>30.184951429669066</v>
      </c>
      <c r="J447" s="294">
        <f t="shared" si="40"/>
        <v>36.989456203293173</v>
      </c>
      <c r="K447" s="294">
        <f t="shared" si="40"/>
        <v>9.953054251506984</v>
      </c>
      <c r="L447" s="294">
        <f t="shared" si="40"/>
        <v>116.82435488993907</v>
      </c>
    </row>
    <row r="448" spans="1:12" s="197" customFormat="1" ht="12.75" customHeight="1" x14ac:dyDescent="0.25">
      <c r="A448" s="284"/>
      <c r="B448" s="64" t="s">
        <v>112</v>
      </c>
      <c r="C448" s="167"/>
      <c r="D448" s="165"/>
      <c r="E448" s="165"/>
      <c r="F448" s="167"/>
      <c r="G448" s="164"/>
      <c r="H448" s="167"/>
      <c r="I448" s="165"/>
      <c r="J448" s="165"/>
      <c r="K448" s="167"/>
      <c r="L448" s="164"/>
    </row>
    <row r="449" spans="1:12" s="197" customFormat="1" ht="12.75" customHeight="1" x14ac:dyDescent="0.25">
      <c r="A449" s="284"/>
      <c r="B449" s="95" t="s">
        <v>8</v>
      </c>
      <c r="C449" s="167">
        <f>SUM(D449:G449)</f>
        <v>230.375</v>
      </c>
      <c r="D449" s="165">
        <v>0.7</v>
      </c>
      <c r="E449" s="165">
        <v>8.375</v>
      </c>
      <c r="F449" s="165">
        <v>1.9</v>
      </c>
      <c r="G449" s="165">
        <v>219.4</v>
      </c>
      <c r="H449" s="167">
        <f>SUM(I449:L449)</f>
        <v>1450.825</v>
      </c>
      <c r="I449" s="165">
        <v>45.875</v>
      </c>
      <c r="J449" s="165">
        <v>84.224999999999994</v>
      </c>
      <c r="K449" s="165">
        <v>13.049999999999999</v>
      </c>
      <c r="L449" s="165">
        <v>1307.675</v>
      </c>
    </row>
    <row r="450" spans="1:12" s="197" customFormat="1" ht="12.75" customHeight="1" x14ac:dyDescent="0.25">
      <c r="A450" s="284"/>
      <c r="B450" s="95" t="s">
        <v>9</v>
      </c>
      <c r="C450" s="167">
        <f>SUM(D450:G450)</f>
        <v>266.82500000000005</v>
      </c>
      <c r="D450" s="165">
        <v>0.82500000000000007</v>
      </c>
      <c r="E450" s="165">
        <v>33.225000000000001</v>
      </c>
      <c r="F450" s="165">
        <v>20.849999999999998</v>
      </c>
      <c r="G450" s="165">
        <v>211.92500000000001</v>
      </c>
      <c r="H450" s="167">
        <f>SUM(I450:L450)</f>
        <v>1855.3249999999998</v>
      </c>
      <c r="I450" s="165">
        <v>127.75</v>
      </c>
      <c r="J450" s="165">
        <v>325</v>
      </c>
      <c r="K450" s="165">
        <v>182.22499999999999</v>
      </c>
      <c r="L450" s="165">
        <v>1220.3499999999999</v>
      </c>
    </row>
    <row r="451" spans="1:12" s="197" customFormat="1" ht="12.75" customHeight="1" x14ac:dyDescent="0.25">
      <c r="A451" s="284"/>
      <c r="B451" s="95" t="s">
        <v>65</v>
      </c>
      <c r="C451" s="103">
        <f>+C449*100/C450</f>
        <v>86.339361004403614</v>
      </c>
      <c r="D451" s="294">
        <f t="shared" ref="D451:L451" si="41">+D449*100/D450</f>
        <v>84.848484848484844</v>
      </c>
      <c r="E451" s="294">
        <f t="shared" si="41"/>
        <v>25.206922498118885</v>
      </c>
      <c r="F451" s="294">
        <f t="shared" si="41"/>
        <v>9.1127098321342928</v>
      </c>
      <c r="G451" s="294">
        <f t="shared" si="41"/>
        <v>103.52719122331013</v>
      </c>
      <c r="H451" s="103">
        <f t="shared" si="41"/>
        <v>78.197889857572136</v>
      </c>
      <c r="I451" s="294">
        <f t="shared" si="41"/>
        <v>35.909980430528378</v>
      </c>
      <c r="J451" s="294">
        <f t="shared" si="41"/>
        <v>25.915384615384614</v>
      </c>
      <c r="K451" s="294">
        <f t="shared" si="41"/>
        <v>7.1614761970091925</v>
      </c>
      <c r="L451" s="294">
        <f t="shared" si="41"/>
        <v>107.15573401073463</v>
      </c>
    </row>
    <row r="452" spans="1:12" s="197" customFormat="1" ht="12.75" customHeight="1" x14ac:dyDescent="0.25">
      <c r="A452" s="284"/>
      <c r="B452" s="119"/>
      <c r="C452" s="119"/>
      <c r="D452" s="156"/>
      <c r="E452" s="156"/>
      <c r="F452" s="121"/>
      <c r="G452" s="121"/>
      <c r="H452" s="121"/>
      <c r="I452" s="121"/>
      <c r="J452" s="121"/>
      <c r="K452" s="121"/>
      <c r="L452" s="121"/>
    </row>
    <row r="453" spans="1:12" s="197" customFormat="1" ht="12.75" customHeight="1" x14ac:dyDescent="0.25">
      <c r="A453" s="284"/>
      <c r="B453" s="8"/>
      <c r="C453" s="8"/>
      <c r="D453" s="157"/>
      <c r="E453" s="157"/>
      <c r="F453" s="125"/>
      <c r="G453" s="125"/>
      <c r="H453" s="125"/>
      <c r="I453" s="125"/>
      <c r="J453" s="125"/>
      <c r="K453" s="125"/>
      <c r="L453" s="125"/>
    </row>
    <row r="454" spans="1:12" s="197" customFormat="1" ht="12.75" customHeight="1" x14ac:dyDescent="0.25">
      <c r="A454" s="284"/>
      <c r="B454" s="8" t="s">
        <v>83</v>
      </c>
      <c r="C454" s="8"/>
      <c r="D454" s="1"/>
      <c r="E454" s="1"/>
      <c r="F454" s="53"/>
      <c r="G454" s="1"/>
      <c r="H454" s="1"/>
      <c r="I454" s="1"/>
      <c r="J454" s="1"/>
      <c r="K454" s="1"/>
      <c r="L454" s="1"/>
    </row>
    <row r="455" spans="1:12" s="197" customFormat="1" ht="12.75" customHeight="1" x14ac:dyDescent="0.25">
      <c r="A455" s="284"/>
      <c r="B455" s="20" t="s">
        <v>81</v>
      </c>
      <c r="C455" s="20"/>
      <c r="D455" s="1"/>
      <c r="E455" s="1"/>
      <c r="F455" s="53"/>
      <c r="G455" s="1"/>
      <c r="H455" s="1"/>
      <c r="I455" s="1"/>
      <c r="J455" s="1"/>
      <c r="K455" s="1"/>
      <c r="L455" s="1"/>
    </row>
    <row r="456" spans="1:12" s="197" customFormat="1" ht="12.75" customHeight="1" x14ac:dyDescent="0.25">
      <c r="A456" s="284"/>
      <c r="B456" s="20"/>
      <c r="C456" s="20"/>
      <c r="D456" s="1"/>
      <c r="E456" s="1"/>
      <c r="F456" s="53"/>
      <c r="G456" s="1"/>
      <c r="H456" s="1"/>
      <c r="I456" s="1"/>
      <c r="J456" s="1"/>
      <c r="K456" s="1"/>
      <c r="L456" s="1"/>
    </row>
    <row r="457" spans="1:12" s="197" customFormat="1" ht="12.75" customHeight="1" x14ac:dyDescent="0.25">
      <c r="A457" s="284"/>
      <c r="B457" s="58" t="s">
        <v>68</v>
      </c>
      <c r="C457" s="58"/>
      <c r="D457" s="1"/>
      <c r="E457" s="1"/>
      <c r="F457" s="53"/>
      <c r="G457" s="1"/>
      <c r="H457" s="1"/>
      <c r="I457" s="1"/>
      <c r="J457" s="1"/>
      <c r="K457" s="1"/>
      <c r="L457" s="1"/>
    </row>
    <row r="458" spans="1:12" s="197" customFormat="1" ht="12.75" customHeight="1" x14ac:dyDescent="0.25">
      <c r="A458" s="284"/>
      <c r="B458" s="58"/>
      <c r="C458" s="58"/>
      <c r="D458" s="1"/>
      <c r="E458" s="1"/>
      <c r="F458" s="53"/>
      <c r="G458" s="1"/>
      <c r="H458" s="1"/>
      <c r="I458" s="1"/>
      <c r="J458" s="1"/>
      <c r="K458" s="1"/>
      <c r="L458" s="1"/>
    </row>
    <row r="459" spans="1:12" s="197" customFormat="1" ht="12.75" customHeight="1" x14ac:dyDescent="0.25">
      <c r="A459" s="284"/>
      <c r="B459" s="195"/>
      <c r="C459" s="195"/>
      <c r="D459" s="195"/>
      <c r="E459" s="195"/>
      <c r="F459" s="196"/>
      <c r="G459" s="196"/>
      <c r="H459" s="196"/>
      <c r="I459" s="196"/>
      <c r="J459" s="196"/>
      <c r="K459" s="196"/>
      <c r="L459" s="196"/>
    </row>
    <row r="460" spans="1:12" s="197" customFormat="1" ht="12.75" customHeight="1" x14ac:dyDescent="0.25">
      <c r="A460" s="284"/>
      <c r="B460" s="195"/>
      <c r="C460" s="195"/>
      <c r="D460" s="195"/>
      <c r="E460" s="195"/>
      <c r="F460" s="196"/>
      <c r="G460" s="196"/>
      <c r="H460" s="196"/>
      <c r="I460" s="196"/>
      <c r="J460" s="196"/>
      <c r="K460" s="196"/>
      <c r="L460" s="196"/>
    </row>
    <row r="461" spans="1:12" s="197" customFormat="1" ht="12.75" customHeight="1" x14ac:dyDescent="0.25">
      <c r="A461" s="284"/>
      <c r="B461" s="195"/>
      <c r="C461" s="195"/>
      <c r="D461" s="195"/>
      <c r="E461" s="195"/>
      <c r="F461" s="196"/>
      <c r="G461" s="196"/>
      <c r="H461" s="196"/>
      <c r="I461" s="196"/>
      <c r="J461" s="196"/>
      <c r="K461" s="196"/>
      <c r="L461" s="196"/>
    </row>
    <row r="462" spans="1:12" s="197" customFormat="1" ht="12.75" customHeight="1" x14ac:dyDescent="0.25">
      <c r="A462" s="284"/>
      <c r="B462" s="195"/>
      <c r="C462" s="195"/>
      <c r="D462" s="195"/>
      <c r="E462" s="195"/>
      <c r="F462" s="196"/>
      <c r="G462" s="196"/>
      <c r="H462" s="196"/>
      <c r="I462" s="196"/>
      <c r="J462" s="196"/>
      <c r="K462" s="196"/>
      <c r="L462" s="196"/>
    </row>
    <row r="463" spans="1:12" s="197" customFormat="1" ht="12.75" customHeight="1" x14ac:dyDescent="0.25">
      <c r="A463" s="284"/>
      <c r="B463" s="195"/>
      <c r="C463" s="195"/>
      <c r="D463" s="195"/>
      <c r="E463" s="195"/>
      <c r="F463" s="196"/>
      <c r="G463" s="196"/>
      <c r="H463" s="196"/>
      <c r="I463" s="196"/>
      <c r="J463" s="196"/>
      <c r="K463" s="196"/>
      <c r="L463" s="196"/>
    </row>
    <row r="464" spans="1:12" s="197" customFormat="1" ht="12.75" customHeight="1" x14ac:dyDescent="0.25">
      <c r="A464" s="284"/>
      <c r="B464" s="195"/>
      <c r="C464" s="195"/>
      <c r="D464" s="195"/>
      <c r="E464" s="195"/>
      <c r="F464" s="196"/>
      <c r="G464" s="196"/>
      <c r="H464" s="196"/>
      <c r="I464" s="196"/>
      <c r="J464" s="196"/>
      <c r="K464" s="196"/>
      <c r="L464" s="196"/>
    </row>
    <row r="465" spans="1:12" s="197" customFormat="1" ht="12.75" customHeight="1" x14ac:dyDescent="0.25">
      <c r="A465" s="284"/>
      <c r="B465" s="195"/>
      <c r="C465" s="195"/>
      <c r="D465" s="195"/>
      <c r="E465" s="195"/>
      <c r="F465" s="196"/>
      <c r="G465" s="196"/>
      <c r="H465" s="196"/>
      <c r="I465" s="196"/>
      <c r="J465" s="196"/>
      <c r="K465" s="196"/>
      <c r="L465" s="196"/>
    </row>
    <row r="466" spans="1:12" s="197" customFormat="1" ht="12.75" customHeight="1" x14ac:dyDescent="0.25">
      <c r="A466" s="284"/>
      <c r="B466" s="195"/>
      <c r="C466" s="195"/>
      <c r="D466" s="195"/>
      <c r="E466" s="195"/>
      <c r="F466" s="196"/>
      <c r="G466" s="196"/>
      <c r="H466" s="196"/>
      <c r="I466" s="196"/>
      <c r="J466" s="196"/>
      <c r="K466" s="196"/>
      <c r="L466" s="196"/>
    </row>
    <row r="467" spans="1:12" s="197" customFormat="1" ht="12.75" customHeight="1" x14ac:dyDescent="0.25">
      <c r="A467" s="284"/>
      <c r="B467" s="195"/>
      <c r="C467" s="195"/>
      <c r="D467" s="195"/>
      <c r="E467" s="195"/>
      <c r="F467" s="196"/>
      <c r="G467" s="196"/>
      <c r="H467" s="196"/>
      <c r="I467" s="196"/>
      <c r="J467" s="196"/>
      <c r="K467" s="196"/>
      <c r="L467" s="196"/>
    </row>
    <row r="468" spans="1:12" s="197" customFormat="1" ht="12.75" customHeight="1" x14ac:dyDescent="0.25">
      <c r="A468" s="284"/>
      <c r="B468" s="195"/>
      <c r="C468" s="195"/>
      <c r="D468" s="195"/>
      <c r="E468" s="195"/>
      <c r="F468" s="196"/>
      <c r="G468" s="196"/>
      <c r="H468" s="196"/>
      <c r="I468" s="196"/>
      <c r="J468" s="196"/>
      <c r="K468" s="196"/>
      <c r="L468" s="196"/>
    </row>
    <row r="469" spans="1:12" s="197" customFormat="1" ht="12.75" customHeight="1" x14ac:dyDescent="0.25">
      <c r="A469" s="284"/>
      <c r="B469" s="195"/>
      <c r="C469" s="195"/>
      <c r="D469" s="195"/>
      <c r="E469" s="195"/>
      <c r="F469" s="196"/>
      <c r="G469" s="196"/>
      <c r="H469" s="196"/>
      <c r="I469" s="196"/>
      <c r="J469" s="196"/>
      <c r="K469" s="196"/>
      <c r="L469" s="196"/>
    </row>
    <row r="470" spans="1:12" s="197" customFormat="1" ht="12.75" customHeight="1" x14ac:dyDescent="0.25">
      <c r="A470" s="284"/>
      <c r="B470" s="195"/>
      <c r="C470" s="195"/>
      <c r="D470" s="195"/>
      <c r="E470" s="195"/>
      <c r="F470" s="196"/>
      <c r="G470" s="196"/>
      <c r="H470" s="196"/>
      <c r="I470" s="196"/>
      <c r="J470" s="196"/>
      <c r="K470" s="196"/>
      <c r="L470" s="196"/>
    </row>
    <row r="471" spans="1:12" s="197" customFormat="1" ht="12.75" customHeight="1" x14ac:dyDescent="0.25">
      <c r="A471" s="284"/>
      <c r="B471" s="195"/>
      <c r="C471" s="195"/>
      <c r="D471" s="195"/>
      <c r="E471" s="195"/>
      <c r="F471" s="196"/>
      <c r="G471" s="196"/>
      <c r="H471" s="196"/>
      <c r="I471" s="196"/>
      <c r="J471" s="196"/>
      <c r="K471" s="196"/>
      <c r="L471" s="196"/>
    </row>
    <row r="472" spans="1:12" s="197" customFormat="1" ht="12.75" customHeight="1" x14ac:dyDescent="0.25">
      <c r="A472" s="284"/>
      <c r="B472" s="195"/>
      <c r="C472" s="195"/>
      <c r="D472" s="195"/>
      <c r="E472" s="195"/>
      <c r="F472" s="196"/>
      <c r="G472" s="196"/>
      <c r="H472" s="196"/>
      <c r="I472" s="196"/>
      <c r="J472" s="196"/>
      <c r="K472" s="196"/>
      <c r="L472" s="196"/>
    </row>
    <row r="473" spans="1:12" s="197" customFormat="1" ht="12.75" customHeight="1" x14ac:dyDescent="0.25">
      <c r="A473" s="284"/>
      <c r="B473" s="195"/>
      <c r="C473" s="195"/>
      <c r="D473" s="195"/>
      <c r="E473" s="195"/>
      <c r="F473" s="196"/>
      <c r="G473" s="196"/>
      <c r="H473" s="196"/>
      <c r="I473" s="196"/>
      <c r="J473" s="196"/>
      <c r="K473" s="196"/>
      <c r="L473" s="196"/>
    </row>
    <row r="474" spans="1:12" s="197" customFormat="1" ht="12.75" customHeight="1" x14ac:dyDescent="0.25">
      <c r="A474" s="284"/>
      <c r="B474" s="195"/>
      <c r="C474" s="195"/>
      <c r="D474" s="195"/>
      <c r="E474" s="195"/>
      <c r="F474" s="196"/>
      <c r="G474" s="196"/>
      <c r="H474" s="196"/>
      <c r="I474" s="196"/>
      <c r="J474" s="196"/>
      <c r="K474" s="196"/>
      <c r="L474" s="196"/>
    </row>
    <row r="475" spans="1:12" s="197" customFormat="1" ht="12.75" customHeight="1" x14ac:dyDescent="0.25">
      <c r="A475" s="284"/>
      <c r="B475" s="195"/>
      <c r="C475" s="195"/>
      <c r="D475" s="195"/>
      <c r="E475" s="195"/>
      <c r="F475" s="196"/>
      <c r="G475" s="196"/>
      <c r="H475" s="196"/>
      <c r="I475" s="196"/>
      <c r="J475" s="196"/>
      <c r="K475" s="196"/>
      <c r="L475" s="196"/>
    </row>
    <row r="476" spans="1:12" s="197" customFormat="1" ht="12.75" customHeight="1" x14ac:dyDescent="0.25">
      <c r="A476" s="284"/>
      <c r="B476" s="195"/>
      <c r="C476" s="195"/>
      <c r="D476" s="195"/>
      <c r="E476" s="195"/>
      <c r="F476" s="196"/>
      <c r="G476" s="196"/>
      <c r="H476" s="196"/>
      <c r="I476" s="196"/>
      <c r="J476" s="196"/>
      <c r="K476" s="196"/>
      <c r="L476" s="196"/>
    </row>
    <row r="477" spans="1:12" s="197" customFormat="1" ht="12.75" customHeight="1" x14ac:dyDescent="0.25">
      <c r="A477" s="284"/>
      <c r="B477" s="195"/>
      <c r="C477" s="195"/>
      <c r="D477" s="195"/>
      <c r="E477" s="195"/>
      <c r="F477" s="196"/>
      <c r="G477" s="196"/>
      <c r="H477" s="196"/>
      <c r="I477" s="196"/>
      <c r="J477" s="196"/>
      <c r="K477" s="196"/>
      <c r="L477" s="196"/>
    </row>
    <row r="478" spans="1:12" s="197" customFormat="1" ht="12.75" customHeight="1" x14ac:dyDescent="0.25">
      <c r="A478" s="284"/>
      <c r="B478" s="195"/>
      <c r="C478" s="195"/>
      <c r="D478" s="195"/>
      <c r="E478" s="195"/>
      <c r="F478" s="196"/>
      <c r="G478" s="196"/>
      <c r="H478" s="196"/>
      <c r="I478" s="196"/>
      <c r="J478" s="196"/>
      <c r="K478" s="196"/>
      <c r="L478" s="196"/>
    </row>
    <row r="479" spans="1:12" s="197" customFormat="1" ht="12.75" customHeight="1" x14ac:dyDescent="0.25">
      <c r="A479" s="284"/>
      <c r="B479" s="195"/>
      <c r="C479" s="195"/>
      <c r="D479" s="195"/>
      <c r="E479" s="195"/>
      <c r="F479" s="196"/>
      <c r="G479" s="196"/>
      <c r="H479" s="196"/>
      <c r="I479" s="196"/>
      <c r="J479" s="196"/>
      <c r="K479" s="196"/>
      <c r="L479" s="196"/>
    </row>
    <row r="480" spans="1:12" s="197" customFormat="1" ht="12.75" customHeight="1" x14ac:dyDescent="0.25">
      <c r="A480" s="284"/>
      <c r="B480" s="195"/>
      <c r="C480" s="195"/>
      <c r="D480" s="195"/>
      <c r="E480" s="195"/>
      <c r="F480" s="196"/>
      <c r="G480" s="196"/>
      <c r="H480" s="196"/>
      <c r="I480" s="196"/>
      <c r="J480" s="196"/>
      <c r="K480" s="196"/>
      <c r="L480" s="196"/>
    </row>
    <row r="481" spans="1:12" s="197" customFormat="1" ht="12.75" customHeight="1" x14ac:dyDescent="0.25">
      <c r="A481" s="284"/>
      <c r="B481" s="195"/>
      <c r="C481" s="195"/>
      <c r="D481" s="195"/>
      <c r="E481" s="195"/>
      <c r="F481" s="196"/>
      <c r="G481" s="196"/>
      <c r="H481" s="196"/>
      <c r="I481" s="196"/>
      <c r="J481" s="196"/>
      <c r="K481" s="196"/>
      <c r="L481" s="196"/>
    </row>
    <row r="482" spans="1:12" s="197" customFormat="1" ht="12.75" customHeight="1" x14ac:dyDescent="0.25">
      <c r="A482" s="284"/>
      <c r="B482" s="195"/>
      <c r="C482" s="195"/>
      <c r="D482" s="195"/>
      <c r="E482" s="195"/>
      <c r="F482" s="196"/>
      <c r="G482" s="196"/>
      <c r="H482" s="196"/>
      <c r="I482" s="196"/>
      <c r="J482" s="196"/>
      <c r="K482" s="196"/>
      <c r="L482" s="196"/>
    </row>
    <row r="483" spans="1:12" s="197" customFormat="1" ht="12.75" customHeight="1" x14ac:dyDescent="0.25">
      <c r="A483" s="284"/>
      <c r="B483" s="195"/>
      <c r="C483" s="195"/>
      <c r="D483" s="195"/>
      <c r="E483" s="195"/>
      <c r="F483" s="196"/>
      <c r="G483" s="196"/>
      <c r="H483" s="196"/>
      <c r="I483" s="196"/>
      <c r="J483" s="196"/>
      <c r="K483" s="196"/>
      <c r="L483" s="196"/>
    </row>
    <row r="484" spans="1:12" s="197" customFormat="1" ht="12.75" customHeight="1" x14ac:dyDescent="0.25">
      <c r="A484" s="284"/>
      <c r="B484" s="195"/>
      <c r="C484" s="195"/>
      <c r="D484" s="195"/>
      <c r="E484" s="195"/>
      <c r="F484" s="196"/>
      <c r="G484" s="196"/>
      <c r="H484" s="196"/>
      <c r="I484" s="196"/>
      <c r="J484" s="196"/>
      <c r="K484" s="196"/>
      <c r="L484" s="196"/>
    </row>
    <row r="485" spans="1:12" s="197" customFormat="1" ht="12.75" customHeight="1" x14ac:dyDescent="0.25">
      <c r="A485" s="284"/>
      <c r="B485" s="195"/>
      <c r="C485" s="195"/>
      <c r="D485" s="195"/>
      <c r="E485" s="195"/>
      <c r="F485" s="196"/>
      <c r="G485" s="196"/>
      <c r="H485" s="196"/>
      <c r="I485" s="196"/>
      <c r="J485" s="196"/>
      <c r="K485" s="196"/>
      <c r="L485" s="196"/>
    </row>
    <row r="486" spans="1:12" s="197" customFormat="1" ht="12.75" customHeight="1" x14ac:dyDescent="0.25">
      <c r="A486" s="284"/>
      <c r="B486" s="195"/>
      <c r="C486" s="195"/>
      <c r="D486" s="195"/>
      <c r="E486" s="195"/>
      <c r="F486" s="196"/>
      <c r="G486" s="196"/>
      <c r="H486" s="196"/>
      <c r="I486" s="196"/>
      <c r="J486" s="196"/>
      <c r="K486" s="196"/>
      <c r="L486" s="196"/>
    </row>
    <row r="487" spans="1:12" s="197" customFormat="1" ht="12.75" customHeight="1" x14ac:dyDescent="0.25">
      <c r="A487" s="284"/>
      <c r="B487" s="195"/>
      <c r="C487" s="195"/>
      <c r="D487" s="195"/>
      <c r="E487" s="195"/>
      <c r="F487" s="196"/>
      <c r="G487" s="196"/>
      <c r="H487" s="196"/>
      <c r="I487" s="196"/>
      <c r="J487" s="196"/>
      <c r="K487" s="196"/>
      <c r="L487" s="196"/>
    </row>
    <row r="488" spans="1:12" s="197" customFormat="1" ht="12.75" customHeight="1" x14ac:dyDescent="0.25">
      <c r="A488" s="284"/>
      <c r="B488" s="195"/>
      <c r="C488" s="195"/>
      <c r="D488" s="195"/>
      <c r="E488" s="195"/>
      <c r="F488" s="196"/>
      <c r="G488" s="196"/>
      <c r="H488" s="196"/>
      <c r="I488" s="196"/>
      <c r="J488" s="196"/>
      <c r="K488" s="196"/>
      <c r="L488" s="196"/>
    </row>
    <row r="489" spans="1:12" s="197" customFormat="1" ht="12.75" customHeight="1" x14ac:dyDescent="0.25">
      <c r="A489" s="284"/>
      <c r="B489" s="195"/>
      <c r="C489" s="195"/>
      <c r="D489" s="195"/>
      <c r="E489" s="195"/>
      <c r="F489" s="196"/>
      <c r="G489" s="196"/>
      <c r="H489" s="196"/>
      <c r="I489" s="196"/>
      <c r="J489" s="196"/>
      <c r="K489" s="196"/>
      <c r="L489" s="196"/>
    </row>
    <row r="490" spans="1:12" s="197" customFormat="1" ht="12.75" customHeight="1" x14ac:dyDescent="0.25">
      <c r="A490" s="284"/>
      <c r="B490" s="195"/>
      <c r="C490" s="195"/>
      <c r="D490" s="195"/>
      <c r="E490" s="195"/>
      <c r="F490" s="196"/>
      <c r="G490" s="196"/>
      <c r="H490" s="196"/>
      <c r="I490" s="196"/>
      <c r="J490" s="196"/>
      <c r="K490" s="196"/>
      <c r="L490" s="196"/>
    </row>
    <row r="491" spans="1:12" s="197" customFormat="1" ht="12.75" customHeight="1" x14ac:dyDescent="0.25">
      <c r="A491" s="284"/>
      <c r="B491" s="195"/>
      <c r="C491" s="195"/>
      <c r="D491" s="195"/>
      <c r="E491" s="195"/>
      <c r="F491" s="196"/>
      <c r="G491" s="196"/>
      <c r="H491" s="196"/>
      <c r="I491" s="196"/>
      <c r="J491" s="196"/>
      <c r="K491" s="196"/>
      <c r="L491" s="196"/>
    </row>
    <row r="492" spans="1:12" s="197" customFormat="1" ht="12.75" customHeight="1" x14ac:dyDescent="0.25">
      <c r="A492" s="284"/>
      <c r="B492" s="195"/>
      <c r="C492" s="195"/>
      <c r="D492" s="195"/>
      <c r="E492" s="195"/>
      <c r="F492" s="196"/>
      <c r="G492" s="196"/>
      <c r="H492" s="196"/>
      <c r="I492" s="196"/>
      <c r="J492" s="196"/>
      <c r="K492" s="196"/>
      <c r="L492" s="196"/>
    </row>
    <row r="493" spans="1:12" s="197" customFormat="1" ht="12.75" customHeight="1" x14ac:dyDescent="0.25">
      <c r="A493" s="284"/>
      <c r="B493" s="195"/>
      <c r="C493" s="195"/>
      <c r="D493" s="195"/>
      <c r="E493" s="195"/>
      <c r="F493" s="196"/>
      <c r="G493" s="196"/>
      <c r="H493" s="196"/>
      <c r="I493" s="196"/>
      <c r="J493" s="196"/>
      <c r="K493" s="196"/>
      <c r="L493" s="196"/>
    </row>
    <row r="494" spans="1:12" s="197" customFormat="1" ht="12.75" customHeight="1" x14ac:dyDescent="0.25">
      <c r="A494" s="284"/>
      <c r="B494" s="195"/>
      <c r="C494" s="195"/>
      <c r="D494" s="195"/>
      <c r="E494" s="195"/>
      <c r="F494" s="196"/>
      <c r="G494" s="196"/>
      <c r="H494" s="196"/>
      <c r="I494" s="196"/>
      <c r="J494" s="196"/>
      <c r="K494" s="196"/>
      <c r="L494" s="196"/>
    </row>
    <row r="495" spans="1:12" s="197" customFormat="1" ht="12.75" customHeight="1" x14ac:dyDescent="0.25">
      <c r="A495" s="284"/>
      <c r="B495" s="195"/>
      <c r="C495" s="195"/>
      <c r="D495" s="195"/>
      <c r="E495" s="195"/>
      <c r="F495" s="196"/>
      <c r="G495" s="196"/>
      <c r="H495" s="196"/>
      <c r="I495" s="196"/>
      <c r="J495" s="196"/>
      <c r="K495" s="196"/>
      <c r="L495" s="196"/>
    </row>
    <row r="496" spans="1:12" s="197" customFormat="1" ht="12.75" customHeight="1" x14ac:dyDescent="0.25">
      <c r="A496" s="284"/>
      <c r="B496" s="195"/>
      <c r="C496" s="195"/>
      <c r="D496" s="195"/>
      <c r="E496" s="195"/>
      <c r="F496" s="196"/>
      <c r="G496" s="196"/>
      <c r="H496" s="196"/>
      <c r="I496" s="196"/>
      <c r="J496" s="196"/>
      <c r="K496" s="196"/>
      <c r="L496" s="196"/>
    </row>
    <row r="497" spans="1:12" s="197" customFormat="1" ht="12.75" customHeight="1" x14ac:dyDescent="0.25">
      <c r="A497" s="284"/>
      <c r="B497" s="195"/>
      <c r="C497" s="195"/>
      <c r="D497" s="195"/>
      <c r="E497" s="195"/>
      <c r="F497" s="196"/>
      <c r="G497" s="196"/>
      <c r="H497" s="196"/>
      <c r="I497" s="196"/>
      <c r="J497" s="196"/>
      <c r="K497" s="196"/>
      <c r="L497" s="196"/>
    </row>
    <row r="498" spans="1:12" s="197" customFormat="1" ht="12.75" customHeight="1" x14ac:dyDescent="0.25">
      <c r="A498" s="284"/>
      <c r="B498" s="195"/>
      <c r="C498" s="195"/>
      <c r="D498" s="195"/>
      <c r="E498" s="195"/>
      <c r="F498" s="196"/>
      <c r="G498" s="196"/>
      <c r="H498" s="196"/>
      <c r="I498" s="196"/>
      <c r="J498" s="196"/>
      <c r="K498" s="196"/>
      <c r="L498" s="196"/>
    </row>
    <row r="499" spans="1:12" s="197" customFormat="1" ht="12.75" customHeight="1" x14ac:dyDescent="0.25">
      <c r="A499" s="284"/>
      <c r="B499" s="195"/>
      <c r="C499" s="195"/>
      <c r="D499" s="195"/>
      <c r="E499" s="195"/>
      <c r="F499" s="196"/>
      <c r="G499" s="196"/>
      <c r="H499" s="196"/>
      <c r="I499" s="196"/>
      <c r="J499" s="196"/>
      <c r="K499" s="196"/>
      <c r="L499" s="196"/>
    </row>
    <row r="500" spans="1:12" s="197" customFormat="1" ht="12.75" customHeight="1" x14ac:dyDescent="0.25">
      <c r="A500" s="284"/>
      <c r="B500" s="195"/>
      <c r="C500" s="195"/>
      <c r="D500" s="195"/>
      <c r="E500" s="195"/>
      <c r="F500" s="196"/>
      <c r="G500" s="196"/>
      <c r="H500" s="196"/>
      <c r="I500" s="196"/>
      <c r="J500" s="196"/>
      <c r="K500" s="196"/>
      <c r="L500" s="196"/>
    </row>
    <row r="501" spans="1:12" s="197" customFormat="1" ht="12.75" customHeight="1" x14ac:dyDescent="0.25">
      <c r="A501" s="284"/>
      <c r="B501" s="195"/>
      <c r="C501" s="195"/>
      <c r="D501" s="195"/>
      <c r="E501" s="195"/>
      <c r="F501" s="196"/>
      <c r="G501" s="196"/>
      <c r="H501" s="196"/>
      <c r="I501" s="196"/>
      <c r="J501" s="196"/>
      <c r="K501" s="196"/>
      <c r="L501" s="196"/>
    </row>
    <row r="502" spans="1:12" s="197" customFormat="1" ht="12.75" customHeight="1" x14ac:dyDescent="0.25">
      <c r="A502" s="284"/>
      <c r="B502" s="195"/>
      <c r="C502" s="195"/>
      <c r="D502" s="195"/>
      <c r="E502" s="195"/>
      <c r="F502" s="196"/>
      <c r="G502" s="196"/>
      <c r="H502" s="196"/>
      <c r="I502" s="196"/>
      <c r="J502" s="196"/>
      <c r="K502" s="196"/>
      <c r="L502" s="196"/>
    </row>
    <row r="503" spans="1:12" s="197" customFormat="1" ht="12.75" customHeight="1" x14ac:dyDescent="0.25">
      <c r="A503" s="284"/>
      <c r="B503" s="195"/>
      <c r="C503" s="195"/>
      <c r="D503" s="195"/>
      <c r="E503" s="195"/>
      <c r="F503" s="196"/>
      <c r="G503" s="196"/>
      <c r="H503" s="196"/>
      <c r="I503" s="196"/>
      <c r="J503" s="196"/>
      <c r="K503" s="196"/>
      <c r="L503" s="196"/>
    </row>
    <row r="504" spans="1:12" s="197" customFormat="1" ht="12.75" customHeight="1" x14ac:dyDescent="0.25">
      <c r="A504" s="284"/>
      <c r="B504" s="195"/>
      <c r="C504" s="195"/>
      <c r="D504" s="195"/>
      <c r="E504" s="195"/>
      <c r="F504" s="196"/>
      <c r="G504" s="196"/>
      <c r="H504" s="196"/>
      <c r="I504" s="196"/>
      <c r="J504" s="196"/>
      <c r="K504" s="196"/>
      <c r="L504" s="196"/>
    </row>
    <row r="505" spans="1:12" s="197" customFormat="1" ht="12.75" customHeight="1" x14ac:dyDescent="0.25">
      <c r="A505" s="284"/>
      <c r="B505" s="195"/>
      <c r="C505" s="195"/>
      <c r="D505" s="195"/>
      <c r="E505" s="195"/>
      <c r="F505" s="196"/>
      <c r="G505" s="196"/>
      <c r="H505" s="196"/>
      <c r="I505" s="196"/>
      <c r="J505" s="196"/>
      <c r="K505" s="196"/>
      <c r="L505" s="196"/>
    </row>
    <row r="506" spans="1:12" s="197" customFormat="1" ht="12.75" customHeight="1" x14ac:dyDescent="0.25">
      <c r="A506" s="284"/>
      <c r="B506" s="195"/>
      <c r="C506" s="195"/>
      <c r="D506" s="195"/>
      <c r="E506" s="195"/>
      <c r="F506" s="196"/>
      <c r="G506" s="196"/>
      <c r="H506" s="196"/>
      <c r="I506" s="196"/>
      <c r="J506" s="196"/>
      <c r="K506" s="196"/>
      <c r="L506" s="196"/>
    </row>
    <row r="507" spans="1:12" s="197" customFormat="1" ht="12.75" customHeight="1" x14ac:dyDescent="0.25">
      <c r="A507" s="284"/>
      <c r="B507" s="195"/>
      <c r="C507" s="195"/>
      <c r="D507" s="195"/>
      <c r="E507" s="195"/>
      <c r="F507" s="196"/>
      <c r="G507" s="196"/>
      <c r="H507" s="196"/>
      <c r="I507" s="196"/>
      <c r="J507" s="196"/>
      <c r="K507" s="196"/>
      <c r="L507" s="196"/>
    </row>
    <row r="508" spans="1:12" s="197" customFormat="1" ht="12.75" customHeight="1" x14ac:dyDescent="0.25">
      <c r="A508" s="284"/>
      <c r="B508" s="195"/>
      <c r="C508" s="195"/>
      <c r="D508" s="195"/>
      <c r="E508" s="195"/>
      <c r="F508" s="196"/>
      <c r="G508" s="196"/>
      <c r="H508" s="196"/>
      <c r="I508" s="196"/>
      <c r="J508" s="196"/>
      <c r="K508" s="196"/>
      <c r="L508" s="362" t="s">
        <v>13</v>
      </c>
    </row>
    <row r="509" spans="1:12" s="197" customFormat="1" ht="12.75" customHeight="1" x14ac:dyDescent="0.25">
      <c r="A509" s="284"/>
      <c r="B509" s="195"/>
      <c r="C509" s="195"/>
      <c r="D509" s="195"/>
      <c r="E509" s="195"/>
      <c r="F509" s="196"/>
      <c r="G509" s="196"/>
      <c r="H509" s="196"/>
      <c r="I509" s="196"/>
      <c r="J509" s="196"/>
      <c r="K509" s="196"/>
      <c r="L509" s="196"/>
    </row>
    <row r="510" spans="1:12" s="197" customFormat="1" ht="15.75" customHeight="1" x14ac:dyDescent="0.3">
      <c r="A510" s="284"/>
      <c r="B510" s="510" t="s">
        <v>304</v>
      </c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</row>
    <row r="511" spans="1:12" s="197" customFormat="1" ht="12.75" customHeight="1" x14ac:dyDescent="0.25">
      <c r="A511" s="284"/>
      <c r="B511" s="4"/>
      <c r="C511" s="184"/>
      <c r="D511" s="155"/>
      <c r="E511" s="155"/>
      <c r="F511" s="24"/>
      <c r="G511" s="155"/>
      <c r="H511" s="155"/>
      <c r="I511" s="155"/>
      <c r="J511" s="155"/>
      <c r="K511" s="155"/>
      <c r="L511" s="155"/>
    </row>
    <row r="512" spans="1:12" s="197" customFormat="1" ht="12.75" customHeight="1" x14ac:dyDescent="0.25">
      <c r="A512" s="284"/>
      <c r="B512" s="4" t="s">
        <v>62</v>
      </c>
      <c r="C512" s="184"/>
      <c r="D512" s="155"/>
      <c r="E512" s="155"/>
      <c r="F512" s="24"/>
      <c r="G512" s="155"/>
      <c r="H512" s="155"/>
      <c r="I512" s="155"/>
      <c r="J512" s="155"/>
      <c r="K512" s="155"/>
      <c r="L512" s="155"/>
    </row>
    <row r="513" spans="1:14" s="197" customFormat="1" ht="12.75" customHeight="1" x14ac:dyDescent="0.25">
      <c r="A513" s="284"/>
      <c r="B513" s="151"/>
      <c r="C513" s="513" t="s">
        <v>12</v>
      </c>
      <c r="D513" s="514"/>
      <c r="E513" s="514"/>
      <c r="F513" s="514"/>
      <c r="G513" s="511"/>
      <c r="H513" s="512" t="s">
        <v>10</v>
      </c>
      <c r="I513" s="512"/>
      <c r="J513" s="512"/>
      <c r="K513" s="512"/>
      <c r="L513" s="512"/>
      <c r="N513" s="276"/>
    </row>
    <row r="514" spans="1:14" s="197" customFormat="1" ht="12.75" customHeight="1" x14ac:dyDescent="0.25">
      <c r="A514" s="284"/>
      <c r="B514" s="145"/>
      <c r="C514" s="145" t="s">
        <v>23</v>
      </c>
      <c r="D514" s="163" t="s">
        <v>18</v>
      </c>
      <c r="E514" s="163" t="s">
        <v>19</v>
      </c>
      <c r="F514" s="163" t="s">
        <v>20</v>
      </c>
      <c r="G514" s="163" t="s">
        <v>21</v>
      </c>
      <c r="H514" s="163" t="s">
        <v>23</v>
      </c>
      <c r="I514" s="163" t="s">
        <v>18</v>
      </c>
      <c r="J514" s="163" t="s">
        <v>19</v>
      </c>
      <c r="K514" s="163" t="s">
        <v>20</v>
      </c>
      <c r="L514" s="163" t="s">
        <v>21</v>
      </c>
    </row>
    <row r="515" spans="1:14" s="197" customFormat="1" ht="12.75" customHeight="1" x14ac:dyDescent="0.25">
      <c r="A515" s="284"/>
      <c r="B515" s="64"/>
      <c r="C515" s="164"/>
      <c r="D515" s="158"/>
      <c r="E515" s="158"/>
      <c r="F515" s="1"/>
      <c r="G515" s="1"/>
      <c r="H515" s="164"/>
      <c r="I515" s="1"/>
      <c r="J515" s="1"/>
      <c r="K515" s="1"/>
      <c r="L515" s="1"/>
    </row>
    <row r="516" spans="1:14" s="197" customFormat="1" ht="12.75" customHeight="1" x14ac:dyDescent="0.25">
      <c r="A516" s="284"/>
      <c r="B516" s="64" t="s">
        <v>23</v>
      </c>
      <c r="C516" s="164"/>
      <c r="D516" s="155"/>
      <c r="E516" s="155"/>
      <c r="F516" s="24"/>
      <c r="G516" s="1"/>
      <c r="H516" s="164"/>
      <c r="I516" s="1"/>
      <c r="J516" s="1"/>
      <c r="K516" s="1"/>
      <c r="L516" s="1"/>
    </row>
    <row r="517" spans="1:14" s="197" customFormat="1" ht="12.75" customHeight="1" x14ac:dyDescent="0.25">
      <c r="A517" s="284"/>
      <c r="B517" s="95" t="s">
        <v>8</v>
      </c>
      <c r="C517" s="165">
        <v>1182.5250000000001</v>
      </c>
      <c r="D517" s="165">
        <v>0.77500000000000013</v>
      </c>
      <c r="E517" s="165">
        <v>63.25</v>
      </c>
      <c r="F517" s="165">
        <v>16.174999999999997</v>
      </c>
      <c r="G517" s="165">
        <v>1102.325</v>
      </c>
      <c r="H517" s="165">
        <v>8558.4999999999982</v>
      </c>
      <c r="I517" s="165">
        <v>194.85000000000002</v>
      </c>
      <c r="J517" s="165">
        <v>660.57500000000005</v>
      </c>
      <c r="K517" s="165">
        <v>99.1</v>
      </c>
      <c r="L517" s="165">
        <v>7603.9749999999995</v>
      </c>
    </row>
    <row r="518" spans="1:14" s="197" customFormat="1" ht="12.75" customHeight="1" x14ac:dyDescent="0.25">
      <c r="A518" s="284"/>
      <c r="B518" s="95" t="s">
        <v>9</v>
      </c>
      <c r="C518" s="165">
        <v>1265.2750000000001</v>
      </c>
      <c r="D518" s="165">
        <v>1.8</v>
      </c>
      <c r="E518" s="165">
        <v>153.82499999999999</v>
      </c>
      <c r="F518" s="165">
        <v>112.07499999999999</v>
      </c>
      <c r="G518" s="165">
        <v>997.57499999999993</v>
      </c>
      <c r="H518" s="165">
        <v>10266.250000000002</v>
      </c>
      <c r="I518" s="165">
        <v>624.65</v>
      </c>
      <c r="J518" s="165">
        <v>1986.8000000000002</v>
      </c>
      <c r="K518" s="165">
        <v>1029.25</v>
      </c>
      <c r="L518" s="165">
        <v>6625.5500000000011</v>
      </c>
    </row>
    <row r="519" spans="1:14" s="197" customFormat="1" ht="12.75" customHeight="1" x14ac:dyDescent="0.25">
      <c r="A519" s="284"/>
      <c r="B519" s="95" t="s">
        <v>65</v>
      </c>
      <c r="C519" s="166">
        <v>93.45991978028492</v>
      </c>
      <c r="D519" s="166">
        <v>43.055555555555564</v>
      </c>
      <c r="E519" s="166">
        <v>41.118153746140095</v>
      </c>
      <c r="F519" s="166">
        <v>14.432299799241578</v>
      </c>
      <c r="G519" s="166">
        <v>110.50046362428891</v>
      </c>
      <c r="H519" s="166">
        <v>83.365396322902683</v>
      </c>
      <c r="I519" s="166">
        <v>31.193468342271679</v>
      </c>
      <c r="J519" s="166">
        <v>33.248188041071067</v>
      </c>
      <c r="K519" s="166">
        <v>9.6283701724556714</v>
      </c>
      <c r="L519" s="166">
        <v>114.76745326803056</v>
      </c>
    </row>
    <row r="520" spans="1:14" s="197" customFormat="1" ht="12.75" customHeight="1" x14ac:dyDescent="0.25">
      <c r="A520" s="284"/>
      <c r="B520" s="64" t="s">
        <v>110</v>
      </c>
      <c r="C520" s="164"/>
      <c r="D520" s="155"/>
      <c r="E520" s="155"/>
      <c r="F520" s="24"/>
      <c r="G520" s="1"/>
      <c r="H520" s="164"/>
      <c r="I520" s="1"/>
      <c r="J520" s="1"/>
      <c r="K520" s="1"/>
      <c r="L520" s="1"/>
    </row>
    <row r="521" spans="1:14" s="197" customFormat="1" ht="12.75" customHeight="1" x14ac:dyDescent="0.25">
      <c r="A521" s="284"/>
      <c r="B521" s="95" t="s">
        <v>8</v>
      </c>
      <c r="C521" s="165">
        <v>4.7500000000000009</v>
      </c>
      <c r="D521" s="165">
        <v>0</v>
      </c>
      <c r="E521" s="165">
        <v>0</v>
      </c>
      <c r="F521" s="165">
        <v>0</v>
      </c>
      <c r="G521" s="165">
        <v>4.7500000000000009</v>
      </c>
      <c r="H521" s="165">
        <v>48.050000000000004</v>
      </c>
      <c r="I521" s="165">
        <v>2.125</v>
      </c>
      <c r="J521" s="165">
        <v>1.2</v>
      </c>
      <c r="K521" s="165">
        <v>0.1</v>
      </c>
      <c r="L521" s="165">
        <v>44.625000000000007</v>
      </c>
    </row>
    <row r="522" spans="1:14" s="197" customFormat="1" ht="12.75" customHeight="1" x14ac:dyDescent="0.25">
      <c r="A522" s="284"/>
      <c r="B522" s="95" t="s">
        <v>9</v>
      </c>
      <c r="C522" s="165">
        <v>6.0250000000000004</v>
      </c>
      <c r="D522" s="165">
        <v>0</v>
      </c>
      <c r="E522" s="165">
        <v>0.125</v>
      </c>
      <c r="F522" s="165">
        <v>0.25</v>
      </c>
      <c r="G522" s="165">
        <v>5.65</v>
      </c>
      <c r="H522" s="165">
        <v>69.849999999999994</v>
      </c>
      <c r="I522" s="165">
        <v>10.95</v>
      </c>
      <c r="J522" s="165">
        <v>8.6</v>
      </c>
      <c r="K522" s="165">
        <v>3.875</v>
      </c>
      <c r="L522" s="165">
        <v>46.425000000000004</v>
      </c>
    </row>
    <row r="523" spans="1:14" s="197" customFormat="1" ht="12.75" customHeight="1" x14ac:dyDescent="0.25">
      <c r="A523" s="284"/>
      <c r="B523" s="95" t="s">
        <v>65</v>
      </c>
      <c r="C523" s="166">
        <v>78.83817427385894</v>
      </c>
      <c r="D523" s="245" t="s">
        <v>11</v>
      </c>
      <c r="E523" s="166">
        <v>0</v>
      </c>
      <c r="F523" s="166">
        <v>0</v>
      </c>
      <c r="G523" s="166">
        <v>84.070796460177007</v>
      </c>
      <c r="H523" s="166">
        <v>68.790264853256986</v>
      </c>
      <c r="I523" s="166">
        <v>19.406392694063928</v>
      </c>
      <c r="J523" s="166">
        <v>13.953488372093023</v>
      </c>
      <c r="K523" s="166">
        <v>2.5806451612903225</v>
      </c>
      <c r="L523" s="166">
        <v>96.122778675282731</v>
      </c>
    </row>
    <row r="524" spans="1:14" s="197" customFormat="1" ht="12.75" customHeight="1" x14ac:dyDescent="0.25">
      <c r="A524" s="284"/>
      <c r="B524" s="64" t="s">
        <v>97</v>
      </c>
      <c r="C524" s="164"/>
      <c r="D524" s="165"/>
      <c r="E524" s="165"/>
      <c r="F524" s="167"/>
      <c r="G524" s="164"/>
      <c r="H524" s="165"/>
      <c r="I524" s="165"/>
      <c r="J524" s="165"/>
      <c r="K524" s="167"/>
      <c r="L524" s="164"/>
    </row>
    <row r="525" spans="1:14" s="197" customFormat="1" ht="12.75" customHeight="1" x14ac:dyDescent="0.25">
      <c r="A525" s="284"/>
      <c r="B525" s="95" t="s">
        <v>8</v>
      </c>
      <c r="C525" s="165">
        <v>60.075000000000003</v>
      </c>
      <c r="D525" s="165">
        <v>0</v>
      </c>
      <c r="E525" s="165">
        <v>2.8000000000000003</v>
      </c>
      <c r="F525" s="165">
        <v>0.125</v>
      </c>
      <c r="G525" s="165">
        <v>57.150000000000006</v>
      </c>
      <c r="H525" s="165">
        <v>384.85000000000008</v>
      </c>
      <c r="I525" s="165">
        <v>3.8499999999999996</v>
      </c>
      <c r="J525" s="165">
        <v>22.8</v>
      </c>
      <c r="K525" s="165">
        <v>2.6500000000000004</v>
      </c>
      <c r="L525" s="165">
        <v>355.55000000000007</v>
      </c>
    </row>
    <row r="526" spans="1:14" s="197" customFormat="1" ht="12.75" customHeight="1" x14ac:dyDescent="0.25">
      <c r="A526" s="284"/>
      <c r="B526" s="95" t="s">
        <v>9</v>
      </c>
      <c r="C526" s="165">
        <v>58.75</v>
      </c>
      <c r="D526" s="165">
        <v>0.3</v>
      </c>
      <c r="E526" s="165">
        <v>4.5750000000000002</v>
      </c>
      <c r="F526" s="165">
        <v>6.4749999999999996</v>
      </c>
      <c r="G526" s="165">
        <v>47.4</v>
      </c>
      <c r="H526" s="165">
        <v>418.35</v>
      </c>
      <c r="I526" s="165">
        <v>35.199999999999996</v>
      </c>
      <c r="J526" s="165">
        <v>69.949999999999989</v>
      </c>
      <c r="K526" s="165">
        <v>24.525000000000002</v>
      </c>
      <c r="L526" s="165">
        <v>288.67500000000001</v>
      </c>
    </row>
    <row r="527" spans="1:14" s="197" customFormat="1" ht="12.75" customHeight="1" x14ac:dyDescent="0.25">
      <c r="A527" s="284"/>
      <c r="B527" s="95" t="s">
        <v>65</v>
      </c>
      <c r="C527" s="166">
        <v>102.25531914893617</v>
      </c>
      <c r="D527" s="166">
        <v>0</v>
      </c>
      <c r="E527" s="166">
        <v>61.202185792349724</v>
      </c>
      <c r="F527" s="166">
        <v>1.9305019305019306</v>
      </c>
      <c r="G527" s="166">
        <v>120.56962025316459</v>
      </c>
      <c r="H527" s="166">
        <v>91.992350902354502</v>
      </c>
      <c r="I527" s="166">
        <v>10.9375</v>
      </c>
      <c r="J527" s="166">
        <v>32.594710507505368</v>
      </c>
      <c r="K527" s="166">
        <v>10.805300713557596</v>
      </c>
      <c r="L527" s="166">
        <v>123.16619035247253</v>
      </c>
    </row>
    <row r="528" spans="1:14" s="197" customFormat="1" ht="12.75" customHeight="1" x14ac:dyDescent="0.25">
      <c r="A528" s="284"/>
      <c r="B528" s="64" t="s">
        <v>111</v>
      </c>
      <c r="C528" s="165"/>
      <c r="D528" s="165"/>
      <c r="E528" s="165"/>
      <c r="F528" s="167"/>
      <c r="G528" s="164"/>
      <c r="H528" s="165"/>
      <c r="I528" s="165"/>
      <c r="J528" s="165"/>
      <c r="K528" s="167"/>
      <c r="L528" s="164"/>
    </row>
    <row r="529" spans="1:12" s="197" customFormat="1" ht="12.75" customHeight="1" x14ac:dyDescent="0.25">
      <c r="A529" s="284"/>
      <c r="B529" s="95" t="s">
        <v>8</v>
      </c>
      <c r="C529" s="165">
        <v>1112.95</v>
      </c>
      <c r="D529" s="165">
        <v>0.77500000000000013</v>
      </c>
      <c r="E529" s="165">
        <v>60.45</v>
      </c>
      <c r="F529" s="165">
        <v>16.049999999999997</v>
      </c>
      <c r="G529" s="165">
        <v>1035.675</v>
      </c>
      <c r="H529" s="165">
        <v>6756.7999999999993</v>
      </c>
      <c r="I529" s="165">
        <v>143.17500000000001</v>
      </c>
      <c r="J529" s="165">
        <v>556.9</v>
      </c>
      <c r="K529" s="165">
        <v>81.924999999999997</v>
      </c>
      <c r="L529" s="165">
        <v>5974.7999999999993</v>
      </c>
    </row>
    <row r="530" spans="1:12" s="197" customFormat="1" ht="12.75" customHeight="1" x14ac:dyDescent="0.25">
      <c r="A530" s="284"/>
      <c r="B530" s="95" t="s">
        <v>9</v>
      </c>
      <c r="C530" s="165">
        <v>1194.4749999999999</v>
      </c>
      <c r="D530" s="165">
        <v>1.5</v>
      </c>
      <c r="E530" s="165">
        <v>149</v>
      </c>
      <c r="F530" s="165">
        <v>105.1</v>
      </c>
      <c r="G530" s="165">
        <v>938.875</v>
      </c>
      <c r="H530" s="165">
        <v>8028.9500000000007</v>
      </c>
      <c r="I530" s="165">
        <v>454.45000000000005</v>
      </c>
      <c r="J530" s="165">
        <v>1596.8000000000002</v>
      </c>
      <c r="K530" s="165">
        <v>837.55</v>
      </c>
      <c r="L530" s="165">
        <v>5140.1500000000005</v>
      </c>
    </row>
    <row r="531" spans="1:12" s="197" customFormat="1" ht="12.75" customHeight="1" x14ac:dyDescent="0.25">
      <c r="A531" s="284"/>
      <c r="B531" s="95" t="s">
        <v>65</v>
      </c>
      <c r="C531" s="166">
        <v>93.174825760271261</v>
      </c>
      <c r="D531" s="166">
        <v>51.666666666666679</v>
      </c>
      <c r="E531" s="166">
        <v>40.570469798657719</v>
      </c>
      <c r="F531" s="166">
        <v>15.271170313986678</v>
      </c>
      <c r="G531" s="166">
        <v>110.31021168952203</v>
      </c>
      <c r="H531" s="166">
        <v>84.155462420366277</v>
      </c>
      <c r="I531" s="166">
        <v>31.505116074375621</v>
      </c>
      <c r="J531" s="166">
        <v>34.876002004008015</v>
      </c>
      <c r="K531" s="166">
        <v>9.7815055817563135</v>
      </c>
      <c r="L531" s="166">
        <v>116.2378529809441</v>
      </c>
    </row>
    <row r="532" spans="1:12" s="197" customFormat="1" ht="12.75" customHeight="1" x14ac:dyDescent="0.25">
      <c r="A532" s="284"/>
      <c r="B532" s="64" t="s">
        <v>112</v>
      </c>
      <c r="C532" s="165"/>
      <c r="D532" s="165"/>
      <c r="E532" s="165"/>
      <c r="F532" s="167"/>
      <c r="G532" s="164"/>
      <c r="H532" s="165"/>
      <c r="I532" s="165"/>
      <c r="J532" s="165"/>
      <c r="K532" s="167"/>
      <c r="L532" s="164"/>
    </row>
    <row r="533" spans="1:12" s="197" customFormat="1" ht="12.75" customHeight="1" x14ac:dyDescent="0.25">
      <c r="A533" s="284"/>
      <c r="B533" s="95" t="s">
        <v>8</v>
      </c>
      <c r="C533" s="165">
        <v>4.7500000000000009</v>
      </c>
      <c r="D533" s="165">
        <v>0</v>
      </c>
      <c r="E533" s="165">
        <v>0</v>
      </c>
      <c r="F533" s="165">
        <v>0</v>
      </c>
      <c r="G533" s="165">
        <v>4.7500000000000009</v>
      </c>
      <c r="H533" s="165">
        <v>1368.8</v>
      </c>
      <c r="I533" s="165">
        <v>45.7</v>
      </c>
      <c r="J533" s="165">
        <v>79.675000000000011</v>
      </c>
      <c r="K533" s="165">
        <v>14.425000000000001</v>
      </c>
      <c r="L533" s="165">
        <v>1229</v>
      </c>
    </row>
    <row r="534" spans="1:12" s="197" customFormat="1" ht="12.75" customHeight="1" x14ac:dyDescent="0.25">
      <c r="A534" s="284"/>
      <c r="B534" s="95" t="s">
        <v>9</v>
      </c>
      <c r="C534" s="165">
        <v>6.0250000000000004</v>
      </c>
      <c r="D534" s="165">
        <v>0</v>
      </c>
      <c r="E534" s="165">
        <v>0.125</v>
      </c>
      <c r="F534" s="165">
        <v>0.25</v>
      </c>
      <c r="G534" s="165">
        <v>5.65</v>
      </c>
      <c r="H534" s="165">
        <v>1749.1000000000004</v>
      </c>
      <c r="I534" s="165">
        <v>124.05</v>
      </c>
      <c r="J534" s="165">
        <v>311.45000000000005</v>
      </c>
      <c r="K534" s="165">
        <v>163.30000000000001</v>
      </c>
      <c r="L534" s="165">
        <v>1150.3000000000002</v>
      </c>
    </row>
    <row r="535" spans="1:12" s="197" customFormat="1" ht="12.75" customHeight="1" x14ac:dyDescent="0.25">
      <c r="A535" s="284"/>
      <c r="B535" s="95" t="s">
        <v>65</v>
      </c>
      <c r="C535" s="166">
        <v>78.83817427385894</v>
      </c>
      <c r="D535" s="245" t="s">
        <v>11</v>
      </c>
      <c r="E535" s="166">
        <v>0</v>
      </c>
      <c r="F535" s="166">
        <v>0</v>
      </c>
      <c r="G535" s="166">
        <v>84.070796460177007</v>
      </c>
      <c r="H535" s="166">
        <v>78.257389514607496</v>
      </c>
      <c r="I535" s="166">
        <v>36.839983877468761</v>
      </c>
      <c r="J535" s="166">
        <v>25.581955370043346</v>
      </c>
      <c r="K535" s="166">
        <v>8.8334353949785669</v>
      </c>
      <c r="L535" s="166">
        <v>106.84169347126834</v>
      </c>
    </row>
    <row r="536" spans="1:12" s="197" customFormat="1" ht="12.75" customHeight="1" x14ac:dyDescent="0.25">
      <c r="A536" s="284"/>
      <c r="B536" s="119"/>
      <c r="C536" s="119"/>
      <c r="D536" s="156"/>
      <c r="E536" s="156"/>
      <c r="F536" s="121"/>
      <c r="G536" s="121"/>
      <c r="H536" s="121"/>
      <c r="I536" s="121"/>
      <c r="J536" s="121"/>
      <c r="K536" s="121"/>
      <c r="L536" s="121"/>
    </row>
    <row r="537" spans="1:12" s="197" customFormat="1" ht="12.75" customHeight="1" x14ac:dyDescent="0.25">
      <c r="A537" s="284"/>
      <c r="B537" s="8"/>
      <c r="C537" s="8"/>
      <c r="D537" s="157"/>
      <c r="E537" s="157"/>
      <c r="F537" s="125"/>
      <c r="G537" s="125"/>
      <c r="H537" s="125"/>
      <c r="I537" s="125"/>
      <c r="J537" s="125"/>
      <c r="K537" s="125"/>
      <c r="L537" s="125"/>
    </row>
    <row r="538" spans="1:12" s="197" customFormat="1" ht="12.75" customHeight="1" x14ac:dyDescent="0.25">
      <c r="A538" s="284"/>
      <c r="B538" s="8" t="s">
        <v>83</v>
      </c>
      <c r="C538" s="8"/>
      <c r="D538" s="1"/>
      <c r="E538" s="1"/>
      <c r="F538" s="53"/>
      <c r="G538" s="1"/>
      <c r="H538" s="1"/>
      <c r="I538" s="1"/>
      <c r="J538" s="1"/>
      <c r="K538" s="1"/>
      <c r="L538" s="1"/>
    </row>
    <row r="539" spans="1:12" s="197" customFormat="1" ht="12.75" customHeight="1" x14ac:dyDescent="0.25">
      <c r="A539" s="284"/>
      <c r="B539" s="20" t="s">
        <v>81</v>
      </c>
      <c r="C539" s="20"/>
      <c r="D539" s="1"/>
      <c r="E539" s="1"/>
      <c r="F539" s="53"/>
      <c r="G539" s="1"/>
      <c r="H539" s="1"/>
      <c r="I539" s="1"/>
      <c r="J539" s="1"/>
      <c r="K539" s="1"/>
      <c r="L539" s="1"/>
    </row>
    <row r="540" spans="1:12" s="197" customFormat="1" ht="12.75" customHeight="1" x14ac:dyDescent="0.25">
      <c r="A540" s="284"/>
      <c r="B540" s="20"/>
      <c r="C540" s="20"/>
      <c r="D540" s="1"/>
      <c r="E540" s="1"/>
      <c r="F540" s="53"/>
      <c r="G540" s="1"/>
      <c r="H540" s="1"/>
      <c r="I540" s="1"/>
      <c r="J540" s="1"/>
      <c r="K540" s="1"/>
      <c r="L540" s="1"/>
    </row>
    <row r="541" spans="1:12" s="197" customFormat="1" ht="12.75" customHeight="1" x14ac:dyDescent="0.25">
      <c r="A541" s="284"/>
      <c r="B541" s="58" t="s">
        <v>68</v>
      </c>
      <c r="C541" s="58"/>
      <c r="D541" s="1"/>
      <c r="E541" s="1"/>
      <c r="F541" s="53"/>
      <c r="G541" s="1"/>
      <c r="H541" s="1"/>
      <c r="I541" s="1"/>
      <c r="J541" s="1"/>
      <c r="K541" s="1"/>
      <c r="L541" s="1"/>
    </row>
    <row r="542" spans="1:12" s="197" customFormat="1" ht="12.75" customHeight="1" x14ac:dyDescent="0.25">
      <c r="A542" s="284"/>
      <c r="B542" s="58"/>
      <c r="C542" s="58"/>
      <c r="D542" s="1"/>
      <c r="E542" s="1"/>
      <c r="F542" s="53"/>
      <c r="G542" s="1"/>
      <c r="H542" s="1"/>
      <c r="I542" s="1"/>
      <c r="J542" s="1"/>
      <c r="K542" s="1"/>
      <c r="L542" s="1"/>
    </row>
    <row r="543" spans="1:12" s="197" customFormat="1" ht="12.75" customHeight="1" x14ac:dyDescent="0.25">
      <c r="A543" s="284"/>
      <c r="B543" s="195"/>
      <c r="C543" s="195"/>
      <c r="D543" s="195"/>
      <c r="E543" s="195"/>
      <c r="F543" s="196"/>
      <c r="G543" s="196"/>
      <c r="H543" s="196"/>
      <c r="I543" s="196"/>
      <c r="J543" s="196"/>
      <c r="K543" s="196"/>
      <c r="L543" s="196"/>
    </row>
    <row r="544" spans="1:12" s="197" customFormat="1" ht="12.75" customHeight="1" x14ac:dyDescent="0.25">
      <c r="A544" s="284"/>
      <c r="B544" s="195"/>
      <c r="C544" s="195"/>
      <c r="D544" s="195"/>
      <c r="E544" s="195"/>
      <c r="F544" s="196"/>
      <c r="G544" s="196"/>
      <c r="H544" s="196"/>
      <c r="I544" s="196"/>
      <c r="J544" s="196"/>
      <c r="K544" s="196"/>
      <c r="L544" s="196"/>
    </row>
    <row r="545" spans="1:12" s="197" customFormat="1" ht="12.75" customHeight="1" x14ac:dyDescent="0.25">
      <c r="A545" s="284"/>
      <c r="B545" s="195"/>
      <c r="C545" s="195"/>
      <c r="D545" s="195"/>
      <c r="E545" s="195"/>
      <c r="F545" s="196"/>
      <c r="G545" s="196"/>
      <c r="H545" s="196"/>
      <c r="I545" s="196"/>
      <c r="J545" s="196"/>
      <c r="K545" s="196"/>
      <c r="L545" s="196"/>
    </row>
    <row r="546" spans="1:12" s="197" customFormat="1" ht="12.75" customHeight="1" x14ac:dyDescent="0.25">
      <c r="A546" s="284"/>
      <c r="B546" s="195"/>
      <c r="C546" s="195"/>
      <c r="D546" s="195"/>
      <c r="E546" s="195"/>
      <c r="F546" s="196"/>
      <c r="G546" s="196"/>
      <c r="H546" s="196"/>
      <c r="I546" s="196"/>
      <c r="J546" s="196"/>
      <c r="K546" s="196"/>
      <c r="L546" s="196"/>
    </row>
    <row r="547" spans="1:12" s="197" customFormat="1" ht="12.75" customHeight="1" x14ac:dyDescent="0.25">
      <c r="A547" s="284"/>
      <c r="B547" s="195"/>
      <c r="C547" s="195"/>
      <c r="D547" s="195"/>
      <c r="E547" s="195"/>
      <c r="F547" s="196"/>
      <c r="G547" s="196"/>
      <c r="H547" s="196"/>
      <c r="I547" s="196"/>
      <c r="J547" s="196"/>
      <c r="K547" s="196"/>
      <c r="L547" s="196"/>
    </row>
    <row r="548" spans="1:12" s="197" customFormat="1" ht="12.75" customHeight="1" x14ac:dyDescent="0.25">
      <c r="A548" s="284"/>
      <c r="B548" s="195"/>
      <c r="C548" s="195"/>
      <c r="D548" s="195"/>
      <c r="E548" s="195"/>
      <c r="F548" s="196"/>
      <c r="G548" s="196"/>
      <c r="H548" s="196"/>
      <c r="I548" s="196"/>
      <c r="J548" s="196"/>
      <c r="K548" s="196"/>
      <c r="L548" s="196"/>
    </row>
    <row r="549" spans="1:12" s="197" customFormat="1" ht="12.75" customHeight="1" x14ac:dyDescent="0.25">
      <c r="A549" s="284"/>
      <c r="B549" s="195"/>
      <c r="C549" s="195"/>
      <c r="D549" s="195"/>
      <c r="E549" s="195"/>
      <c r="F549" s="196"/>
      <c r="G549" s="196"/>
      <c r="H549" s="196"/>
      <c r="I549" s="196"/>
      <c r="J549" s="196"/>
      <c r="K549" s="196"/>
      <c r="L549" s="196"/>
    </row>
    <row r="550" spans="1:12" s="197" customFormat="1" ht="12.75" customHeight="1" x14ac:dyDescent="0.25">
      <c r="A550" s="284"/>
      <c r="B550" s="195"/>
      <c r="C550" s="195"/>
      <c r="D550" s="195"/>
      <c r="E550" s="195"/>
      <c r="F550" s="196"/>
      <c r="G550" s="196"/>
      <c r="H550" s="196"/>
      <c r="I550" s="196"/>
      <c r="J550" s="196"/>
      <c r="K550" s="196"/>
      <c r="L550" s="196"/>
    </row>
    <row r="551" spans="1:12" s="197" customFormat="1" ht="12.75" customHeight="1" x14ac:dyDescent="0.25">
      <c r="A551" s="284"/>
      <c r="B551" s="195"/>
      <c r="C551" s="195"/>
      <c r="D551" s="195"/>
      <c r="E551" s="195"/>
      <c r="F551" s="196"/>
      <c r="G551" s="196"/>
      <c r="H551" s="196"/>
      <c r="I551" s="196"/>
      <c r="J551" s="196"/>
      <c r="K551" s="196"/>
      <c r="L551" s="196"/>
    </row>
    <row r="552" spans="1:12" s="197" customFormat="1" ht="12.75" customHeight="1" x14ac:dyDescent="0.25">
      <c r="A552" s="284"/>
      <c r="B552" s="195"/>
      <c r="C552" s="195"/>
      <c r="D552" s="195"/>
      <c r="E552" s="195"/>
      <c r="F552" s="196"/>
      <c r="G552" s="196"/>
      <c r="H552" s="196"/>
      <c r="I552" s="196"/>
      <c r="J552" s="196"/>
      <c r="K552" s="196"/>
      <c r="L552" s="196"/>
    </row>
    <row r="553" spans="1:12" s="197" customFormat="1" ht="12.75" customHeight="1" x14ac:dyDescent="0.25">
      <c r="A553" s="284"/>
      <c r="B553" s="195"/>
      <c r="C553" s="195"/>
      <c r="D553" s="195"/>
      <c r="E553" s="195"/>
      <c r="F553" s="196"/>
      <c r="G553" s="196"/>
      <c r="H553" s="196"/>
      <c r="I553" s="196"/>
      <c r="J553" s="196"/>
      <c r="K553" s="196"/>
      <c r="L553" s="196"/>
    </row>
    <row r="554" spans="1:12" s="197" customFormat="1" ht="12.75" customHeight="1" x14ac:dyDescent="0.25">
      <c r="A554" s="284"/>
      <c r="B554" s="195"/>
      <c r="C554" s="195"/>
      <c r="D554" s="195"/>
      <c r="E554" s="195"/>
      <c r="F554" s="196"/>
      <c r="G554" s="196"/>
      <c r="H554" s="196"/>
      <c r="I554" s="196"/>
      <c r="J554" s="196"/>
      <c r="K554" s="196"/>
      <c r="L554" s="196"/>
    </row>
    <row r="555" spans="1:12" s="197" customFormat="1" ht="12.75" customHeight="1" x14ac:dyDescent="0.25">
      <c r="A555" s="284"/>
      <c r="B555" s="195"/>
      <c r="C555" s="195"/>
      <c r="D555" s="195"/>
      <c r="E555" s="195"/>
      <c r="F555" s="196"/>
      <c r="G555" s="196"/>
      <c r="H555" s="196"/>
      <c r="I555" s="196"/>
      <c r="J555" s="196"/>
      <c r="K555" s="196"/>
      <c r="L555" s="196"/>
    </row>
    <row r="556" spans="1:12" s="197" customFormat="1" ht="12.75" customHeight="1" x14ac:dyDescent="0.25">
      <c r="A556" s="284"/>
      <c r="B556" s="195"/>
      <c r="C556" s="195"/>
      <c r="D556" s="195"/>
      <c r="E556" s="195"/>
      <c r="F556" s="196"/>
      <c r="G556" s="196"/>
      <c r="H556" s="196"/>
      <c r="I556" s="196"/>
      <c r="J556" s="196"/>
      <c r="K556" s="196"/>
      <c r="L556" s="196"/>
    </row>
    <row r="557" spans="1:12" s="197" customFormat="1" ht="12.75" customHeight="1" x14ac:dyDescent="0.25">
      <c r="A557" s="284"/>
      <c r="B557" s="195"/>
      <c r="C557" s="195"/>
      <c r="D557" s="195"/>
      <c r="E557" s="195"/>
      <c r="F557" s="196"/>
      <c r="G557" s="196"/>
      <c r="H557" s="196"/>
      <c r="I557" s="196"/>
      <c r="J557" s="196"/>
      <c r="K557" s="196"/>
      <c r="L557" s="196"/>
    </row>
    <row r="558" spans="1:12" s="197" customFormat="1" ht="12.75" customHeight="1" x14ac:dyDescent="0.25">
      <c r="A558" s="284"/>
      <c r="B558" s="195"/>
      <c r="C558" s="195"/>
      <c r="D558" s="195"/>
      <c r="E558" s="195"/>
      <c r="F558" s="196"/>
      <c r="G558" s="196"/>
      <c r="H558" s="196"/>
      <c r="I558" s="196"/>
      <c r="J558" s="196"/>
      <c r="K558" s="196"/>
      <c r="L558" s="196"/>
    </row>
    <row r="559" spans="1:12" s="197" customFormat="1" ht="12.75" customHeight="1" x14ac:dyDescent="0.25">
      <c r="A559" s="284"/>
      <c r="B559" s="195"/>
      <c r="C559" s="195"/>
      <c r="D559" s="195"/>
      <c r="E559" s="195"/>
      <c r="F559" s="196"/>
      <c r="G559" s="196"/>
      <c r="H559" s="196"/>
      <c r="I559" s="196"/>
      <c r="J559" s="196"/>
      <c r="K559" s="196"/>
      <c r="L559" s="196"/>
    </row>
    <row r="560" spans="1:12" s="197" customFormat="1" ht="12.75" customHeight="1" x14ac:dyDescent="0.25">
      <c r="A560" s="284"/>
      <c r="B560" s="195"/>
      <c r="C560" s="195"/>
      <c r="D560" s="195"/>
      <c r="E560" s="195"/>
      <c r="F560" s="196"/>
      <c r="G560" s="196"/>
      <c r="H560" s="196"/>
      <c r="I560" s="196"/>
      <c r="J560" s="196"/>
      <c r="K560" s="196"/>
      <c r="L560" s="196"/>
    </row>
    <row r="561" spans="1:12" s="197" customFormat="1" ht="12.75" customHeight="1" x14ac:dyDescent="0.25">
      <c r="A561" s="284"/>
      <c r="B561" s="195"/>
      <c r="C561" s="195"/>
      <c r="D561" s="195"/>
      <c r="E561" s="195"/>
      <c r="F561" s="196"/>
      <c r="G561" s="196"/>
      <c r="H561" s="196"/>
      <c r="I561" s="196"/>
      <c r="J561" s="196"/>
      <c r="K561" s="196"/>
      <c r="L561" s="196"/>
    </row>
    <row r="562" spans="1:12" s="197" customFormat="1" ht="12.75" customHeight="1" x14ac:dyDescent="0.25">
      <c r="A562" s="284"/>
      <c r="B562" s="195"/>
      <c r="C562" s="195"/>
      <c r="D562" s="195"/>
      <c r="E562" s="195"/>
      <c r="F562" s="196"/>
      <c r="G562" s="196"/>
      <c r="H562" s="196"/>
      <c r="I562" s="196"/>
      <c r="J562" s="196"/>
      <c r="K562" s="196"/>
      <c r="L562" s="196"/>
    </row>
    <row r="563" spans="1:12" s="197" customFormat="1" ht="12.75" customHeight="1" x14ac:dyDescent="0.25">
      <c r="A563" s="284"/>
      <c r="B563" s="195"/>
      <c r="C563" s="195"/>
      <c r="D563" s="195"/>
      <c r="E563" s="195"/>
      <c r="F563" s="196"/>
      <c r="G563" s="196"/>
      <c r="H563" s="196"/>
      <c r="I563" s="196"/>
      <c r="J563" s="196"/>
      <c r="K563" s="196"/>
      <c r="L563" s="196"/>
    </row>
    <row r="564" spans="1:12" s="197" customFormat="1" ht="12.75" customHeight="1" x14ac:dyDescent="0.25">
      <c r="A564" s="284"/>
      <c r="B564" s="195"/>
      <c r="C564" s="195"/>
      <c r="D564" s="195"/>
      <c r="E564" s="195"/>
      <c r="F564" s="196"/>
      <c r="G564" s="196"/>
      <c r="H564" s="196"/>
      <c r="I564" s="196"/>
      <c r="J564" s="196"/>
      <c r="K564" s="196"/>
      <c r="L564" s="196"/>
    </row>
    <row r="565" spans="1:12" s="197" customFormat="1" ht="12.75" customHeight="1" x14ac:dyDescent="0.25">
      <c r="A565" s="284"/>
      <c r="B565" s="195"/>
      <c r="C565" s="195"/>
      <c r="D565" s="195"/>
      <c r="E565" s="195"/>
      <c r="F565" s="196"/>
      <c r="G565" s="196"/>
      <c r="H565" s="196"/>
      <c r="I565" s="196"/>
      <c r="J565" s="196"/>
      <c r="K565" s="196"/>
      <c r="L565" s="196"/>
    </row>
    <row r="566" spans="1:12" s="197" customFormat="1" ht="12.75" customHeight="1" x14ac:dyDescent="0.25">
      <c r="A566" s="284"/>
      <c r="B566" s="195"/>
      <c r="C566" s="195"/>
      <c r="D566" s="195"/>
      <c r="E566" s="195"/>
      <c r="F566" s="196"/>
      <c r="G566" s="196"/>
      <c r="H566" s="196"/>
      <c r="I566" s="196"/>
      <c r="J566" s="196"/>
      <c r="K566" s="196"/>
      <c r="L566" s="196"/>
    </row>
    <row r="567" spans="1:12" s="197" customFormat="1" ht="12.75" customHeight="1" x14ac:dyDescent="0.25">
      <c r="A567" s="284"/>
      <c r="B567" s="195"/>
      <c r="C567" s="195"/>
      <c r="D567" s="195"/>
      <c r="E567" s="195"/>
      <c r="F567" s="196"/>
      <c r="G567" s="196"/>
      <c r="H567" s="196"/>
      <c r="I567" s="196"/>
      <c r="J567" s="196"/>
      <c r="K567" s="196"/>
      <c r="L567" s="196"/>
    </row>
    <row r="568" spans="1:12" s="197" customFormat="1" ht="12.75" customHeight="1" x14ac:dyDescent="0.25">
      <c r="A568" s="284"/>
      <c r="B568" s="195"/>
      <c r="C568" s="195"/>
      <c r="D568" s="195"/>
      <c r="E568" s="195"/>
      <c r="F568" s="196"/>
      <c r="G568" s="196"/>
      <c r="H568" s="196"/>
      <c r="I568" s="196"/>
      <c r="J568" s="196"/>
      <c r="K568" s="196"/>
      <c r="L568" s="196"/>
    </row>
    <row r="569" spans="1:12" s="197" customFormat="1" ht="12.75" customHeight="1" x14ac:dyDescent="0.25">
      <c r="A569" s="284"/>
      <c r="B569" s="195"/>
      <c r="C569" s="195"/>
      <c r="D569" s="195"/>
      <c r="E569" s="195"/>
      <c r="F569" s="196"/>
      <c r="G569" s="196"/>
      <c r="H569" s="196"/>
      <c r="I569" s="196"/>
      <c r="J569" s="196"/>
      <c r="K569" s="196"/>
      <c r="L569" s="196"/>
    </row>
    <row r="570" spans="1:12" s="197" customFormat="1" ht="12.75" customHeight="1" x14ac:dyDescent="0.25">
      <c r="A570" s="284"/>
      <c r="B570" s="195"/>
      <c r="C570" s="195"/>
      <c r="D570" s="195"/>
      <c r="E570" s="195"/>
      <c r="F570" s="196"/>
      <c r="G570" s="196"/>
      <c r="H570" s="196"/>
      <c r="I570" s="196"/>
      <c r="J570" s="196"/>
      <c r="K570" s="196"/>
      <c r="L570" s="196"/>
    </row>
    <row r="571" spans="1:12" s="197" customFormat="1" ht="12.75" customHeight="1" x14ac:dyDescent="0.25">
      <c r="A571" s="284"/>
      <c r="B571" s="195"/>
      <c r="C571" s="195"/>
      <c r="D571" s="195"/>
      <c r="E571" s="195"/>
      <c r="F571" s="196"/>
      <c r="G571" s="196"/>
      <c r="H571" s="196"/>
      <c r="I571" s="196"/>
      <c r="J571" s="196"/>
      <c r="K571" s="196"/>
      <c r="L571" s="196"/>
    </row>
    <row r="572" spans="1:12" s="197" customFormat="1" ht="12.75" customHeight="1" x14ac:dyDescent="0.25">
      <c r="A572" s="284"/>
      <c r="B572" s="195"/>
      <c r="C572" s="195"/>
      <c r="D572" s="195"/>
      <c r="E572" s="195"/>
      <c r="F572" s="196"/>
      <c r="G572" s="196"/>
      <c r="H572" s="196"/>
      <c r="I572" s="196"/>
      <c r="J572" s="196"/>
      <c r="K572" s="196"/>
      <c r="L572" s="196"/>
    </row>
    <row r="573" spans="1:12" s="197" customFormat="1" ht="12.75" customHeight="1" x14ac:dyDescent="0.25">
      <c r="A573" s="284"/>
      <c r="B573" s="195"/>
      <c r="C573" s="195"/>
      <c r="D573" s="195"/>
      <c r="E573" s="195"/>
      <c r="F573" s="196"/>
      <c r="G573" s="196"/>
      <c r="H573" s="196"/>
      <c r="I573" s="196"/>
      <c r="J573" s="196"/>
      <c r="K573" s="196"/>
      <c r="L573" s="196"/>
    </row>
    <row r="574" spans="1:12" s="197" customFormat="1" ht="12.75" customHeight="1" x14ac:dyDescent="0.25">
      <c r="A574" s="284"/>
      <c r="B574" s="195"/>
      <c r="C574" s="195"/>
      <c r="D574" s="195"/>
      <c r="E574" s="195"/>
      <c r="F574" s="196"/>
      <c r="G574" s="196"/>
      <c r="H574" s="196"/>
      <c r="I574" s="196"/>
      <c r="J574" s="196"/>
      <c r="K574" s="196"/>
      <c r="L574" s="196"/>
    </row>
    <row r="575" spans="1:12" s="197" customFormat="1" ht="12.75" customHeight="1" x14ac:dyDescent="0.25">
      <c r="A575" s="284"/>
      <c r="B575" s="195"/>
      <c r="C575" s="195"/>
      <c r="D575" s="195"/>
      <c r="E575" s="195"/>
      <c r="F575" s="196"/>
      <c r="G575" s="196"/>
      <c r="H575" s="196"/>
      <c r="I575" s="196"/>
      <c r="J575" s="196"/>
      <c r="K575" s="196"/>
      <c r="L575" s="196"/>
    </row>
    <row r="576" spans="1:12" s="197" customFormat="1" ht="12.75" customHeight="1" x14ac:dyDescent="0.25">
      <c r="A576" s="284"/>
      <c r="B576" s="195"/>
      <c r="C576" s="195"/>
      <c r="D576" s="195"/>
      <c r="E576" s="195"/>
      <c r="F576" s="196"/>
      <c r="G576" s="196"/>
      <c r="H576" s="196"/>
      <c r="I576" s="196"/>
      <c r="J576" s="196"/>
      <c r="K576" s="196"/>
      <c r="L576" s="196"/>
    </row>
    <row r="577" spans="1:12" s="197" customFormat="1" ht="12.75" customHeight="1" x14ac:dyDescent="0.25">
      <c r="A577" s="284"/>
      <c r="B577" s="195"/>
      <c r="C577" s="195"/>
      <c r="D577" s="195"/>
      <c r="E577" s="195"/>
      <c r="F577" s="196"/>
      <c r="G577" s="196"/>
      <c r="H577" s="196"/>
      <c r="I577" s="196"/>
      <c r="J577" s="196"/>
      <c r="K577" s="196"/>
      <c r="L577" s="196"/>
    </row>
    <row r="578" spans="1:12" s="197" customFormat="1" ht="12.75" customHeight="1" x14ac:dyDescent="0.25">
      <c r="A578" s="284"/>
      <c r="B578" s="195"/>
      <c r="C578" s="195"/>
      <c r="D578" s="195"/>
      <c r="E578" s="195"/>
      <c r="F578" s="196"/>
      <c r="G578" s="196"/>
      <c r="H578" s="196"/>
      <c r="I578" s="196"/>
      <c r="J578" s="196"/>
      <c r="K578" s="196"/>
      <c r="L578" s="196"/>
    </row>
    <row r="579" spans="1:12" s="197" customFormat="1" ht="12.75" customHeight="1" x14ac:dyDescent="0.25">
      <c r="A579" s="284"/>
      <c r="B579" s="195"/>
      <c r="C579" s="195"/>
      <c r="D579" s="195"/>
      <c r="E579" s="195"/>
      <c r="F579" s="196"/>
      <c r="G579" s="196"/>
      <c r="H579" s="196"/>
      <c r="I579" s="196"/>
      <c r="J579" s="196"/>
      <c r="K579" s="196"/>
      <c r="L579" s="196"/>
    </row>
    <row r="580" spans="1:12" s="197" customFormat="1" ht="12.75" customHeight="1" x14ac:dyDescent="0.25">
      <c r="A580" s="284"/>
      <c r="B580" s="195"/>
      <c r="C580" s="195"/>
      <c r="D580" s="195"/>
      <c r="E580" s="195"/>
      <c r="F580" s="196"/>
      <c r="G580" s="196"/>
      <c r="H580" s="196"/>
      <c r="I580" s="196"/>
      <c r="J580" s="196"/>
      <c r="K580" s="196"/>
      <c r="L580" s="196"/>
    </row>
    <row r="581" spans="1:12" s="197" customFormat="1" ht="12.75" customHeight="1" x14ac:dyDescent="0.25">
      <c r="A581" s="284"/>
      <c r="B581" s="195"/>
      <c r="C581" s="195"/>
      <c r="D581" s="195"/>
      <c r="E581" s="195"/>
      <c r="F581" s="196"/>
      <c r="G581" s="196"/>
      <c r="H581" s="196"/>
      <c r="I581" s="196"/>
      <c r="J581" s="196"/>
      <c r="K581" s="196"/>
      <c r="L581" s="196"/>
    </row>
    <row r="582" spans="1:12" s="197" customFormat="1" ht="12.75" customHeight="1" x14ac:dyDescent="0.25">
      <c r="A582" s="284"/>
      <c r="B582" s="195"/>
      <c r="C582" s="195"/>
      <c r="D582" s="195"/>
      <c r="E582" s="195"/>
      <c r="F582" s="196"/>
      <c r="G582" s="196"/>
      <c r="H582" s="196"/>
      <c r="I582" s="196"/>
      <c r="J582" s="196"/>
      <c r="K582" s="196"/>
      <c r="L582" s="196"/>
    </row>
    <row r="583" spans="1:12" s="197" customFormat="1" ht="12.75" customHeight="1" x14ac:dyDescent="0.25">
      <c r="A583" s="284"/>
      <c r="B583" s="195"/>
      <c r="C583" s="195"/>
      <c r="D583" s="195"/>
      <c r="E583" s="195"/>
      <c r="F583" s="196"/>
      <c r="G583" s="196"/>
      <c r="H583" s="196"/>
      <c r="I583" s="196"/>
      <c r="J583" s="196"/>
      <c r="K583" s="196"/>
      <c r="L583" s="196"/>
    </row>
    <row r="584" spans="1:12" s="197" customFormat="1" ht="12.75" customHeight="1" x14ac:dyDescent="0.25">
      <c r="A584" s="284"/>
      <c r="B584" s="195"/>
      <c r="C584" s="195"/>
      <c r="D584" s="195"/>
      <c r="E584" s="195"/>
      <c r="F584" s="196"/>
      <c r="G584" s="196"/>
      <c r="H584" s="196"/>
      <c r="I584" s="196"/>
      <c r="J584" s="196"/>
      <c r="K584" s="196"/>
      <c r="L584" s="196"/>
    </row>
    <row r="585" spans="1:12" s="197" customFormat="1" ht="12.75" customHeight="1" x14ac:dyDescent="0.25">
      <c r="A585" s="284"/>
      <c r="B585" s="195"/>
      <c r="C585" s="195"/>
      <c r="D585" s="195"/>
      <c r="E585" s="195"/>
      <c r="F585" s="196"/>
      <c r="G585" s="196"/>
      <c r="H585" s="196"/>
      <c r="I585" s="196"/>
      <c r="J585" s="196"/>
      <c r="K585" s="196"/>
      <c r="L585" s="196"/>
    </row>
    <row r="586" spans="1:12" s="197" customFormat="1" ht="12.75" customHeight="1" x14ac:dyDescent="0.25">
      <c r="A586" s="284"/>
      <c r="B586" s="195"/>
      <c r="C586" s="195"/>
      <c r="D586" s="195"/>
      <c r="E586" s="195"/>
      <c r="F586" s="196"/>
      <c r="G586" s="196"/>
      <c r="H586" s="196"/>
      <c r="I586" s="196"/>
      <c r="J586" s="196"/>
      <c r="K586" s="196"/>
      <c r="L586" s="196"/>
    </row>
    <row r="587" spans="1:12" s="197" customFormat="1" ht="12.75" customHeight="1" x14ac:dyDescent="0.25">
      <c r="A587" s="284"/>
      <c r="B587" s="195"/>
      <c r="C587" s="195"/>
      <c r="D587" s="195"/>
      <c r="E587" s="195"/>
      <c r="F587" s="196"/>
      <c r="G587" s="196"/>
      <c r="H587" s="196"/>
      <c r="I587" s="196"/>
      <c r="J587" s="196"/>
      <c r="K587" s="196"/>
      <c r="L587" s="196"/>
    </row>
    <row r="588" spans="1:12" s="197" customFormat="1" ht="12.75" customHeight="1" x14ac:dyDescent="0.25">
      <c r="A588" s="284"/>
      <c r="B588" s="195"/>
      <c r="C588" s="195"/>
      <c r="D588" s="195"/>
      <c r="E588" s="195"/>
      <c r="F588" s="196"/>
      <c r="G588" s="196"/>
      <c r="H588" s="196"/>
      <c r="I588" s="196"/>
      <c r="J588" s="196"/>
      <c r="K588" s="196"/>
      <c r="L588" s="196"/>
    </row>
    <row r="589" spans="1:12" s="197" customFormat="1" ht="12.75" customHeight="1" x14ac:dyDescent="0.25">
      <c r="A589" s="284"/>
      <c r="B589" s="195"/>
      <c r="C589" s="195"/>
      <c r="D589" s="195"/>
      <c r="E589" s="195"/>
      <c r="F589" s="196"/>
      <c r="G589" s="196"/>
      <c r="H589" s="196"/>
      <c r="I589" s="196"/>
      <c r="J589" s="196"/>
      <c r="K589" s="196"/>
      <c r="L589" s="196"/>
    </row>
    <row r="590" spans="1:12" s="197" customFormat="1" ht="12.75" customHeight="1" x14ac:dyDescent="0.25">
      <c r="A590" s="284"/>
      <c r="B590" s="195"/>
      <c r="C590" s="195"/>
      <c r="D590" s="195"/>
      <c r="E590" s="195"/>
      <c r="F590" s="196"/>
      <c r="G590" s="196"/>
      <c r="H590" s="196"/>
      <c r="I590" s="196"/>
      <c r="J590" s="196"/>
      <c r="K590" s="196"/>
      <c r="L590" s="196"/>
    </row>
    <row r="591" spans="1:12" s="197" customFormat="1" ht="12.75" customHeight="1" x14ac:dyDescent="0.25">
      <c r="A591" s="284"/>
      <c r="B591" s="195"/>
      <c r="C591" s="195"/>
      <c r="D591" s="195"/>
      <c r="E591" s="195"/>
      <c r="F591" s="196"/>
      <c r="G591" s="196"/>
      <c r="H591" s="196"/>
      <c r="I591" s="196"/>
      <c r="J591" s="196"/>
      <c r="K591" s="196"/>
      <c r="L591" s="196"/>
    </row>
    <row r="592" spans="1:12" s="197" customFormat="1" ht="12.75" customHeight="1" x14ac:dyDescent="0.25">
      <c r="A592" s="284"/>
      <c r="B592" s="195"/>
      <c r="C592" s="195"/>
      <c r="D592" s="195"/>
      <c r="E592" s="195"/>
      <c r="F592" s="196"/>
      <c r="G592" s="196"/>
      <c r="H592" s="196"/>
      <c r="I592" s="196"/>
      <c r="J592" s="196"/>
      <c r="K592" s="196"/>
      <c r="L592" s="196"/>
    </row>
    <row r="593" spans="1:12" s="197" customFormat="1" ht="12.75" customHeight="1" x14ac:dyDescent="0.25">
      <c r="A593" s="284"/>
      <c r="B593" s="195"/>
      <c r="C593" s="195"/>
      <c r="D593" s="195"/>
      <c r="E593" s="195"/>
      <c r="F593" s="196"/>
      <c r="G593" s="196"/>
      <c r="H593" s="196"/>
      <c r="I593" s="196"/>
      <c r="J593" s="196"/>
      <c r="K593" s="196"/>
      <c r="L593" s="362" t="s">
        <v>13</v>
      </c>
    </row>
    <row r="594" spans="1:12" s="197" customFormat="1" ht="12.75" customHeight="1" x14ac:dyDescent="0.25">
      <c r="A594" s="284"/>
      <c r="B594" s="195"/>
      <c r="C594" s="195"/>
      <c r="D594" s="195"/>
      <c r="E594" s="195"/>
      <c r="F594" s="196"/>
      <c r="G594" s="196"/>
      <c r="H594" s="196"/>
      <c r="I594" s="196"/>
      <c r="J594" s="196"/>
      <c r="K594" s="196"/>
      <c r="L594" s="196"/>
    </row>
    <row r="595" spans="1:12" s="197" customFormat="1" ht="15.75" customHeight="1" x14ac:dyDescent="0.3">
      <c r="A595" s="284"/>
      <c r="B595" s="510" t="s">
        <v>303</v>
      </c>
      <c r="C595" s="510"/>
      <c r="D595" s="510"/>
      <c r="E595" s="510"/>
      <c r="F595" s="510"/>
      <c r="G595" s="510"/>
      <c r="H595" s="510"/>
      <c r="I595" s="510"/>
      <c r="J595" s="510"/>
      <c r="K595" s="510"/>
      <c r="L595" s="510"/>
    </row>
    <row r="596" spans="1:12" s="197" customFormat="1" ht="12.75" customHeight="1" x14ac:dyDescent="0.25">
      <c r="A596" s="284"/>
      <c r="B596" s="4"/>
      <c r="C596" s="184"/>
      <c r="D596" s="155"/>
      <c r="E596" s="155"/>
      <c r="F596" s="24"/>
      <c r="G596" s="155"/>
      <c r="H596" s="155"/>
      <c r="I596" s="155"/>
      <c r="J596" s="155"/>
      <c r="K596" s="155"/>
      <c r="L596" s="155"/>
    </row>
    <row r="597" spans="1:12" s="197" customFormat="1" ht="12.75" customHeight="1" x14ac:dyDescent="0.25">
      <c r="A597" s="284"/>
      <c r="B597" s="4" t="s">
        <v>62</v>
      </c>
      <c r="C597" s="184"/>
      <c r="D597" s="155"/>
      <c r="E597" s="155"/>
      <c r="F597" s="24"/>
      <c r="G597" s="155"/>
      <c r="H597" s="155"/>
      <c r="I597" s="155"/>
      <c r="J597" s="155"/>
      <c r="K597" s="155"/>
      <c r="L597" s="155"/>
    </row>
    <row r="598" spans="1:12" s="197" customFormat="1" ht="12.75" customHeight="1" x14ac:dyDescent="0.25">
      <c r="A598" s="284"/>
      <c r="B598" s="151"/>
      <c r="C598" s="513" t="s">
        <v>12</v>
      </c>
      <c r="D598" s="514"/>
      <c r="E598" s="514"/>
      <c r="F598" s="514"/>
      <c r="G598" s="511"/>
      <c r="H598" s="512" t="s">
        <v>10</v>
      </c>
      <c r="I598" s="512"/>
      <c r="J598" s="512"/>
      <c r="K598" s="512"/>
      <c r="L598" s="512"/>
    </row>
    <row r="599" spans="1:12" s="197" customFormat="1" ht="12.75" customHeight="1" x14ac:dyDescent="0.25">
      <c r="A599" s="284"/>
      <c r="B599" s="145"/>
      <c r="C599" s="145" t="s">
        <v>23</v>
      </c>
      <c r="D599" s="163" t="s">
        <v>18</v>
      </c>
      <c r="E599" s="163" t="s">
        <v>19</v>
      </c>
      <c r="F599" s="163" t="s">
        <v>20</v>
      </c>
      <c r="G599" s="163" t="s">
        <v>21</v>
      </c>
      <c r="H599" s="163" t="s">
        <v>23</v>
      </c>
      <c r="I599" s="163" t="s">
        <v>18</v>
      </c>
      <c r="J599" s="163" t="s">
        <v>19</v>
      </c>
      <c r="K599" s="163" t="s">
        <v>20</v>
      </c>
      <c r="L599" s="163" t="s">
        <v>21</v>
      </c>
    </row>
    <row r="600" spans="1:12" s="197" customFormat="1" ht="12.75" customHeight="1" x14ac:dyDescent="0.25">
      <c r="A600" s="284"/>
      <c r="B600" s="64"/>
      <c r="C600" s="164"/>
      <c r="D600" s="158"/>
      <c r="E600" s="158"/>
      <c r="F600" s="1"/>
      <c r="G600" s="1"/>
      <c r="H600" s="164"/>
      <c r="I600" s="1"/>
      <c r="J600" s="1"/>
      <c r="K600" s="1"/>
      <c r="L600" s="1"/>
    </row>
    <row r="601" spans="1:12" s="197" customFormat="1" ht="12.75" customHeight="1" x14ac:dyDescent="0.25">
      <c r="A601" s="284"/>
      <c r="B601" s="64" t="s">
        <v>23</v>
      </c>
      <c r="C601" s="164"/>
      <c r="D601" s="155"/>
      <c r="E601" s="155"/>
      <c r="F601" s="24"/>
      <c r="G601" s="1"/>
      <c r="H601" s="164"/>
      <c r="I601" s="1"/>
      <c r="J601" s="1"/>
      <c r="K601" s="1"/>
      <c r="L601" s="1"/>
    </row>
    <row r="602" spans="1:12" s="197" customFormat="1" ht="12.75" customHeight="1" x14ac:dyDescent="0.25">
      <c r="A602" s="284"/>
      <c r="B602" s="95" t="s">
        <v>8</v>
      </c>
      <c r="C602" s="165">
        <v>1366.6</v>
      </c>
      <c r="D602" s="165">
        <v>3.25</v>
      </c>
      <c r="E602" s="165">
        <v>59.149999999999991</v>
      </c>
      <c r="F602" s="165">
        <v>15.875</v>
      </c>
      <c r="G602" s="165">
        <v>1288.325</v>
      </c>
      <c r="H602" s="165">
        <v>8340.8250000000007</v>
      </c>
      <c r="I602" s="165">
        <v>178.67499999999998</v>
      </c>
      <c r="J602" s="165">
        <v>620.15</v>
      </c>
      <c r="K602" s="165">
        <v>84.65</v>
      </c>
      <c r="L602" s="165">
        <v>7457.3499999999995</v>
      </c>
    </row>
    <row r="603" spans="1:12" s="197" customFormat="1" ht="12.75" customHeight="1" x14ac:dyDescent="0.25">
      <c r="A603" s="284"/>
      <c r="B603" s="95" t="s">
        <v>9</v>
      </c>
      <c r="C603" s="165">
        <v>1468.8</v>
      </c>
      <c r="D603" s="165">
        <v>4.2500000000000009</v>
      </c>
      <c r="E603" s="165">
        <v>174.72499999999999</v>
      </c>
      <c r="F603" s="165">
        <v>121.675</v>
      </c>
      <c r="G603" s="165">
        <v>1168.1500000000001</v>
      </c>
      <c r="H603" s="165">
        <v>10000.824999999999</v>
      </c>
      <c r="I603" s="165">
        <v>595.875</v>
      </c>
      <c r="J603" s="165">
        <v>1902.125</v>
      </c>
      <c r="K603" s="165">
        <v>989.17499999999995</v>
      </c>
      <c r="L603" s="165">
        <v>6513.6500000000005</v>
      </c>
    </row>
    <row r="604" spans="1:12" s="197" customFormat="1" ht="12.75" customHeight="1" x14ac:dyDescent="0.25">
      <c r="A604" s="284"/>
      <c r="B604" s="95" t="s">
        <v>65</v>
      </c>
      <c r="C604" s="166">
        <v>93.041938997821347</v>
      </c>
      <c r="D604" s="166">
        <v>76.470588235294102</v>
      </c>
      <c r="E604" s="166">
        <v>33.853197882386603</v>
      </c>
      <c r="F604" s="166">
        <v>13.047051571810151</v>
      </c>
      <c r="G604" s="166">
        <v>110.28763429354106</v>
      </c>
      <c r="H604" s="166">
        <v>83.401369387025596</v>
      </c>
      <c r="I604" s="166">
        <v>29.985315712187958</v>
      </c>
      <c r="J604" s="166">
        <v>32.603009791680357</v>
      </c>
      <c r="K604" s="166">
        <v>8.5576364141835377</v>
      </c>
      <c r="L604" s="166">
        <v>114.48803666147244</v>
      </c>
    </row>
    <row r="605" spans="1:12" s="197" customFormat="1" ht="12.75" customHeight="1" x14ac:dyDescent="0.25">
      <c r="A605" s="284"/>
      <c r="B605" s="64" t="s">
        <v>110</v>
      </c>
      <c r="C605" s="164"/>
      <c r="D605" s="155"/>
      <c r="E605" s="155"/>
      <c r="F605" s="24"/>
      <c r="G605" s="1"/>
      <c r="H605" s="164"/>
      <c r="I605" s="1"/>
      <c r="J605" s="1"/>
      <c r="K605" s="1"/>
      <c r="L605" s="1"/>
    </row>
    <row r="606" spans="1:12" s="197" customFormat="1" ht="12.75" customHeight="1" x14ac:dyDescent="0.25">
      <c r="A606" s="284"/>
      <c r="B606" s="95" t="s">
        <v>8</v>
      </c>
      <c r="C606" s="165">
        <v>6.65</v>
      </c>
      <c r="D606" s="165">
        <v>0</v>
      </c>
      <c r="E606" s="165">
        <v>0</v>
      </c>
      <c r="F606" s="165">
        <v>0</v>
      </c>
      <c r="G606" s="165">
        <v>6.65</v>
      </c>
      <c r="H606" s="165">
        <v>39.025000000000006</v>
      </c>
      <c r="I606" s="165">
        <v>1.0750000000000002</v>
      </c>
      <c r="J606" s="165">
        <v>1.1499999999999999</v>
      </c>
      <c r="K606" s="165">
        <v>0.1</v>
      </c>
      <c r="L606" s="165">
        <v>36.700000000000003</v>
      </c>
    </row>
    <row r="607" spans="1:12" s="197" customFormat="1" ht="12.75" customHeight="1" x14ac:dyDescent="0.25">
      <c r="A607" s="284"/>
      <c r="B607" s="95" t="s">
        <v>9</v>
      </c>
      <c r="C607" s="165">
        <v>5.85</v>
      </c>
      <c r="D607" s="165">
        <v>0</v>
      </c>
      <c r="E607" s="165">
        <v>0.17499999999999999</v>
      </c>
      <c r="F607" s="165">
        <v>0.875</v>
      </c>
      <c r="G607" s="165">
        <v>4.8</v>
      </c>
      <c r="H607" s="165">
        <v>56.800000000000004</v>
      </c>
      <c r="I607" s="165">
        <v>6.2750000000000004</v>
      </c>
      <c r="J607" s="165">
        <v>5.6499999999999995</v>
      </c>
      <c r="K607" s="165">
        <v>3.9250000000000003</v>
      </c>
      <c r="L607" s="165">
        <v>40.950000000000003</v>
      </c>
    </row>
    <row r="608" spans="1:12" s="197" customFormat="1" ht="12.75" customHeight="1" x14ac:dyDescent="0.25">
      <c r="A608" s="284"/>
      <c r="B608" s="95" t="s">
        <v>65</v>
      </c>
      <c r="C608" s="166">
        <v>113.67521367521368</v>
      </c>
      <c r="D608" s="245" t="s">
        <v>11</v>
      </c>
      <c r="E608" s="166">
        <v>0</v>
      </c>
      <c r="F608" s="166" t="s">
        <v>11</v>
      </c>
      <c r="G608" s="166">
        <v>138.54166666666669</v>
      </c>
      <c r="H608" s="166">
        <v>68.70598591549296</v>
      </c>
      <c r="I608" s="166">
        <v>17.13147410358566</v>
      </c>
      <c r="J608" s="166">
        <v>20.353982300884955</v>
      </c>
      <c r="K608" s="166">
        <v>2.5477707006369426</v>
      </c>
      <c r="L608" s="166">
        <v>89.62148962148963</v>
      </c>
    </row>
    <row r="609" spans="1:12" s="197" customFormat="1" ht="12.75" customHeight="1" x14ac:dyDescent="0.25">
      <c r="A609" s="284"/>
      <c r="B609" s="64" t="s">
        <v>97</v>
      </c>
      <c r="C609" s="164"/>
      <c r="D609" s="165"/>
      <c r="E609" s="165"/>
      <c r="F609" s="167"/>
      <c r="G609" s="164"/>
      <c r="H609" s="165"/>
      <c r="I609" s="165"/>
      <c r="J609" s="165"/>
      <c r="K609" s="167"/>
      <c r="L609" s="164"/>
    </row>
    <row r="610" spans="1:12" s="197" customFormat="1" ht="12.75" customHeight="1" x14ac:dyDescent="0.25">
      <c r="A610" s="284"/>
      <c r="B610" s="95" t="s">
        <v>8</v>
      </c>
      <c r="C610" s="165">
        <v>52.824999999999996</v>
      </c>
      <c r="D610" s="165">
        <v>0</v>
      </c>
      <c r="E610" s="165">
        <v>1.0250000000000001</v>
      </c>
      <c r="F610" s="165">
        <v>0</v>
      </c>
      <c r="G610" s="165">
        <v>51.8</v>
      </c>
      <c r="H610" s="165">
        <v>336.32500000000005</v>
      </c>
      <c r="I610" s="165">
        <v>4.875</v>
      </c>
      <c r="J610" s="165">
        <v>17.175000000000001</v>
      </c>
      <c r="K610" s="165">
        <v>0.95000000000000007</v>
      </c>
      <c r="L610" s="165">
        <v>313.32500000000005</v>
      </c>
    </row>
    <row r="611" spans="1:12" s="197" customFormat="1" ht="12.75" customHeight="1" x14ac:dyDescent="0.25">
      <c r="A611" s="284"/>
      <c r="B611" s="95" t="s">
        <v>9</v>
      </c>
      <c r="C611" s="165">
        <v>54</v>
      </c>
      <c r="D611" s="165">
        <v>0.15</v>
      </c>
      <c r="E611" s="165">
        <v>5.0250000000000004</v>
      </c>
      <c r="F611" s="165">
        <v>3.1500000000000004</v>
      </c>
      <c r="G611" s="165">
        <v>45.674999999999997</v>
      </c>
      <c r="H611" s="165">
        <v>388.25</v>
      </c>
      <c r="I611" s="165">
        <v>30.7</v>
      </c>
      <c r="J611" s="165">
        <v>67.95</v>
      </c>
      <c r="K611" s="165">
        <v>20.375</v>
      </c>
      <c r="L611" s="165">
        <v>269.22500000000002</v>
      </c>
    </row>
    <row r="612" spans="1:12" s="197" customFormat="1" ht="12.75" customHeight="1" x14ac:dyDescent="0.25">
      <c r="A612" s="284"/>
      <c r="B612" s="95" t="s">
        <v>65</v>
      </c>
      <c r="C612" s="166">
        <v>97.824074074074076</v>
      </c>
      <c r="D612" s="245" t="s">
        <v>11</v>
      </c>
      <c r="E612" s="166">
        <v>20.398009950248756</v>
      </c>
      <c r="F612" s="166">
        <v>0</v>
      </c>
      <c r="G612" s="166">
        <v>113.40996168582376</v>
      </c>
      <c r="H612" s="166">
        <v>86.625885383129443</v>
      </c>
      <c r="I612" s="166">
        <v>15.879478827361563</v>
      </c>
      <c r="J612" s="166">
        <v>25.275938189845473</v>
      </c>
      <c r="K612" s="166">
        <v>4.6625766871165641</v>
      </c>
      <c r="L612" s="166">
        <v>116.3803510075216</v>
      </c>
    </row>
    <row r="613" spans="1:12" s="197" customFormat="1" ht="12.75" customHeight="1" x14ac:dyDescent="0.25">
      <c r="A613" s="284"/>
      <c r="B613" s="64" t="s">
        <v>111</v>
      </c>
      <c r="C613" s="165"/>
      <c r="D613" s="165"/>
      <c r="E613" s="165"/>
      <c r="F613" s="167"/>
      <c r="G613" s="164"/>
      <c r="H613" s="165"/>
      <c r="I613" s="165"/>
      <c r="J613" s="165"/>
      <c r="K613" s="167"/>
      <c r="L613" s="164"/>
    </row>
    <row r="614" spans="1:12" s="197" customFormat="1" ht="12.75" customHeight="1" x14ac:dyDescent="0.25">
      <c r="A614" s="284"/>
      <c r="B614" s="95" t="s">
        <v>8</v>
      </c>
      <c r="C614" s="165">
        <v>1106.125</v>
      </c>
      <c r="D614" s="165">
        <v>2.375</v>
      </c>
      <c r="E614" s="165">
        <v>51.449999999999996</v>
      </c>
      <c r="F614" s="165">
        <v>13.700000000000001</v>
      </c>
      <c r="G614" s="165">
        <v>1038.5999999999999</v>
      </c>
      <c r="H614" s="165">
        <v>6654.65</v>
      </c>
      <c r="I614" s="165">
        <v>131</v>
      </c>
      <c r="J614" s="165">
        <v>524.42499999999995</v>
      </c>
      <c r="K614" s="165">
        <v>71.525000000000006</v>
      </c>
      <c r="L614" s="165">
        <v>5927.7</v>
      </c>
    </row>
    <row r="615" spans="1:12" s="197" customFormat="1" ht="12.75" customHeight="1" x14ac:dyDescent="0.25">
      <c r="A615" s="284"/>
      <c r="B615" s="95" t="s">
        <v>9</v>
      </c>
      <c r="C615" s="165">
        <v>1179.7</v>
      </c>
      <c r="D615" s="165">
        <v>3.9000000000000004</v>
      </c>
      <c r="E615" s="165">
        <v>142.625</v>
      </c>
      <c r="F615" s="165">
        <v>103.82499999999999</v>
      </c>
      <c r="G615" s="165">
        <v>929.35</v>
      </c>
      <c r="H615" s="165">
        <v>7916.4</v>
      </c>
      <c r="I615" s="165">
        <v>447.8</v>
      </c>
      <c r="J615" s="165">
        <v>1551.7750000000001</v>
      </c>
      <c r="K615" s="165">
        <v>817.02499999999998</v>
      </c>
      <c r="L615" s="165">
        <v>5099.8</v>
      </c>
    </row>
    <row r="616" spans="1:12" s="197" customFormat="1" ht="12.75" customHeight="1" x14ac:dyDescent="0.25">
      <c r="A616" s="284"/>
      <c r="B616" s="95" t="s">
        <v>65</v>
      </c>
      <c r="C616" s="166">
        <v>93.76324489276935</v>
      </c>
      <c r="D616" s="166">
        <v>60.897435897435891</v>
      </c>
      <c r="E616" s="166">
        <v>36.073619631901842</v>
      </c>
      <c r="F616" s="166">
        <v>13.19528052010595</v>
      </c>
      <c r="G616" s="166">
        <v>111.75552805724429</v>
      </c>
      <c r="H616" s="166">
        <v>84.061568389672075</v>
      </c>
      <c r="I616" s="166">
        <v>29.254131308619918</v>
      </c>
      <c r="J616" s="166">
        <v>33.795170047204003</v>
      </c>
      <c r="K616" s="166">
        <v>8.7543220831675903</v>
      </c>
      <c r="L616" s="166">
        <v>116.23396995960626</v>
      </c>
    </row>
    <row r="617" spans="1:12" s="197" customFormat="1" ht="12.75" customHeight="1" x14ac:dyDescent="0.25">
      <c r="A617" s="284"/>
      <c r="B617" s="64" t="s">
        <v>112</v>
      </c>
      <c r="C617" s="165"/>
      <c r="D617" s="165"/>
      <c r="E617" s="165"/>
      <c r="F617" s="167"/>
      <c r="G617" s="164"/>
      <c r="H617" s="165"/>
      <c r="I617" s="165"/>
      <c r="J617" s="165"/>
      <c r="K617" s="167"/>
      <c r="L617" s="164"/>
    </row>
    <row r="618" spans="1:12" s="197" customFormat="1" ht="12.75" customHeight="1" x14ac:dyDescent="0.25">
      <c r="A618" s="284"/>
      <c r="B618" s="95" t="s">
        <v>8</v>
      </c>
      <c r="C618" s="165">
        <v>201</v>
      </c>
      <c r="D618" s="165">
        <v>0.875</v>
      </c>
      <c r="E618" s="165">
        <v>6.6749999999999998</v>
      </c>
      <c r="F618" s="165">
        <v>2.1749999999999998</v>
      </c>
      <c r="G618" s="165">
        <v>191.27500000000001</v>
      </c>
      <c r="H618" s="165">
        <v>1310.825</v>
      </c>
      <c r="I618" s="165">
        <v>41.725000000000001</v>
      </c>
      <c r="J618" s="165">
        <v>77.400000000000006</v>
      </c>
      <c r="K618" s="165">
        <v>12.074999999999999</v>
      </c>
      <c r="L618" s="165">
        <v>1179.625</v>
      </c>
    </row>
    <row r="619" spans="1:12" s="197" customFormat="1" ht="12.75" customHeight="1" x14ac:dyDescent="0.25">
      <c r="A619" s="284"/>
      <c r="B619" s="95" t="s">
        <v>9</v>
      </c>
      <c r="C619" s="165">
        <v>229.25</v>
      </c>
      <c r="D619" s="165">
        <v>0.2</v>
      </c>
      <c r="E619" s="165">
        <v>26.900000000000002</v>
      </c>
      <c r="F619" s="165">
        <v>13.825000000000001</v>
      </c>
      <c r="G619" s="165">
        <v>188.32499999999999</v>
      </c>
      <c r="H619" s="165">
        <v>1639.375</v>
      </c>
      <c r="I619" s="165">
        <v>111.1</v>
      </c>
      <c r="J619" s="165">
        <v>276.75</v>
      </c>
      <c r="K619" s="165">
        <v>147.85</v>
      </c>
      <c r="L619" s="165">
        <v>1103.675</v>
      </c>
    </row>
    <row r="620" spans="1:12" s="197" customFormat="1" ht="12.75" customHeight="1" x14ac:dyDescent="0.25">
      <c r="A620" s="284"/>
      <c r="B620" s="95" t="s">
        <v>65</v>
      </c>
      <c r="C620" s="166">
        <v>87.677208287895311</v>
      </c>
      <c r="D620" s="166">
        <v>437.5</v>
      </c>
      <c r="E620" s="166">
        <v>24.814126394052042</v>
      </c>
      <c r="F620" s="166">
        <v>15.732368896925855</v>
      </c>
      <c r="G620" s="166">
        <v>101.5664409929643</v>
      </c>
      <c r="H620" s="166">
        <v>79.95882577201678</v>
      </c>
      <c r="I620" s="166">
        <v>37.556255625562557</v>
      </c>
      <c r="J620" s="166">
        <v>27.967479674796753</v>
      </c>
      <c r="K620" s="166">
        <v>8.1670612106865068</v>
      </c>
      <c r="L620" s="166">
        <v>106.88155480553606</v>
      </c>
    </row>
    <row r="621" spans="1:12" s="197" customFormat="1" ht="12.75" customHeight="1" x14ac:dyDescent="0.25">
      <c r="A621" s="284"/>
      <c r="B621" s="119"/>
      <c r="C621" s="119"/>
      <c r="D621" s="156"/>
      <c r="E621" s="156"/>
      <c r="F621" s="121"/>
      <c r="G621" s="121"/>
      <c r="H621" s="121"/>
      <c r="I621" s="121"/>
      <c r="J621" s="121"/>
      <c r="K621" s="121"/>
      <c r="L621" s="121"/>
    </row>
    <row r="622" spans="1:12" s="197" customFormat="1" ht="12.75" customHeight="1" x14ac:dyDescent="0.25">
      <c r="A622" s="284"/>
      <c r="B622" s="8"/>
      <c r="C622" s="8"/>
      <c r="D622" s="157"/>
      <c r="E622" s="157"/>
      <c r="F622" s="125"/>
      <c r="G622" s="125"/>
      <c r="H622" s="125"/>
      <c r="I622" s="125"/>
      <c r="J622" s="125"/>
      <c r="K622" s="125"/>
      <c r="L622" s="125"/>
    </row>
    <row r="623" spans="1:12" s="197" customFormat="1" ht="12.75" customHeight="1" x14ac:dyDescent="0.25">
      <c r="A623" s="284"/>
      <c r="B623" s="8" t="s">
        <v>83</v>
      </c>
      <c r="C623" s="8"/>
      <c r="D623" s="1"/>
      <c r="E623" s="1"/>
      <c r="F623" s="53"/>
      <c r="G623" s="1"/>
      <c r="H623" s="1"/>
      <c r="I623" s="1"/>
      <c r="J623" s="1"/>
      <c r="K623" s="1"/>
      <c r="L623" s="1"/>
    </row>
    <row r="624" spans="1:12" s="197" customFormat="1" ht="12.75" customHeight="1" x14ac:dyDescent="0.25">
      <c r="A624" s="284"/>
      <c r="B624" s="20" t="s">
        <v>81</v>
      </c>
      <c r="C624" s="20"/>
      <c r="D624" s="1"/>
      <c r="E624" s="1"/>
      <c r="F624" s="53"/>
      <c r="G624" s="1"/>
      <c r="H624" s="1"/>
      <c r="I624" s="1"/>
      <c r="J624" s="1"/>
      <c r="K624" s="1"/>
      <c r="L624" s="1"/>
    </row>
    <row r="625" spans="1:12" s="197" customFormat="1" ht="12.75" customHeight="1" x14ac:dyDescent="0.25">
      <c r="A625" s="284"/>
      <c r="B625" s="20"/>
      <c r="C625" s="20"/>
      <c r="D625" s="1"/>
      <c r="E625" s="1"/>
      <c r="F625" s="53"/>
      <c r="G625" s="1"/>
      <c r="H625" s="1"/>
      <c r="I625" s="1"/>
      <c r="J625" s="1"/>
      <c r="K625" s="1"/>
      <c r="L625" s="1"/>
    </row>
    <row r="626" spans="1:12" s="197" customFormat="1" ht="12.75" customHeight="1" x14ac:dyDescent="0.25">
      <c r="A626" s="284"/>
      <c r="B626" s="58" t="s">
        <v>68</v>
      </c>
      <c r="C626" s="58"/>
      <c r="D626" s="1"/>
      <c r="E626" s="1"/>
      <c r="F626" s="53"/>
      <c r="G626" s="1"/>
      <c r="H626" s="1"/>
      <c r="I626" s="1"/>
      <c r="J626" s="1"/>
      <c r="K626" s="1"/>
      <c r="L626" s="1"/>
    </row>
    <row r="627" spans="1:12" s="197" customFormat="1" ht="12.75" customHeight="1" x14ac:dyDescent="0.25">
      <c r="A627" s="284"/>
      <c r="B627" s="58"/>
      <c r="C627" s="58"/>
      <c r="D627" s="1"/>
      <c r="E627" s="1"/>
      <c r="F627" s="53"/>
      <c r="G627" s="1"/>
      <c r="H627" s="1"/>
      <c r="I627" s="1"/>
      <c r="J627" s="1"/>
      <c r="K627" s="1"/>
      <c r="L627" s="1"/>
    </row>
    <row r="628" spans="1:12" s="197" customFormat="1" ht="12.75" customHeight="1" x14ac:dyDescent="0.25">
      <c r="A628" s="284"/>
      <c r="B628" s="195"/>
      <c r="C628" s="195"/>
      <c r="D628" s="195"/>
      <c r="E628" s="195"/>
      <c r="F628" s="196"/>
      <c r="G628" s="196"/>
      <c r="H628" s="196"/>
      <c r="I628" s="196"/>
      <c r="J628" s="196"/>
      <c r="K628" s="196"/>
      <c r="L628" s="196"/>
    </row>
    <row r="629" spans="1:12" s="197" customFormat="1" ht="12.75" customHeight="1" x14ac:dyDescent="0.25">
      <c r="A629" s="284"/>
      <c r="B629" s="195"/>
      <c r="C629" s="195"/>
      <c r="D629" s="195"/>
      <c r="E629" s="195"/>
      <c r="F629" s="196"/>
      <c r="G629" s="196"/>
      <c r="H629" s="196"/>
      <c r="I629" s="196"/>
      <c r="J629" s="196"/>
      <c r="K629" s="196"/>
      <c r="L629" s="196"/>
    </row>
    <row r="630" spans="1:12" s="197" customFormat="1" ht="12.75" customHeight="1" x14ac:dyDescent="0.25">
      <c r="A630" s="284"/>
      <c r="B630" s="195"/>
      <c r="C630" s="195"/>
      <c r="D630" s="195"/>
      <c r="E630" s="195"/>
      <c r="F630" s="196"/>
      <c r="G630" s="196"/>
      <c r="H630" s="196"/>
      <c r="I630" s="196"/>
      <c r="J630" s="196"/>
      <c r="K630" s="196"/>
      <c r="L630" s="196"/>
    </row>
    <row r="631" spans="1:12" s="197" customFormat="1" ht="12.75" customHeight="1" x14ac:dyDescent="0.25">
      <c r="A631" s="284"/>
      <c r="B631" s="195"/>
      <c r="C631" s="195"/>
      <c r="D631" s="195"/>
      <c r="E631" s="195"/>
      <c r="F631" s="196"/>
      <c r="G631" s="196"/>
      <c r="H631" s="196"/>
      <c r="I631" s="196"/>
      <c r="J631" s="196"/>
      <c r="K631" s="196"/>
      <c r="L631" s="196"/>
    </row>
    <row r="632" spans="1:12" s="197" customFormat="1" ht="12.75" customHeight="1" x14ac:dyDescent="0.25">
      <c r="A632" s="284"/>
      <c r="B632" s="195"/>
      <c r="C632" s="195"/>
      <c r="D632" s="195"/>
      <c r="E632" s="195"/>
      <c r="F632" s="196"/>
      <c r="G632" s="196"/>
      <c r="H632" s="196"/>
      <c r="I632" s="196"/>
      <c r="J632" s="196"/>
      <c r="K632" s="196"/>
      <c r="L632" s="196"/>
    </row>
    <row r="633" spans="1:12" s="197" customFormat="1" ht="12.75" customHeight="1" x14ac:dyDescent="0.25">
      <c r="A633" s="284"/>
      <c r="B633" s="195"/>
      <c r="C633" s="195"/>
      <c r="D633" s="195"/>
      <c r="E633" s="195"/>
      <c r="F633" s="196"/>
      <c r="G633" s="196"/>
      <c r="H633" s="196"/>
      <c r="I633" s="196"/>
      <c r="J633" s="196"/>
      <c r="K633" s="196"/>
      <c r="L633" s="196"/>
    </row>
    <row r="634" spans="1:12" s="197" customFormat="1" ht="12.75" customHeight="1" x14ac:dyDescent="0.25">
      <c r="A634" s="284"/>
      <c r="B634" s="195"/>
      <c r="C634" s="195"/>
      <c r="D634" s="195"/>
      <c r="E634" s="195"/>
      <c r="F634" s="196"/>
      <c r="G634" s="196"/>
      <c r="H634" s="196"/>
      <c r="I634" s="196"/>
      <c r="J634" s="196"/>
      <c r="K634" s="196"/>
      <c r="L634" s="196"/>
    </row>
    <row r="635" spans="1:12" s="197" customFormat="1" ht="12.75" customHeight="1" x14ac:dyDescent="0.25">
      <c r="A635" s="284"/>
      <c r="B635" s="195"/>
      <c r="C635" s="195"/>
      <c r="D635" s="195"/>
      <c r="E635" s="195"/>
      <c r="F635" s="196"/>
      <c r="G635" s="196"/>
      <c r="H635" s="196"/>
      <c r="I635" s="196"/>
      <c r="J635" s="196"/>
      <c r="K635" s="196"/>
      <c r="L635" s="196"/>
    </row>
    <row r="636" spans="1:12" s="197" customFormat="1" ht="12.75" customHeight="1" x14ac:dyDescent="0.25">
      <c r="A636" s="284"/>
      <c r="B636" s="195"/>
      <c r="C636" s="195"/>
      <c r="D636" s="195"/>
      <c r="E636" s="195"/>
      <c r="F636" s="196"/>
      <c r="G636" s="196"/>
      <c r="H636" s="196"/>
      <c r="I636" s="196"/>
      <c r="J636" s="196"/>
      <c r="K636" s="196"/>
      <c r="L636" s="196"/>
    </row>
    <row r="637" spans="1:12" s="197" customFormat="1" ht="12.75" customHeight="1" x14ac:dyDescent="0.25">
      <c r="A637" s="284"/>
      <c r="B637" s="195"/>
      <c r="C637" s="195"/>
      <c r="D637" s="195"/>
      <c r="E637" s="195"/>
      <c r="F637" s="196"/>
      <c r="G637" s="196"/>
      <c r="H637" s="196"/>
      <c r="I637" s="196"/>
      <c r="J637" s="196"/>
      <c r="K637" s="196"/>
      <c r="L637" s="196"/>
    </row>
    <row r="638" spans="1:12" s="197" customFormat="1" ht="12.75" customHeight="1" x14ac:dyDescent="0.25">
      <c r="A638" s="284"/>
      <c r="B638" s="195"/>
      <c r="C638" s="195"/>
      <c r="D638" s="195"/>
      <c r="E638" s="195"/>
      <c r="F638" s="196"/>
      <c r="G638" s="196"/>
      <c r="H638" s="196"/>
      <c r="I638" s="196"/>
      <c r="J638" s="196"/>
      <c r="K638" s="196"/>
      <c r="L638" s="196"/>
    </row>
    <row r="639" spans="1:12" s="197" customFormat="1" ht="12.75" customHeight="1" x14ac:dyDescent="0.25">
      <c r="A639" s="284"/>
      <c r="B639" s="195"/>
      <c r="C639" s="195"/>
      <c r="D639" s="195"/>
      <c r="E639" s="195"/>
      <c r="F639" s="196"/>
      <c r="G639" s="196"/>
      <c r="H639" s="196"/>
      <c r="I639" s="196"/>
      <c r="J639" s="196"/>
      <c r="K639" s="196"/>
      <c r="L639" s="196"/>
    </row>
    <row r="640" spans="1:12" s="197" customFormat="1" ht="12.75" customHeight="1" x14ac:dyDescent="0.25">
      <c r="A640" s="284"/>
      <c r="B640" s="195"/>
      <c r="C640" s="195"/>
      <c r="D640" s="195"/>
      <c r="E640" s="195"/>
      <c r="F640" s="196"/>
      <c r="G640" s="196"/>
      <c r="H640" s="196"/>
      <c r="I640" s="196"/>
      <c r="J640" s="196"/>
      <c r="K640" s="196"/>
      <c r="L640" s="196"/>
    </row>
    <row r="641" spans="1:12" s="197" customFormat="1" ht="12.75" customHeight="1" x14ac:dyDescent="0.25">
      <c r="A641" s="284"/>
      <c r="B641" s="195"/>
      <c r="C641" s="195"/>
      <c r="D641" s="195"/>
      <c r="E641" s="195"/>
      <c r="F641" s="196"/>
      <c r="G641" s="196"/>
      <c r="H641" s="196"/>
      <c r="I641" s="196"/>
      <c r="J641" s="196"/>
      <c r="K641" s="196"/>
      <c r="L641" s="196"/>
    </row>
    <row r="642" spans="1:12" s="197" customFormat="1" ht="12.75" customHeight="1" x14ac:dyDescent="0.25">
      <c r="A642" s="284"/>
      <c r="B642" s="195"/>
      <c r="C642" s="195"/>
      <c r="D642" s="195"/>
      <c r="E642" s="195"/>
      <c r="F642" s="196"/>
      <c r="G642" s="196"/>
      <c r="H642" s="196"/>
      <c r="I642" s="196"/>
      <c r="J642" s="196"/>
      <c r="K642" s="196"/>
      <c r="L642" s="196"/>
    </row>
    <row r="643" spans="1:12" s="197" customFormat="1" ht="12.75" customHeight="1" x14ac:dyDescent="0.25">
      <c r="A643" s="284"/>
      <c r="B643" s="195"/>
      <c r="C643" s="195"/>
      <c r="D643" s="195"/>
      <c r="E643" s="195"/>
      <c r="F643" s="196"/>
      <c r="G643" s="196"/>
      <c r="H643" s="196"/>
      <c r="I643" s="196"/>
      <c r="J643" s="196"/>
      <c r="K643" s="196"/>
      <c r="L643" s="196"/>
    </row>
    <row r="644" spans="1:12" s="197" customFormat="1" ht="12.75" customHeight="1" x14ac:dyDescent="0.25">
      <c r="A644" s="284"/>
      <c r="B644" s="195"/>
      <c r="C644" s="195"/>
      <c r="D644" s="195"/>
      <c r="E644" s="195"/>
      <c r="F644" s="196"/>
      <c r="G644" s="196"/>
      <c r="H644" s="196"/>
      <c r="I644" s="196"/>
      <c r="J644" s="196"/>
      <c r="K644" s="196"/>
      <c r="L644" s="196"/>
    </row>
    <row r="645" spans="1:12" s="197" customFormat="1" ht="12.75" customHeight="1" x14ac:dyDescent="0.25">
      <c r="A645" s="284"/>
      <c r="B645" s="195"/>
      <c r="C645" s="195"/>
      <c r="D645" s="195"/>
      <c r="E645" s="195"/>
      <c r="F645" s="196"/>
      <c r="G645" s="196"/>
      <c r="H645" s="196"/>
      <c r="I645" s="196"/>
      <c r="J645" s="196"/>
      <c r="K645" s="196"/>
      <c r="L645" s="196"/>
    </row>
    <row r="646" spans="1:12" s="197" customFormat="1" ht="12.75" customHeight="1" x14ac:dyDescent="0.25">
      <c r="A646" s="284"/>
      <c r="B646" s="195"/>
      <c r="C646" s="195"/>
      <c r="D646" s="195"/>
      <c r="E646" s="195"/>
      <c r="F646" s="196"/>
      <c r="G646" s="196"/>
      <c r="H646" s="196"/>
      <c r="I646" s="196"/>
      <c r="J646" s="196"/>
      <c r="K646" s="196"/>
      <c r="L646" s="196"/>
    </row>
    <row r="647" spans="1:12" s="197" customFormat="1" ht="12.75" customHeight="1" x14ac:dyDescent="0.25">
      <c r="A647" s="284"/>
      <c r="B647" s="195"/>
      <c r="C647" s="195"/>
      <c r="D647" s="195"/>
      <c r="E647" s="195"/>
      <c r="F647" s="196"/>
      <c r="G647" s="196"/>
      <c r="H647" s="196"/>
      <c r="I647" s="196"/>
      <c r="J647" s="196"/>
      <c r="K647" s="196"/>
      <c r="L647" s="196"/>
    </row>
    <row r="648" spans="1:12" s="197" customFormat="1" ht="12.75" customHeight="1" x14ac:dyDescent="0.25">
      <c r="A648" s="284"/>
      <c r="B648" s="195"/>
      <c r="C648" s="195"/>
      <c r="D648" s="195"/>
      <c r="E648" s="195"/>
      <c r="F648" s="196"/>
      <c r="G648" s="196"/>
      <c r="H648" s="196"/>
      <c r="I648" s="196"/>
      <c r="J648" s="196"/>
      <c r="K648" s="196"/>
      <c r="L648" s="196"/>
    </row>
    <row r="649" spans="1:12" s="197" customFormat="1" ht="12.75" customHeight="1" x14ac:dyDescent="0.25">
      <c r="A649" s="284"/>
      <c r="B649" s="195"/>
      <c r="C649" s="195"/>
      <c r="D649" s="195"/>
      <c r="E649" s="195"/>
      <c r="F649" s="196"/>
      <c r="G649" s="196"/>
      <c r="H649" s="196"/>
      <c r="I649" s="196"/>
      <c r="J649" s="196"/>
      <c r="K649" s="196"/>
      <c r="L649" s="196"/>
    </row>
    <row r="650" spans="1:12" s="197" customFormat="1" ht="12.75" customHeight="1" x14ac:dyDescent="0.25">
      <c r="A650" s="284"/>
      <c r="B650" s="195"/>
      <c r="C650" s="195"/>
      <c r="D650" s="195"/>
      <c r="E650" s="195"/>
      <c r="F650" s="196"/>
      <c r="G650" s="196"/>
      <c r="H650" s="196"/>
      <c r="I650" s="196"/>
      <c r="J650" s="196"/>
      <c r="K650" s="196"/>
      <c r="L650" s="196"/>
    </row>
    <row r="651" spans="1:12" s="197" customFormat="1" ht="12.75" customHeight="1" x14ac:dyDescent="0.25">
      <c r="A651" s="284"/>
      <c r="B651" s="195"/>
      <c r="C651" s="195"/>
      <c r="D651" s="195"/>
      <c r="E651" s="195"/>
      <c r="F651" s="196"/>
      <c r="G651" s="196"/>
      <c r="H651" s="196"/>
      <c r="I651" s="196"/>
      <c r="J651" s="196"/>
      <c r="K651" s="196"/>
      <c r="L651" s="196"/>
    </row>
    <row r="652" spans="1:12" s="197" customFormat="1" ht="12.75" customHeight="1" x14ac:dyDescent="0.25">
      <c r="A652" s="284"/>
      <c r="B652" s="195"/>
      <c r="C652" s="195"/>
      <c r="D652" s="195"/>
      <c r="E652" s="195"/>
      <c r="F652" s="196"/>
      <c r="G652" s="196"/>
      <c r="H652" s="196"/>
      <c r="I652" s="196"/>
      <c r="J652" s="196"/>
      <c r="K652" s="196"/>
      <c r="L652" s="196"/>
    </row>
    <row r="653" spans="1:12" s="197" customFormat="1" ht="12.75" customHeight="1" x14ac:dyDescent="0.25">
      <c r="A653" s="284"/>
      <c r="B653" s="195"/>
      <c r="C653" s="195"/>
      <c r="D653" s="195"/>
      <c r="E653" s="195"/>
      <c r="F653" s="196"/>
      <c r="G653" s="196"/>
      <c r="H653" s="196"/>
      <c r="I653" s="196"/>
      <c r="J653" s="196"/>
      <c r="K653" s="196"/>
      <c r="L653" s="196"/>
    </row>
    <row r="654" spans="1:12" s="197" customFormat="1" ht="12.75" customHeight="1" x14ac:dyDescent="0.25">
      <c r="A654" s="284"/>
      <c r="B654" s="195"/>
      <c r="C654" s="195"/>
      <c r="D654" s="195"/>
      <c r="E654" s="195"/>
      <c r="F654" s="196"/>
      <c r="G654" s="196"/>
      <c r="H654" s="196"/>
      <c r="I654" s="196"/>
      <c r="J654" s="196"/>
      <c r="K654" s="196"/>
      <c r="L654" s="196"/>
    </row>
    <row r="655" spans="1:12" s="197" customFormat="1" ht="12.75" customHeight="1" x14ac:dyDescent="0.25">
      <c r="A655" s="284"/>
      <c r="B655" s="195"/>
      <c r="C655" s="195"/>
      <c r="D655" s="195"/>
      <c r="E655" s="195"/>
      <c r="F655" s="196"/>
      <c r="G655" s="196"/>
      <c r="H655" s="196"/>
      <c r="I655" s="196"/>
      <c r="J655" s="196"/>
      <c r="K655" s="196"/>
      <c r="L655" s="196"/>
    </row>
    <row r="656" spans="1:12" s="197" customFormat="1" ht="12.75" customHeight="1" x14ac:dyDescent="0.25">
      <c r="A656" s="284"/>
      <c r="B656" s="195"/>
      <c r="C656" s="195"/>
      <c r="D656" s="195"/>
      <c r="E656" s="195"/>
      <c r="F656" s="196"/>
      <c r="G656" s="196"/>
      <c r="H656" s="196"/>
      <c r="I656" s="196"/>
      <c r="J656" s="196"/>
      <c r="K656" s="196"/>
      <c r="L656" s="196"/>
    </row>
    <row r="657" spans="1:12" s="197" customFormat="1" ht="12.75" customHeight="1" x14ac:dyDescent="0.25">
      <c r="A657" s="284"/>
      <c r="B657" s="195"/>
      <c r="C657" s="195"/>
      <c r="D657" s="195"/>
      <c r="E657" s="195"/>
      <c r="F657" s="196"/>
      <c r="G657" s="196"/>
      <c r="H657" s="196"/>
      <c r="I657" s="196"/>
      <c r="J657" s="196"/>
      <c r="K657" s="196"/>
      <c r="L657" s="196"/>
    </row>
    <row r="658" spans="1:12" s="197" customFormat="1" ht="12.75" customHeight="1" x14ac:dyDescent="0.25">
      <c r="A658" s="284"/>
      <c r="B658" s="195"/>
      <c r="C658" s="195"/>
      <c r="D658" s="195"/>
      <c r="E658" s="195"/>
      <c r="F658" s="196"/>
      <c r="G658" s="196"/>
      <c r="H658" s="196"/>
      <c r="I658" s="196"/>
      <c r="J658" s="196"/>
      <c r="K658" s="196"/>
      <c r="L658" s="196"/>
    </row>
    <row r="659" spans="1:12" s="197" customFormat="1" ht="12.75" customHeight="1" x14ac:dyDescent="0.25">
      <c r="A659" s="284"/>
      <c r="B659" s="195"/>
      <c r="C659" s="195"/>
      <c r="D659" s="195"/>
      <c r="E659" s="195"/>
      <c r="F659" s="196"/>
      <c r="G659" s="196"/>
      <c r="H659" s="196"/>
      <c r="I659" s="196"/>
      <c r="J659" s="196"/>
      <c r="K659" s="196"/>
      <c r="L659" s="196"/>
    </row>
    <row r="660" spans="1:12" s="197" customFormat="1" ht="12.75" customHeight="1" x14ac:dyDescent="0.25">
      <c r="A660" s="284"/>
      <c r="B660" s="195"/>
      <c r="C660" s="195"/>
      <c r="D660" s="195"/>
      <c r="E660" s="195"/>
      <c r="F660" s="196"/>
      <c r="G660" s="196"/>
      <c r="H660" s="196"/>
      <c r="I660" s="196"/>
      <c r="J660" s="196"/>
      <c r="K660" s="196"/>
      <c r="L660" s="196"/>
    </row>
    <row r="661" spans="1:12" s="197" customFormat="1" ht="12.75" customHeight="1" x14ac:dyDescent="0.25">
      <c r="A661" s="284"/>
      <c r="B661" s="195"/>
      <c r="C661" s="195"/>
      <c r="D661" s="195"/>
      <c r="E661" s="195"/>
      <c r="F661" s="196"/>
      <c r="G661" s="196"/>
      <c r="H661" s="196"/>
      <c r="I661" s="196"/>
      <c r="J661" s="196"/>
      <c r="K661" s="196"/>
      <c r="L661" s="196"/>
    </row>
    <row r="662" spans="1:12" s="197" customFormat="1" ht="12.75" customHeight="1" x14ac:dyDescent="0.25">
      <c r="A662" s="284"/>
      <c r="B662" s="195"/>
      <c r="C662" s="195"/>
      <c r="D662" s="195"/>
      <c r="E662" s="195"/>
      <c r="F662" s="196"/>
      <c r="G662" s="196"/>
      <c r="H662" s="196"/>
      <c r="I662" s="196"/>
      <c r="J662" s="196"/>
      <c r="K662" s="196"/>
      <c r="L662" s="196"/>
    </row>
    <row r="663" spans="1:12" s="197" customFormat="1" ht="12.75" customHeight="1" x14ac:dyDescent="0.25">
      <c r="A663" s="284"/>
      <c r="B663" s="195"/>
      <c r="C663" s="195"/>
      <c r="D663" s="195"/>
      <c r="E663" s="195"/>
      <c r="F663" s="196"/>
      <c r="G663" s="196"/>
      <c r="H663" s="196"/>
      <c r="I663" s="196"/>
      <c r="J663" s="196"/>
      <c r="K663" s="196"/>
      <c r="L663" s="196"/>
    </row>
    <row r="664" spans="1:12" s="197" customFormat="1" ht="12.75" customHeight="1" x14ac:dyDescent="0.25">
      <c r="A664" s="284"/>
      <c r="B664" s="195"/>
      <c r="C664" s="195"/>
      <c r="D664" s="195"/>
      <c r="E664" s="195"/>
      <c r="F664" s="196"/>
      <c r="G664" s="196"/>
      <c r="H664" s="196"/>
      <c r="I664" s="196"/>
      <c r="J664" s="196"/>
      <c r="K664" s="196"/>
      <c r="L664" s="196"/>
    </row>
    <row r="665" spans="1:12" s="197" customFormat="1" ht="12.75" customHeight="1" x14ac:dyDescent="0.25">
      <c r="A665" s="284"/>
      <c r="B665" s="195"/>
      <c r="C665" s="195"/>
      <c r="D665" s="195"/>
      <c r="E665" s="195"/>
      <c r="F665" s="196"/>
      <c r="G665" s="196"/>
      <c r="H665" s="196"/>
      <c r="I665" s="196"/>
      <c r="J665" s="196"/>
      <c r="K665" s="196"/>
      <c r="L665" s="196"/>
    </row>
    <row r="666" spans="1:12" s="197" customFormat="1" ht="12.75" customHeight="1" x14ac:dyDescent="0.25">
      <c r="A666" s="284"/>
      <c r="B666" s="195"/>
      <c r="C666" s="195"/>
      <c r="D666" s="195"/>
      <c r="E666" s="195"/>
      <c r="F666" s="196"/>
      <c r="G666" s="196"/>
      <c r="H666" s="196"/>
      <c r="I666" s="196"/>
      <c r="J666" s="196"/>
      <c r="K666" s="196"/>
      <c r="L666" s="196"/>
    </row>
    <row r="667" spans="1:12" s="197" customFormat="1" ht="12.75" customHeight="1" x14ac:dyDescent="0.25">
      <c r="A667" s="284"/>
      <c r="B667" s="195"/>
      <c r="C667" s="195"/>
      <c r="D667" s="195"/>
      <c r="E667" s="195"/>
      <c r="F667" s="196"/>
      <c r="G667" s="196"/>
      <c r="H667" s="196"/>
      <c r="I667" s="196"/>
      <c r="J667" s="196"/>
      <c r="K667" s="196"/>
      <c r="L667" s="196"/>
    </row>
    <row r="668" spans="1:12" s="197" customFormat="1" ht="12.75" customHeight="1" x14ac:dyDescent="0.25">
      <c r="A668" s="284"/>
      <c r="B668" s="195"/>
      <c r="C668" s="195"/>
      <c r="D668" s="195"/>
      <c r="E668" s="195"/>
      <c r="F668" s="196"/>
      <c r="G668" s="196"/>
      <c r="H668" s="196"/>
      <c r="I668" s="196"/>
      <c r="J668" s="196"/>
      <c r="K668" s="196"/>
      <c r="L668" s="196"/>
    </row>
    <row r="669" spans="1:12" s="197" customFormat="1" ht="12.75" customHeight="1" x14ac:dyDescent="0.25">
      <c r="A669" s="284"/>
      <c r="B669" s="195"/>
      <c r="C669" s="195"/>
      <c r="D669" s="195"/>
      <c r="E669" s="195"/>
      <c r="F669" s="196"/>
      <c r="G669" s="196"/>
      <c r="H669" s="196"/>
      <c r="I669" s="196"/>
      <c r="J669" s="196"/>
      <c r="K669" s="196"/>
      <c r="L669" s="196"/>
    </row>
    <row r="670" spans="1:12" s="197" customFormat="1" ht="12.75" customHeight="1" x14ac:dyDescent="0.25">
      <c r="A670" s="284"/>
      <c r="B670" s="195"/>
      <c r="C670" s="195"/>
      <c r="D670" s="195"/>
      <c r="E670" s="195"/>
      <c r="F670" s="196"/>
      <c r="G670" s="196"/>
      <c r="H670" s="196"/>
      <c r="I670" s="196"/>
      <c r="J670" s="196"/>
      <c r="K670" s="196"/>
      <c r="L670" s="196"/>
    </row>
    <row r="671" spans="1:12" s="197" customFormat="1" ht="12.75" customHeight="1" x14ac:dyDescent="0.25">
      <c r="A671" s="284"/>
      <c r="B671" s="195"/>
      <c r="C671" s="195"/>
      <c r="D671" s="195"/>
      <c r="E671" s="195"/>
      <c r="F671" s="196"/>
      <c r="G671" s="196"/>
      <c r="H671" s="196"/>
      <c r="I671" s="196"/>
      <c r="J671" s="196"/>
      <c r="K671" s="196"/>
      <c r="L671" s="196"/>
    </row>
    <row r="672" spans="1:12" s="197" customFormat="1" ht="12.75" customHeight="1" x14ac:dyDescent="0.25">
      <c r="A672" s="284"/>
      <c r="B672" s="195"/>
      <c r="C672" s="195"/>
      <c r="D672" s="195"/>
      <c r="E672" s="195"/>
      <c r="F672" s="196"/>
      <c r="G672" s="196"/>
      <c r="H672" s="196"/>
      <c r="I672" s="196"/>
      <c r="J672" s="196"/>
      <c r="K672" s="196"/>
      <c r="L672" s="196"/>
    </row>
    <row r="673" spans="1:12" s="197" customFormat="1" ht="12.75" customHeight="1" x14ac:dyDescent="0.25">
      <c r="A673" s="284"/>
      <c r="B673" s="195"/>
      <c r="C673" s="195"/>
      <c r="D673" s="195"/>
      <c r="E673" s="195"/>
      <c r="F673" s="196"/>
      <c r="G673" s="196"/>
      <c r="H673" s="196"/>
      <c r="I673" s="196"/>
      <c r="J673" s="196"/>
      <c r="K673" s="196"/>
      <c r="L673" s="196"/>
    </row>
    <row r="674" spans="1:12" s="197" customFormat="1" ht="12.75" customHeight="1" x14ac:dyDescent="0.25">
      <c r="A674" s="284"/>
      <c r="B674" s="195"/>
      <c r="C674" s="195"/>
      <c r="D674" s="195"/>
      <c r="E674" s="195"/>
      <c r="F674" s="196"/>
      <c r="G674" s="196"/>
      <c r="H674" s="196"/>
      <c r="I674" s="196"/>
      <c r="J674" s="196"/>
      <c r="K674" s="196"/>
      <c r="L674" s="196"/>
    </row>
    <row r="675" spans="1:12" s="197" customFormat="1" ht="12.75" customHeight="1" x14ac:dyDescent="0.25">
      <c r="A675" s="284"/>
      <c r="B675" s="195"/>
      <c r="C675" s="195"/>
      <c r="D675" s="195"/>
      <c r="E675" s="195"/>
      <c r="F675" s="196"/>
      <c r="G675" s="196"/>
      <c r="H675" s="196"/>
      <c r="I675" s="196"/>
      <c r="J675" s="196"/>
      <c r="K675" s="196"/>
      <c r="L675" s="196"/>
    </row>
    <row r="676" spans="1:12" s="197" customFormat="1" ht="12.75" customHeight="1" x14ac:dyDescent="0.25">
      <c r="A676" s="284"/>
      <c r="B676" s="195"/>
      <c r="C676" s="195"/>
      <c r="D676" s="195"/>
      <c r="E676" s="195"/>
      <c r="F676" s="196"/>
      <c r="G676" s="196"/>
      <c r="H676" s="196"/>
      <c r="I676" s="196"/>
      <c r="J676" s="196"/>
      <c r="K676" s="196"/>
      <c r="L676" s="196"/>
    </row>
    <row r="677" spans="1:12" s="197" customFormat="1" ht="12.75" customHeight="1" x14ac:dyDescent="0.25">
      <c r="A677" s="284"/>
      <c r="B677" s="195"/>
      <c r="C677" s="195"/>
      <c r="D677" s="195"/>
      <c r="E677" s="195"/>
      <c r="F677" s="196"/>
      <c r="G677" s="196"/>
      <c r="H677" s="196"/>
      <c r="I677" s="196"/>
      <c r="J677" s="196"/>
      <c r="K677" s="196"/>
      <c r="L677" s="362" t="s">
        <v>13</v>
      </c>
    </row>
    <row r="678" spans="1:12" s="197" customFormat="1" ht="12.75" customHeight="1" x14ac:dyDescent="0.25">
      <c r="A678" s="284"/>
      <c r="B678" s="195"/>
      <c r="C678" s="195"/>
      <c r="D678" s="195"/>
      <c r="E678" s="195"/>
      <c r="F678" s="196"/>
      <c r="G678" s="196"/>
      <c r="H678" s="196"/>
      <c r="I678" s="196"/>
      <c r="J678" s="196"/>
      <c r="K678" s="196"/>
      <c r="L678" s="196"/>
    </row>
    <row r="679" spans="1:12" s="197" customFormat="1" ht="15.75" customHeight="1" x14ac:dyDescent="0.3">
      <c r="A679" s="284"/>
      <c r="B679" s="510" t="s">
        <v>302</v>
      </c>
      <c r="C679" s="510"/>
      <c r="D679" s="510"/>
      <c r="E679" s="510"/>
      <c r="F679" s="510"/>
      <c r="G679" s="510"/>
      <c r="H679" s="510"/>
      <c r="I679" s="510"/>
      <c r="J679" s="510"/>
      <c r="K679" s="510"/>
      <c r="L679" s="510"/>
    </row>
    <row r="680" spans="1:12" s="197" customFormat="1" ht="12.75" customHeight="1" x14ac:dyDescent="0.25">
      <c r="A680" s="284"/>
      <c r="B680" s="4"/>
      <c r="C680" s="184"/>
      <c r="D680" s="155"/>
      <c r="E680" s="155"/>
      <c r="F680" s="24"/>
      <c r="G680" s="155"/>
      <c r="H680" s="155"/>
      <c r="I680" s="155"/>
      <c r="J680" s="155"/>
      <c r="K680" s="155"/>
      <c r="L680" s="155"/>
    </row>
    <row r="681" spans="1:12" s="197" customFormat="1" ht="12.75" customHeight="1" x14ac:dyDescent="0.25">
      <c r="A681" s="284"/>
      <c r="B681" s="4" t="s">
        <v>62</v>
      </c>
      <c r="C681" s="184"/>
      <c r="D681" s="155"/>
      <c r="E681" s="155"/>
      <c r="F681" s="24"/>
      <c r="G681" s="155"/>
      <c r="H681" s="155"/>
      <c r="I681" s="155"/>
      <c r="J681" s="155"/>
      <c r="K681" s="155"/>
      <c r="L681" s="155"/>
    </row>
    <row r="682" spans="1:12" s="197" customFormat="1" ht="12.75" customHeight="1" x14ac:dyDescent="0.25">
      <c r="A682" s="284"/>
      <c r="B682" s="151"/>
      <c r="C682" s="513" t="s">
        <v>12</v>
      </c>
      <c r="D682" s="514"/>
      <c r="E682" s="514"/>
      <c r="F682" s="514"/>
      <c r="G682" s="511"/>
      <c r="H682" s="512" t="s">
        <v>10</v>
      </c>
      <c r="I682" s="512"/>
      <c r="J682" s="512"/>
      <c r="K682" s="512"/>
      <c r="L682" s="512"/>
    </row>
    <row r="683" spans="1:12" s="197" customFormat="1" ht="12.75" customHeight="1" x14ac:dyDescent="0.25">
      <c r="A683" s="284"/>
      <c r="B683" s="145"/>
      <c r="C683" s="145" t="s">
        <v>23</v>
      </c>
      <c r="D683" s="163" t="s">
        <v>18</v>
      </c>
      <c r="E683" s="163" t="s">
        <v>19</v>
      </c>
      <c r="F683" s="163" t="s">
        <v>20</v>
      </c>
      <c r="G683" s="163" t="s">
        <v>21</v>
      </c>
      <c r="H683" s="163" t="s">
        <v>23</v>
      </c>
      <c r="I683" s="163" t="s">
        <v>18</v>
      </c>
      <c r="J683" s="163" t="s">
        <v>19</v>
      </c>
      <c r="K683" s="163" t="s">
        <v>20</v>
      </c>
      <c r="L683" s="163" t="s">
        <v>21</v>
      </c>
    </row>
    <row r="684" spans="1:12" s="197" customFormat="1" ht="12.75" customHeight="1" x14ac:dyDescent="0.25">
      <c r="A684" s="284"/>
      <c r="B684" s="64"/>
      <c r="C684" s="164"/>
      <c r="D684" s="158"/>
      <c r="E684" s="158"/>
      <c r="F684" s="1"/>
      <c r="G684" s="1"/>
      <c r="H684" s="164"/>
      <c r="I684" s="1"/>
      <c r="J684" s="1"/>
      <c r="K684" s="1"/>
      <c r="L684" s="1"/>
    </row>
    <row r="685" spans="1:12" s="197" customFormat="1" ht="12.75" customHeight="1" x14ac:dyDescent="0.25">
      <c r="A685" s="284"/>
      <c r="B685" s="64" t="s">
        <v>23</v>
      </c>
      <c r="C685" s="164"/>
      <c r="D685" s="155"/>
      <c r="E685" s="155"/>
      <c r="F685" s="24"/>
      <c r="G685" s="1"/>
      <c r="H685" s="164"/>
      <c r="I685" s="1"/>
      <c r="J685" s="1"/>
      <c r="K685" s="1"/>
      <c r="L685" s="1"/>
    </row>
    <row r="686" spans="1:12" s="197" customFormat="1" ht="12.75" customHeight="1" x14ac:dyDescent="0.25">
      <c r="A686" s="284"/>
      <c r="B686" s="95" t="s">
        <v>8</v>
      </c>
      <c r="C686" s="165">
        <v>1352.05</v>
      </c>
      <c r="D686" s="165">
        <v>3.2249999999999996</v>
      </c>
      <c r="E686" s="165">
        <v>80.825000000000003</v>
      </c>
      <c r="F686" s="165">
        <v>17.675000000000001</v>
      </c>
      <c r="G686" s="165">
        <v>1250.3249999999998</v>
      </c>
      <c r="H686" s="165">
        <v>8105.75</v>
      </c>
      <c r="I686" s="165">
        <v>170.97499999999999</v>
      </c>
      <c r="J686" s="165">
        <v>622.4</v>
      </c>
      <c r="K686" s="165">
        <v>82.025000000000006</v>
      </c>
      <c r="L686" s="165">
        <v>7230.35</v>
      </c>
    </row>
    <row r="687" spans="1:12" s="197" customFormat="1" ht="12.75" customHeight="1" x14ac:dyDescent="0.25">
      <c r="A687" s="284"/>
      <c r="B687" s="95" t="s">
        <v>9</v>
      </c>
      <c r="C687" s="165">
        <v>1459.625</v>
      </c>
      <c r="D687" s="165">
        <v>2.2749999999999999</v>
      </c>
      <c r="E687" s="165">
        <v>175.17500000000001</v>
      </c>
      <c r="F687" s="165">
        <v>135.6</v>
      </c>
      <c r="G687" s="165">
        <v>1146.5749999999998</v>
      </c>
      <c r="H687" s="165">
        <v>9760.3749999999982</v>
      </c>
      <c r="I687" s="165">
        <v>565.79999999999995</v>
      </c>
      <c r="J687" s="165">
        <v>1859.9749999999999</v>
      </c>
      <c r="K687" s="165">
        <v>991.65</v>
      </c>
      <c r="L687" s="165">
        <v>6342.9500000000007</v>
      </c>
    </row>
    <row r="688" spans="1:12" s="197" customFormat="1" ht="12.75" customHeight="1" x14ac:dyDescent="0.25">
      <c r="A688" s="284"/>
      <c r="B688" s="95" t="s">
        <v>65</v>
      </c>
      <c r="C688" s="166">
        <v>92.629956324398393</v>
      </c>
      <c r="D688" s="166">
        <v>141.75824175824175</v>
      </c>
      <c r="E688" s="166">
        <v>46.139574711003277</v>
      </c>
      <c r="F688" s="166">
        <v>13.034660766961652</v>
      </c>
      <c r="G688" s="166">
        <v>109.04868848527136</v>
      </c>
      <c r="H688" s="166">
        <v>83.047526350165867</v>
      </c>
      <c r="I688" s="166">
        <v>30.218275008837047</v>
      </c>
      <c r="J688" s="166">
        <v>33.462815360421516</v>
      </c>
      <c r="K688" s="166">
        <v>8.2715675893712497</v>
      </c>
      <c r="L688" s="166">
        <v>113.99033572706705</v>
      </c>
    </row>
    <row r="689" spans="1:12" s="197" customFormat="1" ht="12.75" customHeight="1" x14ac:dyDescent="0.25">
      <c r="A689" s="284"/>
      <c r="B689" s="64" t="s">
        <v>110</v>
      </c>
      <c r="C689" s="164"/>
      <c r="D689" s="155"/>
      <c r="E689" s="155"/>
      <c r="F689" s="24"/>
      <c r="G689" s="1"/>
      <c r="H689" s="164"/>
      <c r="I689" s="1"/>
      <c r="J689" s="1"/>
      <c r="K689" s="1"/>
      <c r="L689" s="1"/>
    </row>
    <row r="690" spans="1:12" s="197" customFormat="1" ht="12.75" customHeight="1" x14ac:dyDescent="0.25">
      <c r="A690" s="284"/>
      <c r="B690" s="95" t="s">
        <v>8</v>
      </c>
      <c r="C690" s="165">
        <v>4.3499999999999996</v>
      </c>
      <c r="D690" s="165">
        <v>0</v>
      </c>
      <c r="E690" s="165">
        <v>0</v>
      </c>
      <c r="F690" s="165">
        <v>0</v>
      </c>
      <c r="G690" s="165">
        <v>4.3499999999999996</v>
      </c>
      <c r="H690" s="165">
        <v>31.95</v>
      </c>
      <c r="I690" s="165">
        <v>1.0499999999999998</v>
      </c>
      <c r="J690" s="165">
        <v>1.325</v>
      </c>
      <c r="K690" s="165">
        <v>0</v>
      </c>
      <c r="L690" s="165">
        <v>29.574999999999999</v>
      </c>
    </row>
    <row r="691" spans="1:12" s="197" customFormat="1" ht="12.75" customHeight="1" x14ac:dyDescent="0.25">
      <c r="A691" s="284"/>
      <c r="B691" s="95" t="s">
        <v>9</v>
      </c>
      <c r="C691" s="165">
        <v>5.5249999999999995</v>
      </c>
      <c r="D691" s="165">
        <v>0</v>
      </c>
      <c r="E691" s="165">
        <v>0.45</v>
      </c>
      <c r="F691" s="165">
        <v>0</v>
      </c>
      <c r="G691" s="165">
        <v>5.0749999999999993</v>
      </c>
      <c r="H691" s="165">
        <v>51.899999999999991</v>
      </c>
      <c r="I691" s="165">
        <v>7.3</v>
      </c>
      <c r="J691" s="165">
        <v>5.55</v>
      </c>
      <c r="K691" s="165">
        <v>3.5999999999999996</v>
      </c>
      <c r="L691" s="165">
        <v>35.449999999999996</v>
      </c>
    </row>
    <row r="692" spans="1:12" s="197" customFormat="1" ht="12.75" customHeight="1" x14ac:dyDescent="0.25">
      <c r="A692" s="284"/>
      <c r="B692" s="95" t="s">
        <v>65</v>
      </c>
      <c r="C692" s="166">
        <v>78.733031674208135</v>
      </c>
      <c r="D692" s="245" t="s">
        <v>11</v>
      </c>
      <c r="E692" s="166">
        <v>0</v>
      </c>
      <c r="F692" s="166" t="s">
        <v>11</v>
      </c>
      <c r="G692" s="166">
        <v>85.714285714285708</v>
      </c>
      <c r="H692" s="166">
        <v>61.560693641618506</v>
      </c>
      <c r="I692" s="166">
        <v>14.383561643835614</v>
      </c>
      <c r="J692" s="166">
        <v>23.873873873873876</v>
      </c>
      <c r="K692" s="166">
        <v>0</v>
      </c>
      <c r="L692" s="166">
        <v>83.427362482369546</v>
      </c>
    </row>
    <row r="693" spans="1:12" s="197" customFormat="1" ht="12.75" customHeight="1" x14ac:dyDescent="0.25">
      <c r="A693" s="284"/>
      <c r="B693" s="64" t="s">
        <v>97</v>
      </c>
      <c r="C693" s="164"/>
      <c r="D693" s="165"/>
      <c r="E693" s="165"/>
      <c r="F693" s="167"/>
      <c r="G693" s="164"/>
      <c r="H693" s="165"/>
      <c r="I693" s="165"/>
      <c r="J693" s="165"/>
      <c r="K693" s="167"/>
      <c r="L693" s="164"/>
    </row>
    <row r="694" spans="1:12" s="197" customFormat="1" ht="12.75" customHeight="1" x14ac:dyDescent="0.25">
      <c r="A694" s="284"/>
      <c r="B694" s="95" t="s">
        <v>8</v>
      </c>
      <c r="C694" s="165">
        <v>56.674999999999997</v>
      </c>
      <c r="D694" s="165">
        <v>0</v>
      </c>
      <c r="E694" s="165">
        <v>1</v>
      </c>
      <c r="F694" s="165">
        <v>0</v>
      </c>
      <c r="G694" s="165">
        <v>55.674999999999997</v>
      </c>
      <c r="H694" s="165">
        <v>344.125</v>
      </c>
      <c r="I694" s="165">
        <v>7.4499999999999993</v>
      </c>
      <c r="J694" s="165">
        <v>18.774999999999999</v>
      </c>
      <c r="K694" s="165">
        <v>1.1000000000000001</v>
      </c>
      <c r="L694" s="165">
        <v>316.8</v>
      </c>
    </row>
    <row r="695" spans="1:12" s="197" customFormat="1" ht="12.75" customHeight="1" x14ac:dyDescent="0.25">
      <c r="A695" s="284"/>
      <c r="B695" s="95" t="s">
        <v>9</v>
      </c>
      <c r="C695" s="165">
        <v>56.174999999999997</v>
      </c>
      <c r="D695" s="165">
        <v>0.2</v>
      </c>
      <c r="E695" s="165">
        <v>4.3249999999999993</v>
      </c>
      <c r="F695" s="165">
        <v>1.5250000000000001</v>
      </c>
      <c r="G695" s="165">
        <v>50.125</v>
      </c>
      <c r="H695" s="165">
        <v>374.77499999999998</v>
      </c>
      <c r="I695" s="165">
        <v>29.85</v>
      </c>
      <c r="J695" s="165">
        <v>57.149999999999991</v>
      </c>
      <c r="K695" s="165">
        <v>22.125</v>
      </c>
      <c r="L695" s="165">
        <v>265.64999999999998</v>
      </c>
    </row>
    <row r="696" spans="1:12" s="197" customFormat="1" ht="12.75" customHeight="1" x14ac:dyDescent="0.25">
      <c r="A696" s="284"/>
      <c r="B696" s="95" t="s">
        <v>65</v>
      </c>
      <c r="C696" s="166">
        <v>100.8900756564308</v>
      </c>
      <c r="D696" s="166">
        <v>0</v>
      </c>
      <c r="E696" s="166">
        <v>23.121387283236999</v>
      </c>
      <c r="F696" s="166">
        <v>0</v>
      </c>
      <c r="G696" s="166">
        <v>111.07231920199501</v>
      </c>
      <c r="H696" s="166">
        <v>91.821759722500175</v>
      </c>
      <c r="I696" s="166">
        <v>24.958123953098823</v>
      </c>
      <c r="J696" s="166">
        <v>32.85214348206474</v>
      </c>
      <c r="K696" s="166">
        <v>4.9717514124293789</v>
      </c>
      <c r="L696" s="166">
        <v>119.25465838509318</v>
      </c>
    </row>
    <row r="697" spans="1:12" s="197" customFormat="1" ht="12.75" customHeight="1" x14ac:dyDescent="0.25">
      <c r="A697" s="284"/>
      <c r="B697" s="64" t="s">
        <v>111</v>
      </c>
      <c r="C697" s="165"/>
      <c r="D697" s="165"/>
      <c r="E697" s="165"/>
      <c r="F697" s="167"/>
      <c r="G697" s="164"/>
      <c r="H697" s="165"/>
      <c r="I697" s="165"/>
      <c r="J697" s="165"/>
      <c r="K697" s="167"/>
      <c r="L697" s="164"/>
    </row>
    <row r="698" spans="1:12" s="197" customFormat="1" ht="12.75" customHeight="1" x14ac:dyDescent="0.25">
      <c r="A698" s="284"/>
      <c r="B698" s="95" t="s">
        <v>8</v>
      </c>
      <c r="C698" s="165">
        <v>1096.175</v>
      </c>
      <c r="D698" s="165">
        <v>2.4</v>
      </c>
      <c r="E698" s="165">
        <v>71.150000000000006</v>
      </c>
      <c r="F698" s="165">
        <v>15.850000000000001</v>
      </c>
      <c r="G698" s="165">
        <v>1006.775</v>
      </c>
      <c r="H698" s="165">
        <v>6530.8249999999998</v>
      </c>
      <c r="I698" s="165">
        <v>123.35</v>
      </c>
      <c r="J698" s="165">
        <v>527.17499999999995</v>
      </c>
      <c r="K698" s="165">
        <v>69.925000000000011</v>
      </c>
      <c r="L698" s="165">
        <v>5810.375</v>
      </c>
    </row>
    <row r="699" spans="1:12" s="197" customFormat="1" ht="12.75" customHeight="1" x14ac:dyDescent="0.25">
      <c r="A699" s="284"/>
      <c r="B699" s="95" t="s">
        <v>9</v>
      </c>
      <c r="C699" s="165">
        <v>1167.8499999999999</v>
      </c>
      <c r="D699" s="165">
        <v>1.3499999999999999</v>
      </c>
      <c r="E699" s="165">
        <v>148.5</v>
      </c>
      <c r="F699" s="165">
        <v>118.24999999999999</v>
      </c>
      <c r="G699" s="165">
        <v>899.74999999999989</v>
      </c>
      <c r="H699" s="165">
        <v>7789.2749999999996</v>
      </c>
      <c r="I699" s="165">
        <v>422.22499999999997</v>
      </c>
      <c r="J699" s="165">
        <v>1540.875</v>
      </c>
      <c r="K699" s="165">
        <v>832.92499999999995</v>
      </c>
      <c r="L699" s="165">
        <v>4993.25</v>
      </c>
    </row>
    <row r="700" spans="1:12" s="197" customFormat="1" ht="12.75" customHeight="1" x14ac:dyDescent="0.25">
      <c r="A700" s="284"/>
      <c r="B700" s="95" t="s">
        <v>65</v>
      </c>
      <c r="C700" s="166">
        <v>93.862653594211594</v>
      </c>
      <c r="D700" s="166">
        <v>177.7777777777778</v>
      </c>
      <c r="E700" s="166">
        <v>47.912457912457917</v>
      </c>
      <c r="F700" s="166">
        <v>13.403805496828756</v>
      </c>
      <c r="G700" s="166">
        <v>111.89497082522925</v>
      </c>
      <c r="H700" s="166">
        <v>83.843810880987007</v>
      </c>
      <c r="I700" s="166">
        <v>29.214281484990234</v>
      </c>
      <c r="J700" s="166">
        <v>34.212703820880989</v>
      </c>
      <c r="K700" s="166">
        <v>8.3951136056667774</v>
      </c>
      <c r="L700" s="166">
        <v>116.36459219946929</v>
      </c>
    </row>
    <row r="701" spans="1:12" s="197" customFormat="1" ht="12.75" customHeight="1" x14ac:dyDescent="0.25">
      <c r="A701" s="284"/>
      <c r="B701" s="64" t="s">
        <v>112</v>
      </c>
      <c r="C701" s="165"/>
      <c r="D701" s="165"/>
      <c r="E701" s="165"/>
      <c r="F701" s="167"/>
      <c r="G701" s="164"/>
      <c r="H701" s="165"/>
      <c r="I701" s="165"/>
      <c r="J701" s="165"/>
      <c r="K701" s="167"/>
      <c r="L701" s="164"/>
    </row>
    <row r="702" spans="1:12" s="197" customFormat="1" ht="12.75" customHeight="1" x14ac:dyDescent="0.25">
      <c r="A702" s="284"/>
      <c r="B702" s="95" t="s">
        <v>8</v>
      </c>
      <c r="C702" s="165">
        <v>194.84999999999997</v>
      </c>
      <c r="D702" s="165">
        <v>0.82499999999999996</v>
      </c>
      <c r="E702" s="165">
        <v>8.6749999999999989</v>
      </c>
      <c r="F702" s="165">
        <v>1.825</v>
      </c>
      <c r="G702" s="165">
        <v>183.52499999999998</v>
      </c>
      <c r="H702" s="165">
        <v>1198.8499999999999</v>
      </c>
      <c r="I702" s="165">
        <v>39.125</v>
      </c>
      <c r="J702" s="165">
        <v>75.125</v>
      </c>
      <c r="K702" s="165">
        <v>10.999999999999998</v>
      </c>
      <c r="L702" s="165">
        <v>1073.5999999999999</v>
      </c>
    </row>
    <row r="703" spans="1:12" s="197" customFormat="1" ht="12.75" customHeight="1" x14ac:dyDescent="0.25">
      <c r="A703" s="284"/>
      <c r="B703" s="95" t="s">
        <v>9</v>
      </c>
      <c r="C703" s="165">
        <v>230.07499999999999</v>
      </c>
      <c r="D703" s="165">
        <v>0.72500000000000009</v>
      </c>
      <c r="E703" s="165">
        <v>21.9</v>
      </c>
      <c r="F703" s="165">
        <v>15.825000000000001</v>
      </c>
      <c r="G703" s="165">
        <v>191.625</v>
      </c>
      <c r="H703" s="165">
        <v>1544.425</v>
      </c>
      <c r="I703" s="165">
        <v>106.425</v>
      </c>
      <c r="J703" s="165">
        <v>256.39999999999998</v>
      </c>
      <c r="K703" s="165">
        <v>133</v>
      </c>
      <c r="L703" s="165">
        <v>1048.5999999999999</v>
      </c>
    </row>
    <row r="704" spans="1:12" s="197" customFormat="1" ht="12.75" customHeight="1" x14ac:dyDescent="0.25">
      <c r="A704" s="284"/>
      <c r="B704" s="95" t="s">
        <v>65</v>
      </c>
      <c r="C704" s="166">
        <v>84.689775073345643</v>
      </c>
      <c r="D704" s="166">
        <v>113.79310344827584</v>
      </c>
      <c r="E704" s="166">
        <v>39.611872146118721</v>
      </c>
      <c r="F704" s="166">
        <v>11.532385466034754</v>
      </c>
      <c r="G704" s="166">
        <v>95.772994129158491</v>
      </c>
      <c r="H704" s="166">
        <v>77.624358580054064</v>
      </c>
      <c r="I704" s="166">
        <v>36.762978623443743</v>
      </c>
      <c r="J704" s="166">
        <v>29.299921996879878</v>
      </c>
      <c r="K704" s="166">
        <v>8.2706766917293209</v>
      </c>
      <c r="L704" s="166">
        <v>102.38413122258248</v>
      </c>
    </row>
    <row r="705" spans="1:12" s="197" customFormat="1" ht="12.75" customHeight="1" x14ac:dyDescent="0.25">
      <c r="A705" s="284"/>
      <c r="B705" s="119"/>
      <c r="C705" s="119"/>
      <c r="D705" s="156"/>
      <c r="E705" s="156"/>
      <c r="F705" s="121"/>
      <c r="G705" s="121"/>
      <c r="H705" s="121"/>
      <c r="I705" s="121"/>
      <c r="J705" s="121"/>
      <c r="K705" s="121"/>
      <c r="L705" s="121"/>
    </row>
    <row r="706" spans="1:12" s="197" customFormat="1" ht="12.75" customHeight="1" x14ac:dyDescent="0.25">
      <c r="A706" s="284"/>
      <c r="B706" s="8"/>
      <c r="C706" s="8"/>
      <c r="D706" s="157"/>
      <c r="E706" s="157"/>
      <c r="F706" s="125"/>
      <c r="G706" s="125"/>
      <c r="H706" s="125"/>
      <c r="I706" s="125"/>
      <c r="J706" s="125"/>
      <c r="K706" s="125"/>
      <c r="L706" s="125"/>
    </row>
    <row r="707" spans="1:12" s="197" customFormat="1" ht="12.75" customHeight="1" x14ac:dyDescent="0.25">
      <c r="A707" s="284"/>
      <c r="B707" s="8" t="s">
        <v>83</v>
      </c>
      <c r="C707" s="8"/>
      <c r="D707" s="1"/>
      <c r="E707" s="1"/>
      <c r="F707" s="53"/>
      <c r="G707" s="1"/>
      <c r="H707" s="1"/>
      <c r="I707" s="1"/>
      <c r="J707" s="1"/>
      <c r="K707" s="1"/>
      <c r="L707" s="1"/>
    </row>
    <row r="708" spans="1:12" s="197" customFormat="1" ht="12.75" customHeight="1" x14ac:dyDescent="0.25">
      <c r="A708" s="284"/>
      <c r="B708" s="20" t="s">
        <v>81</v>
      </c>
      <c r="C708" s="20"/>
      <c r="D708" s="1"/>
      <c r="E708" s="1"/>
      <c r="F708" s="53"/>
      <c r="G708" s="1"/>
      <c r="H708" s="1"/>
      <c r="I708" s="1"/>
      <c r="J708" s="1"/>
      <c r="K708" s="1"/>
      <c r="L708" s="1"/>
    </row>
    <row r="709" spans="1:12" s="197" customFormat="1" ht="12.75" customHeight="1" x14ac:dyDescent="0.25">
      <c r="A709" s="284"/>
      <c r="B709" s="20"/>
      <c r="C709" s="20"/>
      <c r="D709" s="1"/>
      <c r="E709" s="1"/>
      <c r="F709" s="53"/>
      <c r="G709" s="1"/>
      <c r="H709" s="1"/>
      <c r="I709" s="1"/>
      <c r="J709" s="1"/>
      <c r="K709" s="1"/>
      <c r="L709" s="1"/>
    </row>
    <row r="710" spans="1:12" s="197" customFormat="1" ht="12.75" customHeight="1" x14ac:dyDescent="0.25">
      <c r="A710" s="284"/>
      <c r="B710" s="58" t="s">
        <v>68</v>
      </c>
      <c r="C710" s="58"/>
      <c r="D710" s="1"/>
      <c r="E710" s="1"/>
      <c r="F710" s="53"/>
      <c r="G710" s="1"/>
      <c r="H710" s="1"/>
      <c r="I710" s="1"/>
      <c r="J710" s="1"/>
      <c r="K710" s="1"/>
      <c r="L710" s="1"/>
    </row>
    <row r="711" spans="1:12" s="197" customFormat="1" ht="12.75" customHeight="1" x14ac:dyDescent="0.25">
      <c r="A711" s="284"/>
      <c r="B711" s="58"/>
      <c r="C711" s="58"/>
      <c r="D711" s="1"/>
      <c r="E711" s="1"/>
      <c r="F711" s="53"/>
      <c r="G711" s="1"/>
      <c r="H711" s="1"/>
      <c r="I711" s="1"/>
      <c r="J711" s="1"/>
      <c r="K711" s="1"/>
      <c r="L711" s="1"/>
    </row>
    <row r="712" spans="1:12" s="197" customFormat="1" ht="12.75" customHeight="1" x14ac:dyDescent="0.25">
      <c r="A712" s="284"/>
      <c r="B712" s="195"/>
      <c r="C712" s="195"/>
      <c r="D712" s="195"/>
      <c r="E712" s="195"/>
      <c r="F712" s="196"/>
      <c r="G712" s="196"/>
      <c r="H712" s="196"/>
      <c r="I712" s="196"/>
      <c r="J712" s="196"/>
      <c r="K712" s="196"/>
      <c r="L712" s="196"/>
    </row>
    <row r="713" spans="1:12" s="197" customFormat="1" ht="12.75" customHeight="1" x14ac:dyDescent="0.25">
      <c r="A713" s="284"/>
      <c r="B713" s="195"/>
      <c r="C713" s="195"/>
      <c r="D713" s="195"/>
      <c r="E713" s="195"/>
      <c r="F713" s="196"/>
      <c r="G713" s="196"/>
      <c r="H713" s="196"/>
      <c r="I713" s="196"/>
      <c r="J713" s="196"/>
      <c r="K713" s="196"/>
      <c r="L713" s="196"/>
    </row>
    <row r="714" spans="1:12" s="197" customFormat="1" ht="12.75" customHeight="1" x14ac:dyDescent="0.25">
      <c r="A714" s="284"/>
      <c r="B714" s="195"/>
      <c r="C714" s="195"/>
      <c r="D714" s="195"/>
      <c r="E714" s="195"/>
      <c r="F714" s="196"/>
      <c r="G714" s="196"/>
      <c r="H714" s="196"/>
      <c r="I714" s="196"/>
      <c r="J714" s="196"/>
      <c r="K714" s="196"/>
      <c r="L714" s="196"/>
    </row>
    <row r="715" spans="1:12" s="197" customFormat="1" ht="12.75" customHeight="1" x14ac:dyDescent="0.25">
      <c r="A715" s="284"/>
      <c r="B715" s="195"/>
      <c r="C715" s="195"/>
      <c r="D715" s="195"/>
      <c r="E715" s="195"/>
      <c r="F715" s="196"/>
      <c r="G715" s="196"/>
      <c r="H715" s="196"/>
      <c r="I715" s="196"/>
      <c r="J715" s="196"/>
      <c r="K715" s="196"/>
      <c r="L715" s="196"/>
    </row>
    <row r="716" spans="1:12" s="197" customFormat="1" ht="12.75" customHeight="1" x14ac:dyDescent="0.25">
      <c r="A716" s="284"/>
      <c r="B716" s="195"/>
      <c r="C716" s="195"/>
      <c r="D716" s="195"/>
      <c r="E716" s="195"/>
      <c r="F716" s="196"/>
      <c r="G716" s="196"/>
      <c r="H716" s="196"/>
      <c r="I716" s="196"/>
      <c r="J716" s="196"/>
      <c r="K716" s="196"/>
      <c r="L716" s="196"/>
    </row>
    <row r="717" spans="1:12" s="197" customFormat="1" ht="12.75" customHeight="1" x14ac:dyDescent="0.25">
      <c r="A717" s="284"/>
      <c r="B717" s="195"/>
      <c r="C717" s="195"/>
      <c r="D717" s="195"/>
      <c r="E717" s="195"/>
      <c r="F717" s="196"/>
      <c r="G717" s="196"/>
      <c r="H717" s="196"/>
      <c r="I717" s="196"/>
      <c r="J717" s="196"/>
      <c r="K717" s="196"/>
      <c r="L717" s="196"/>
    </row>
    <row r="718" spans="1:12" s="197" customFormat="1" ht="12.75" customHeight="1" x14ac:dyDescent="0.25">
      <c r="A718" s="284"/>
      <c r="B718" s="195"/>
      <c r="C718" s="195"/>
      <c r="D718" s="195"/>
      <c r="E718" s="195"/>
      <c r="F718" s="196"/>
      <c r="G718" s="196"/>
      <c r="H718" s="196"/>
      <c r="I718" s="196"/>
      <c r="J718" s="196"/>
      <c r="K718" s="196"/>
      <c r="L718" s="196"/>
    </row>
    <row r="719" spans="1:12" s="197" customFormat="1" ht="12.75" customHeight="1" x14ac:dyDescent="0.25">
      <c r="A719" s="284"/>
      <c r="B719" s="195"/>
      <c r="C719" s="195"/>
      <c r="D719" s="195"/>
      <c r="E719" s="195"/>
      <c r="F719" s="196"/>
      <c r="G719" s="196"/>
      <c r="H719" s="196"/>
      <c r="I719" s="196"/>
      <c r="J719" s="196"/>
      <c r="K719" s="196"/>
      <c r="L719" s="196"/>
    </row>
    <row r="720" spans="1:12" s="197" customFormat="1" ht="12.75" customHeight="1" x14ac:dyDescent="0.25">
      <c r="A720" s="284"/>
      <c r="B720" s="195"/>
      <c r="C720" s="195"/>
      <c r="D720" s="195"/>
      <c r="E720" s="195"/>
      <c r="F720" s="196"/>
      <c r="G720" s="196"/>
      <c r="H720" s="196"/>
      <c r="I720" s="196"/>
      <c r="J720" s="196"/>
      <c r="K720" s="196"/>
      <c r="L720" s="196"/>
    </row>
    <row r="721" spans="1:12" s="197" customFormat="1" ht="12.75" customHeight="1" x14ac:dyDescent="0.25">
      <c r="A721" s="284"/>
      <c r="B721" s="195"/>
      <c r="C721" s="195"/>
      <c r="D721" s="195"/>
      <c r="E721" s="195"/>
      <c r="F721" s="196"/>
      <c r="G721" s="196"/>
      <c r="H721" s="196"/>
      <c r="I721" s="196"/>
      <c r="J721" s="196"/>
      <c r="K721" s="196"/>
      <c r="L721" s="196"/>
    </row>
    <row r="722" spans="1:12" s="197" customFormat="1" ht="12.75" customHeight="1" x14ac:dyDescent="0.25">
      <c r="A722" s="284"/>
      <c r="B722" s="195"/>
      <c r="C722" s="195"/>
      <c r="D722" s="195"/>
      <c r="E722" s="195"/>
      <c r="F722" s="196"/>
      <c r="G722" s="196"/>
      <c r="H722" s="196"/>
      <c r="I722" s="196"/>
      <c r="J722" s="196"/>
      <c r="K722" s="196"/>
      <c r="L722" s="196"/>
    </row>
    <row r="723" spans="1:12" s="197" customFormat="1" ht="12.75" customHeight="1" x14ac:dyDescent="0.25">
      <c r="A723" s="284"/>
      <c r="B723" s="195"/>
      <c r="C723" s="195"/>
      <c r="D723" s="195"/>
      <c r="E723" s="195"/>
      <c r="F723" s="196"/>
      <c r="G723" s="196"/>
      <c r="H723" s="196"/>
      <c r="I723" s="196"/>
      <c r="J723" s="196"/>
      <c r="K723" s="196"/>
      <c r="L723" s="196"/>
    </row>
    <row r="724" spans="1:12" s="197" customFormat="1" ht="12.75" customHeight="1" x14ac:dyDescent="0.25">
      <c r="A724" s="284"/>
      <c r="B724" s="195"/>
      <c r="C724" s="195"/>
      <c r="D724" s="195"/>
      <c r="E724" s="195"/>
      <c r="F724" s="196"/>
      <c r="G724" s="196"/>
      <c r="H724" s="196"/>
      <c r="I724" s="196"/>
      <c r="J724" s="196"/>
      <c r="K724" s="196"/>
      <c r="L724" s="196"/>
    </row>
    <row r="725" spans="1:12" s="197" customFormat="1" ht="12.75" customHeight="1" x14ac:dyDescent="0.25">
      <c r="A725" s="284"/>
      <c r="B725" s="195"/>
      <c r="C725" s="195"/>
      <c r="D725" s="195"/>
      <c r="E725" s="195"/>
      <c r="F725" s="196"/>
      <c r="G725" s="196"/>
      <c r="H725" s="196"/>
      <c r="I725" s="196"/>
      <c r="J725" s="196"/>
      <c r="K725" s="196"/>
      <c r="L725" s="196"/>
    </row>
    <row r="726" spans="1:12" s="197" customFormat="1" ht="12.75" customHeight="1" x14ac:dyDescent="0.25">
      <c r="A726" s="284"/>
      <c r="B726" s="195"/>
      <c r="C726" s="195"/>
      <c r="D726" s="195"/>
      <c r="E726" s="195"/>
      <c r="F726" s="196"/>
      <c r="G726" s="196"/>
      <c r="H726" s="196"/>
      <c r="I726" s="196"/>
      <c r="J726" s="196"/>
      <c r="K726" s="196"/>
      <c r="L726" s="196"/>
    </row>
    <row r="727" spans="1:12" s="197" customFormat="1" ht="12.75" customHeight="1" x14ac:dyDescent="0.25">
      <c r="A727" s="284"/>
      <c r="B727" s="195"/>
      <c r="C727" s="195"/>
      <c r="D727" s="195"/>
      <c r="E727" s="195"/>
      <c r="F727" s="196"/>
      <c r="G727" s="196"/>
      <c r="H727" s="196"/>
      <c r="I727" s="196"/>
      <c r="J727" s="196"/>
      <c r="K727" s="196"/>
      <c r="L727" s="196"/>
    </row>
    <row r="728" spans="1:12" s="197" customFormat="1" ht="12.75" customHeight="1" x14ac:dyDescent="0.25">
      <c r="A728" s="284"/>
      <c r="B728" s="195"/>
      <c r="C728" s="195"/>
      <c r="D728" s="195"/>
      <c r="E728" s="195"/>
      <c r="F728" s="196"/>
      <c r="G728" s="196"/>
      <c r="H728" s="196"/>
      <c r="I728" s="196"/>
      <c r="J728" s="196"/>
      <c r="K728" s="196"/>
      <c r="L728" s="196"/>
    </row>
    <row r="729" spans="1:12" s="197" customFormat="1" ht="12.75" customHeight="1" x14ac:dyDescent="0.25">
      <c r="A729" s="284"/>
      <c r="B729" s="195"/>
      <c r="C729" s="195"/>
      <c r="D729" s="195"/>
      <c r="E729" s="195"/>
      <c r="F729" s="196"/>
      <c r="G729" s="196"/>
      <c r="H729" s="196"/>
      <c r="I729" s="196"/>
      <c r="J729" s="196"/>
      <c r="K729" s="196"/>
      <c r="L729" s="196"/>
    </row>
    <row r="730" spans="1:12" s="197" customFormat="1" ht="12.75" customHeight="1" x14ac:dyDescent="0.25">
      <c r="A730" s="284"/>
      <c r="B730" s="195"/>
      <c r="C730" s="195"/>
      <c r="D730" s="195"/>
      <c r="E730" s="195"/>
      <c r="F730" s="196"/>
      <c r="G730" s="196"/>
      <c r="H730" s="196"/>
      <c r="I730" s="196"/>
      <c r="J730" s="196"/>
      <c r="K730" s="196"/>
      <c r="L730" s="196"/>
    </row>
    <row r="731" spans="1:12" s="197" customFormat="1" ht="12.75" customHeight="1" x14ac:dyDescent="0.25">
      <c r="A731" s="284"/>
      <c r="B731" s="195"/>
      <c r="C731" s="195"/>
      <c r="D731" s="195"/>
      <c r="E731" s="195"/>
      <c r="F731" s="196"/>
      <c r="G731" s="196"/>
      <c r="H731" s="196"/>
      <c r="I731" s="196"/>
      <c r="J731" s="196"/>
      <c r="K731" s="196"/>
      <c r="L731" s="196"/>
    </row>
    <row r="732" spans="1:12" s="197" customFormat="1" ht="12.75" customHeight="1" x14ac:dyDescent="0.25">
      <c r="A732" s="284"/>
      <c r="B732" s="195"/>
      <c r="C732" s="195"/>
      <c r="D732" s="195"/>
      <c r="E732" s="195"/>
      <c r="F732" s="196"/>
      <c r="G732" s="196"/>
      <c r="H732" s="196"/>
      <c r="I732" s="196"/>
      <c r="J732" s="196"/>
      <c r="K732" s="196"/>
      <c r="L732" s="196"/>
    </row>
    <row r="733" spans="1:12" s="197" customFormat="1" ht="12.75" customHeight="1" x14ac:dyDescent="0.25">
      <c r="A733" s="284"/>
      <c r="B733" s="195"/>
      <c r="C733" s="195"/>
      <c r="D733" s="195"/>
      <c r="E733" s="195"/>
      <c r="F733" s="196"/>
      <c r="G733" s="196"/>
      <c r="H733" s="196"/>
      <c r="I733" s="196"/>
      <c r="J733" s="196"/>
      <c r="K733" s="196"/>
      <c r="L733" s="196"/>
    </row>
    <row r="734" spans="1:12" s="197" customFormat="1" ht="12.75" customHeight="1" x14ac:dyDescent="0.25">
      <c r="A734" s="284"/>
      <c r="B734" s="195"/>
      <c r="C734" s="195"/>
      <c r="D734" s="195"/>
      <c r="E734" s="195"/>
      <c r="F734" s="196"/>
      <c r="G734" s="196"/>
      <c r="H734" s="196"/>
      <c r="I734" s="196"/>
      <c r="J734" s="196"/>
      <c r="K734" s="196"/>
      <c r="L734" s="196"/>
    </row>
    <row r="735" spans="1:12" s="197" customFormat="1" ht="12.75" customHeight="1" x14ac:dyDescent="0.25">
      <c r="A735" s="284"/>
      <c r="B735" s="195"/>
      <c r="C735" s="195"/>
      <c r="D735" s="195"/>
      <c r="E735" s="195"/>
      <c r="F735" s="196"/>
      <c r="G735" s="196"/>
      <c r="H735" s="196"/>
      <c r="I735" s="196"/>
      <c r="J735" s="196"/>
      <c r="K735" s="196"/>
      <c r="L735" s="196"/>
    </row>
    <row r="736" spans="1:12" s="197" customFormat="1" ht="12.75" customHeight="1" x14ac:dyDescent="0.25">
      <c r="A736" s="284"/>
      <c r="B736" s="195"/>
      <c r="C736" s="195"/>
      <c r="D736" s="195"/>
      <c r="E736" s="195"/>
      <c r="F736" s="196"/>
      <c r="G736" s="196"/>
      <c r="H736" s="196"/>
      <c r="I736" s="196"/>
      <c r="J736" s="196"/>
      <c r="K736" s="196"/>
      <c r="L736" s="196"/>
    </row>
    <row r="737" spans="1:12" s="197" customFormat="1" ht="12.75" customHeight="1" x14ac:dyDescent="0.25">
      <c r="A737" s="284"/>
      <c r="B737" s="195"/>
      <c r="C737" s="195"/>
      <c r="D737" s="195"/>
      <c r="E737" s="195"/>
      <c r="F737" s="196"/>
      <c r="G737" s="196"/>
      <c r="H737" s="196"/>
      <c r="I737" s="196"/>
      <c r="J737" s="196"/>
      <c r="K737" s="196"/>
      <c r="L737" s="196"/>
    </row>
    <row r="738" spans="1:12" s="197" customFormat="1" ht="12.75" customHeight="1" x14ac:dyDescent="0.25">
      <c r="A738" s="284"/>
      <c r="B738" s="195"/>
      <c r="C738" s="195"/>
      <c r="D738" s="195"/>
      <c r="E738" s="195"/>
      <c r="F738" s="196"/>
      <c r="G738" s="196"/>
      <c r="H738" s="196"/>
      <c r="I738" s="196"/>
      <c r="J738" s="196"/>
      <c r="K738" s="196"/>
      <c r="L738" s="196"/>
    </row>
    <row r="739" spans="1:12" s="197" customFormat="1" ht="12.75" customHeight="1" x14ac:dyDescent="0.25">
      <c r="A739" s="284"/>
      <c r="B739" s="195"/>
      <c r="C739" s="195"/>
      <c r="D739" s="195"/>
      <c r="E739" s="195"/>
      <c r="F739" s="196"/>
      <c r="G739" s="196"/>
      <c r="H739" s="196"/>
      <c r="I739" s="196"/>
      <c r="J739" s="196"/>
      <c r="K739" s="196"/>
      <c r="L739" s="196"/>
    </row>
    <row r="740" spans="1:12" s="197" customFormat="1" ht="12.75" customHeight="1" x14ac:dyDescent="0.25">
      <c r="A740" s="284"/>
      <c r="B740" s="195"/>
      <c r="C740" s="195"/>
      <c r="D740" s="195"/>
      <c r="E740" s="195"/>
      <c r="F740" s="196"/>
      <c r="G740" s="196"/>
      <c r="H740" s="196"/>
      <c r="I740" s="196"/>
      <c r="J740" s="196"/>
      <c r="K740" s="196"/>
      <c r="L740" s="196"/>
    </row>
    <row r="741" spans="1:12" s="197" customFormat="1" ht="12.75" customHeight="1" x14ac:dyDescent="0.25">
      <c r="A741" s="284"/>
      <c r="B741" s="195"/>
      <c r="C741" s="195"/>
      <c r="D741" s="195"/>
      <c r="E741" s="195"/>
      <c r="F741" s="196"/>
      <c r="G741" s="196"/>
      <c r="H741" s="196"/>
      <c r="I741" s="196"/>
      <c r="J741" s="196"/>
      <c r="K741" s="196"/>
      <c r="L741" s="196"/>
    </row>
    <row r="742" spans="1:12" s="197" customFormat="1" ht="12.75" customHeight="1" x14ac:dyDescent="0.25">
      <c r="A742" s="284"/>
      <c r="B742" s="195"/>
      <c r="C742" s="195"/>
      <c r="D742" s="195"/>
      <c r="E742" s="195"/>
      <c r="F742" s="196"/>
      <c r="G742" s="196"/>
      <c r="H742" s="196"/>
      <c r="I742" s="196"/>
      <c r="J742" s="196"/>
      <c r="K742" s="196"/>
      <c r="L742" s="196"/>
    </row>
    <row r="743" spans="1:12" s="197" customFormat="1" ht="12.75" customHeight="1" x14ac:dyDescent="0.25">
      <c r="A743" s="284"/>
      <c r="B743" s="195"/>
      <c r="C743" s="195"/>
      <c r="D743" s="195"/>
      <c r="E743" s="195"/>
      <c r="F743" s="196"/>
      <c r="G743" s="196"/>
      <c r="H743" s="196"/>
      <c r="I743" s="196"/>
      <c r="J743" s="196"/>
      <c r="K743" s="196"/>
      <c r="L743" s="196"/>
    </row>
    <row r="744" spans="1:12" s="197" customFormat="1" ht="12.75" customHeight="1" x14ac:dyDescent="0.25">
      <c r="A744" s="284"/>
      <c r="B744" s="195"/>
      <c r="C744" s="195"/>
      <c r="D744" s="195"/>
      <c r="E744" s="195"/>
      <c r="F744" s="196"/>
      <c r="G744" s="196"/>
      <c r="H744" s="196"/>
      <c r="I744" s="196"/>
      <c r="J744" s="196"/>
      <c r="K744" s="196"/>
      <c r="L744" s="196"/>
    </row>
    <row r="745" spans="1:12" s="197" customFormat="1" ht="12.75" customHeight="1" x14ac:dyDescent="0.25">
      <c r="A745" s="284"/>
      <c r="B745" s="195"/>
      <c r="C745" s="195"/>
      <c r="D745" s="195"/>
      <c r="E745" s="195"/>
      <c r="F745" s="196"/>
      <c r="G745" s="196"/>
      <c r="H745" s="196"/>
      <c r="I745" s="196"/>
      <c r="J745" s="196"/>
      <c r="K745" s="196"/>
      <c r="L745" s="196"/>
    </row>
    <row r="746" spans="1:12" s="197" customFormat="1" ht="12.75" customHeight="1" x14ac:dyDescent="0.25">
      <c r="A746" s="284"/>
      <c r="B746" s="195"/>
      <c r="C746" s="195"/>
      <c r="D746" s="195"/>
      <c r="E746" s="195"/>
      <c r="F746" s="196"/>
      <c r="G746" s="196"/>
      <c r="H746" s="196"/>
      <c r="I746" s="196"/>
      <c r="J746" s="196"/>
      <c r="K746" s="196"/>
      <c r="L746" s="196"/>
    </row>
    <row r="747" spans="1:12" s="197" customFormat="1" ht="12.75" customHeight="1" x14ac:dyDescent="0.25">
      <c r="A747" s="284"/>
      <c r="B747" s="195"/>
      <c r="C747" s="195"/>
      <c r="D747" s="195"/>
      <c r="E747" s="195"/>
      <c r="F747" s="196"/>
      <c r="G747" s="196"/>
      <c r="H747" s="196"/>
      <c r="I747" s="196"/>
      <c r="J747" s="196"/>
      <c r="K747" s="196"/>
      <c r="L747" s="196"/>
    </row>
    <row r="748" spans="1:12" s="197" customFormat="1" ht="12.75" customHeight="1" x14ac:dyDescent="0.25">
      <c r="A748" s="284"/>
      <c r="B748" s="195"/>
      <c r="C748" s="195"/>
      <c r="D748" s="195"/>
      <c r="E748" s="195"/>
      <c r="F748" s="196"/>
      <c r="G748" s="196"/>
      <c r="H748" s="196"/>
      <c r="I748" s="196"/>
      <c r="J748" s="196"/>
      <c r="K748" s="196"/>
      <c r="L748" s="196"/>
    </row>
    <row r="749" spans="1:12" s="197" customFormat="1" ht="12.75" customHeight="1" x14ac:dyDescent="0.25">
      <c r="A749" s="284"/>
      <c r="B749" s="195"/>
      <c r="C749" s="195"/>
      <c r="D749" s="195"/>
      <c r="E749" s="195"/>
      <c r="F749" s="196"/>
      <c r="G749" s="196"/>
      <c r="H749" s="196"/>
      <c r="I749" s="196"/>
      <c r="J749" s="196"/>
      <c r="K749" s="196"/>
      <c r="L749" s="196"/>
    </row>
    <row r="750" spans="1:12" s="197" customFormat="1" ht="12.75" customHeight="1" x14ac:dyDescent="0.25">
      <c r="A750" s="284"/>
      <c r="B750" s="195"/>
      <c r="C750" s="195"/>
      <c r="D750" s="195"/>
      <c r="E750" s="195"/>
      <c r="F750" s="196"/>
      <c r="G750" s="196"/>
      <c r="H750" s="196"/>
      <c r="I750" s="196"/>
      <c r="J750" s="196"/>
      <c r="K750" s="196"/>
      <c r="L750" s="196"/>
    </row>
    <row r="751" spans="1:12" s="197" customFormat="1" ht="12.75" customHeight="1" x14ac:dyDescent="0.25">
      <c r="A751" s="284"/>
      <c r="B751" s="195"/>
      <c r="C751" s="195"/>
      <c r="D751" s="195"/>
      <c r="E751" s="195"/>
      <c r="F751" s="196"/>
      <c r="G751" s="196"/>
      <c r="H751" s="196"/>
      <c r="I751" s="196"/>
      <c r="J751" s="196"/>
      <c r="K751" s="196"/>
      <c r="L751" s="196"/>
    </row>
    <row r="752" spans="1:12" s="197" customFormat="1" ht="12.75" customHeight="1" x14ac:dyDescent="0.25">
      <c r="A752" s="284"/>
      <c r="B752" s="195"/>
      <c r="C752" s="195"/>
      <c r="D752" s="195"/>
      <c r="E752" s="195"/>
      <c r="F752" s="196"/>
      <c r="G752" s="196"/>
      <c r="H752" s="196"/>
      <c r="I752" s="196"/>
      <c r="J752" s="196"/>
      <c r="K752" s="196"/>
      <c r="L752" s="196"/>
    </row>
    <row r="753" spans="1:12" s="197" customFormat="1" ht="12.75" customHeight="1" x14ac:dyDescent="0.25">
      <c r="A753" s="284"/>
      <c r="B753" s="195"/>
      <c r="C753" s="195"/>
      <c r="D753" s="195"/>
      <c r="E753" s="195"/>
      <c r="F753" s="196"/>
      <c r="G753" s="196"/>
      <c r="H753" s="196"/>
      <c r="I753" s="196"/>
      <c r="J753" s="196"/>
      <c r="K753" s="196"/>
      <c r="L753" s="196"/>
    </row>
    <row r="754" spans="1:12" s="197" customFormat="1" ht="12.75" customHeight="1" x14ac:dyDescent="0.25">
      <c r="A754" s="284"/>
      <c r="B754" s="195"/>
      <c r="C754" s="195"/>
      <c r="D754" s="195"/>
      <c r="E754" s="195"/>
      <c r="F754" s="196"/>
      <c r="G754" s="196"/>
      <c r="H754" s="196"/>
      <c r="I754" s="196"/>
      <c r="J754" s="196"/>
      <c r="K754" s="196"/>
      <c r="L754" s="196"/>
    </row>
    <row r="755" spans="1:12" s="197" customFormat="1" ht="12.75" customHeight="1" x14ac:dyDescent="0.25">
      <c r="A755" s="284"/>
      <c r="B755" s="195"/>
      <c r="C755" s="195"/>
      <c r="D755" s="195"/>
      <c r="E755" s="195"/>
      <c r="F755" s="196"/>
      <c r="G755" s="196"/>
      <c r="H755" s="196"/>
      <c r="I755" s="196"/>
      <c r="J755" s="196"/>
      <c r="K755" s="196"/>
      <c r="L755" s="196"/>
    </row>
    <row r="756" spans="1:12" s="197" customFormat="1" ht="12.75" customHeight="1" x14ac:dyDescent="0.25">
      <c r="A756" s="284"/>
      <c r="B756" s="195"/>
      <c r="C756" s="195"/>
      <c r="D756" s="195"/>
      <c r="E756" s="195"/>
      <c r="F756" s="196"/>
      <c r="G756" s="196"/>
      <c r="H756" s="196"/>
      <c r="I756" s="196"/>
      <c r="J756" s="196"/>
      <c r="K756" s="196"/>
      <c r="L756" s="196"/>
    </row>
    <row r="757" spans="1:12" s="197" customFormat="1" ht="12.75" customHeight="1" x14ac:dyDescent="0.25">
      <c r="A757" s="284"/>
      <c r="B757" s="195"/>
      <c r="C757" s="195"/>
      <c r="D757" s="195"/>
      <c r="E757" s="195"/>
      <c r="F757" s="196"/>
      <c r="G757" s="196"/>
      <c r="H757" s="196"/>
      <c r="I757" s="196"/>
      <c r="J757" s="196"/>
      <c r="K757" s="196"/>
      <c r="L757" s="196"/>
    </row>
    <row r="758" spans="1:12" s="197" customFormat="1" ht="12.75" customHeight="1" x14ac:dyDescent="0.25">
      <c r="A758" s="284"/>
      <c r="B758" s="195"/>
      <c r="C758" s="195"/>
      <c r="D758" s="195"/>
      <c r="E758" s="195"/>
      <c r="F758" s="196"/>
      <c r="G758" s="196"/>
      <c r="H758" s="196"/>
      <c r="I758" s="196"/>
      <c r="J758" s="196"/>
      <c r="K758" s="196"/>
      <c r="L758" s="196"/>
    </row>
    <row r="759" spans="1:12" s="197" customFormat="1" ht="12.75" customHeight="1" x14ac:dyDescent="0.25">
      <c r="A759" s="284"/>
      <c r="B759" s="195"/>
      <c r="C759" s="195"/>
      <c r="D759" s="195"/>
      <c r="E759" s="195"/>
      <c r="F759" s="196"/>
      <c r="G759" s="196"/>
      <c r="H759" s="196"/>
      <c r="I759" s="196"/>
      <c r="J759" s="196"/>
      <c r="K759" s="196"/>
      <c r="L759" s="196"/>
    </row>
    <row r="760" spans="1:12" s="197" customFormat="1" ht="12.75" customHeight="1" x14ac:dyDescent="0.25">
      <c r="A760" s="284"/>
      <c r="B760" s="195"/>
      <c r="C760" s="195"/>
      <c r="D760" s="195"/>
      <c r="E760" s="195"/>
      <c r="F760" s="196"/>
      <c r="G760" s="196"/>
      <c r="H760" s="196"/>
      <c r="I760" s="196"/>
      <c r="J760" s="196"/>
      <c r="K760" s="196"/>
      <c r="L760" s="362" t="s">
        <v>13</v>
      </c>
    </row>
    <row r="761" spans="1:12" s="197" customFormat="1" ht="12.75" customHeight="1" x14ac:dyDescent="0.25">
      <c r="A761" s="284"/>
      <c r="B761" s="195"/>
      <c r="C761" s="195"/>
      <c r="D761" s="195"/>
      <c r="E761" s="195"/>
      <c r="F761" s="196"/>
      <c r="G761" s="196"/>
      <c r="H761" s="196"/>
      <c r="I761" s="196"/>
      <c r="J761" s="196"/>
      <c r="K761" s="196"/>
      <c r="L761" s="196"/>
    </row>
    <row r="762" spans="1:12" s="197" customFormat="1" ht="15.75" customHeight="1" x14ac:dyDescent="0.3">
      <c r="A762" s="284"/>
      <c r="B762" s="510" t="s">
        <v>301</v>
      </c>
      <c r="C762" s="510"/>
      <c r="D762" s="510"/>
      <c r="E762" s="510"/>
      <c r="F762" s="510"/>
      <c r="G762" s="510"/>
      <c r="H762" s="510"/>
      <c r="I762" s="510"/>
      <c r="J762" s="510"/>
      <c r="K762" s="510"/>
      <c r="L762" s="510"/>
    </row>
    <row r="763" spans="1:12" s="197" customFormat="1" ht="12.75" customHeight="1" x14ac:dyDescent="0.25">
      <c r="A763" s="284"/>
      <c r="B763" s="4"/>
      <c r="C763" s="184"/>
      <c r="D763" s="155"/>
      <c r="E763" s="155"/>
      <c r="F763" s="24"/>
      <c r="G763" s="155"/>
      <c r="H763" s="155"/>
      <c r="I763" s="155"/>
      <c r="J763" s="155"/>
      <c r="K763" s="155"/>
      <c r="L763" s="155"/>
    </row>
    <row r="764" spans="1:12" s="197" customFormat="1" ht="12.75" customHeight="1" x14ac:dyDescent="0.25">
      <c r="A764" s="284"/>
      <c r="B764" s="4" t="s">
        <v>62</v>
      </c>
      <c r="C764" s="184"/>
      <c r="D764" s="155"/>
      <c r="E764" s="155"/>
      <c r="F764" s="24"/>
      <c r="G764" s="155"/>
      <c r="H764" s="155"/>
      <c r="I764" s="155"/>
      <c r="J764" s="155"/>
      <c r="K764" s="155"/>
      <c r="L764" s="155"/>
    </row>
    <row r="765" spans="1:12" s="197" customFormat="1" ht="12.75" customHeight="1" x14ac:dyDescent="0.25">
      <c r="A765" s="284"/>
      <c r="B765" s="151"/>
      <c r="C765" s="513" t="s">
        <v>12</v>
      </c>
      <c r="D765" s="514"/>
      <c r="E765" s="514"/>
      <c r="F765" s="514"/>
      <c r="G765" s="511"/>
      <c r="H765" s="512" t="s">
        <v>10</v>
      </c>
      <c r="I765" s="512"/>
      <c r="J765" s="512"/>
      <c r="K765" s="512"/>
      <c r="L765" s="512"/>
    </row>
    <row r="766" spans="1:12" s="197" customFormat="1" ht="12.75" customHeight="1" x14ac:dyDescent="0.25">
      <c r="A766" s="284"/>
      <c r="B766" s="145"/>
      <c r="C766" s="145" t="s">
        <v>23</v>
      </c>
      <c r="D766" s="163" t="s">
        <v>18</v>
      </c>
      <c r="E766" s="163" t="s">
        <v>19</v>
      </c>
      <c r="F766" s="163" t="s">
        <v>20</v>
      </c>
      <c r="G766" s="163" t="s">
        <v>21</v>
      </c>
      <c r="H766" s="163" t="s">
        <v>23</v>
      </c>
      <c r="I766" s="163" t="s">
        <v>18</v>
      </c>
      <c r="J766" s="163" t="s">
        <v>19</v>
      </c>
      <c r="K766" s="163" t="s">
        <v>20</v>
      </c>
      <c r="L766" s="163" t="s">
        <v>21</v>
      </c>
    </row>
    <row r="767" spans="1:12" s="197" customFormat="1" ht="12.75" customHeight="1" x14ac:dyDescent="0.25">
      <c r="A767" s="284"/>
      <c r="B767" s="64"/>
      <c r="C767" s="164"/>
      <c r="D767" s="158"/>
      <c r="E767" s="158"/>
      <c r="F767" s="1"/>
      <c r="G767" s="1"/>
      <c r="H767" s="164"/>
      <c r="I767" s="1"/>
      <c r="J767" s="1"/>
      <c r="K767" s="1"/>
      <c r="L767" s="1"/>
    </row>
    <row r="768" spans="1:12" s="197" customFormat="1" ht="12.75" customHeight="1" x14ac:dyDescent="0.25">
      <c r="A768" s="284"/>
      <c r="B768" s="64" t="s">
        <v>23</v>
      </c>
      <c r="C768" s="164"/>
      <c r="D768" s="155"/>
      <c r="E768" s="155"/>
      <c r="F768" s="24"/>
      <c r="G768" s="1"/>
      <c r="H768" s="164"/>
      <c r="I768" s="1"/>
      <c r="J768" s="1"/>
      <c r="K768" s="1"/>
      <c r="L768" s="1"/>
    </row>
    <row r="769" spans="1:12" s="197" customFormat="1" ht="12.75" customHeight="1" x14ac:dyDescent="0.25">
      <c r="A769" s="284"/>
      <c r="B769" s="95" t="s">
        <v>8</v>
      </c>
      <c r="C769" s="165">
        <v>1295.3250000000003</v>
      </c>
      <c r="D769" s="165">
        <v>1.9250000000000003</v>
      </c>
      <c r="E769" s="165">
        <v>62.925000000000004</v>
      </c>
      <c r="F769" s="165">
        <v>15.675000000000001</v>
      </c>
      <c r="G769" s="165">
        <v>1214.8</v>
      </c>
      <c r="H769" s="165">
        <v>7901.4999999999991</v>
      </c>
      <c r="I769" s="165">
        <v>177.375</v>
      </c>
      <c r="J769" s="165">
        <v>584.75</v>
      </c>
      <c r="K769" s="165">
        <v>83.35</v>
      </c>
      <c r="L769" s="165">
        <v>7056.0249999999987</v>
      </c>
    </row>
    <row r="770" spans="1:12" s="197" customFormat="1" ht="12.75" customHeight="1" x14ac:dyDescent="0.25">
      <c r="A770" s="284"/>
      <c r="B770" s="95" t="s">
        <v>9</v>
      </c>
      <c r="C770" s="165">
        <v>1419.575</v>
      </c>
      <c r="D770" s="165">
        <v>10.324999999999999</v>
      </c>
      <c r="E770" s="165">
        <v>179.3</v>
      </c>
      <c r="F770" s="165">
        <v>119.77500000000001</v>
      </c>
      <c r="G770" s="165">
        <v>1110.175</v>
      </c>
      <c r="H770" s="165">
        <v>9442.65</v>
      </c>
      <c r="I770" s="165">
        <v>558.45000000000005</v>
      </c>
      <c r="J770" s="165">
        <v>1795.1499999999999</v>
      </c>
      <c r="K770" s="165">
        <v>910.14999999999986</v>
      </c>
      <c r="L770" s="165">
        <v>6178.9</v>
      </c>
    </row>
    <row r="771" spans="1:12" s="197" customFormat="1" ht="12.75" customHeight="1" x14ac:dyDescent="0.25">
      <c r="A771" s="284"/>
      <c r="B771" s="95" t="s">
        <v>65</v>
      </c>
      <c r="C771" s="166">
        <v>91.247380377930028</v>
      </c>
      <c r="D771" s="166">
        <v>18.644067796610173</v>
      </c>
      <c r="E771" s="166">
        <v>35.094813162297825</v>
      </c>
      <c r="F771" s="166">
        <v>13.087038196618659</v>
      </c>
      <c r="G771" s="166">
        <v>109.42418987997388</v>
      </c>
      <c r="H771" s="166">
        <v>83.678840156100236</v>
      </c>
      <c r="I771" s="166">
        <v>31.762019876443727</v>
      </c>
      <c r="J771" s="166">
        <v>32.57387962008746</v>
      </c>
      <c r="K771" s="166">
        <v>9.1578311267373529</v>
      </c>
      <c r="L771" s="166">
        <v>114.19548787000922</v>
      </c>
    </row>
    <row r="772" spans="1:12" s="197" customFormat="1" ht="12.75" customHeight="1" x14ac:dyDescent="0.25">
      <c r="A772" s="284"/>
      <c r="B772" s="64" t="s">
        <v>110</v>
      </c>
      <c r="C772" s="164"/>
      <c r="D772" s="155"/>
      <c r="E772" s="155"/>
      <c r="F772" s="24"/>
      <c r="G772" s="1"/>
      <c r="H772" s="164"/>
      <c r="I772" s="1"/>
      <c r="J772" s="1"/>
      <c r="K772" s="1"/>
      <c r="L772" s="1"/>
    </row>
    <row r="773" spans="1:12" s="197" customFormat="1" ht="12.75" customHeight="1" x14ac:dyDescent="0.25">
      <c r="A773" s="284"/>
      <c r="B773" s="95" t="s">
        <v>8</v>
      </c>
      <c r="C773" s="165">
        <v>3.55</v>
      </c>
      <c r="D773" s="165">
        <v>0</v>
      </c>
      <c r="E773" s="165">
        <v>0</v>
      </c>
      <c r="F773" s="165">
        <v>0</v>
      </c>
      <c r="G773" s="165">
        <v>3.55</v>
      </c>
      <c r="H773" s="165">
        <v>30.724999999999998</v>
      </c>
      <c r="I773" s="165">
        <v>0.67499999999999993</v>
      </c>
      <c r="J773" s="165">
        <v>1.5249999999999999</v>
      </c>
      <c r="K773" s="165">
        <v>0</v>
      </c>
      <c r="L773" s="165">
        <v>28.524999999999999</v>
      </c>
    </row>
    <row r="774" spans="1:12" s="197" customFormat="1" ht="12.75" customHeight="1" x14ac:dyDescent="0.25">
      <c r="A774" s="284"/>
      <c r="B774" s="95" t="s">
        <v>9</v>
      </c>
      <c r="C774" s="165">
        <v>6.5749999999999993</v>
      </c>
      <c r="D774" s="165">
        <v>0.125</v>
      </c>
      <c r="E774" s="165">
        <v>1.5249999999999999</v>
      </c>
      <c r="F774" s="165">
        <v>0</v>
      </c>
      <c r="G774" s="165">
        <v>4.9249999999999998</v>
      </c>
      <c r="H774" s="165">
        <v>48.624999999999993</v>
      </c>
      <c r="I774" s="165">
        <v>6.9749999999999996</v>
      </c>
      <c r="J774" s="165">
        <v>5.9</v>
      </c>
      <c r="K774" s="165">
        <v>3.4</v>
      </c>
      <c r="L774" s="165">
        <v>32.349999999999994</v>
      </c>
    </row>
    <row r="775" spans="1:12" s="197" customFormat="1" ht="12.75" customHeight="1" x14ac:dyDescent="0.25">
      <c r="A775" s="284"/>
      <c r="B775" s="95" t="s">
        <v>65</v>
      </c>
      <c r="C775" s="166">
        <v>53.99239543726236</v>
      </c>
      <c r="D775" s="166">
        <v>0</v>
      </c>
      <c r="E775" s="166">
        <v>0</v>
      </c>
      <c r="F775" s="166" t="s">
        <v>11</v>
      </c>
      <c r="G775" s="166">
        <v>72.081218274111677</v>
      </c>
      <c r="H775" s="166">
        <v>63.187660668380474</v>
      </c>
      <c r="I775" s="166">
        <v>9.67741935483871</v>
      </c>
      <c r="J775" s="166">
        <v>25.847457627118644</v>
      </c>
      <c r="K775" s="166">
        <v>0</v>
      </c>
      <c r="L775" s="166">
        <v>88.176197836166935</v>
      </c>
    </row>
    <row r="776" spans="1:12" s="197" customFormat="1" ht="12.75" customHeight="1" x14ac:dyDescent="0.25">
      <c r="A776" s="284"/>
      <c r="B776" s="64" t="s">
        <v>97</v>
      </c>
      <c r="C776" s="164"/>
      <c r="D776" s="165"/>
      <c r="E776" s="165"/>
      <c r="F776" s="167"/>
      <c r="G776" s="164"/>
      <c r="H776" s="165"/>
      <c r="I776" s="165"/>
      <c r="J776" s="165"/>
      <c r="K776" s="167"/>
      <c r="L776" s="164"/>
    </row>
    <row r="777" spans="1:12" s="197" customFormat="1" ht="12.75" customHeight="1" x14ac:dyDescent="0.25">
      <c r="A777" s="284"/>
      <c r="B777" s="95" t="s">
        <v>8</v>
      </c>
      <c r="C777" s="165">
        <v>49.6</v>
      </c>
      <c r="D777" s="165">
        <v>0.2</v>
      </c>
      <c r="E777" s="165">
        <v>1.4500000000000002</v>
      </c>
      <c r="F777" s="165">
        <v>0.25</v>
      </c>
      <c r="G777" s="165">
        <v>47.7</v>
      </c>
      <c r="H777" s="165">
        <v>319.82499999999999</v>
      </c>
      <c r="I777" s="165">
        <v>7.4</v>
      </c>
      <c r="J777" s="165">
        <v>14.625</v>
      </c>
      <c r="K777" s="165">
        <v>1.9249999999999998</v>
      </c>
      <c r="L777" s="165">
        <v>295.875</v>
      </c>
    </row>
    <row r="778" spans="1:12" s="197" customFormat="1" ht="12.75" customHeight="1" x14ac:dyDescent="0.25">
      <c r="A778" s="284"/>
      <c r="B778" s="95" t="s">
        <v>9</v>
      </c>
      <c r="C778" s="165">
        <v>49.8</v>
      </c>
      <c r="D778" s="165">
        <v>0.44999999999999996</v>
      </c>
      <c r="E778" s="165">
        <v>4.5999999999999996</v>
      </c>
      <c r="F778" s="165">
        <v>1.5250000000000001</v>
      </c>
      <c r="G778" s="165">
        <v>43.224999999999994</v>
      </c>
      <c r="H778" s="165">
        <v>349.375</v>
      </c>
      <c r="I778" s="165">
        <v>26.3</v>
      </c>
      <c r="J778" s="165">
        <v>51.775000000000006</v>
      </c>
      <c r="K778" s="165">
        <v>23.5</v>
      </c>
      <c r="L778" s="165">
        <v>247.8</v>
      </c>
    </row>
    <row r="779" spans="1:12" s="197" customFormat="1" ht="12.75" customHeight="1" x14ac:dyDescent="0.25">
      <c r="A779" s="284"/>
      <c r="B779" s="95" t="s">
        <v>65</v>
      </c>
      <c r="C779" s="166">
        <v>99.598393574297191</v>
      </c>
      <c r="D779" s="166">
        <v>44.44444444444445</v>
      </c>
      <c r="E779" s="166">
        <v>31.521739130434792</v>
      </c>
      <c r="F779" s="166">
        <v>16.393442622950818</v>
      </c>
      <c r="G779" s="166">
        <v>110.35280508964721</v>
      </c>
      <c r="H779" s="166">
        <v>91.542039355992841</v>
      </c>
      <c r="I779" s="166">
        <v>28.136882129277566</v>
      </c>
      <c r="J779" s="166">
        <v>28.247223563495893</v>
      </c>
      <c r="K779" s="166">
        <v>8.1914893617021267</v>
      </c>
      <c r="L779" s="166">
        <v>119.40072639225181</v>
      </c>
    </row>
    <row r="780" spans="1:12" s="197" customFormat="1" ht="12.75" customHeight="1" x14ac:dyDescent="0.25">
      <c r="A780" s="284"/>
      <c r="B780" s="64" t="s">
        <v>111</v>
      </c>
      <c r="C780" s="165"/>
      <c r="D780" s="165"/>
      <c r="E780" s="165"/>
      <c r="F780" s="167"/>
      <c r="G780" s="164"/>
      <c r="H780" s="165"/>
      <c r="I780" s="165"/>
      <c r="J780" s="165"/>
      <c r="K780" s="167"/>
      <c r="L780" s="164"/>
    </row>
    <row r="781" spans="1:12" s="197" customFormat="1" ht="12.75" customHeight="1" x14ac:dyDescent="0.25">
      <c r="A781" s="284"/>
      <c r="B781" s="95" t="s">
        <v>8</v>
      </c>
      <c r="C781" s="165">
        <v>1064.825</v>
      </c>
      <c r="D781" s="165">
        <v>0.52500000000000002</v>
      </c>
      <c r="E781" s="165">
        <v>56.7</v>
      </c>
      <c r="F781" s="165">
        <v>15.425000000000001</v>
      </c>
      <c r="G781" s="165">
        <v>992.17499999999995</v>
      </c>
      <c r="H781" s="165">
        <v>6452.3749999999991</v>
      </c>
      <c r="I781" s="165">
        <v>131.625</v>
      </c>
      <c r="J781" s="165">
        <v>500.6</v>
      </c>
      <c r="K781" s="165">
        <v>74.974999999999994</v>
      </c>
      <c r="L781" s="165">
        <v>5745.1749999999993</v>
      </c>
    </row>
    <row r="782" spans="1:12" s="197" customFormat="1" ht="12.75" customHeight="1" x14ac:dyDescent="0.25">
      <c r="A782" s="284"/>
      <c r="B782" s="95" t="s">
        <v>9</v>
      </c>
      <c r="C782" s="165">
        <v>1158.25</v>
      </c>
      <c r="D782" s="165">
        <v>6.5749999999999993</v>
      </c>
      <c r="E782" s="165">
        <v>146.70000000000002</v>
      </c>
      <c r="F782" s="165">
        <v>105.875</v>
      </c>
      <c r="G782" s="165">
        <v>899.1</v>
      </c>
      <c r="H782" s="165">
        <v>7614.4750000000004</v>
      </c>
      <c r="I782" s="165">
        <v>419.40000000000003</v>
      </c>
      <c r="J782" s="165">
        <v>1465.7249999999999</v>
      </c>
      <c r="K782" s="165">
        <v>769.8</v>
      </c>
      <c r="L782" s="165">
        <v>4959.55</v>
      </c>
    </row>
    <row r="783" spans="1:12" s="197" customFormat="1" ht="12.75" customHeight="1" x14ac:dyDescent="0.25">
      <c r="A783" s="284"/>
      <c r="B783" s="95" t="s">
        <v>65</v>
      </c>
      <c r="C783" s="166">
        <v>91.933952082883664</v>
      </c>
      <c r="D783" s="166">
        <v>7.984790874524716</v>
      </c>
      <c r="E783" s="166">
        <v>38.650306748466257</v>
      </c>
      <c r="F783" s="166">
        <v>14.569067296340023</v>
      </c>
      <c r="G783" s="166">
        <v>110.35201868535202</v>
      </c>
      <c r="H783" s="166">
        <v>84.738278082205255</v>
      </c>
      <c r="I783" s="166">
        <v>31.384120171673818</v>
      </c>
      <c r="J783" s="166">
        <v>34.153746439475348</v>
      </c>
      <c r="K783" s="166">
        <v>9.7395427383736024</v>
      </c>
      <c r="L783" s="166">
        <v>115.84065086550189</v>
      </c>
    </row>
    <row r="784" spans="1:12" s="197" customFormat="1" ht="12.75" customHeight="1" x14ac:dyDescent="0.25">
      <c r="A784" s="284"/>
      <c r="B784" s="64" t="s">
        <v>112</v>
      </c>
      <c r="C784" s="165"/>
      <c r="D784" s="165"/>
      <c r="E784" s="165"/>
      <c r="F784" s="167"/>
      <c r="G784" s="164"/>
      <c r="H784" s="165"/>
      <c r="I784" s="165"/>
      <c r="J784" s="165"/>
      <c r="K784" s="167"/>
      <c r="L784" s="164"/>
    </row>
    <row r="785" spans="1:12" s="197" customFormat="1" ht="12.75" customHeight="1" x14ac:dyDescent="0.25">
      <c r="A785" s="284"/>
      <c r="B785" s="95" t="s">
        <v>8</v>
      </c>
      <c r="C785" s="165">
        <v>177.35000000000002</v>
      </c>
      <c r="D785" s="165">
        <v>1.2000000000000002</v>
      </c>
      <c r="E785" s="165">
        <v>4.7750000000000004</v>
      </c>
      <c r="F785" s="165">
        <v>0</v>
      </c>
      <c r="G785" s="165">
        <v>171.37500000000003</v>
      </c>
      <c r="H785" s="165">
        <v>1098.575</v>
      </c>
      <c r="I785" s="165">
        <v>37.674999999999997</v>
      </c>
      <c r="J785" s="165">
        <v>68</v>
      </c>
      <c r="K785" s="165">
        <v>6.4499999999999993</v>
      </c>
      <c r="L785" s="165">
        <v>986.45</v>
      </c>
    </row>
    <row r="786" spans="1:12" s="197" customFormat="1" ht="12.75" customHeight="1" x14ac:dyDescent="0.25">
      <c r="A786" s="284"/>
      <c r="B786" s="95" t="s">
        <v>9</v>
      </c>
      <c r="C786" s="165">
        <v>204.95000000000002</v>
      </c>
      <c r="D786" s="165">
        <v>3.1749999999999998</v>
      </c>
      <c r="E786" s="165">
        <v>26.475000000000001</v>
      </c>
      <c r="F786" s="165">
        <v>12.375</v>
      </c>
      <c r="G786" s="165">
        <v>162.92500000000001</v>
      </c>
      <c r="H786" s="165">
        <v>1430.175</v>
      </c>
      <c r="I786" s="165">
        <v>105.77499999999999</v>
      </c>
      <c r="J786" s="165">
        <v>271.75</v>
      </c>
      <c r="K786" s="165">
        <v>113.44999999999999</v>
      </c>
      <c r="L786" s="165">
        <v>939.2</v>
      </c>
    </row>
    <row r="787" spans="1:12" s="197" customFormat="1" ht="12.75" customHeight="1" x14ac:dyDescent="0.25">
      <c r="A787" s="284"/>
      <c r="B787" s="95" t="s">
        <v>65</v>
      </c>
      <c r="C787" s="166">
        <v>86.533300805074418</v>
      </c>
      <c r="D787" s="166">
        <v>37.795275590551185</v>
      </c>
      <c r="E787" s="166">
        <v>18.035882908404155</v>
      </c>
      <c r="F787" s="166">
        <v>0</v>
      </c>
      <c r="G787" s="166">
        <v>105.18643547644623</v>
      </c>
      <c r="H787" s="166">
        <v>76.814026255528177</v>
      </c>
      <c r="I787" s="166">
        <v>35.618057196880166</v>
      </c>
      <c r="J787" s="166">
        <v>25.022999080036797</v>
      </c>
      <c r="K787" s="166">
        <v>5.685323931247245</v>
      </c>
      <c r="L787" s="166">
        <v>105.03087734241907</v>
      </c>
    </row>
    <row r="788" spans="1:12" s="197" customFormat="1" ht="12.75" customHeight="1" x14ac:dyDescent="0.25">
      <c r="A788" s="284"/>
      <c r="B788" s="119"/>
      <c r="C788" s="119"/>
      <c r="D788" s="156"/>
      <c r="E788" s="156"/>
      <c r="F788" s="121"/>
      <c r="G788" s="121"/>
      <c r="H788" s="121"/>
      <c r="I788" s="121"/>
      <c r="J788" s="121"/>
      <c r="K788" s="121"/>
      <c r="L788" s="121"/>
    </row>
    <row r="789" spans="1:12" s="197" customFormat="1" ht="12.75" customHeight="1" x14ac:dyDescent="0.25">
      <c r="A789" s="284"/>
      <c r="B789" s="8"/>
      <c r="C789" s="8"/>
      <c r="D789" s="157"/>
      <c r="E789" s="157"/>
      <c r="F789" s="125"/>
      <c r="G789" s="125"/>
      <c r="H789" s="125"/>
      <c r="I789" s="125"/>
      <c r="J789" s="125"/>
      <c r="K789" s="125"/>
      <c r="L789" s="125"/>
    </row>
    <row r="790" spans="1:12" s="197" customFormat="1" ht="12.75" customHeight="1" x14ac:dyDescent="0.25">
      <c r="A790" s="284"/>
      <c r="B790" s="8" t="s">
        <v>83</v>
      </c>
      <c r="C790" s="8"/>
      <c r="D790" s="1"/>
      <c r="E790" s="1"/>
      <c r="F790" s="53"/>
      <c r="G790" s="1"/>
      <c r="H790" s="1"/>
      <c r="I790" s="1"/>
      <c r="J790" s="1"/>
      <c r="K790" s="1"/>
      <c r="L790" s="1"/>
    </row>
    <row r="791" spans="1:12" s="197" customFormat="1" ht="12.75" customHeight="1" x14ac:dyDescent="0.25">
      <c r="A791" s="284"/>
      <c r="B791" s="20" t="s">
        <v>81</v>
      </c>
      <c r="C791" s="20"/>
      <c r="D791" s="1"/>
      <c r="E791" s="1"/>
      <c r="F791" s="53"/>
      <c r="G791" s="1"/>
      <c r="H791" s="1"/>
      <c r="I791" s="1"/>
      <c r="J791" s="1"/>
      <c r="K791" s="1"/>
      <c r="L791" s="1"/>
    </row>
    <row r="792" spans="1:12" s="197" customFormat="1" ht="12.75" customHeight="1" x14ac:dyDescent="0.25">
      <c r="A792" s="284"/>
      <c r="B792" s="20"/>
      <c r="C792" s="20"/>
      <c r="D792" s="1"/>
      <c r="E792" s="1"/>
      <c r="F792" s="53"/>
      <c r="G792" s="1"/>
      <c r="H792" s="1"/>
      <c r="I792" s="1"/>
      <c r="J792" s="1"/>
      <c r="K792" s="1"/>
      <c r="L792" s="1"/>
    </row>
    <row r="793" spans="1:12" s="197" customFormat="1" ht="12.75" customHeight="1" x14ac:dyDescent="0.25">
      <c r="A793" s="284"/>
      <c r="B793" s="58" t="s">
        <v>68</v>
      </c>
      <c r="C793" s="58"/>
      <c r="D793" s="1"/>
      <c r="E793" s="1"/>
      <c r="F793" s="53"/>
      <c r="G793" s="1"/>
      <c r="H793" s="1"/>
      <c r="I793" s="1"/>
      <c r="J793" s="1"/>
      <c r="K793" s="1"/>
      <c r="L793" s="1"/>
    </row>
    <row r="794" spans="1:12" s="197" customFormat="1" ht="12.75" customHeight="1" x14ac:dyDescent="0.25">
      <c r="A794" s="284"/>
      <c r="B794" s="58"/>
      <c r="C794" s="58"/>
      <c r="D794" s="1"/>
      <c r="E794" s="1"/>
      <c r="F794" s="53"/>
      <c r="G794" s="1"/>
      <c r="H794" s="1"/>
      <c r="I794" s="1"/>
      <c r="J794" s="1"/>
      <c r="K794" s="1"/>
      <c r="L794" s="1"/>
    </row>
    <row r="795" spans="1:12" s="197" customFormat="1" ht="12.75" customHeight="1" x14ac:dyDescent="0.25">
      <c r="A795" s="284"/>
      <c r="B795" s="195"/>
      <c r="C795" s="195"/>
      <c r="D795" s="195"/>
      <c r="E795" s="195"/>
      <c r="F795" s="196"/>
      <c r="G795" s="196"/>
      <c r="H795" s="196"/>
      <c r="I795" s="196"/>
      <c r="J795" s="196"/>
      <c r="K795" s="196"/>
      <c r="L795" s="196"/>
    </row>
    <row r="796" spans="1:12" s="197" customFormat="1" ht="12.75" customHeight="1" x14ac:dyDescent="0.25">
      <c r="A796" s="284"/>
      <c r="B796" s="195"/>
      <c r="C796" s="195"/>
      <c r="D796" s="195"/>
      <c r="E796" s="195"/>
      <c r="F796" s="196"/>
      <c r="G796" s="196"/>
      <c r="H796" s="196"/>
      <c r="I796" s="196"/>
      <c r="J796" s="196"/>
      <c r="K796" s="196"/>
      <c r="L796" s="196"/>
    </row>
    <row r="797" spans="1:12" s="197" customFormat="1" ht="12.75" customHeight="1" x14ac:dyDescent="0.25">
      <c r="A797" s="284"/>
      <c r="B797" s="195"/>
      <c r="C797" s="195"/>
      <c r="D797" s="195"/>
      <c r="E797" s="195"/>
      <c r="F797" s="196"/>
      <c r="G797" s="196"/>
      <c r="H797" s="196"/>
      <c r="I797" s="196"/>
      <c r="J797" s="196"/>
      <c r="K797" s="196"/>
      <c r="L797" s="196"/>
    </row>
    <row r="798" spans="1:12" s="197" customFormat="1" ht="12.75" customHeight="1" x14ac:dyDescent="0.25">
      <c r="A798" s="284"/>
      <c r="B798" s="195"/>
      <c r="C798" s="195"/>
      <c r="D798" s="195"/>
      <c r="E798" s="195"/>
      <c r="F798" s="196"/>
      <c r="G798" s="196"/>
      <c r="H798" s="196"/>
      <c r="I798" s="196"/>
      <c r="J798" s="196"/>
      <c r="K798" s="196"/>
      <c r="L798" s="196"/>
    </row>
    <row r="799" spans="1:12" s="197" customFormat="1" ht="12.75" customHeight="1" x14ac:dyDescent="0.25">
      <c r="A799" s="284"/>
      <c r="B799" s="195"/>
      <c r="C799" s="195"/>
      <c r="D799" s="195"/>
      <c r="E799" s="195"/>
      <c r="F799" s="196"/>
      <c r="G799" s="196"/>
      <c r="H799" s="196"/>
      <c r="I799" s="196"/>
      <c r="J799" s="196"/>
      <c r="K799" s="196"/>
      <c r="L799" s="196"/>
    </row>
    <row r="800" spans="1:12" s="197" customFormat="1" ht="12.75" customHeight="1" x14ac:dyDescent="0.25">
      <c r="A800" s="284"/>
      <c r="B800" s="195"/>
      <c r="C800" s="195"/>
      <c r="D800" s="195"/>
      <c r="E800" s="195"/>
      <c r="F800" s="196"/>
      <c r="G800" s="196"/>
      <c r="H800" s="196"/>
      <c r="I800" s="196"/>
      <c r="J800" s="196"/>
      <c r="K800" s="196"/>
      <c r="L800" s="196"/>
    </row>
    <row r="801" spans="1:12" s="197" customFormat="1" ht="12.75" customHeight="1" x14ac:dyDescent="0.25">
      <c r="A801" s="284"/>
      <c r="B801" s="195"/>
      <c r="C801" s="195"/>
      <c r="D801" s="195"/>
      <c r="E801" s="195"/>
      <c r="F801" s="196"/>
      <c r="G801" s="196"/>
      <c r="H801" s="196"/>
      <c r="I801" s="196"/>
      <c r="J801" s="196"/>
      <c r="K801" s="196"/>
      <c r="L801" s="196"/>
    </row>
    <row r="802" spans="1:12" s="197" customFormat="1" ht="12.75" customHeight="1" x14ac:dyDescent="0.25">
      <c r="A802" s="284"/>
      <c r="B802" s="195"/>
      <c r="C802" s="195"/>
      <c r="D802" s="195"/>
      <c r="E802" s="195"/>
      <c r="F802" s="196"/>
      <c r="G802" s="196"/>
      <c r="H802" s="196"/>
      <c r="I802" s="196"/>
      <c r="J802" s="196"/>
      <c r="K802" s="196"/>
      <c r="L802" s="196"/>
    </row>
    <row r="803" spans="1:12" s="197" customFormat="1" ht="12.75" customHeight="1" x14ac:dyDescent="0.25">
      <c r="A803" s="284"/>
      <c r="B803" s="195"/>
      <c r="C803" s="195"/>
      <c r="D803" s="195"/>
      <c r="E803" s="195"/>
      <c r="F803" s="196"/>
      <c r="G803" s="196"/>
      <c r="H803" s="196"/>
      <c r="I803" s="196"/>
      <c r="J803" s="196"/>
      <c r="K803" s="196"/>
      <c r="L803" s="196"/>
    </row>
    <row r="804" spans="1:12" s="197" customFormat="1" ht="12.75" customHeight="1" x14ac:dyDescent="0.25">
      <c r="A804" s="284"/>
      <c r="B804" s="195"/>
      <c r="C804" s="195"/>
      <c r="D804" s="195"/>
      <c r="E804" s="195"/>
      <c r="F804" s="196"/>
      <c r="G804" s="196"/>
      <c r="H804" s="196"/>
      <c r="I804" s="196"/>
      <c r="J804" s="196"/>
      <c r="K804" s="196"/>
      <c r="L804" s="196"/>
    </row>
    <row r="805" spans="1:12" s="197" customFormat="1" ht="12.75" customHeight="1" x14ac:dyDescent="0.25">
      <c r="A805" s="284"/>
      <c r="B805" s="195"/>
      <c r="C805" s="195"/>
      <c r="D805" s="195"/>
      <c r="E805" s="195"/>
      <c r="F805" s="196"/>
      <c r="G805" s="196"/>
      <c r="H805" s="196"/>
      <c r="I805" s="196"/>
      <c r="J805" s="196"/>
      <c r="K805" s="196"/>
      <c r="L805" s="196"/>
    </row>
    <row r="806" spans="1:12" s="197" customFormat="1" ht="12.75" customHeight="1" x14ac:dyDescent="0.25">
      <c r="A806" s="284"/>
      <c r="B806" s="195"/>
      <c r="C806" s="195"/>
      <c r="D806" s="195"/>
      <c r="E806" s="195"/>
      <c r="F806" s="196"/>
      <c r="G806" s="196"/>
      <c r="H806" s="196"/>
      <c r="I806" s="196"/>
      <c r="J806" s="196"/>
      <c r="K806" s="196"/>
      <c r="L806" s="196"/>
    </row>
    <row r="807" spans="1:12" s="197" customFormat="1" ht="12.75" customHeight="1" x14ac:dyDescent="0.25">
      <c r="A807" s="284"/>
      <c r="B807" s="195"/>
      <c r="C807" s="195"/>
      <c r="D807" s="195"/>
      <c r="E807" s="195"/>
      <c r="F807" s="196"/>
      <c r="G807" s="196"/>
      <c r="H807" s="196"/>
      <c r="I807" s="196"/>
      <c r="J807" s="196"/>
      <c r="K807" s="196"/>
      <c r="L807" s="196"/>
    </row>
    <row r="808" spans="1:12" s="197" customFormat="1" ht="12.75" customHeight="1" x14ac:dyDescent="0.25">
      <c r="A808" s="284"/>
      <c r="B808" s="195"/>
      <c r="C808" s="195"/>
      <c r="D808" s="195"/>
      <c r="E808" s="195"/>
      <c r="F808" s="196"/>
      <c r="G808" s="196"/>
      <c r="H808" s="196"/>
      <c r="I808" s="196"/>
      <c r="J808" s="196"/>
      <c r="K808" s="196"/>
      <c r="L808" s="196"/>
    </row>
    <row r="809" spans="1:12" s="197" customFormat="1" ht="12.75" customHeight="1" x14ac:dyDescent="0.25">
      <c r="A809" s="284"/>
      <c r="B809" s="195"/>
      <c r="C809" s="195"/>
      <c r="D809" s="195"/>
      <c r="E809" s="195"/>
      <c r="F809" s="196"/>
      <c r="G809" s="196"/>
      <c r="H809" s="196"/>
      <c r="I809" s="196"/>
      <c r="J809" s="196"/>
      <c r="K809" s="196"/>
      <c r="L809" s="196"/>
    </row>
    <row r="810" spans="1:12" s="197" customFormat="1" ht="12.75" customHeight="1" x14ac:dyDescent="0.25">
      <c r="A810" s="284"/>
      <c r="B810" s="195"/>
      <c r="C810" s="195"/>
      <c r="D810" s="195"/>
      <c r="E810" s="195"/>
      <c r="F810" s="196"/>
      <c r="G810" s="196"/>
      <c r="H810" s="196"/>
      <c r="I810" s="196"/>
      <c r="J810" s="196"/>
      <c r="K810" s="196"/>
      <c r="L810" s="196"/>
    </row>
    <row r="811" spans="1:12" s="197" customFormat="1" ht="12.75" customHeight="1" x14ac:dyDescent="0.25">
      <c r="A811" s="284"/>
      <c r="B811" s="195"/>
      <c r="C811" s="195"/>
      <c r="D811" s="195"/>
      <c r="E811" s="195"/>
      <c r="F811" s="196"/>
      <c r="G811" s="196"/>
      <c r="H811" s="196"/>
      <c r="I811" s="196"/>
      <c r="J811" s="196"/>
      <c r="K811" s="196"/>
      <c r="L811" s="196"/>
    </row>
    <row r="812" spans="1:12" s="197" customFormat="1" ht="12.75" customHeight="1" x14ac:dyDescent="0.25">
      <c r="A812" s="284"/>
      <c r="B812" s="195"/>
      <c r="C812" s="195"/>
      <c r="D812" s="195"/>
      <c r="E812" s="195"/>
      <c r="F812" s="196"/>
      <c r="G812" s="196"/>
      <c r="H812" s="196"/>
      <c r="I812" s="196"/>
      <c r="J812" s="196"/>
      <c r="K812" s="196"/>
      <c r="L812" s="196"/>
    </row>
    <row r="813" spans="1:12" s="197" customFormat="1" ht="12.75" customHeight="1" x14ac:dyDescent="0.25">
      <c r="A813" s="284"/>
      <c r="B813" s="195"/>
      <c r="C813" s="195"/>
      <c r="D813" s="195"/>
      <c r="E813" s="195"/>
      <c r="F813" s="196"/>
      <c r="G813" s="196"/>
      <c r="H813" s="196"/>
      <c r="I813" s="196"/>
      <c r="J813" s="196"/>
      <c r="K813" s="196"/>
      <c r="L813" s="196"/>
    </row>
    <row r="814" spans="1:12" s="197" customFormat="1" ht="12.75" customHeight="1" x14ac:dyDescent="0.25">
      <c r="A814" s="284"/>
      <c r="B814" s="195"/>
      <c r="C814" s="195"/>
      <c r="D814" s="195"/>
      <c r="E814" s="195"/>
      <c r="F814" s="196"/>
      <c r="G814" s="196"/>
      <c r="H814" s="196"/>
      <c r="I814" s="196"/>
      <c r="J814" s="196"/>
      <c r="K814" s="196"/>
      <c r="L814" s="196"/>
    </row>
    <row r="815" spans="1:12" s="197" customFormat="1" ht="12.75" customHeight="1" x14ac:dyDescent="0.25">
      <c r="A815" s="284"/>
      <c r="B815" s="195"/>
      <c r="C815" s="195"/>
      <c r="D815" s="195"/>
      <c r="E815" s="195"/>
      <c r="F815" s="196"/>
      <c r="G815" s="196"/>
      <c r="H815" s="196"/>
      <c r="I815" s="196"/>
      <c r="J815" s="196"/>
      <c r="K815" s="196"/>
      <c r="L815" s="196"/>
    </row>
    <row r="816" spans="1:12" s="197" customFormat="1" ht="12.75" customHeight="1" x14ac:dyDescent="0.25">
      <c r="A816" s="284"/>
      <c r="B816" s="195"/>
      <c r="C816" s="195"/>
      <c r="D816" s="195"/>
      <c r="E816" s="195"/>
      <c r="F816" s="196"/>
      <c r="G816" s="196"/>
      <c r="H816" s="196"/>
      <c r="I816" s="196"/>
      <c r="J816" s="196"/>
      <c r="K816" s="196"/>
      <c r="L816" s="196"/>
    </row>
    <row r="817" spans="1:12" s="197" customFormat="1" ht="12.75" customHeight="1" x14ac:dyDescent="0.25">
      <c r="A817" s="284"/>
      <c r="B817" s="195"/>
      <c r="C817" s="195"/>
      <c r="D817" s="195"/>
      <c r="E817" s="195"/>
      <c r="F817" s="196"/>
      <c r="G817" s="196"/>
      <c r="H817" s="196"/>
      <c r="I817" s="196"/>
      <c r="J817" s="196"/>
      <c r="K817" s="196"/>
      <c r="L817" s="196"/>
    </row>
    <row r="818" spans="1:12" s="197" customFormat="1" ht="12.75" customHeight="1" x14ac:dyDescent="0.25">
      <c r="A818" s="284"/>
      <c r="B818" s="195"/>
      <c r="C818" s="195"/>
      <c r="D818" s="195"/>
      <c r="E818" s="195"/>
      <c r="F818" s="196"/>
      <c r="G818" s="196"/>
      <c r="H818" s="196"/>
      <c r="I818" s="196"/>
      <c r="J818" s="196"/>
      <c r="K818" s="196"/>
      <c r="L818" s="196"/>
    </row>
    <row r="819" spans="1:12" s="197" customFormat="1" ht="12.75" customHeight="1" x14ac:dyDescent="0.25">
      <c r="A819" s="284"/>
      <c r="B819" s="195"/>
      <c r="C819" s="195"/>
      <c r="D819" s="195"/>
      <c r="E819" s="195"/>
      <c r="F819" s="196"/>
      <c r="G819" s="196"/>
      <c r="H819" s="196"/>
      <c r="I819" s="196"/>
      <c r="J819" s="196"/>
      <c r="K819" s="196"/>
      <c r="L819" s="196"/>
    </row>
    <row r="820" spans="1:12" s="197" customFormat="1" ht="12.75" customHeight="1" x14ac:dyDescent="0.25">
      <c r="A820" s="284"/>
      <c r="B820" s="195"/>
      <c r="C820" s="195"/>
      <c r="D820" s="195"/>
      <c r="E820" s="195"/>
      <c r="F820" s="196"/>
      <c r="G820" s="196"/>
      <c r="H820" s="196"/>
      <c r="I820" s="196"/>
      <c r="J820" s="196"/>
      <c r="K820" s="196"/>
      <c r="L820" s="196"/>
    </row>
    <row r="821" spans="1:12" s="197" customFormat="1" ht="12.75" customHeight="1" x14ac:dyDescent="0.25">
      <c r="A821" s="284"/>
      <c r="B821" s="195"/>
      <c r="C821" s="195"/>
      <c r="D821" s="195"/>
      <c r="E821" s="195"/>
      <c r="F821" s="196"/>
      <c r="G821" s="196"/>
      <c r="H821" s="196"/>
      <c r="I821" s="196"/>
      <c r="J821" s="196"/>
      <c r="K821" s="196"/>
      <c r="L821" s="196"/>
    </row>
    <row r="822" spans="1:12" s="197" customFormat="1" ht="12.75" customHeight="1" x14ac:dyDescent="0.25">
      <c r="A822" s="284"/>
      <c r="B822" s="195"/>
      <c r="C822" s="195"/>
      <c r="D822" s="195"/>
      <c r="E822" s="195"/>
      <c r="F822" s="196"/>
      <c r="G822" s="196"/>
      <c r="H822" s="196"/>
      <c r="I822" s="196"/>
      <c r="J822" s="196"/>
      <c r="K822" s="196"/>
      <c r="L822" s="196"/>
    </row>
    <row r="823" spans="1:12" s="197" customFormat="1" ht="12.75" customHeight="1" x14ac:dyDescent="0.25">
      <c r="A823" s="284"/>
      <c r="B823" s="195"/>
      <c r="C823" s="195"/>
      <c r="D823" s="195"/>
      <c r="E823" s="195"/>
      <c r="F823" s="196"/>
      <c r="G823" s="196"/>
      <c r="H823" s="196"/>
      <c r="I823" s="196"/>
      <c r="J823" s="196"/>
      <c r="K823" s="196"/>
      <c r="L823" s="196"/>
    </row>
    <row r="824" spans="1:12" s="197" customFormat="1" ht="12.75" customHeight="1" x14ac:dyDescent="0.25">
      <c r="A824" s="284"/>
      <c r="B824" s="195"/>
      <c r="C824" s="195"/>
      <c r="D824" s="195"/>
      <c r="E824" s="195"/>
      <c r="F824" s="196"/>
      <c r="G824" s="196"/>
      <c r="H824" s="196"/>
      <c r="I824" s="196"/>
      <c r="J824" s="196"/>
      <c r="K824" s="196"/>
      <c r="L824" s="196"/>
    </row>
    <row r="825" spans="1:12" s="197" customFormat="1" ht="12.75" customHeight="1" x14ac:dyDescent="0.25">
      <c r="A825" s="284"/>
      <c r="B825" s="195"/>
      <c r="C825" s="195"/>
      <c r="D825" s="195"/>
      <c r="E825" s="195"/>
      <c r="F825" s="196"/>
      <c r="G825" s="196"/>
      <c r="H825" s="196"/>
      <c r="I825" s="196"/>
      <c r="J825" s="196"/>
      <c r="K825" s="196"/>
      <c r="L825" s="196"/>
    </row>
    <row r="826" spans="1:12" s="197" customFormat="1" ht="12.75" customHeight="1" x14ac:dyDescent="0.25">
      <c r="A826" s="284"/>
      <c r="B826" s="195"/>
      <c r="C826" s="195"/>
      <c r="D826" s="195"/>
      <c r="E826" s="195"/>
      <c r="F826" s="196"/>
      <c r="G826" s="196"/>
      <c r="H826" s="196"/>
      <c r="I826" s="196"/>
      <c r="J826" s="196"/>
      <c r="K826" s="196"/>
      <c r="L826" s="196"/>
    </row>
    <row r="827" spans="1:12" s="197" customFormat="1" ht="12.75" customHeight="1" x14ac:dyDescent="0.25">
      <c r="A827" s="284"/>
      <c r="B827" s="195"/>
      <c r="C827" s="195"/>
      <c r="D827" s="195"/>
      <c r="E827" s="195"/>
      <c r="F827" s="196"/>
      <c r="G827" s="196"/>
      <c r="H827" s="196"/>
      <c r="I827" s="196"/>
      <c r="J827" s="196"/>
      <c r="K827" s="196"/>
      <c r="L827" s="196"/>
    </row>
    <row r="828" spans="1:12" s="197" customFormat="1" ht="12.75" customHeight="1" x14ac:dyDescent="0.25">
      <c r="A828" s="284"/>
      <c r="B828" s="195"/>
      <c r="C828" s="195"/>
      <c r="D828" s="195"/>
      <c r="E828" s="195"/>
      <c r="F828" s="196"/>
      <c r="G828" s="196"/>
      <c r="H828" s="196"/>
      <c r="I828" s="196"/>
      <c r="J828" s="196"/>
      <c r="K828" s="196"/>
      <c r="L828" s="196"/>
    </row>
    <row r="829" spans="1:12" s="197" customFormat="1" ht="12.75" customHeight="1" x14ac:dyDescent="0.25">
      <c r="A829" s="284"/>
      <c r="B829" s="195"/>
      <c r="C829" s="195"/>
      <c r="D829" s="195"/>
      <c r="E829" s="195"/>
      <c r="F829" s="196"/>
      <c r="G829" s="196"/>
      <c r="H829" s="196"/>
      <c r="I829" s="196"/>
      <c r="J829" s="196"/>
      <c r="K829" s="196"/>
      <c r="L829" s="196"/>
    </row>
    <row r="830" spans="1:12" s="197" customFormat="1" ht="12.75" customHeight="1" x14ac:dyDescent="0.25">
      <c r="A830" s="284"/>
      <c r="B830" s="195"/>
      <c r="C830" s="195"/>
      <c r="D830" s="195"/>
      <c r="E830" s="195"/>
      <c r="F830" s="196"/>
      <c r="G830" s="196"/>
      <c r="H830" s="196"/>
      <c r="I830" s="196"/>
      <c r="J830" s="196"/>
      <c r="K830" s="196"/>
      <c r="L830" s="196"/>
    </row>
    <row r="831" spans="1:12" s="197" customFormat="1" ht="12.75" customHeight="1" x14ac:dyDescent="0.25">
      <c r="A831" s="284"/>
      <c r="B831" s="195"/>
      <c r="C831" s="195"/>
      <c r="D831" s="195"/>
      <c r="E831" s="195"/>
      <c r="F831" s="196"/>
      <c r="G831" s="196"/>
      <c r="H831" s="196"/>
      <c r="I831" s="196"/>
      <c r="J831" s="196"/>
      <c r="K831" s="196"/>
      <c r="L831" s="196"/>
    </row>
    <row r="832" spans="1:12" s="197" customFormat="1" ht="12.75" customHeight="1" x14ac:dyDescent="0.25">
      <c r="A832" s="284"/>
      <c r="B832" s="195"/>
      <c r="C832" s="195"/>
      <c r="D832" s="195"/>
      <c r="E832" s="195"/>
      <c r="F832" s="196"/>
      <c r="G832" s="196"/>
      <c r="H832" s="196"/>
      <c r="I832" s="196"/>
      <c r="J832" s="196"/>
      <c r="K832" s="196"/>
      <c r="L832" s="196"/>
    </row>
    <row r="833" spans="1:12" s="197" customFormat="1" ht="12.75" customHeight="1" x14ac:dyDescent="0.25">
      <c r="A833" s="284"/>
      <c r="B833" s="195"/>
      <c r="C833" s="195"/>
      <c r="D833" s="195"/>
      <c r="E833" s="195"/>
      <c r="F833" s="196"/>
      <c r="G833" s="196"/>
      <c r="H833" s="196"/>
      <c r="I833" s="196"/>
      <c r="J833" s="196"/>
      <c r="K833" s="196"/>
      <c r="L833" s="196"/>
    </row>
    <row r="834" spans="1:12" s="197" customFormat="1" ht="12.75" customHeight="1" x14ac:dyDescent="0.25">
      <c r="A834" s="284"/>
      <c r="B834" s="195"/>
      <c r="C834" s="195"/>
      <c r="D834" s="195"/>
      <c r="E834" s="195"/>
      <c r="F834" s="196"/>
      <c r="G834" s="196"/>
      <c r="H834" s="196"/>
      <c r="I834" s="196"/>
      <c r="J834" s="196"/>
      <c r="K834" s="196"/>
      <c r="L834" s="196"/>
    </row>
    <row r="835" spans="1:12" s="197" customFormat="1" ht="12.75" customHeight="1" x14ac:dyDescent="0.25">
      <c r="A835" s="284"/>
      <c r="B835" s="195"/>
      <c r="C835" s="195"/>
      <c r="D835" s="195"/>
      <c r="E835" s="195"/>
      <c r="F835" s="196"/>
      <c r="G835" s="196"/>
      <c r="H835" s="196"/>
      <c r="I835" s="196"/>
      <c r="J835" s="196"/>
      <c r="K835" s="196"/>
      <c r="L835" s="196"/>
    </row>
    <row r="836" spans="1:12" s="197" customFormat="1" ht="12.75" customHeight="1" x14ac:dyDescent="0.25">
      <c r="A836" s="284"/>
      <c r="B836" s="195"/>
      <c r="C836" s="195"/>
      <c r="D836" s="195"/>
      <c r="E836" s="195"/>
      <c r="F836" s="196"/>
      <c r="G836" s="196"/>
      <c r="H836" s="196"/>
      <c r="I836" s="196"/>
      <c r="J836" s="196"/>
      <c r="K836" s="196"/>
      <c r="L836" s="196"/>
    </row>
    <row r="837" spans="1:12" s="197" customFormat="1" ht="12.75" customHeight="1" x14ac:dyDescent="0.25">
      <c r="A837" s="284"/>
      <c r="B837" s="195"/>
      <c r="C837" s="195"/>
      <c r="D837" s="195"/>
      <c r="E837" s="195"/>
      <c r="F837" s="196"/>
      <c r="G837" s="196"/>
      <c r="H837" s="196"/>
      <c r="I837" s="196"/>
      <c r="J837" s="196"/>
      <c r="K837" s="196"/>
      <c r="L837" s="196"/>
    </row>
    <row r="838" spans="1:12" s="197" customFormat="1" ht="12.75" customHeight="1" x14ac:dyDescent="0.25">
      <c r="A838" s="284"/>
      <c r="B838" s="195"/>
      <c r="C838" s="195"/>
      <c r="D838" s="195"/>
      <c r="E838" s="195"/>
      <c r="F838" s="196"/>
      <c r="G838" s="196"/>
      <c r="H838" s="196"/>
      <c r="I838" s="196"/>
      <c r="J838" s="196"/>
      <c r="K838" s="196"/>
      <c r="L838" s="196"/>
    </row>
    <row r="839" spans="1:12" s="197" customFormat="1" ht="12.75" customHeight="1" x14ac:dyDescent="0.25">
      <c r="A839" s="284"/>
      <c r="B839" s="195"/>
      <c r="C839" s="195"/>
      <c r="D839" s="195"/>
      <c r="E839" s="195"/>
      <c r="F839" s="196"/>
      <c r="G839" s="196"/>
      <c r="H839" s="196"/>
      <c r="I839" s="196"/>
      <c r="J839" s="196"/>
      <c r="K839" s="196"/>
      <c r="L839" s="196"/>
    </row>
    <row r="840" spans="1:12" s="197" customFormat="1" ht="12.75" customHeight="1" x14ac:dyDescent="0.25">
      <c r="A840" s="284"/>
      <c r="B840" s="195"/>
      <c r="C840" s="195"/>
      <c r="D840" s="195"/>
      <c r="E840" s="195"/>
      <c r="F840" s="196"/>
      <c r="G840" s="196"/>
      <c r="H840" s="196"/>
      <c r="I840" s="196"/>
      <c r="J840" s="196"/>
      <c r="K840" s="196"/>
      <c r="L840" s="196"/>
    </row>
    <row r="841" spans="1:12" s="197" customFormat="1" ht="12.75" customHeight="1" x14ac:dyDescent="0.25">
      <c r="A841" s="284"/>
      <c r="B841" s="195"/>
      <c r="C841" s="195"/>
      <c r="D841" s="195"/>
      <c r="E841" s="195"/>
      <c r="F841" s="196"/>
      <c r="G841" s="196"/>
      <c r="H841" s="196"/>
      <c r="I841" s="196"/>
      <c r="J841" s="196"/>
      <c r="K841" s="196"/>
      <c r="L841" s="196"/>
    </row>
    <row r="842" spans="1:12" s="197" customFormat="1" ht="12.75" customHeight="1" x14ac:dyDescent="0.25">
      <c r="A842" s="284"/>
      <c r="B842" s="195"/>
      <c r="C842" s="195"/>
      <c r="D842" s="195"/>
      <c r="E842" s="195"/>
      <c r="F842" s="196"/>
      <c r="G842" s="196"/>
      <c r="H842" s="196"/>
      <c r="I842" s="196"/>
      <c r="J842" s="196"/>
      <c r="K842" s="196"/>
      <c r="L842" s="196"/>
    </row>
    <row r="843" spans="1:12" s="197" customFormat="1" ht="12.75" customHeight="1" x14ac:dyDescent="0.25">
      <c r="A843" s="284"/>
      <c r="B843" s="195"/>
      <c r="C843" s="195"/>
      <c r="D843" s="195"/>
      <c r="E843" s="195"/>
      <c r="F843" s="196"/>
      <c r="G843" s="196"/>
      <c r="H843" s="196"/>
      <c r="I843" s="196"/>
      <c r="J843" s="196"/>
      <c r="K843" s="196"/>
      <c r="L843" s="362" t="s">
        <v>13</v>
      </c>
    </row>
    <row r="844" spans="1:12" s="197" customFormat="1" ht="12.75" customHeight="1" x14ac:dyDescent="0.25">
      <c r="A844" s="284"/>
      <c r="B844" s="195"/>
      <c r="C844" s="195"/>
      <c r="D844" s="195"/>
      <c r="E844" s="195"/>
      <c r="F844" s="196"/>
      <c r="G844" s="196"/>
      <c r="H844" s="196"/>
      <c r="I844" s="196"/>
      <c r="J844" s="196"/>
      <c r="K844" s="196"/>
      <c r="L844" s="196"/>
    </row>
    <row r="845" spans="1:12" s="197" customFormat="1" ht="15.75" customHeight="1" x14ac:dyDescent="0.3">
      <c r="A845" s="284"/>
      <c r="B845" s="510" t="s">
        <v>312</v>
      </c>
      <c r="C845" s="510"/>
      <c r="D845" s="510"/>
      <c r="E845" s="510"/>
      <c r="F845" s="510"/>
      <c r="G845" s="510"/>
      <c r="H845" s="510"/>
      <c r="I845" s="510"/>
      <c r="J845" s="510"/>
      <c r="K845" s="510"/>
      <c r="L845" s="510"/>
    </row>
    <row r="846" spans="1:12" s="197" customFormat="1" ht="12.75" customHeight="1" x14ac:dyDescent="0.25">
      <c r="A846" s="284"/>
      <c r="B846" s="4"/>
      <c r="C846" s="184"/>
      <c r="D846" s="155"/>
      <c r="E846" s="155"/>
      <c r="F846" s="24"/>
      <c r="G846" s="155"/>
      <c r="H846" s="155"/>
      <c r="I846" s="155"/>
      <c r="J846" s="155"/>
      <c r="K846" s="155"/>
      <c r="L846" s="155"/>
    </row>
    <row r="847" spans="1:12" s="197" customFormat="1" ht="12.75" customHeight="1" x14ac:dyDescent="0.25">
      <c r="A847" s="284"/>
      <c r="B847" s="4" t="s">
        <v>62</v>
      </c>
      <c r="C847" s="184"/>
      <c r="D847" s="155"/>
      <c r="E847" s="155"/>
      <c r="F847" s="24"/>
      <c r="G847" s="155"/>
      <c r="H847" s="155"/>
      <c r="I847" s="155"/>
      <c r="J847" s="155"/>
      <c r="K847" s="155"/>
      <c r="L847" s="155"/>
    </row>
    <row r="848" spans="1:12" s="197" customFormat="1" ht="12.75" customHeight="1" x14ac:dyDescent="0.25">
      <c r="A848" s="284"/>
      <c r="B848" s="151"/>
      <c r="C848" s="513" t="s">
        <v>12</v>
      </c>
      <c r="D848" s="514"/>
      <c r="E848" s="514"/>
      <c r="F848" s="514"/>
      <c r="G848" s="511"/>
      <c r="H848" s="512" t="s">
        <v>10</v>
      </c>
      <c r="I848" s="512"/>
      <c r="J848" s="512"/>
      <c r="K848" s="512"/>
      <c r="L848" s="512"/>
    </row>
    <row r="849" spans="1:12" s="197" customFormat="1" ht="12.75" customHeight="1" x14ac:dyDescent="0.25">
      <c r="A849" s="284"/>
      <c r="B849" s="145"/>
      <c r="C849" s="145" t="s">
        <v>23</v>
      </c>
      <c r="D849" s="163" t="s">
        <v>18</v>
      </c>
      <c r="E849" s="163" t="s">
        <v>19</v>
      </c>
      <c r="F849" s="163" t="s">
        <v>20</v>
      </c>
      <c r="G849" s="163" t="s">
        <v>21</v>
      </c>
      <c r="H849" s="163" t="s">
        <v>23</v>
      </c>
      <c r="I849" s="163" t="s">
        <v>18</v>
      </c>
      <c r="J849" s="163" t="s">
        <v>19</v>
      </c>
      <c r="K849" s="163" t="s">
        <v>20</v>
      </c>
      <c r="L849" s="163" t="s">
        <v>21</v>
      </c>
    </row>
    <row r="850" spans="1:12" s="197" customFormat="1" ht="12.75" customHeight="1" x14ac:dyDescent="0.25">
      <c r="A850" s="284"/>
      <c r="B850" s="64"/>
      <c r="C850" s="164"/>
      <c r="D850" s="158"/>
      <c r="E850" s="158"/>
      <c r="F850" s="1"/>
      <c r="G850" s="1"/>
      <c r="H850" s="164"/>
      <c r="I850" s="1"/>
      <c r="J850" s="1"/>
      <c r="K850" s="1"/>
      <c r="L850" s="1"/>
    </row>
    <row r="851" spans="1:12" s="197" customFormat="1" ht="12.75" customHeight="1" x14ac:dyDescent="0.25">
      <c r="A851" s="284"/>
      <c r="B851" s="64" t="s">
        <v>23</v>
      </c>
      <c r="C851" s="164"/>
      <c r="D851" s="155"/>
      <c r="E851" s="155"/>
      <c r="F851" s="24"/>
      <c r="G851" s="1"/>
      <c r="H851" s="164"/>
      <c r="I851" s="1"/>
      <c r="J851" s="1"/>
      <c r="K851" s="1"/>
      <c r="L851" s="1"/>
    </row>
    <row r="852" spans="1:12" s="197" customFormat="1" ht="12.75" customHeight="1" x14ac:dyDescent="0.25">
      <c r="A852" s="284"/>
      <c r="B852" s="95" t="s">
        <v>8</v>
      </c>
      <c r="C852" s="165">
        <v>1251.075</v>
      </c>
      <c r="D852" s="165">
        <v>1.8499999999999999</v>
      </c>
      <c r="E852" s="165">
        <v>63.725000000000009</v>
      </c>
      <c r="F852" s="165">
        <v>16.75</v>
      </c>
      <c r="G852" s="165">
        <v>1168.7500000000002</v>
      </c>
      <c r="H852" s="165">
        <v>7634.2250000000004</v>
      </c>
      <c r="I852" s="165">
        <v>177.9</v>
      </c>
      <c r="J852" s="165">
        <v>560.42499999999995</v>
      </c>
      <c r="K852" s="165">
        <v>84.3</v>
      </c>
      <c r="L852" s="165">
        <v>6811.5999999999995</v>
      </c>
    </row>
    <row r="853" spans="1:12" s="197" customFormat="1" ht="12.75" customHeight="1" x14ac:dyDescent="0.25">
      <c r="A853" s="284"/>
      <c r="B853" s="95" t="s">
        <v>9</v>
      </c>
      <c r="C853" s="165">
        <v>1378.7250000000001</v>
      </c>
      <c r="D853" s="165">
        <v>9.3000000000000007</v>
      </c>
      <c r="E853" s="165">
        <v>179.625</v>
      </c>
      <c r="F853" s="165">
        <v>117.97499999999999</v>
      </c>
      <c r="G853" s="165">
        <v>1071.825</v>
      </c>
      <c r="H853" s="165">
        <v>9115.7250000000004</v>
      </c>
      <c r="I853" s="165">
        <v>567.25</v>
      </c>
      <c r="J853" s="165">
        <v>1732.3000000000002</v>
      </c>
      <c r="K853" s="165">
        <v>931.85000000000014</v>
      </c>
      <c r="L853" s="165">
        <v>5884.3250000000007</v>
      </c>
    </row>
    <row r="854" spans="1:12" s="197" customFormat="1" ht="12.75" customHeight="1" x14ac:dyDescent="0.25">
      <c r="A854" s="284"/>
      <c r="B854" s="95" t="s">
        <v>65</v>
      </c>
      <c r="C854" s="166">
        <v>90.741445901104271</v>
      </c>
      <c r="D854" s="166">
        <v>19.892473118279568</v>
      </c>
      <c r="E854" s="166">
        <v>35.476687543493391</v>
      </c>
      <c r="F854" s="166">
        <v>14.19792328883238</v>
      </c>
      <c r="G854" s="166">
        <v>109.042987427985</v>
      </c>
      <c r="H854" s="166">
        <v>83.747864267515752</v>
      </c>
      <c r="I854" s="166">
        <v>31.361833406787131</v>
      </c>
      <c r="J854" s="166">
        <v>32.351498008428095</v>
      </c>
      <c r="K854" s="166">
        <v>9.0465203627193205</v>
      </c>
      <c r="L854" s="166">
        <v>115.75839199908229</v>
      </c>
    </row>
    <row r="855" spans="1:12" s="197" customFormat="1" ht="12.75" customHeight="1" x14ac:dyDescent="0.25">
      <c r="A855" s="284"/>
      <c r="B855" s="64" t="s">
        <v>110</v>
      </c>
      <c r="C855" s="164"/>
      <c r="D855" s="155"/>
      <c r="E855" s="155"/>
      <c r="F855" s="24"/>
      <c r="G855" s="1"/>
      <c r="H855" s="164"/>
      <c r="I855" s="1"/>
      <c r="J855" s="1"/>
      <c r="K855" s="1"/>
      <c r="L855" s="1"/>
    </row>
    <row r="856" spans="1:12" s="197" customFormat="1" ht="12.75" customHeight="1" x14ac:dyDescent="0.25">
      <c r="A856" s="284"/>
      <c r="B856" s="95" t="s">
        <v>8</v>
      </c>
      <c r="C856" s="165">
        <v>2.9499999999999997</v>
      </c>
      <c r="D856" s="165">
        <v>0.65</v>
      </c>
      <c r="E856" s="165">
        <v>0</v>
      </c>
      <c r="F856" s="165">
        <v>0</v>
      </c>
      <c r="G856" s="165">
        <v>2.2999999999999998</v>
      </c>
      <c r="H856" s="165">
        <v>28.849999999999998</v>
      </c>
      <c r="I856" s="165">
        <v>2.1749999999999998</v>
      </c>
      <c r="J856" s="165">
        <v>1.2</v>
      </c>
      <c r="K856" s="165">
        <v>0.2</v>
      </c>
      <c r="L856" s="165">
        <v>25.274999999999999</v>
      </c>
    </row>
    <row r="857" spans="1:12" s="197" customFormat="1" ht="12.75" customHeight="1" x14ac:dyDescent="0.25">
      <c r="A857" s="284"/>
      <c r="B857" s="95" t="s">
        <v>9</v>
      </c>
      <c r="C857" s="165">
        <v>5.7750000000000004</v>
      </c>
      <c r="D857" s="165">
        <v>0</v>
      </c>
      <c r="E857" s="165">
        <v>1.5249999999999999</v>
      </c>
      <c r="F857" s="165">
        <v>0</v>
      </c>
      <c r="G857" s="165">
        <v>4.25</v>
      </c>
      <c r="H857" s="165">
        <v>44.55</v>
      </c>
      <c r="I857" s="165">
        <v>5.875</v>
      </c>
      <c r="J857" s="165">
        <v>4.75</v>
      </c>
      <c r="K857" s="165">
        <v>2.3249999999999997</v>
      </c>
      <c r="L857" s="165">
        <v>31.6</v>
      </c>
    </row>
    <row r="858" spans="1:12" s="197" customFormat="1" ht="12.75" customHeight="1" x14ac:dyDescent="0.25">
      <c r="A858" s="284"/>
      <c r="B858" s="95" t="s">
        <v>65</v>
      </c>
      <c r="C858" s="166">
        <v>51.082251082251076</v>
      </c>
      <c r="D858" s="245" t="s">
        <v>11</v>
      </c>
      <c r="E858" s="166">
        <v>0</v>
      </c>
      <c r="F858" s="166" t="s">
        <v>11</v>
      </c>
      <c r="G858" s="166">
        <v>54.117647058823522</v>
      </c>
      <c r="H858" s="166">
        <v>64.758698092031423</v>
      </c>
      <c r="I858" s="166">
        <v>37.021276595744673</v>
      </c>
      <c r="J858" s="166">
        <v>25.263157894736842</v>
      </c>
      <c r="K858" s="166">
        <v>8.6021505376344098</v>
      </c>
      <c r="L858" s="166">
        <v>79.984177215189874</v>
      </c>
    </row>
    <row r="859" spans="1:12" s="197" customFormat="1" ht="12.75" customHeight="1" x14ac:dyDescent="0.25">
      <c r="A859" s="284"/>
      <c r="B859" s="64" t="s">
        <v>97</v>
      </c>
      <c r="C859" s="164"/>
      <c r="D859" s="165"/>
      <c r="E859" s="165"/>
      <c r="F859" s="167"/>
      <c r="G859" s="164"/>
      <c r="H859" s="165"/>
      <c r="I859" s="165"/>
      <c r="J859" s="165"/>
      <c r="K859" s="167"/>
      <c r="L859" s="164"/>
    </row>
    <row r="860" spans="1:12" s="197" customFormat="1" ht="12.75" customHeight="1" x14ac:dyDescent="0.25">
      <c r="A860" s="284"/>
      <c r="B860" s="95" t="s">
        <v>8</v>
      </c>
      <c r="C860" s="165">
        <v>52.775000000000006</v>
      </c>
      <c r="D860" s="165">
        <v>0</v>
      </c>
      <c r="E860" s="165">
        <v>1.7</v>
      </c>
      <c r="F860" s="165">
        <v>0.17499999999999999</v>
      </c>
      <c r="G860" s="165">
        <v>50.900000000000006</v>
      </c>
      <c r="H860" s="165">
        <v>321.07499999999999</v>
      </c>
      <c r="I860" s="165">
        <v>7.15</v>
      </c>
      <c r="J860" s="165">
        <v>17.574999999999999</v>
      </c>
      <c r="K860" s="165">
        <v>1.55</v>
      </c>
      <c r="L860" s="165">
        <v>294.8</v>
      </c>
    </row>
    <row r="861" spans="1:12" s="197" customFormat="1" ht="12.75" customHeight="1" x14ac:dyDescent="0.25">
      <c r="A861" s="284"/>
      <c r="B861" s="95" t="s">
        <v>9</v>
      </c>
      <c r="C861" s="165">
        <v>53.174999999999997</v>
      </c>
      <c r="D861" s="165">
        <v>0</v>
      </c>
      <c r="E861" s="165">
        <v>7.6000000000000005</v>
      </c>
      <c r="F861" s="165">
        <v>2.0999999999999996</v>
      </c>
      <c r="G861" s="165">
        <v>43.475000000000001</v>
      </c>
      <c r="H861" s="165">
        <v>346.57500000000005</v>
      </c>
      <c r="I861" s="165">
        <v>30.65</v>
      </c>
      <c r="J861" s="165">
        <v>51.274999999999999</v>
      </c>
      <c r="K861" s="165">
        <v>25.075000000000003</v>
      </c>
      <c r="L861" s="165">
        <v>239.57500000000002</v>
      </c>
    </row>
    <row r="862" spans="1:12" s="197" customFormat="1" ht="12.75" customHeight="1" x14ac:dyDescent="0.25">
      <c r="A862" s="284"/>
      <c r="B862" s="95" t="s">
        <v>65</v>
      </c>
      <c r="C862" s="166">
        <v>99.247766807710406</v>
      </c>
      <c r="D862" s="245" t="s">
        <v>11</v>
      </c>
      <c r="E862" s="166">
        <v>22.368421052631579</v>
      </c>
      <c r="F862" s="166">
        <v>8.3333333333333339</v>
      </c>
      <c r="G862" s="166">
        <v>117.07878090856816</v>
      </c>
      <c r="H862" s="166">
        <v>92.642285219649409</v>
      </c>
      <c r="I862" s="166">
        <v>23.327895595432302</v>
      </c>
      <c r="J862" s="166">
        <v>34.275962944904926</v>
      </c>
      <c r="K862" s="166">
        <v>6.1814556331006969</v>
      </c>
      <c r="L862" s="166">
        <v>123.05123656475007</v>
      </c>
    </row>
    <row r="863" spans="1:12" s="197" customFormat="1" ht="12.75" customHeight="1" x14ac:dyDescent="0.25">
      <c r="A863" s="284"/>
      <c r="B863" s="64" t="s">
        <v>111</v>
      </c>
      <c r="C863" s="165"/>
      <c r="D863" s="165"/>
      <c r="E863" s="165"/>
      <c r="F863" s="167"/>
      <c r="G863" s="164"/>
      <c r="H863" s="165"/>
      <c r="I863" s="165"/>
      <c r="J863" s="165"/>
      <c r="K863" s="167"/>
      <c r="L863" s="164"/>
    </row>
    <row r="864" spans="1:12" s="197" customFormat="1" ht="12.75" customHeight="1" x14ac:dyDescent="0.25">
      <c r="A864" s="284"/>
      <c r="B864" s="95" t="s">
        <v>8</v>
      </c>
      <c r="C864" s="165">
        <v>1021.6000000000001</v>
      </c>
      <c r="D864" s="165">
        <v>1.0249999999999999</v>
      </c>
      <c r="E864" s="165">
        <v>54.075000000000003</v>
      </c>
      <c r="F864" s="165">
        <v>15.975</v>
      </c>
      <c r="G864" s="165">
        <v>950.52500000000009</v>
      </c>
      <c r="H864" s="165">
        <v>6241.2749999999996</v>
      </c>
      <c r="I864" s="165">
        <v>128.30000000000001</v>
      </c>
      <c r="J864" s="165">
        <v>480.22499999999997</v>
      </c>
      <c r="K864" s="165">
        <v>74.075000000000003</v>
      </c>
      <c r="L864" s="165">
        <v>5558.6749999999993</v>
      </c>
    </row>
    <row r="865" spans="1:12" s="197" customFormat="1" ht="12.75" customHeight="1" x14ac:dyDescent="0.25">
      <c r="A865" s="284"/>
      <c r="B865" s="95" t="s">
        <v>9</v>
      </c>
      <c r="C865" s="165">
        <v>1119.5</v>
      </c>
      <c r="D865" s="165">
        <v>6.9250000000000007</v>
      </c>
      <c r="E865" s="165">
        <v>143.25</v>
      </c>
      <c r="F865" s="165">
        <v>104.125</v>
      </c>
      <c r="G865" s="165">
        <v>865.19999999999993</v>
      </c>
      <c r="H865" s="165">
        <v>7344.875</v>
      </c>
      <c r="I865" s="165">
        <v>423.625</v>
      </c>
      <c r="J865" s="165">
        <v>1418.625</v>
      </c>
      <c r="K865" s="165">
        <v>782.15000000000009</v>
      </c>
      <c r="L865" s="165">
        <v>4720.4750000000004</v>
      </c>
    </row>
    <row r="866" spans="1:12" s="197" customFormat="1" ht="12.75" customHeight="1" x14ac:dyDescent="0.25">
      <c r="A866" s="284"/>
      <c r="B866" s="95" t="s">
        <v>65</v>
      </c>
      <c r="C866" s="166">
        <v>91.255024564537749</v>
      </c>
      <c r="D866" s="166">
        <v>14.801444043321297</v>
      </c>
      <c r="E866" s="166">
        <v>37.748691099476439</v>
      </c>
      <c r="F866" s="166">
        <v>15.342136854741897</v>
      </c>
      <c r="G866" s="166">
        <v>109.86188164586225</v>
      </c>
      <c r="H866" s="166">
        <v>84.974557089126776</v>
      </c>
      <c r="I866" s="166">
        <v>30.286220123930367</v>
      </c>
      <c r="J866" s="166">
        <v>33.851440655564367</v>
      </c>
      <c r="K866" s="166">
        <v>9.4706897653902686</v>
      </c>
      <c r="L866" s="166">
        <v>117.75668762147873</v>
      </c>
    </row>
    <row r="867" spans="1:12" s="197" customFormat="1" ht="12.75" customHeight="1" x14ac:dyDescent="0.25">
      <c r="A867" s="284"/>
      <c r="B867" s="64" t="s">
        <v>112</v>
      </c>
      <c r="C867" s="165"/>
      <c r="D867" s="165"/>
      <c r="E867" s="165"/>
      <c r="F867" s="167"/>
      <c r="G867" s="164"/>
      <c r="H867" s="165"/>
      <c r="I867" s="165"/>
      <c r="J867" s="165"/>
      <c r="K867" s="167"/>
      <c r="L867" s="164"/>
    </row>
    <row r="868" spans="1:12" s="197" customFormat="1" ht="12.75" customHeight="1" x14ac:dyDescent="0.25">
      <c r="A868" s="284"/>
      <c r="B868" s="95" t="s">
        <v>8</v>
      </c>
      <c r="C868" s="165">
        <v>173.75</v>
      </c>
      <c r="D868" s="165">
        <v>0.17499999999999999</v>
      </c>
      <c r="E868" s="165">
        <v>7.95</v>
      </c>
      <c r="F868" s="165">
        <v>0.6</v>
      </c>
      <c r="G868" s="165">
        <v>165.02500000000001</v>
      </c>
      <c r="H868" s="165">
        <v>1043.0250000000001</v>
      </c>
      <c r="I868" s="165">
        <v>40.274999999999999</v>
      </c>
      <c r="J868" s="165">
        <v>61.424999999999997</v>
      </c>
      <c r="K868" s="165">
        <v>8.4749999999999996</v>
      </c>
      <c r="L868" s="165">
        <v>932.85</v>
      </c>
    </row>
    <row r="869" spans="1:12" s="197" customFormat="1" ht="12.75" customHeight="1" x14ac:dyDescent="0.25">
      <c r="A869" s="284"/>
      <c r="B869" s="95" t="s">
        <v>9</v>
      </c>
      <c r="C869" s="165">
        <v>200.27500000000001</v>
      </c>
      <c r="D869" s="165">
        <v>2.375</v>
      </c>
      <c r="E869" s="165">
        <v>27.25</v>
      </c>
      <c r="F869" s="165">
        <v>11.75</v>
      </c>
      <c r="G869" s="165">
        <v>158.9</v>
      </c>
      <c r="H869" s="165">
        <v>1379.7250000000001</v>
      </c>
      <c r="I869" s="165">
        <v>107.1</v>
      </c>
      <c r="J869" s="165">
        <v>257.65000000000003</v>
      </c>
      <c r="K869" s="165">
        <v>122.30000000000001</v>
      </c>
      <c r="L869" s="165">
        <v>892.67500000000007</v>
      </c>
    </row>
    <row r="870" spans="1:12" s="197" customFormat="1" ht="12.75" customHeight="1" x14ac:dyDescent="0.25">
      <c r="A870" s="284"/>
      <c r="B870" s="95" t="s">
        <v>65</v>
      </c>
      <c r="C870" s="166">
        <v>86.755710897515911</v>
      </c>
      <c r="D870" s="166">
        <v>7.3684210526315788</v>
      </c>
      <c r="E870" s="166">
        <v>29.174311926605505</v>
      </c>
      <c r="F870" s="166">
        <v>5.1063829787234045</v>
      </c>
      <c r="G870" s="166">
        <v>103.85462555066078</v>
      </c>
      <c r="H870" s="166">
        <v>75.596586276250704</v>
      </c>
      <c r="I870" s="166">
        <v>37.605042016806728</v>
      </c>
      <c r="J870" s="166">
        <v>23.840481273044826</v>
      </c>
      <c r="K870" s="166">
        <v>6.9296811120196233</v>
      </c>
      <c r="L870" s="166">
        <v>104.50051810569356</v>
      </c>
    </row>
    <row r="871" spans="1:12" s="197" customFormat="1" ht="12.75" customHeight="1" x14ac:dyDescent="0.25">
      <c r="A871" s="284"/>
      <c r="B871" s="119"/>
      <c r="C871" s="119"/>
      <c r="D871" s="156"/>
      <c r="E871" s="156"/>
      <c r="F871" s="121"/>
      <c r="G871" s="121"/>
      <c r="H871" s="121"/>
      <c r="I871" s="121"/>
      <c r="J871" s="121"/>
      <c r="K871" s="121"/>
      <c r="L871" s="121"/>
    </row>
    <row r="872" spans="1:12" s="197" customFormat="1" ht="12.75" customHeight="1" x14ac:dyDescent="0.25">
      <c r="A872" s="284"/>
      <c r="B872" s="8"/>
      <c r="C872" s="8"/>
      <c r="D872" s="157"/>
      <c r="E872" s="157"/>
      <c r="F872" s="125"/>
      <c r="G872" s="125"/>
      <c r="H872" s="125"/>
      <c r="I872" s="125"/>
      <c r="J872" s="125"/>
      <c r="K872" s="125"/>
      <c r="L872" s="125"/>
    </row>
    <row r="873" spans="1:12" s="197" customFormat="1" ht="12.75" customHeight="1" x14ac:dyDescent="0.25">
      <c r="A873" s="284"/>
      <c r="B873" s="8" t="s">
        <v>83</v>
      </c>
      <c r="C873" s="8"/>
      <c r="D873" s="1"/>
      <c r="E873" s="1"/>
      <c r="F873" s="53"/>
      <c r="G873" s="1"/>
      <c r="H873" s="1"/>
      <c r="I873" s="1"/>
      <c r="J873" s="1"/>
      <c r="K873" s="1"/>
      <c r="L873" s="1"/>
    </row>
    <row r="874" spans="1:12" s="197" customFormat="1" ht="12.75" customHeight="1" x14ac:dyDescent="0.25">
      <c r="A874" s="284"/>
      <c r="B874" s="20" t="s">
        <v>81</v>
      </c>
      <c r="C874" s="20"/>
      <c r="D874" s="1"/>
      <c r="E874" s="1"/>
      <c r="F874" s="53"/>
      <c r="G874" s="1"/>
      <c r="H874" s="1"/>
      <c r="I874" s="1"/>
      <c r="J874" s="1"/>
      <c r="K874" s="1"/>
      <c r="L874" s="1"/>
    </row>
    <row r="875" spans="1:12" s="197" customFormat="1" ht="12.75" customHeight="1" x14ac:dyDescent="0.25">
      <c r="A875" s="284"/>
      <c r="B875" s="20"/>
      <c r="C875" s="20"/>
      <c r="D875" s="1"/>
      <c r="E875" s="1"/>
      <c r="F875" s="53"/>
      <c r="G875" s="1"/>
      <c r="H875" s="1"/>
      <c r="I875" s="1"/>
      <c r="J875" s="1"/>
      <c r="K875" s="1"/>
      <c r="L875" s="1"/>
    </row>
    <row r="876" spans="1:12" s="197" customFormat="1" ht="12.75" customHeight="1" x14ac:dyDescent="0.25">
      <c r="A876" s="284"/>
      <c r="B876" s="58" t="s">
        <v>68</v>
      </c>
      <c r="C876" s="58"/>
      <c r="D876" s="1"/>
      <c r="E876" s="1"/>
      <c r="F876" s="53"/>
      <c r="G876" s="1"/>
      <c r="H876" s="1"/>
      <c r="I876" s="1"/>
      <c r="J876" s="1"/>
      <c r="K876" s="1"/>
      <c r="L876" s="1"/>
    </row>
    <row r="877" spans="1:12" s="197" customFormat="1" ht="12.75" customHeight="1" x14ac:dyDescent="0.25">
      <c r="A877" s="284"/>
      <c r="B877" s="58" t="s">
        <v>409</v>
      </c>
      <c r="C877" s="58"/>
      <c r="D877" s="1"/>
      <c r="E877" s="1"/>
      <c r="F877" s="53"/>
      <c r="G877" s="1"/>
      <c r="H877" s="1"/>
      <c r="I877" s="1"/>
      <c r="J877" s="1"/>
      <c r="K877" s="1"/>
      <c r="L877" s="1"/>
    </row>
    <row r="878" spans="1:12" s="197" customFormat="1" ht="12.75" customHeight="1" x14ac:dyDescent="0.25">
      <c r="A878" s="284"/>
      <c r="B878" s="195"/>
      <c r="C878" s="195"/>
      <c r="D878" s="195"/>
      <c r="E878" s="195"/>
      <c r="F878" s="196"/>
      <c r="G878" s="196"/>
      <c r="H878" s="196"/>
      <c r="I878" s="196"/>
      <c r="J878" s="196"/>
      <c r="K878" s="196"/>
      <c r="L878" s="196"/>
    </row>
    <row r="879" spans="1:12" s="197" customFormat="1" ht="12.75" customHeight="1" x14ac:dyDescent="0.25">
      <c r="A879" s="284"/>
      <c r="B879" s="195"/>
      <c r="C879" s="195"/>
      <c r="D879" s="195"/>
      <c r="E879" s="195"/>
      <c r="F879" s="196"/>
      <c r="G879" s="196"/>
      <c r="H879" s="196"/>
      <c r="I879" s="196"/>
      <c r="J879" s="196"/>
      <c r="K879" s="196"/>
      <c r="L879" s="196"/>
    </row>
    <row r="880" spans="1:12" s="197" customFormat="1" ht="12.75" customHeight="1" x14ac:dyDescent="0.25">
      <c r="A880" s="284"/>
      <c r="B880" s="195"/>
      <c r="C880" s="195"/>
      <c r="D880" s="195"/>
      <c r="E880" s="195"/>
      <c r="F880" s="196"/>
      <c r="G880" s="196"/>
      <c r="H880" s="196"/>
      <c r="I880" s="196"/>
      <c r="J880" s="196"/>
      <c r="K880" s="196"/>
      <c r="L880" s="196"/>
    </row>
    <row r="881" spans="1:12" s="197" customFormat="1" ht="12.75" customHeight="1" x14ac:dyDescent="0.25">
      <c r="A881" s="284"/>
      <c r="B881" s="195"/>
      <c r="C881" s="195"/>
      <c r="D881" s="195"/>
      <c r="E881" s="195"/>
      <c r="F881" s="196"/>
      <c r="G881" s="196"/>
      <c r="H881" s="196"/>
      <c r="I881" s="196"/>
      <c r="J881" s="196"/>
      <c r="K881" s="196"/>
      <c r="L881" s="196"/>
    </row>
    <row r="882" spans="1:12" s="197" customFormat="1" ht="12.75" customHeight="1" x14ac:dyDescent="0.25">
      <c r="A882" s="284"/>
      <c r="B882" s="195"/>
      <c r="C882" s="195"/>
      <c r="D882" s="195"/>
      <c r="E882" s="195"/>
      <c r="F882" s="196"/>
      <c r="G882" s="196"/>
      <c r="H882" s="196"/>
      <c r="I882" s="196"/>
      <c r="J882" s="196"/>
      <c r="K882" s="196"/>
      <c r="L882" s="196"/>
    </row>
    <row r="883" spans="1:12" s="197" customFormat="1" ht="12.75" customHeight="1" x14ac:dyDescent="0.25">
      <c r="A883" s="284"/>
      <c r="B883" s="195"/>
      <c r="C883" s="195"/>
      <c r="D883" s="195"/>
      <c r="E883" s="195"/>
      <c r="F883" s="196"/>
      <c r="G883" s="196"/>
      <c r="H883" s="196"/>
      <c r="I883" s="196"/>
      <c r="J883" s="196"/>
      <c r="K883" s="196"/>
      <c r="L883" s="196"/>
    </row>
    <row r="884" spans="1:12" s="197" customFormat="1" ht="12.75" customHeight="1" x14ac:dyDescent="0.25">
      <c r="A884" s="284"/>
      <c r="B884" s="195"/>
      <c r="C884" s="195"/>
      <c r="D884" s="195"/>
      <c r="E884" s="195"/>
      <c r="F884" s="196"/>
      <c r="G884" s="196"/>
      <c r="H884" s="196"/>
      <c r="I884" s="196"/>
      <c r="J884" s="196"/>
      <c r="K884" s="196"/>
      <c r="L884" s="196"/>
    </row>
    <row r="885" spans="1:12" s="197" customFormat="1" ht="12.75" customHeight="1" x14ac:dyDescent="0.25">
      <c r="A885" s="284"/>
      <c r="B885" s="195"/>
      <c r="C885" s="195"/>
      <c r="D885" s="195"/>
      <c r="E885" s="195"/>
      <c r="F885" s="196"/>
      <c r="G885" s="196"/>
      <c r="H885" s="196"/>
      <c r="I885" s="196"/>
      <c r="J885" s="196"/>
      <c r="K885" s="196"/>
      <c r="L885" s="196"/>
    </row>
    <row r="886" spans="1:12" s="197" customFormat="1" ht="12.75" customHeight="1" x14ac:dyDescent="0.25">
      <c r="A886" s="284"/>
      <c r="B886" s="195"/>
      <c r="C886" s="195"/>
      <c r="D886" s="195"/>
      <c r="E886" s="195"/>
      <c r="F886" s="196"/>
      <c r="G886" s="196"/>
      <c r="H886" s="196"/>
      <c r="I886" s="196"/>
      <c r="J886" s="196"/>
      <c r="K886" s="196"/>
      <c r="L886" s="196"/>
    </row>
    <row r="887" spans="1:12" s="197" customFormat="1" ht="12.75" customHeight="1" x14ac:dyDescent="0.25">
      <c r="A887" s="284"/>
      <c r="B887" s="195"/>
      <c r="C887" s="195"/>
      <c r="D887" s="195"/>
      <c r="E887" s="195"/>
      <c r="F887" s="196"/>
      <c r="G887" s="196"/>
      <c r="H887" s="196"/>
      <c r="I887" s="196"/>
      <c r="J887" s="196"/>
      <c r="K887" s="196"/>
      <c r="L887" s="196"/>
    </row>
    <row r="888" spans="1:12" s="197" customFormat="1" ht="12.75" customHeight="1" x14ac:dyDescent="0.25">
      <c r="A888" s="284"/>
      <c r="B888" s="195"/>
      <c r="C888" s="195"/>
      <c r="D888" s="195"/>
      <c r="E888" s="195"/>
      <c r="F888" s="196"/>
      <c r="G888" s="196"/>
      <c r="H888" s="196"/>
      <c r="I888" s="196"/>
      <c r="J888" s="196"/>
      <c r="K888" s="196"/>
      <c r="L888" s="196"/>
    </row>
    <row r="889" spans="1:12" s="197" customFormat="1" ht="12.75" customHeight="1" x14ac:dyDescent="0.25">
      <c r="A889" s="284"/>
      <c r="B889" s="195"/>
      <c r="C889" s="195"/>
      <c r="D889" s="195"/>
      <c r="E889" s="195"/>
      <c r="F889" s="196"/>
      <c r="G889" s="196"/>
      <c r="H889" s="196"/>
      <c r="I889" s="196"/>
      <c r="J889" s="196"/>
      <c r="K889" s="196"/>
      <c r="L889" s="196"/>
    </row>
    <row r="890" spans="1:12" s="197" customFormat="1" ht="12.75" customHeight="1" x14ac:dyDescent="0.25">
      <c r="A890" s="284"/>
      <c r="B890" s="195"/>
      <c r="C890" s="195"/>
      <c r="D890" s="195"/>
      <c r="E890" s="195"/>
      <c r="F890" s="196"/>
      <c r="G890" s="196"/>
      <c r="H890" s="196"/>
      <c r="I890" s="196"/>
      <c r="J890" s="196"/>
      <c r="K890" s="196"/>
      <c r="L890" s="196"/>
    </row>
    <row r="891" spans="1:12" s="197" customFormat="1" ht="12.75" customHeight="1" x14ac:dyDescent="0.25">
      <c r="A891" s="284"/>
      <c r="B891" s="195"/>
      <c r="C891" s="195"/>
      <c r="D891" s="195"/>
      <c r="E891" s="195"/>
      <c r="F891" s="196"/>
      <c r="G891" s="196"/>
      <c r="H891" s="196"/>
      <c r="I891" s="196"/>
      <c r="J891" s="196"/>
      <c r="K891" s="196"/>
      <c r="L891" s="196"/>
    </row>
    <row r="892" spans="1:12" s="197" customFormat="1" ht="12.75" customHeight="1" x14ac:dyDescent="0.25">
      <c r="A892" s="284"/>
      <c r="B892" s="195"/>
      <c r="C892" s="195"/>
      <c r="D892" s="195"/>
      <c r="E892" s="195"/>
      <c r="F892" s="196"/>
      <c r="G892" s="196"/>
      <c r="H892" s="196"/>
      <c r="I892" s="196"/>
      <c r="J892" s="196"/>
      <c r="K892" s="196"/>
      <c r="L892" s="196"/>
    </row>
    <row r="893" spans="1:12" s="197" customFormat="1" ht="12.75" customHeight="1" x14ac:dyDescent="0.25">
      <c r="A893" s="284"/>
      <c r="B893" s="195"/>
      <c r="C893" s="195"/>
      <c r="D893" s="195"/>
      <c r="E893" s="195"/>
      <c r="F893" s="196"/>
      <c r="G893" s="196"/>
      <c r="H893" s="196"/>
      <c r="I893" s="196"/>
      <c r="J893" s="196"/>
      <c r="K893" s="196"/>
      <c r="L893" s="196"/>
    </row>
    <row r="894" spans="1:12" s="197" customFormat="1" ht="12.75" customHeight="1" x14ac:dyDescent="0.25">
      <c r="A894" s="284"/>
      <c r="B894" s="195"/>
      <c r="C894" s="195"/>
      <c r="D894" s="195"/>
      <c r="E894" s="195"/>
      <c r="F894" s="196"/>
      <c r="G894" s="196"/>
      <c r="H894" s="196"/>
      <c r="I894" s="196"/>
      <c r="J894" s="196"/>
      <c r="K894" s="196"/>
      <c r="L894" s="196"/>
    </row>
    <row r="895" spans="1:12" s="197" customFormat="1" ht="12.75" customHeight="1" x14ac:dyDescent="0.25">
      <c r="A895" s="284"/>
      <c r="B895" s="195"/>
      <c r="C895" s="195"/>
      <c r="D895" s="195"/>
      <c r="E895" s="195"/>
      <c r="F895" s="196"/>
      <c r="G895" s="196"/>
      <c r="H895" s="196"/>
      <c r="I895" s="196"/>
      <c r="J895" s="196"/>
      <c r="K895" s="196"/>
      <c r="L895" s="196"/>
    </row>
    <row r="896" spans="1:12" s="197" customFormat="1" ht="12.75" customHeight="1" x14ac:dyDescent="0.25">
      <c r="A896" s="284"/>
      <c r="B896" s="195"/>
      <c r="C896" s="195"/>
      <c r="D896" s="195"/>
      <c r="E896" s="195"/>
      <c r="F896" s="196"/>
      <c r="G896" s="196"/>
      <c r="H896" s="196"/>
      <c r="I896" s="196"/>
      <c r="J896" s="196"/>
      <c r="K896" s="196"/>
      <c r="L896" s="196"/>
    </row>
    <row r="897" spans="1:12" s="197" customFormat="1" ht="12.75" customHeight="1" x14ac:dyDescent="0.25">
      <c r="A897" s="284"/>
      <c r="B897" s="195"/>
      <c r="C897" s="195"/>
      <c r="D897" s="195"/>
      <c r="E897" s="195"/>
      <c r="F897" s="196"/>
      <c r="G897" s="196"/>
      <c r="H897" s="196"/>
      <c r="I897" s="196"/>
      <c r="J897" s="196"/>
      <c r="K897" s="196"/>
      <c r="L897" s="196"/>
    </row>
    <row r="898" spans="1:12" s="197" customFormat="1" ht="12.75" customHeight="1" x14ac:dyDescent="0.25">
      <c r="A898" s="284"/>
      <c r="B898" s="195"/>
      <c r="C898" s="195"/>
      <c r="D898" s="195"/>
      <c r="E898" s="195"/>
      <c r="F898" s="196"/>
      <c r="G898" s="196"/>
      <c r="H898" s="196"/>
      <c r="I898" s="196"/>
      <c r="J898" s="196"/>
      <c r="K898" s="196"/>
      <c r="L898" s="196"/>
    </row>
    <row r="899" spans="1:12" s="197" customFormat="1" ht="12.75" customHeight="1" x14ac:dyDescent="0.25">
      <c r="A899" s="284"/>
      <c r="B899" s="195"/>
      <c r="C899" s="195"/>
      <c r="D899" s="195"/>
      <c r="E899" s="195"/>
      <c r="F899" s="196"/>
      <c r="G899" s="196"/>
      <c r="H899" s="196"/>
      <c r="I899" s="196"/>
      <c r="J899" s="196"/>
      <c r="K899" s="196"/>
      <c r="L899" s="196"/>
    </row>
    <row r="900" spans="1:12" s="197" customFormat="1" ht="12.75" customHeight="1" x14ac:dyDescent="0.25">
      <c r="A900" s="284"/>
      <c r="B900" s="195"/>
      <c r="C900" s="195"/>
      <c r="D900" s="195"/>
      <c r="E900" s="195"/>
      <c r="F900" s="196"/>
      <c r="G900" s="196"/>
      <c r="H900" s="196"/>
      <c r="I900" s="196"/>
      <c r="J900" s="196"/>
      <c r="K900" s="196"/>
      <c r="L900" s="196"/>
    </row>
    <row r="901" spans="1:12" s="197" customFormat="1" ht="12.75" customHeight="1" x14ac:dyDescent="0.25">
      <c r="A901" s="284"/>
      <c r="B901" s="195"/>
      <c r="C901" s="195"/>
      <c r="D901" s="195"/>
      <c r="E901" s="195"/>
      <c r="F901" s="196"/>
      <c r="G901" s="196"/>
      <c r="H901" s="196"/>
      <c r="I901" s="196"/>
      <c r="J901" s="196"/>
      <c r="K901" s="196"/>
      <c r="L901" s="196"/>
    </row>
    <row r="902" spans="1:12" s="197" customFormat="1" ht="12.75" customHeight="1" x14ac:dyDescent="0.25">
      <c r="A902" s="284"/>
      <c r="B902" s="195"/>
      <c r="C902" s="195"/>
      <c r="D902" s="195"/>
      <c r="E902" s="195"/>
      <c r="F902" s="196"/>
      <c r="G902" s="196"/>
      <c r="H902" s="196"/>
      <c r="I902" s="196"/>
      <c r="J902" s="196"/>
      <c r="K902" s="196"/>
      <c r="L902" s="196"/>
    </row>
    <row r="903" spans="1:12" s="197" customFormat="1" ht="12.75" customHeight="1" x14ac:dyDescent="0.25">
      <c r="A903" s="284"/>
      <c r="B903" s="195"/>
      <c r="C903" s="195"/>
      <c r="D903" s="195"/>
      <c r="E903" s="195"/>
      <c r="F903" s="196"/>
      <c r="G903" s="196"/>
      <c r="H903" s="196"/>
      <c r="I903" s="196"/>
      <c r="J903" s="196"/>
      <c r="K903" s="196"/>
      <c r="L903" s="196"/>
    </row>
    <row r="904" spans="1:12" s="197" customFormat="1" ht="12.75" customHeight="1" x14ac:dyDescent="0.25">
      <c r="A904" s="284"/>
      <c r="B904" s="195"/>
      <c r="C904" s="195"/>
      <c r="D904" s="195"/>
      <c r="E904" s="195"/>
      <c r="F904" s="196"/>
      <c r="G904" s="196"/>
      <c r="H904" s="196"/>
      <c r="I904" s="196"/>
      <c r="J904" s="196"/>
      <c r="K904" s="196"/>
      <c r="L904" s="196"/>
    </row>
    <row r="905" spans="1:12" s="197" customFormat="1" ht="12.75" customHeight="1" x14ac:dyDescent="0.25">
      <c r="A905" s="284"/>
      <c r="B905" s="195"/>
      <c r="C905" s="195"/>
      <c r="D905" s="195"/>
      <c r="E905" s="195"/>
      <c r="F905" s="196"/>
      <c r="G905" s="196"/>
      <c r="H905" s="196"/>
      <c r="I905" s="196"/>
      <c r="J905" s="196"/>
      <c r="K905" s="196"/>
      <c r="L905" s="196"/>
    </row>
    <row r="906" spans="1:12" s="197" customFormat="1" ht="12.75" customHeight="1" x14ac:dyDescent="0.25">
      <c r="A906" s="284"/>
      <c r="B906" s="195"/>
      <c r="C906" s="195"/>
      <c r="D906" s="195"/>
      <c r="E906" s="195"/>
      <c r="F906" s="196"/>
      <c r="G906" s="196"/>
      <c r="H906" s="196"/>
      <c r="I906" s="196"/>
      <c r="J906" s="196"/>
      <c r="K906" s="196"/>
      <c r="L906" s="196"/>
    </row>
    <row r="907" spans="1:12" s="197" customFormat="1" ht="12.75" customHeight="1" x14ac:dyDescent="0.25">
      <c r="A907" s="284"/>
      <c r="B907" s="195"/>
      <c r="C907" s="195"/>
      <c r="D907" s="195"/>
      <c r="E907" s="195"/>
      <c r="F907" s="196"/>
      <c r="G907" s="196"/>
      <c r="H907" s="196"/>
      <c r="I907" s="196"/>
      <c r="J907" s="196"/>
      <c r="K907" s="196"/>
      <c r="L907" s="196"/>
    </row>
    <row r="908" spans="1:12" s="197" customFormat="1" ht="12.75" customHeight="1" x14ac:dyDescent="0.25">
      <c r="A908" s="284"/>
      <c r="B908" s="195"/>
      <c r="C908" s="195"/>
      <c r="D908" s="195"/>
      <c r="E908" s="195"/>
      <c r="F908" s="196"/>
      <c r="G908" s="196"/>
      <c r="H908" s="196"/>
      <c r="I908" s="196"/>
      <c r="J908" s="196"/>
      <c r="K908" s="196"/>
      <c r="L908" s="196"/>
    </row>
    <row r="909" spans="1:12" s="197" customFormat="1" ht="12.75" customHeight="1" x14ac:dyDescent="0.25">
      <c r="A909" s="284"/>
      <c r="B909" s="195"/>
      <c r="C909" s="195"/>
      <c r="D909" s="195"/>
      <c r="E909" s="195"/>
      <c r="F909" s="196"/>
      <c r="G909" s="196"/>
      <c r="H909" s="196"/>
      <c r="I909" s="196"/>
      <c r="J909" s="196"/>
      <c r="K909" s="196"/>
      <c r="L909" s="196"/>
    </row>
    <row r="910" spans="1:12" s="197" customFormat="1" ht="12.75" customHeight="1" x14ac:dyDescent="0.25">
      <c r="A910" s="284"/>
      <c r="B910" s="195"/>
      <c r="C910" s="195"/>
      <c r="D910" s="195"/>
      <c r="E910" s="195"/>
      <c r="F910" s="196"/>
      <c r="G910" s="196"/>
      <c r="H910" s="196"/>
      <c r="I910" s="196"/>
      <c r="J910" s="196"/>
      <c r="K910" s="196"/>
      <c r="L910" s="196"/>
    </row>
    <row r="911" spans="1:12" s="197" customFormat="1" ht="12.75" customHeight="1" x14ac:dyDescent="0.25">
      <c r="A911" s="284"/>
      <c r="B911" s="195"/>
      <c r="C911" s="195"/>
      <c r="D911" s="195"/>
      <c r="E911" s="195"/>
      <c r="F911" s="196"/>
      <c r="G911" s="196"/>
      <c r="H911" s="196"/>
      <c r="I911" s="196"/>
      <c r="J911" s="196"/>
      <c r="K911" s="196"/>
      <c r="L911" s="196"/>
    </row>
    <row r="912" spans="1:12" s="197" customFormat="1" ht="12.75" customHeight="1" x14ac:dyDescent="0.25">
      <c r="A912" s="284"/>
      <c r="B912" s="195"/>
      <c r="C912" s="195"/>
      <c r="D912" s="195"/>
      <c r="E912" s="195"/>
      <c r="F912" s="196"/>
      <c r="G912" s="196"/>
      <c r="H912" s="196"/>
      <c r="I912" s="196"/>
      <c r="J912" s="196"/>
      <c r="K912" s="196"/>
      <c r="L912" s="196"/>
    </row>
    <row r="913" spans="1:12" s="197" customFormat="1" ht="12.75" customHeight="1" x14ac:dyDescent="0.25">
      <c r="A913" s="284"/>
      <c r="B913" s="195"/>
      <c r="C913" s="195"/>
      <c r="D913" s="195"/>
      <c r="E913" s="195"/>
      <c r="F913" s="196"/>
      <c r="G913" s="196"/>
      <c r="H913" s="196"/>
      <c r="I913" s="196"/>
      <c r="J913" s="196"/>
      <c r="K913" s="196"/>
      <c r="L913" s="196"/>
    </row>
    <row r="914" spans="1:12" s="197" customFormat="1" ht="12.75" customHeight="1" x14ac:dyDescent="0.25">
      <c r="A914" s="284"/>
      <c r="B914" s="195"/>
      <c r="C914" s="195"/>
      <c r="D914" s="195"/>
      <c r="E914" s="195"/>
      <c r="F914" s="196"/>
      <c r="G914" s="196"/>
      <c r="H914" s="196"/>
      <c r="I914" s="196"/>
      <c r="J914" s="196"/>
      <c r="K914" s="196"/>
      <c r="L914" s="196"/>
    </row>
    <row r="915" spans="1:12" s="197" customFormat="1" ht="12.75" customHeight="1" x14ac:dyDescent="0.25">
      <c r="A915" s="284"/>
      <c r="B915" s="195"/>
      <c r="C915" s="195"/>
      <c r="D915" s="195"/>
      <c r="E915" s="195"/>
      <c r="F915" s="196"/>
      <c r="G915" s="196"/>
      <c r="H915" s="196"/>
      <c r="I915" s="196"/>
      <c r="J915" s="196"/>
      <c r="K915" s="196"/>
      <c r="L915" s="196"/>
    </row>
    <row r="916" spans="1:12" s="197" customFormat="1" ht="12.75" customHeight="1" x14ac:dyDescent="0.25">
      <c r="A916" s="284"/>
      <c r="B916" s="195"/>
      <c r="C916" s="195"/>
      <c r="D916" s="195"/>
      <c r="E916" s="195"/>
      <c r="F916" s="196"/>
      <c r="G916" s="196"/>
      <c r="H916" s="196"/>
      <c r="I916" s="196"/>
      <c r="J916" s="196"/>
      <c r="K916" s="196"/>
      <c r="L916" s="196"/>
    </row>
    <row r="917" spans="1:12" s="197" customFormat="1" ht="12.75" customHeight="1" x14ac:dyDescent="0.25">
      <c r="A917" s="284"/>
      <c r="B917" s="195"/>
      <c r="C917" s="195"/>
      <c r="D917" s="195"/>
      <c r="E917" s="195"/>
      <c r="F917" s="196"/>
      <c r="G917" s="196"/>
      <c r="H917" s="196"/>
      <c r="I917" s="196"/>
      <c r="J917" s="196"/>
      <c r="K917" s="196"/>
      <c r="L917" s="196"/>
    </row>
    <row r="918" spans="1:12" s="197" customFormat="1" ht="12.75" customHeight="1" x14ac:dyDescent="0.25">
      <c r="A918" s="284"/>
      <c r="B918" s="195"/>
      <c r="C918" s="195"/>
      <c r="D918" s="195"/>
      <c r="E918" s="195"/>
      <c r="F918" s="196"/>
      <c r="G918" s="196"/>
      <c r="H918" s="196"/>
      <c r="I918" s="196"/>
      <c r="J918" s="196"/>
      <c r="K918" s="196"/>
      <c r="L918" s="196"/>
    </row>
    <row r="919" spans="1:12" s="197" customFormat="1" ht="12.75" customHeight="1" x14ac:dyDescent="0.25">
      <c r="A919" s="284"/>
      <c r="B919" s="195"/>
      <c r="C919" s="195"/>
      <c r="D919" s="195"/>
      <c r="E919" s="195"/>
      <c r="F919" s="196"/>
      <c r="G919" s="196"/>
      <c r="H919" s="196"/>
      <c r="I919" s="196"/>
      <c r="J919" s="196"/>
      <c r="K919" s="196"/>
      <c r="L919" s="196"/>
    </row>
    <row r="920" spans="1:12" s="197" customFormat="1" ht="12.75" customHeight="1" x14ac:dyDescent="0.25">
      <c r="A920" s="284"/>
      <c r="B920" s="195"/>
      <c r="C920" s="195"/>
      <c r="D920" s="195"/>
      <c r="E920" s="195"/>
      <c r="F920" s="196"/>
      <c r="G920" s="196"/>
      <c r="H920" s="196"/>
      <c r="I920" s="196"/>
      <c r="J920" s="196"/>
      <c r="K920" s="196"/>
      <c r="L920" s="196"/>
    </row>
    <row r="921" spans="1:12" s="197" customFormat="1" ht="12.75" customHeight="1" x14ac:dyDescent="0.25">
      <c r="A921" s="284"/>
      <c r="B921" s="195"/>
      <c r="C921" s="195"/>
      <c r="D921" s="195"/>
      <c r="E921" s="195"/>
      <c r="F921" s="196"/>
      <c r="G921" s="196"/>
      <c r="H921" s="196"/>
      <c r="I921" s="196"/>
      <c r="J921" s="196"/>
      <c r="K921" s="196"/>
      <c r="L921" s="196"/>
    </row>
    <row r="922" spans="1:12" s="197" customFormat="1" ht="12.75" customHeight="1" x14ac:dyDescent="0.25">
      <c r="A922" s="284"/>
      <c r="B922" s="195"/>
      <c r="C922" s="195"/>
      <c r="D922" s="195"/>
      <c r="E922" s="195"/>
      <c r="F922" s="196"/>
      <c r="G922" s="196"/>
      <c r="H922" s="196"/>
      <c r="I922" s="196"/>
      <c r="J922" s="196"/>
      <c r="K922" s="196"/>
      <c r="L922" s="196"/>
    </row>
    <row r="923" spans="1:12" s="197" customFormat="1" ht="12.75" customHeight="1" x14ac:dyDescent="0.25">
      <c r="A923" s="284"/>
      <c r="B923" s="195"/>
      <c r="C923" s="195"/>
      <c r="D923" s="195"/>
      <c r="E923" s="195"/>
      <c r="F923" s="196"/>
      <c r="G923" s="196"/>
      <c r="H923" s="196"/>
      <c r="I923" s="196"/>
      <c r="J923" s="196"/>
      <c r="K923" s="196"/>
      <c r="L923" s="196"/>
    </row>
    <row r="924" spans="1:12" s="197" customFormat="1" ht="12.75" customHeight="1" x14ac:dyDescent="0.25">
      <c r="A924" s="284"/>
      <c r="B924" s="195"/>
      <c r="C924" s="195"/>
      <c r="D924" s="195"/>
      <c r="E924" s="195"/>
      <c r="F924" s="196"/>
      <c r="G924" s="196"/>
      <c r="H924" s="196"/>
      <c r="I924" s="196"/>
      <c r="J924" s="196"/>
      <c r="K924" s="196"/>
      <c r="L924" s="196"/>
    </row>
    <row r="925" spans="1:12" s="197" customFormat="1" ht="12.75" customHeight="1" x14ac:dyDescent="0.25">
      <c r="A925" s="284"/>
      <c r="B925" s="195"/>
      <c r="C925" s="195"/>
      <c r="D925" s="195"/>
      <c r="E925" s="195"/>
      <c r="F925" s="196"/>
      <c r="G925" s="196"/>
      <c r="H925" s="196"/>
      <c r="I925" s="196"/>
      <c r="J925" s="196"/>
      <c r="K925" s="196"/>
      <c r="L925" s="196"/>
    </row>
    <row r="926" spans="1:12" s="197" customFormat="1" ht="12.75" customHeight="1" x14ac:dyDescent="0.25">
      <c r="A926" s="284"/>
      <c r="B926" s="195"/>
      <c r="C926" s="195"/>
      <c r="D926" s="195"/>
      <c r="E926" s="195"/>
      <c r="F926" s="196"/>
      <c r="G926" s="196"/>
      <c r="H926" s="196"/>
      <c r="I926" s="196"/>
      <c r="J926" s="196"/>
      <c r="K926" s="196"/>
      <c r="L926" s="196"/>
    </row>
    <row r="927" spans="1:12" s="197" customFormat="1" ht="12.75" customHeight="1" x14ac:dyDescent="0.25">
      <c r="A927" s="284"/>
      <c r="B927" s="195"/>
      <c r="C927" s="195"/>
      <c r="D927" s="195"/>
      <c r="E927" s="195"/>
      <c r="F927" s="196"/>
      <c r="G927" s="196"/>
      <c r="H927" s="196"/>
      <c r="I927" s="196"/>
      <c r="J927" s="196"/>
      <c r="K927" s="196"/>
      <c r="L927" s="362" t="s">
        <v>13</v>
      </c>
    </row>
    <row r="928" spans="1:12" s="197" customFormat="1" ht="12.75" customHeight="1" x14ac:dyDescent="0.25">
      <c r="A928" s="284"/>
      <c r="B928" s="195"/>
      <c r="C928" s="195"/>
      <c r="D928" s="195"/>
      <c r="E928" s="195"/>
      <c r="F928" s="196"/>
      <c r="G928" s="196"/>
      <c r="H928" s="196"/>
      <c r="I928" s="196"/>
      <c r="J928" s="196"/>
      <c r="K928" s="196"/>
      <c r="L928" s="196"/>
    </row>
    <row r="929" spans="1:12" s="197" customFormat="1" ht="15.75" customHeight="1" x14ac:dyDescent="0.3">
      <c r="A929" s="284"/>
      <c r="B929" s="510" t="s">
        <v>311</v>
      </c>
      <c r="C929" s="510"/>
      <c r="D929" s="510"/>
      <c r="E929" s="510"/>
      <c r="F929" s="510"/>
      <c r="G929" s="510"/>
      <c r="H929" s="510"/>
      <c r="I929" s="510"/>
      <c r="J929" s="510"/>
      <c r="K929" s="510"/>
      <c r="L929" s="510"/>
    </row>
    <row r="930" spans="1:12" s="197" customFormat="1" ht="12.75" customHeight="1" x14ac:dyDescent="0.25">
      <c r="A930" s="284"/>
      <c r="B930" s="4"/>
      <c r="C930" s="184"/>
      <c r="D930" s="155"/>
      <c r="E930" s="155"/>
      <c r="F930" s="24"/>
      <c r="G930" s="155"/>
      <c r="H930" s="155"/>
      <c r="I930" s="155"/>
      <c r="J930" s="155"/>
      <c r="K930" s="155"/>
      <c r="L930" s="155"/>
    </row>
    <row r="931" spans="1:12" s="197" customFormat="1" ht="12.75" customHeight="1" x14ac:dyDescent="0.25">
      <c r="A931" s="284"/>
      <c r="B931" s="4" t="s">
        <v>62</v>
      </c>
      <c r="C931" s="184"/>
      <c r="D931" s="155"/>
      <c r="E931" s="155"/>
      <c r="F931" s="24"/>
      <c r="G931" s="155"/>
      <c r="H931" s="155"/>
      <c r="I931" s="155"/>
      <c r="J931" s="155"/>
      <c r="K931" s="155"/>
      <c r="L931" s="155"/>
    </row>
    <row r="932" spans="1:12" s="197" customFormat="1" ht="12.75" customHeight="1" x14ac:dyDescent="0.25">
      <c r="A932" s="284"/>
      <c r="B932" s="151"/>
      <c r="C932" s="513" t="s">
        <v>12</v>
      </c>
      <c r="D932" s="514"/>
      <c r="E932" s="514"/>
      <c r="F932" s="514"/>
      <c r="G932" s="511"/>
      <c r="H932" s="512" t="s">
        <v>10</v>
      </c>
      <c r="I932" s="512"/>
      <c r="J932" s="512"/>
      <c r="K932" s="512"/>
      <c r="L932" s="512"/>
    </row>
    <row r="933" spans="1:12" s="197" customFormat="1" ht="12.75" customHeight="1" x14ac:dyDescent="0.25">
      <c r="A933" s="284"/>
      <c r="B933" s="145"/>
      <c r="C933" s="145" t="s">
        <v>23</v>
      </c>
      <c r="D933" s="163" t="s">
        <v>18</v>
      </c>
      <c r="E933" s="163" t="s">
        <v>19</v>
      </c>
      <c r="F933" s="163" t="s">
        <v>20</v>
      </c>
      <c r="G933" s="163" t="s">
        <v>21</v>
      </c>
      <c r="H933" s="163" t="s">
        <v>23</v>
      </c>
      <c r="I933" s="163" t="s">
        <v>18</v>
      </c>
      <c r="J933" s="163" t="s">
        <v>19</v>
      </c>
      <c r="K933" s="163" t="s">
        <v>20</v>
      </c>
      <c r="L933" s="163" t="s">
        <v>21</v>
      </c>
    </row>
    <row r="934" spans="1:12" s="197" customFormat="1" ht="12.75" customHeight="1" x14ac:dyDescent="0.25">
      <c r="A934" s="284"/>
      <c r="B934" s="64"/>
      <c r="C934" s="164"/>
      <c r="D934" s="158"/>
      <c r="E934" s="158"/>
      <c r="F934" s="1"/>
      <c r="G934" s="1"/>
      <c r="H934" s="164"/>
      <c r="I934" s="1"/>
      <c r="J934" s="1"/>
      <c r="K934" s="1"/>
      <c r="L934" s="1"/>
    </row>
    <row r="935" spans="1:12" s="197" customFormat="1" ht="12.75" customHeight="1" x14ac:dyDescent="0.25">
      <c r="A935" s="284"/>
      <c r="B935" s="64" t="s">
        <v>23</v>
      </c>
      <c r="C935" s="164"/>
      <c r="D935" s="155"/>
      <c r="E935" s="155"/>
      <c r="F935" s="24"/>
      <c r="G935" s="1"/>
      <c r="H935" s="164"/>
      <c r="I935" s="1"/>
      <c r="J935" s="1"/>
      <c r="K935" s="1"/>
      <c r="L935" s="1"/>
    </row>
    <row r="936" spans="1:12" s="197" customFormat="1" ht="12.75" customHeight="1" x14ac:dyDescent="0.25">
      <c r="A936" s="284"/>
      <c r="B936" s="95" t="s">
        <v>8</v>
      </c>
      <c r="C936" s="165">
        <v>1317.95</v>
      </c>
      <c r="D936" s="165">
        <v>1.1499999999999999</v>
      </c>
      <c r="E936" s="165">
        <v>82.825000000000003</v>
      </c>
      <c r="F936" s="165">
        <v>16.850000000000001</v>
      </c>
      <c r="G936" s="165">
        <v>1217.125</v>
      </c>
      <c r="H936" s="165">
        <v>7849.6750000000002</v>
      </c>
      <c r="I936" s="165">
        <v>196.92499999999998</v>
      </c>
      <c r="J936" s="165">
        <v>609.52499999999986</v>
      </c>
      <c r="K936" s="165">
        <v>95.9</v>
      </c>
      <c r="L936" s="165">
        <v>6947.3249999999998</v>
      </c>
    </row>
    <row r="937" spans="1:12" s="197" customFormat="1" ht="12.75" customHeight="1" x14ac:dyDescent="0.25">
      <c r="A937" s="284"/>
      <c r="B937" s="95" t="s">
        <v>9</v>
      </c>
      <c r="C937" s="165">
        <v>1423</v>
      </c>
      <c r="D937" s="165">
        <v>7.8</v>
      </c>
      <c r="E937" s="165">
        <v>179.99999999999997</v>
      </c>
      <c r="F937" s="165">
        <v>121.125</v>
      </c>
      <c r="G937" s="165">
        <v>1114.075</v>
      </c>
      <c r="H937" s="165">
        <v>9432.375</v>
      </c>
      <c r="I937" s="165">
        <v>556.30000000000007</v>
      </c>
      <c r="J937" s="165">
        <v>1821.2249999999999</v>
      </c>
      <c r="K937" s="165">
        <v>1051.675</v>
      </c>
      <c r="L937" s="165">
        <v>6003.1750000000002</v>
      </c>
    </row>
    <row r="938" spans="1:12" s="197" customFormat="1" ht="12.75" customHeight="1" x14ac:dyDescent="0.25">
      <c r="A938" s="284"/>
      <c r="B938" s="95" t="s">
        <v>65</v>
      </c>
      <c r="C938" s="166">
        <v>92.617709065354887</v>
      </c>
      <c r="D938" s="166">
        <v>14.743589743589743</v>
      </c>
      <c r="E938" s="166">
        <v>46.013888888888893</v>
      </c>
      <c r="F938" s="166">
        <v>13.911248710010321</v>
      </c>
      <c r="G938" s="166">
        <v>109.24982608890784</v>
      </c>
      <c r="H938" s="166">
        <v>83.220556858691481</v>
      </c>
      <c r="I938" s="166">
        <v>35.399065252561563</v>
      </c>
      <c r="J938" s="166">
        <v>33.467858172383963</v>
      </c>
      <c r="K938" s="166">
        <v>9.1187866974112737</v>
      </c>
      <c r="L938" s="166">
        <v>115.72751085883719</v>
      </c>
    </row>
    <row r="939" spans="1:12" s="197" customFormat="1" ht="12.75" customHeight="1" x14ac:dyDescent="0.25">
      <c r="A939" s="284"/>
      <c r="B939" s="64" t="s">
        <v>110</v>
      </c>
      <c r="C939" s="164"/>
      <c r="D939" s="155"/>
      <c r="E939" s="155"/>
      <c r="F939" s="24"/>
      <c r="G939" s="1"/>
      <c r="H939" s="164"/>
      <c r="I939" s="1"/>
      <c r="J939" s="1"/>
      <c r="K939" s="1"/>
      <c r="L939" s="1"/>
    </row>
    <row r="940" spans="1:12" s="197" customFormat="1" ht="12.75" customHeight="1" x14ac:dyDescent="0.25">
      <c r="A940" s="284"/>
      <c r="B940" s="95" t="s">
        <v>8</v>
      </c>
      <c r="C940" s="165">
        <v>3.9749999999999996</v>
      </c>
      <c r="D940" s="165">
        <v>0</v>
      </c>
      <c r="E940" s="165">
        <v>0.3</v>
      </c>
      <c r="F940" s="165">
        <v>0</v>
      </c>
      <c r="G940" s="165">
        <v>3.6749999999999998</v>
      </c>
      <c r="H940" s="165">
        <v>35.65</v>
      </c>
      <c r="I940" s="165">
        <v>1.7750000000000001</v>
      </c>
      <c r="J940" s="165">
        <v>1.2249999999999999</v>
      </c>
      <c r="K940" s="165">
        <v>7.4999999999999997E-2</v>
      </c>
      <c r="L940" s="165">
        <v>32.574999999999996</v>
      </c>
    </row>
    <row r="941" spans="1:12" s="197" customFormat="1" ht="12.75" customHeight="1" x14ac:dyDescent="0.25">
      <c r="A941" s="284"/>
      <c r="B941" s="95" t="s">
        <v>9</v>
      </c>
      <c r="C941" s="165">
        <v>3.9750000000000005</v>
      </c>
      <c r="D941" s="165">
        <v>0</v>
      </c>
      <c r="E941" s="165">
        <v>0.57499999999999996</v>
      </c>
      <c r="F941" s="165">
        <v>0</v>
      </c>
      <c r="G941" s="165">
        <v>3.4000000000000004</v>
      </c>
      <c r="H941" s="165">
        <v>47.55</v>
      </c>
      <c r="I941" s="165">
        <v>6.7</v>
      </c>
      <c r="J941" s="165">
        <v>5.125</v>
      </c>
      <c r="K941" s="165">
        <v>3.5</v>
      </c>
      <c r="L941" s="165">
        <v>32.224999999999994</v>
      </c>
    </row>
    <row r="942" spans="1:12" s="197" customFormat="1" ht="12.75" customHeight="1" x14ac:dyDescent="0.25">
      <c r="A942" s="284"/>
      <c r="B942" s="95" t="s">
        <v>65</v>
      </c>
      <c r="C942" s="166">
        <v>99.999999999999972</v>
      </c>
      <c r="D942" s="245" t="s">
        <v>11</v>
      </c>
      <c r="E942" s="166">
        <v>52.173913043478265</v>
      </c>
      <c r="F942" s="275" t="s">
        <v>11</v>
      </c>
      <c r="G942" s="166">
        <v>108.08823529411764</v>
      </c>
      <c r="H942" s="166">
        <v>74.973711882229239</v>
      </c>
      <c r="I942" s="166">
        <v>26.492537313432834</v>
      </c>
      <c r="J942" s="166">
        <v>23.90243902439024</v>
      </c>
      <c r="K942" s="166">
        <v>2.1428571428571428</v>
      </c>
      <c r="L942" s="166">
        <v>101.08611326609775</v>
      </c>
    </row>
    <row r="943" spans="1:12" s="197" customFormat="1" ht="12.75" customHeight="1" x14ac:dyDescent="0.25">
      <c r="A943" s="284"/>
      <c r="B943" s="64" t="s">
        <v>97</v>
      </c>
      <c r="C943" s="164"/>
      <c r="D943" s="165"/>
      <c r="E943" s="165"/>
      <c r="F943" s="167"/>
      <c r="G943" s="164"/>
      <c r="H943" s="165"/>
      <c r="I943" s="165"/>
      <c r="J943" s="165"/>
      <c r="K943" s="167"/>
      <c r="L943" s="164"/>
    </row>
    <row r="944" spans="1:12" s="197" customFormat="1" ht="12.75" customHeight="1" x14ac:dyDescent="0.25">
      <c r="A944" s="284"/>
      <c r="B944" s="95" t="s">
        <v>8</v>
      </c>
      <c r="C944" s="165">
        <v>58.999999999999993</v>
      </c>
      <c r="D944" s="165">
        <v>0</v>
      </c>
      <c r="E944" s="165">
        <v>1.2</v>
      </c>
      <c r="F944" s="165">
        <v>0.2</v>
      </c>
      <c r="G944" s="165">
        <v>57.599999999999994</v>
      </c>
      <c r="H944" s="165">
        <v>368</v>
      </c>
      <c r="I944" s="165">
        <v>9.2249999999999996</v>
      </c>
      <c r="J944" s="165">
        <v>22.074999999999999</v>
      </c>
      <c r="K944" s="165">
        <v>3.0249999999999995</v>
      </c>
      <c r="L944" s="165">
        <v>333.67500000000001</v>
      </c>
    </row>
    <row r="945" spans="1:12" s="197" customFormat="1" ht="12.75" customHeight="1" x14ac:dyDescent="0.25">
      <c r="A945" s="284"/>
      <c r="B945" s="95" t="s">
        <v>9</v>
      </c>
      <c r="C945" s="165">
        <v>54.25</v>
      </c>
      <c r="D945" s="165">
        <v>0.17499999999999999</v>
      </c>
      <c r="E945" s="165">
        <v>9.625</v>
      </c>
      <c r="F945" s="165">
        <v>3.1249999999999996</v>
      </c>
      <c r="G945" s="165">
        <v>41.325000000000003</v>
      </c>
      <c r="H945" s="165">
        <v>381.55000000000007</v>
      </c>
      <c r="I945" s="165">
        <v>26.4</v>
      </c>
      <c r="J945" s="165">
        <v>62.775000000000006</v>
      </c>
      <c r="K945" s="165">
        <v>36.925000000000004</v>
      </c>
      <c r="L945" s="165">
        <v>255.45000000000002</v>
      </c>
    </row>
    <row r="946" spans="1:12" s="197" customFormat="1" ht="12.75" customHeight="1" x14ac:dyDescent="0.25">
      <c r="A946" s="284"/>
      <c r="B946" s="95" t="s">
        <v>65</v>
      </c>
      <c r="C946" s="166">
        <v>108.75576036866357</v>
      </c>
      <c r="D946" s="166">
        <v>0</v>
      </c>
      <c r="E946" s="166">
        <v>12.467532467532468</v>
      </c>
      <c r="F946" s="166">
        <v>6.4000000000000012</v>
      </c>
      <c r="G946" s="166">
        <v>139.38294010889288</v>
      </c>
      <c r="H946" s="166">
        <v>96.448696107980595</v>
      </c>
      <c r="I946" s="166">
        <v>34.94318181818182</v>
      </c>
      <c r="J946" s="166">
        <v>35.165272799681397</v>
      </c>
      <c r="K946" s="166">
        <v>8.1922816519972894</v>
      </c>
      <c r="L946" s="166">
        <v>130.62243100411038</v>
      </c>
    </row>
    <row r="947" spans="1:12" s="197" customFormat="1" ht="12.75" customHeight="1" x14ac:dyDescent="0.25">
      <c r="A947" s="284"/>
      <c r="B947" s="64" t="s">
        <v>111</v>
      </c>
      <c r="C947" s="165"/>
      <c r="D947" s="165"/>
      <c r="E947" s="165"/>
      <c r="F947" s="167"/>
      <c r="G947" s="164"/>
      <c r="H947" s="165"/>
      <c r="I947" s="165"/>
      <c r="J947" s="165"/>
      <c r="K947" s="167"/>
      <c r="L947" s="164"/>
    </row>
    <row r="948" spans="1:12" s="197" customFormat="1" ht="12.75" customHeight="1" x14ac:dyDescent="0.25">
      <c r="A948" s="284"/>
      <c r="B948" s="95" t="s">
        <v>8</v>
      </c>
      <c r="C948" s="165">
        <v>1071.7</v>
      </c>
      <c r="D948" s="165">
        <v>1.1499999999999999</v>
      </c>
      <c r="E948" s="165">
        <v>73.2</v>
      </c>
      <c r="F948" s="165">
        <v>15.675000000000001</v>
      </c>
      <c r="G948" s="165">
        <v>981.67499999999995</v>
      </c>
      <c r="H948" s="165">
        <v>6417.4750000000004</v>
      </c>
      <c r="I948" s="165">
        <v>139.32499999999999</v>
      </c>
      <c r="J948" s="165">
        <v>523.59999999999991</v>
      </c>
      <c r="K948" s="165">
        <v>84.050000000000011</v>
      </c>
      <c r="L948" s="165">
        <v>5670.5</v>
      </c>
    </row>
    <row r="949" spans="1:12" s="197" customFormat="1" ht="12.75" customHeight="1" x14ac:dyDescent="0.25">
      <c r="A949" s="284"/>
      <c r="B949" s="95" t="s">
        <v>9</v>
      </c>
      <c r="C949" s="165">
        <v>1149.875</v>
      </c>
      <c r="D949" s="165">
        <v>3.875</v>
      </c>
      <c r="E949" s="165">
        <v>138.94999999999999</v>
      </c>
      <c r="F949" s="165">
        <v>104.52500000000001</v>
      </c>
      <c r="G949" s="165">
        <v>902.52500000000009</v>
      </c>
      <c r="H949" s="165">
        <v>7597.9</v>
      </c>
      <c r="I949" s="165">
        <v>422.35</v>
      </c>
      <c r="J949" s="165">
        <v>1482.675</v>
      </c>
      <c r="K949" s="165">
        <v>871.84999999999991</v>
      </c>
      <c r="L949" s="165">
        <v>4821.0249999999996</v>
      </c>
    </row>
    <row r="950" spans="1:12" s="197" customFormat="1" ht="12.75" customHeight="1" x14ac:dyDescent="0.25">
      <c r="A950" s="284"/>
      <c r="B950" s="95" t="s">
        <v>65</v>
      </c>
      <c r="C950" s="166">
        <v>93.201434938580277</v>
      </c>
      <c r="D950" s="166">
        <v>29.677419354838705</v>
      </c>
      <c r="E950" s="166">
        <v>52.680820439006844</v>
      </c>
      <c r="F950" s="166">
        <v>14.996412341545085</v>
      </c>
      <c r="G950" s="166">
        <v>108.76984017063238</v>
      </c>
      <c r="H950" s="166">
        <v>84.463799207675805</v>
      </c>
      <c r="I950" s="166">
        <v>32.988043092222085</v>
      </c>
      <c r="J950" s="166">
        <v>35.314549715885136</v>
      </c>
      <c r="K950" s="166">
        <v>9.64041979698343</v>
      </c>
      <c r="L950" s="166">
        <v>117.62021561804804</v>
      </c>
    </row>
    <row r="951" spans="1:12" s="197" customFormat="1" ht="12.75" customHeight="1" x14ac:dyDescent="0.25">
      <c r="A951" s="284"/>
      <c r="B951" s="64" t="s">
        <v>112</v>
      </c>
      <c r="C951" s="165"/>
      <c r="D951" s="165"/>
      <c r="E951" s="165"/>
      <c r="F951" s="167"/>
      <c r="G951" s="164"/>
      <c r="H951" s="165"/>
      <c r="I951" s="165"/>
      <c r="J951" s="165"/>
      <c r="K951" s="167"/>
      <c r="L951" s="164"/>
    </row>
    <row r="952" spans="1:12" s="197" customFormat="1" ht="12.75" customHeight="1" x14ac:dyDescent="0.25">
      <c r="A952" s="284"/>
      <c r="B952" s="95" t="s">
        <v>8</v>
      </c>
      <c r="C952" s="165">
        <v>183.27500000000001</v>
      </c>
      <c r="D952" s="165">
        <v>0</v>
      </c>
      <c r="E952" s="165">
        <v>8.125</v>
      </c>
      <c r="F952" s="165">
        <v>0.97499999999999998</v>
      </c>
      <c r="G952" s="165">
        <v>174.17500000000001</v>
      </c>
      <c r="H952" s="165">
        <v>1028.55</v>
      </c>
      <c r="I952" s="165">
        <v>46.6</v>
      </c>
      <c r="J952" s="165">
        <v>62.625000000000007</v>
      </c>
      <c r="K952" s="165">
        <v>8.75</v>
      </c>
      <c r="L952" s="165">
        <v>910.57500000000005</v>
      </c>
    </row>
    <row r="953" spans="1:12" s="197" customFormat="1" ht="12.75" customHeight="1" x14ac:dyDescent="0.25">
      <c r="A953" s="284"/>
      <c r="B953" s="95" t="s">
        <v>9</v>
      </c>
      <c r="C953" s="165">
        <v>214.9</v>
      </c>
      <c r="D953" s="165">
        <v>3.75</v>
      </c>
      <c r="E953" s="165">
        <v>30.849999999999998</v>
      </c>
      <c r="F953" s="165">
        <v>13.475</v>
      </c>
      <c r="G953" s="165">
        <v>166.82500000000002</v>
      </c>
      <c r="H953" s="165">
        <v>1405.375</v>
      </c>
      <c r="I953" s="165">
        <v>100.85000000000001</v>
      </c>
      <c r="J953" s="165">
        <v>270.64999999999998</v>
      </c>
      <c r="K953" s="165">
        <v>139.4</v>
      </c>
      <c r="L953" s="165">
        <v>894.47500000000014</v>
      </c>
    </row>
    <row r="954" spans="1:12" s="197" customFormat="1" ht="12.75" customHeight="1" x14ac:dyDescent="0.25">
      <c r="A954" s="284"/>
      <c r="B954" s="95" t="s">
        <v>65</v>
      </c>
      <c r="C954" s="166">
        <v>85.283852954862724</v>
      </c>
      <c r="D954" s="166">
        <v>0</v>
      </c>
      <c r="E954" s="166">
        <v>26.33711507293355</v>
      </c>
      <c r="F954" s="166">
        <v>7.2356215213358075</v>
      </c>
      <c r="G954" s="166">
        <v>104.40581447624756</v>
      </c>
      <c r="H954" s="166">
        <v>73.186871831361742</v>
      </c>
      <c r="I954" s="166">
        <v>46.207238472979668</v>
      </c>
      <c r="J954" s="166">
        <v>23.138740070201372</v>
      </c>
      <c r="K954" s="166">
        <v>6.2769010043041602</v>
      </c>
      <c r="L954" s="166">
        <v>101.7999385114173</v>
      </c>
    </row>
    <row r="955" spans="1:12" s="197" customFormat="1" ht="12.75" customHeight="1" x14ac:dyDescent="0.25">
      <c r="A955" s="284"/>
      <c r="B955" s="119"/>
      <c r="C955" s="119"/>
      <c r="D955" s="156"/>
      <c r="E955" s="156"/>
      <c r="F955" s="121"/>
      <c r="G955" s="121"/>
      <c r="H955" s="121"/>
      <c r="I955" s="121"/>
      <c r="J955" s="121"/>
      <c r="K955" s="121"/>
      <c r="L955" s="121"/>
    </row>
    <row r="956" spans="1:12" s="197" customFormat="1" ht="12.75" customHeight="1" x14ac:dyDescent="0.25">
      <c r="A956" s="284"/>
      <c r="B956" s="8"/>
      <c r="C956" s="8"/>
      <c r="D956" s="157"/>
      <c r="E956" s="157"/>
      <c r="F956" s="125"/>
      <c r="G956" s="125"/>
      <c r="H956" s="125"/>
      <c r="I956" s="125"/>
      <c r="J956" s="125"/>
      <c r="K956" s="125"/>
      <c r="L956" s="125"/>
    </row>
    <row r="957" spans="1:12" s="197" customFormat="1" ht="12.75" customHeight="1" x14ac:dyDescent="0.25">
      <c r="A957" s="284"/>
      <c r="B957" s="8" t="s">
        <v>83</v>
      </c>
      <c r="C957" s="8"/>
      <c r="D957" s="1"/>
      <c r="E957" s="1"/>
      <c r="F957" s="53"/>
      <c r="G957" s="1"/>
      <c r="H957" s="1"/>
      <c r="I957" s="1"/>
      <c r="J957" s="1"/>
      <c r="K957" s="1"/>
      <c r="L957" s="1"/>
    </row>
    <row r="958" spans="1:12" s="197" customFormat="1" ht="12.75" customHeight="1" x14ac:dyDescent="0.25">
      <c r="A958" s="284"/>
      <c r="B958" s="20" t="s">
        <v>81</v>
      </c>
      <c r="C958" s="20"/>
      <c r="D958" s="1"/>
      <c r="E958" s="1"/>
      <c r="F958" s="53"/>
      <c r="G958" s="1"/>
      <c r="H958" s="1"/>
      <c r="I958" s="1"/>
      <c r="J958" s="1"/>
      <c r="K958" s="1"/>
      <c r="L958" s="1"/>
    </row>
    <row r="959" spans="1:12" s="197" customFormat="1" ht="12.75" customHeight="1" x14ac:dyDescent="0.25">
      <c r="A959" s="284"/>
      <c r="B959" s="20"/>
      <c r="C959" s="20"/>
      <c r="D959" s="1"/>
      <c r="E959" s="1"/>
      <c r="F959" s="53"/>
      <c r="G959" s="1"/>
      <c r="H959" s="1"/>
      <c r="I959" s="1"/>
      <c r="J959" s="1"/>
      <c r="K959" s="1"/>
      <c r="L959" s="1"/>
    </row>
    <row r="960" spans="1:12" s="197" customFormat="1" ht="12.75" customHeight="1" x14ac:dyDescent="0.25">
      <c r="A960" s="284"/>
      <c r="B960" s="58" t="s">
        <v>68</v>
      </c>
      <c r="C960" s="58"/>
      <c r="D960" s="1"/>
      <c r="E960" s="1"/>
      <c r="F960" s="53"/>
      <c r="G960" s="1"/>
      <c r="H960" s="1"/>
      <c r="I960" s="1"/>
      <c r="J960" s="1"/>
      <c r="K960" s="1"/>
      <c r="L960" s="1"/>
    </row>
    <row r="961" spans="1:12" s="197" customFormat="1" ht="12.75" customHeight="1" x14ac:dyDescent="0.25">
      <c r="A961" s="284"/>
      <c r="B961" s="58" t="s">
        <v>409</v>
      </c>
      <c r="C961" s="58"/>
      <c r="D961" s="1"/>
      <c r="E961" s="1"/>
      <c r="F961" s="53"/>
      <c r="G961" s="1"/>
      <c r="H961" s="1"/>
      <c r="I961" s="1"/>
      <c r="J961" s="1"/>
      <c r="K961" s="1"/>
      <c r="L961" s="1"/>
    </row>
    <row r="962" spans="1:12" s="197" customFormat="1" ht="12.75" customHeight="1" x14ac:dyDescent="0.25">
      <c r="A962" s="284"/>
      <c r="B962" s="195"/>
      <c r="C962" s="195"/>
      <c r="D962" s="195"/>
      <c r="E962" s="195"/>
      <c r="F962" s="196"/>
      <c r="G962" s="196"/>
      <c r="H962" s="196"/>
      <c r="I962" s="196"/>
      <c r="J962" s="196"/>
      <c r="K962" s="196"/>
      <c r="L962" s="196"/>
    </row>
    <row r="963" spans="1:12" s="197" customFormat="1" ht="12.75" customHeight="1" x14ac:dyDescent="0.25">
      <c r="A963" s="284"/>
      <c r="B963" s="195"/>
      <c r="C963" s="195"/>
      <c r="D963" s="195"/>
      <c r="E963" s="195"/>
      <c r="F963" s="196"/>
      <c r="G963" s="196"/>
      <c r="H963" s="196"/>
      <c r="I963" s="196"/>
      <c r="J963" s="196"/>
      <c r="K963" s="196"/>
      <c r="L963" s="196"/>
    </row>
    <row r="964" spans="1:12" s="197" customFormat="1" ht="12.75" customHeight="1" x14ac:dyDescent="0.25">
      <c r="A964" s="284"/>
      <c r="B964" s="195"/>
      <c r="C964" s="195"/>
      <c r="D964" s="195"/>
      <c r="E964" s="195"/>
      <c r="F964" s="196"/>
      <c r="G964" s="196"/>
      <c r="H964" s="196"/>
      <c r="I964" s="196"/>
      <c r="J964" s="196"/>
      <c r="K964" s="196"/>
      <c r="L964" s="196"/>
    </row>
    <row r="965" spans="1:12" s="197" customFormat="1" ht="12.75" customHeight="1" x14ac:dyDescent="0.25">
      <c r="A965" s="284"/>
      <c r="B965" s="195"/>
      <c r="C965" s="195"/>
      <c r="D965" s="195"/>
      <c r="E965" s="195"/>
      <c r="F965" s="196"/>
      <c r="G965" s="196"/>
      <c r="H965" s="196"/>
      <c r="I965" s="196"/>
      <c r="J965" s="196"/>
      <c r="K965" s="196"/>
      <c r="L965" s="196"/>
    </row>
    <row r="966" spans="1:12" s="197" customFormat="1" ht="12.75" customHeight="1" x14ac:dyDescent="0.25">
      <c r="A966" s="284"/>
      <c r="B966" s="195"/>
      <c r="C966" s="195"/>
      <c r="D966" s="195"/>
      <c r="E966" s="195"/>
      <c r="F966" s="196"/>
      <c r="G966" s="196"/>
      <c r="H966" s="196"/>
      <c r="I966" s="196"/>
      <c r="J966" s="196"/>
      <c r="K966" s="196"/>
      <c r="L966" s="196"/>
    </row>
    <row r="967" spans="1:12" s="197" customFormat="1" ht="12.75" customHeight="1" x14ac:dyDescent="0.25">
      <c r="A967" s="284"/>
      <c r="B967" s="195"/>
      <c r="C967" s="195"/>
      <c r="D967" s="195"/>
      <c r="E967" s="195"/>
      <c r="F967" s="196"/>
      <c r="G967" s="196"/>
      <c r="H967" s="196"/>
      <c r="I967" s="196"/>
      <c r="J967" s="196"/>
      <c r="K967" s="196"/>
      <c r="L967" s="196"/>
    </row>
    <row r="968" spans="1:12" s="197" customFormat="1" ht="12.75" customHeight="1" x14ac:dyDescent="0.25">
      <c r="A968" s="284"/>
      <c r="B968" s="195"/>
      <c r="C968" s="195"/>
      <c r="D968" s="195"/>
      <c r="E968" s="195"/>
      <c r="F968" s="196"/>
      <c r="G968" s="196"/>
      <c r="H968" s="196"/>
      <c r="I968" s="196"/>
      <c r="J968" s="196"/>
      <c r="K968" s="196"/>
      <c r="L968" s="196"/>
    </row>
    <row r="969" spans="1:12" s="197" customFormat="1" ht="12.75" customHeight="1" x14ac:dyDescent="0.25">
      <c r="A969" s="284"/>
      <c r="B969" s="195"/>
      <c r="C969" s="195"/>
      <c r="D969" s="195"/>
      <c r="E969" s="195"/>
      <c r="F969" s="196"/>
      <c r="G969" s="196"/>
      <c r="H969" s="196"/>
      <c r="I969" s="196"/>
      <c r="J969" s="196"/>
      <c r="K969" s="196"/>
      <c r="L969" s="196"/>
    </row>
    <row r="970" spans="1:12" s="197" customFormat="1" ht="12.75" customHeight="1" x14ac:dyDescent="0.25">
      <c r="A970" s="284"/>
      <c r="B970" s="195"/>
      <c r="C970" s="195"/>
      <c r="D970" s="195"/>
      <c r="E970" s="195"/>
      <c r="F970" s="196"/>
      <c r="G970" s="196"/>
      <c r="H970" s="196"/>
      <c r="I970" s="196"/>
      <c r="J970" s="196"/>
      <c r="K970" s="196"/>
      <c r="L970" s="196"/>
    </row>
    <row r="971" spans="1:12" s="197" customFormat="1" ht="12.75" customHeight="1" x14ac:dyDescent="0.25">
      <c r="A971" s="284"/>
      <c r="B971" s="195"/>
      <c r="C971" s="195"/>
      <c r="D971" s="195"/>
      <c r="E971" s="195"/>
      <c r="F971" s="196"/>
      <c r="G971" s="196"/>
      <c r="H971" s="196"/>
      <c r="I971" s="196"/>
      <c r="J971" s="196"/>
      <c r="K971" s="196"/>
      <c r="L971" s="196"/>
    </row>
    <row r="972" spans="1:12" s="197" customFormat="1" ht="12.75" customHeight="1" x14ac:dyDescent="0.25">
      <c r="A972" s="284"/>
      <c r="B972" s="195"/>
      <c r="C972" s="195"/>
      <c r="D972" s="195"/>
      <c r="E972" s="195"/>
      <c r="F972" s="196"/>
      <c r="G972" s="196"/>
      <c r="H972" s="196"/>
      <c r="I972" s="196"/>
      <c r="J972" s="196"/>
      <c r="K972" s="196"/>
      <c r="L972" s="196"/>
    </row>
    <row r="973" spans="1:12" s="197" customFormat="1" ht="12.75" customHeight="1" x14ac:dyDescent="0.25">
      <c r="A973" s="284"/>
      <c r="B973" s="195"/>
      <c r="C973" s="195"/>
      <c r="D973" s="195"/>
      <c r="E973" s="195"/>
      <c r="F973" s="196"/>
      <c r="G973" s="196"/>
      <c r="H973" s="196"/>
      <c r="I973" s="196"/>
      <c r="J973" s="196"/>
      <c r="K973" s="196"/>
      <c r="L973" s="196"/>
    </row>
    <row r="974" spans="1:12" s="197" customFormat="1" ht="12.75" customHeight="1" x14ac:dyDescent="0.25">
      <c r="A974" s="284"/>
      <c r="B974" s="195"/>
      <c r="C974" s="195"/>
      <c r="D974" s="195"/>
      <c r="E974" s="195"/>
      <c r="F974" s="196"/>
      <c r="G974" s="196"/>
      <c r="H974" s="196"/>
      <c r="I974" s="196"/>
      <c r="J974" s="196"/>
      <c r="K974" s="196"/>
      <c r="L974" s="196"/>
    </row>
    <row r="975" spans="1:12" s="197" customFormat="1" ht="12.75" customHeight="1" x14ac:dyDescent="0.25">
      <c r="A975" s="284"/>
      <c r="B975" s="195"/>
      <c r="C975" s="195"/>
      <c r="D975" s="195"/>
      <c r="E975" s="195"/>
      <c r="F975" s="196"/>
      <c r="G975" s="196"/>
      <c r="H975" s="196"/>
      <c r="I975" s="196"/>
      <c r="J975" s="196"/>
      <c r="K975" s="196"/>
      <c r="L975" s="196"/>
    </row>
    <row r="976" spans="1:12" s="197" customFormat="1" ht="12.75" customHeight="1" x14ac:dyDescent="0.25">
      <c r="A976" s="284"/>
      <c r="B976" s="195"/>
      <c r="C976" s="195"/>
      <c r="D976" s="195"/>
      <c r="E976" s="195"/>
      <c r="F976" s="196"/>
      <c r="G976" s="196"/>
      <c r="H976" s="196"/>
      <c r="I976" s="196"/>
      <c r="J976" s="196"/>
      <c r="K976" s="196"/>
      <c r="L976" s="196"/>
    </row>
    <row r="977" spans="1:12" s="197" customFormat="1" ht="12.75" customHeight="1" x14ac:dyDescent="0.25">
      <c r="A977" s="284"/>
      <c r="B977" s="195"/>
      <c r="C977" s="195"/>
      <c r="D977" s="195"/>
      <c r="E977" s="195"/>
      <c r="F977" s="196"/>
      <c r="G977" s="196"/>
      <c r="H977" s="196"/>
      <c r="I977" s="196"/>
      <c r="J977" s="196"/>
      <c r="K977" s="196"/>
      <c r="L977" s="196"/>
    </row>
    <row r="978" spans="1:12" s="197" customFormat="1" ht="12.75" customHeight="1" x14ac:dyDescent="0.25">
      <c r="A978" s="284"/>
      <c r="B978" s="195"/>
      <c r="C978" s="195"/>
      <c r="D978" s="195"/>
      <c r="E978" s="195"/>
      <c r="F978" s="196"/>
      <c r="G978" s="196"/>
      <c r="H978" s="196"/>
      <c r="I978" s="196"/>
      <c r="J978" s="196"/>
      <c r="K978" s="196"/>
      <c r="L978" s="196"/>
    </row>
    <row r="979" spans="1:12" s="197" customFormat="1" ht="12.75" customHeight="1" x14ac:dyDescent="0.25">
      <c r="A979" s="284"/>
      <c r="B979" s="195"/>
      <c r="C979" s="195"/>
      <c r="D979" s="195"/>
      <c r="E979" s="195"/>
      <c r="F979" s="196"/>
      <c r="G979" s="196"/>
      <c r="H979" s="196"/>
      <c r="I979" s="196"/>
      <c r="J979" s="196"/>
      <c r="K979" s="196"/>
      <c r="L979" s="196"/>
    </row>
    <row r="980" spans="1:12" s="197" customFormat="1" ht="12.75" customHeight="1" x14ac:dyDescent="0.25">
      <c r="A980" s="284"/>
      <c r="B980" s="195"/>
      <c r="C980" s="195"/>
      <c r="D980" s="195"/>
      <c r="E980" s="195"/>
      <c r="F980" s="196"/>
      <c r="G980" s="196"/>
      <c r="H980" s="196"/>
      <c r="I980" s="196"/>
      <c r="J980" s="196"/>
      <c r="K980" s="196"/>
      <c r="L980" s="196"/>
    </row>
    <row r="981" spans="1:12" s="197" customFormat="1" ht="12.75" customHeight="1" x14ac:dyDescent="0.25">
      <c r="A981" s="284"/>
      <c r="B981" s="195"/>
      <c r="C981" s="195"/>
      <c r="D981" s="195"/>
      <c r="E981" s="195"/>
      <c r="F981" s="196"/>
      <c r="G981" s="196"/>
      <c r="H981" s="196"/>
      <c r="I981" s="196"/>
      <c r="J981" s="196"/>
      <c r="K981" s="196"/>
      <c r="L981" s="196"/>
    </row>
    <row r="982" spans="1:12" s="197" customFormat="1" ht="12.75" customHeight="1" x14ac:dyDescent="0.25">
      <c r="A982" s="284"/>
      <c r="B982" s="195"/>
      <c r="C982" s="195"/>
      <c r="D982" s="195"/>
      <c r="E982" s="195"/>
      <c r="F982" s="196"/>
      <c r="G982" s="196"/>
      <c r="H982" s="196"/>
      <c r="I982" s="196"/>
      <c r="J982" s="196"/>
      <c r="K982" s="196"/>
      <c r="L982" s="196"/>
    </row>
    <row r="983" spans="1:12" s="197" customFormat="1" ht="12.75" customHeight="1" x14ac:dyDescent="0.25">
      <c r="A983" s="284"/>
      <c r="B983" s="195"/>
      <c r="C983" s="195"/>
      <c r="D983" s="195"/>
      <c r="E983" s="195"/>
      <c r="F983" s="196"/>
      <c r="G983" s="196"/>
      <c r="H983" s="196"/>
      <c r="I983" s="196"/>
      <c r="J983" s="196"/>
      <c r="K983" s="196"/>
      <c r="L983" s="196"/>
    </row>
    <row r="984" spans="1:12" s="197" customFormat="1" ht="12.75" customHeight="1" x14ac:dyDescent="0.25">
      <c r="A984" s="284"/>
      <c r="B984" s="195"/>
      <c r="C984" s="195"/>
      <c r="D984" s="195"/>
      <c r="E984" s="195"/>
      <c r="F984" s="196"/>
      <c r="G984" s="196"/>
      <c r="H984" s="196"/>
      <c r="I984" s="196"/>
      <c r="J984" s="196"/>
      <c r="K984" s="196"/>
      <c r="L984" s="196"/>
    </row>
    <row r="985" spans="1:12" s="197" customFormat="1" ht="12.75" customHeight="1" x14ac:dyDescent="0.25">
      <c r="A985" s="284"/>
      <c r="B985" s="195"/>
      <c r="C985" s="195"/>
      <c r="D985" s="195"/>
      <c r="E985" s="195"/>
      <c r="F985" s="196"/>
      <c r="G985" s="196"/>
      <c r="H985" s="196"/>
      <c r="I985" s="196"/>
      <c r="J985" s="196"/>
      <c r="K985" s="196"/>
      <c r="L985" s="196"/>
    </row>
    <row r="986" spans="1:12" s="197" customFormat="1" ht="12.75" customHeight="1" x14ac:dyDescent="0.25">
      <c r="A986" s="284"/>
      <c r="B986" s="195"/>
      <c r="C986" s="195"/>
      <c r="D986" s="195"/>
      <c r="E986" s="195"/>
      <c r="F986" s="196"/>
      <c r="G986" s="196"/>
      <c r="H986" s="196"/>
      <c r="I986" s="196"/>
      <c r="J986" s="196"/>
      <c r="K986" s="196"/>
      <c r="L986" s="196"/>
    </row>
    <row r="987" spans="1:12" s="197" customFormat="1" ht="12.75" customHeight="1" x14ac:dyDescent="0.25">
      <c r="A987" s="284"/>
      <c r="B987" s="195"/>
      <c r="C987" s="195"/>
      <c r="D987" s="195"/>
      <c r="E987" s="195"/>
      <c r="F987" s="196"/>
      <c r="G987" s="196"/>
      <c r="H987" s="196"/>
      <c r="I987" s="196"/>
      <c r="J987" s="196"/>
      <c r="K987" s="196"/>
      <c r="L987" s="196"/>
    </row>
    <row r="988" spans="1:12" s="197" customFormat="1" ht="12.75" customHeight="1" x14ac:dyDescent="0.25">
      <c r="A988" s="284"/>
      <c r="B988" s="195"/>
      <c r="C988" s="195"/>
      <c r="D988" s="195"/>
      <c r="E988" s="195"/>
      <c r="F988" s="196"/>
      <c r="G988" s="196"/>
      <c r="H988" s="196"/>
      <c r="I988" s="196"/>
      <c r="J988" s="196"/>
      <c r="K988" s="196"/>
      <c r="L988" s="196"/>
    </row>
    <row r="989" spans="1:12" s="197" customFormat="1" ht="12.75" customHeight="1" x14ac:dyDescent="0.25">
      <c r="A989" s="284"/>
      <c r="B989" s="195"/>
      <c r="C989" s="195"/>
      <c r="D989" s="195"/>
      <c r="E989" s="195"/>
      <c r="F989" s="196"/>
      <c r="G989" s="196"/>
      <c r="H989" s="196"/>
      <c r="I989" s="196"/>
      <c r="J989" s="196"/>
      <c r="K989" s="196"/>
      <c r="L989" s="196"/>
    </row>
    <row r="990" spans="1:12" s="197" customFormat="1" ht="12.75" customHeight="1" x14ac:dyDescent="0.25">
      <c r="A990" s="284"/>
      <c r="B990" s="195"/>
      <c r="C990" s="195"/>
      <c r="D990" s="195"/>
      <c r="E990" s="195"/>
      <c r="F990" s="196"/>
      <c r="G990" s="196"/>
      <c r="H990" s="196"/>
      <c r="I990" s="196"/>
      <c r="J990" s="196"/>
      <c r="K990" s="196"/>
      <c r="L990" s="196"/>
    </row>
    <row r="991" spans="1:12" s="197" customFormat="1" ht="12.75" customHeight="1" x14ac:dyDescent="0.25">
      <c r="A991" s="284"/>
      <c r="B991" s="195"/>
      <c r="C991" s="195"/>
      <c r="D991" s="195"/>
      <c r="E991" s="195"/>
      <c r="F991" s="196"/>
      <c r="G991" s="196"/>
      <c r="H991" s="196"/>
      <c r="I991" s="196"/>
      <c r="J991" s="196"/>
      <c r="K991" s="196"/>
      <c r="L991" s="196"/>
    </row>
    <row r="992" spans="1:12" s="197" customFormat="1" ht="12.75" customHeight="1" x14ac:dyDescent="0.25">
      <c r="A992" s="284"/>
      <c r="B992" s="195"/>
      <c r="C992" s="195"/>
      <c r="D992" s="195"/>
      <c r="E992" s="195"/>
      <c r="F992" s="196"/>
      <c r="G992" s="196"/>
      <c r="H992" s="196"/>
      <c r="I992" s="196"/>
      <c r="J992" s="196"/>
      <c r="K992" s="196"/>
      <c r="L992" s="196"/>
    </row>
    <row r="993" spans="1:12" s="197" customFormat="1" ht="12.75" customHeight="1" x14ac:dyDescent="0.25">
      <c r="A993" s="284"/>
      <c r="B993" s="195"/>
      <c r="C993" s="195"/>
      <c r="D993" s="195"/>
      <c r="E993" s="195"/>
      <c r="F993" s="196"/>
      <c r="G993" s="196"/>
      <c r="H993" s="196"/>
      <c r="I993" s="196"/>
      <c r="J993" s="196"/>
      <c r="K993" s="196"/>
      <c r="L993" s="196"/>
    </row>
    <row r="994" spans="1:12" s="197" customFormat="1" ht="12.75" customHeight="1" x14ac:dyDescent="0.25">
      <c r="A994" s="284"/>
      <c r="B994" s="195"/>
      <c r="C994" s="195"/>
      <c r="D994" s="195"/>
      <c r="E994" s="195"/>
      <c r="F994" s="196"/>
      <c r="G994" s="196"/>
      <c r="H994" s="196"/>
      <c r="I994" s="196"/>
      <c r="J994" s="196"/>
      <c r="K994" s="196"/>
      <c r="L994" s="196"/>
    </row>
    <row r="995" spans="1:12" s="197" customFormat="1" ht="12.75" customHeight="1" x14ac:dyDescent="0.25">
      <c r="A995" s="284"/>
      <c r="B995" s="195"/>
      <c r="C995" s="195"/>
      <c r="D995" s="195"/>
      <c r="E995" s="195"/>
      <c r="F995" s="196"/>
      <c r="G995" s="196"/>
      <c r="H995" s="196"/>
      <c r="I995" s="196"/>
      <c r="J995" s="196"/>
      <c r="K995" s="196"/>
      <c r="L995" s="196"/>
    </row>
    <row r="996" spans="1:12" s="197" customFormat="1" ht="12.75" customHeight="1" x14ac:dyDescent="0.25">
      <c r="A996" s="284"/>
      <c r="B996" s="195"/>
      <c r="C996" s="195"/>
      <c r="D996" s="195"/>
      <c r="E996" s="195"/>
      <c r="F996" s="196"/>
      <c r="G996" s="196"/>
      <c r="H996" s="196"/>
      <c r="I996" s="196"/>
      <c r="J996" s="196"/>
      <c r="K996" s="196"/>
      <c r="L996" s="196"/>
    </row>
    <row r="997" spans="1:12" s="197" customFormat="1" ht="12.75" customHeight="1" x14ac:dyDescent="0.25">
      <c r="A997" s="284"/>
      <c r="B997" s="195"/>
      <c r="C997" s="195"/>
      <c r="D997" s="195"/>
      <c r="E997" s="195"/>
      <c r="F997" s="196"/>
      <c r="G997" s="196"/>
      <c r="H997" s="196"/>
      <c r="I997" s="196"/>
      <c r="J997" s="196"/>
      <c r="K997" s="196"/>
      <c r="L997" s="196"/>
    </row>
    <row r="998" spans="1:12" s="197" customFormat="1" ht="12.75" customHeight="1" x14ac:dyDescent="0.25">
      <c r="A998" s="284"/>
      <c r="B998" s="195"/>
      <c r="C998" s="195"/>
      <c r="D998" s="195"/>
      <c r="E998" s="195"/>
      <c r="F998" s="196"/>
      <c r="G998" s="196"/>
      <c r="H998" s="196"/>
      <c r="I998" s="196"/>
      <c r="J998" s="196"/>
      <c r="K998" s="196"/>
      <c r="L998" s="196"/>
    </row>
    <row r="999" spans="1:12" s="197" customFormat="1" ht="12.75" customHeight="1" x14ac:dyDescent="0.25">
      <c r="A999" s="284"/>
      <c r="B999" s="195"/>
      <c r="C999" s="195"/>
      <c r="D999" s="195"/>
      <c r="E999" s="195"/>
      <c r="F999" s="196"/>
      <c r="G999" s="196"/>
      <c r="H999" s="196"/>
      <c r="I999" s="196"/>
      <c r="J999" s="196"/>
      <c r="K999" s="196"/>
      <c r="L999" s="196"/>
    </row>
    <row r="1000" spans="1:12" s="197" customFormat="1" ht="12.75" customHeight="1" x14ac:dyDescent="0.25">
      <c r="A1000" s="284"/>
      <c r="B1000" s="195"/>
      <c r="C1000" s="195"/>
      <c r="D1000" s="195"/>
      <c r="E1000" s="195"/>
      <c r="F1000" s="196"/>
      <c r="G1000" s="196"/>
      <c r="H1000" s="196"/>
      <c r="I1000" s="196"/>
      <c r="J1000" s="196"/>
      <c r="K1000" s="196"/>
      <c r="L1000" s="196"/>
    </row>
    <row r="1001" spans="1:12" s="197" customFormat="1" ht="12.75" customHeight="1" x14ac:dyDescent="0.25">
      <c r="A1001" s="284"/>
      <c r="B1001" s="195"/>
      <c r="C1001" s="195"/>
      <c r="D1001" s="195"/>
      <c r="E1001" s="195"/>
      <c r="F1001" s="196"/>
      <c r="G1001" s="196"/>
      <c r="H1001" s="196"/>
      <c r="I1001" s="196"/>
      <c r="J1001" s="196"/>
      <c r="K1001" s="196"/>
      <c r="L1001" s="196"/>
    </row>
    <row r="1002" spans="1:12" s="197" customFormat="1" ht="12.75" customHeight="1" x14ac:dyDescent="0.25">
      <c r="A1002" s="284"/>
      <c r="B1002" s="195"/>
      <c r="C1002" s="195"/>
      <c r="D1002" s="195"/>
      <c r="E1002" s="195"/>
      <c r="F1002" s="196"/>
      <c r="G1002" s="196"/>
      <c r="H1002" s="196"/>
      <c r="I1002" s="196"/>
      <c r="J1002" s="196"/>
      <c r="K1002" s="196"/>
      <c r="L1002" s="196"/>
    </row>
    <row r="1003" spans="1:12" s="197" customFormat="1" ht="12.75" customHeight="1" x14ac:dyDescent="0.25">
      <c r="A1003" s="284"/>
      <c r="B1003" s="195"/>
      <c r="C1003" s="195"/>
      <c r="D1003" s="195"/>
      <c r="E1003" s="195"/>
      <c r="F1003" s="196"/>
      <c r="G1003" s="196"/>
      <c r="H1003" s="196"/>
      <c r="I1003" s="196"/>
      <c r="J1003" s="196"/>
      <c r="K1003" s="196"/>
      <c r="L1003" s="196"/>
    </row>
    <row r="1004" spans="1:12" s="197" customFormat="1" ht="12.75" customHeight="1" x14ac:dyDescent="0.25">
      <c r="A1004" s="284"/>
      <c r="B1004" s="195"/>
      <c r="C1004" s="195"/>
      <c r="D1004" s="195"/>
      <c r="E1004" s="195"/>
      <c r="F1004" s="196"/>
      <c r="G1004" s="196"/>
      <c r="H1004" s="196"/>
      <c r="I1004" s="196"/>
      <c r="J1004" s="196"/>
      <c r="K1004" s="196"/>
      <c r="L1004" s="196"/>
    </row>
    <row r="1005" spans="1:12" s="197" customFormat="1" ht="12.75" customHeight="1" x14ac:dyDescent="0.25">
      <c r="A1005" s="284"/>
      <c r="B1005" s="195"/>
      <c r="C1005" s="195"/>
      <c r="D1005" s="195"/>
      <c r="E1005" s="195"/>
      <c r="F1005" s="196"/>
      <c r="G1005" s="196"/>
      <c r="H1005" s="196"/>
      <c r="I1005" s="196"/>
      <c r="J1005" s="196"/>
      <c r="K1005" s="196"/>
      <c r="L1005" s="196"/>
    </row>
    <row r="1006" spans="1:12" s="197" customFormat="1" ht="12.75" customHeight="1" x14ac:dyDescent="0.25">
      <c r="A1006" s="284"/>
      <c r="B1006" s="195"/>
      <c r="C1006" s="195"/>
      <c r="D1006" s="195"/>
      <c r="E1006" s="195"/>
      <c r="F1006" s="196"/>
      <c r="G1006" s="196"/>
      <c r="H1006" s="196"/>
      <c r="I1006" s="196"/>
      <c r="J1006" s="196"/>
      <c r="K1006" s="196"/>
      <c r="L1006" s="196"/>
    </row>
    <row r="1007" spans="1:12" s="197" customFormat="1" ht="12.75" customHeight="1" x14ac:dyDescent="0.25">
      <c r="A1007" s="284"/>
      <c r="B1007" s="195"/>
      <c r="C1007" s="195"/>
      <c r="D1007" s="195"/>
      <c r="E1007" s="195"/>
      <c r="F1007" s="196"/>
      <c r="G1007" s="196"/>
      <c r="H1007" s="196"/>
      <c r="I1007" s="196"/>
      <c r="J1007" s="196"/>
      <c r="K1007" s="196"/>
      <c r="L1007" s="196"/>
    </row>
    <row r="1008" spans="1:12" s="197" customFormat="1" ht="12.75" customHeight="1" x14ac:dyDescent="0.25">
      <c r="A1008" s="284"/>
      <c r="B1008" s="195"/>
      <c r="C1008" s="195"/>
      <c r="D1008" s="195"/>
      <c r="E1008" s="195"/>
      <c r="F1008" s="196"/>
      <c r="G1008" s="196"/>
      <c r="H1008" s="196"/>
      <c r="I1008" s="196"/>
      <c r="J1008" s="196"/>
      <c r="K1008" s="196"/>
      <c r="L1008" s="196"/>
    </row>
    <row r="1009" spans="1:12" s="197" customFormat="1" ht="12.75" customHeight="1" x14ac:dyDescent="0.25">
      <c r="A1009" s="284"/>
      <c r="B1009" s="195"/>
      <c r="C1009" s="195"/>
      <c r="D1009" s="195"/>
      <c r="E1009" s="195"/>
      <c r="F1009" s="196"/>
      <c r="G1009" s="196"/>
      <c r="H1009" s="196"/>
      <c r="I1009" s="196"/>
      <c r="J1009" s="196"/>
      <c r="K1009" s="196"/>
      <c r="L1009" s="196"/>
    </row>
    <row r="1010" spans="1:12" s="197" customFormat="1" ht="12.75" customHeight="1" x14ac:dyDescent="0.25">
      <c r="A1010" s="284"/>
      <c r="B1010" s="195"/>
      <c r="C1010" s="195"/>
      <c r="D1010" s="195"/>
      <c r="E1010" s="195"/>
      <c r="F1010" s="196"/>
      <c r="G1010" s="196"/>
      <c r="H1010" s="196"/>
      <c r="I1010" s="196"/>
      <c r="J1010" s="196"/>
      <c r="K1010" s="196"/>
      <c r="L1010" s="196"/>
    </row>
    <row r="1011" spans="1:12" s="197" customFormat="1" ht="12.75" customHeight="1" x14ac:dyDescent="0.25">
      <c r="A1011" s="284"/>
      <c r="B1011" s="195"/>
      <c r="C1011" s="195"/>
      <c r="D1011" s="195"/>
      <c r="E1011" s="195"/>
      <c r="F1011" s="196"/>
      <c r="G1011" s="196"/>
      <c r="H1011" s="196"/>
      <c r="I1011" s="196"/>
      <c r="J1011" s="196"/>
      <c r="K1011" s="196"/>
      <c r="L1011" s="362" t="s">
        <v>13</v>
      </c>
    </row>
    <row r="1012" spans="1:12" s="197" customFormat="1" ht="12.75" customHeight="1" x14ac:dyDescent="0.25">
      <c r="A1012" s="284"/>
      <c r="B1012" s="195"/>
      <c r="C1012" s="195"/>
      <c r="D1012" s="195"/>
      <c r="E1012" s="195"/>
      <c r="F1012" s="196"/>
      <c r="G1012" s="196"/>
      <c r="H1012" s="196"/>
      <c r="I1012" s="196"/>
      <c r="J1012" s="196"/>
      <c r="K1012" s="196"/>
      <c r="L1012" s="196"/>
    </row>
    <row r="1013" spans="1:12" s="197" customFormat="1" ht="15.75" customHeight="1" x14ac:dyDescent="0.3">
      <c r="A1013" s="284"/>
      <c r="B1013" s="510" t="s">
        <v>310</v>
      </c>
      <c r="C1013" s="510"/>
      <c r="D1013" s="510"/>
      <c r="E1013" s="510"/>
      <c r="F1013" s="510"/>
      <c r="G1013" s="510"/>
      <c r="H1013" s="510"/>
      <c r="I1013" s="510"/>
      <c r="J1013" s="510"/>
      <c r="K1013" s="510"/>
      <c r="L1013" s="510"/>
    </row>
    <row r="1014" spans="1:12" s="197" customFormat="1" ht="12.75" customHeight="1" x14ac:dyDescent="0.25">
      <c r="A1014" s="284"/>
      <c r="B1014" s="4"/>
      <c r="C1014" s="184"/>
      <c r="D1014" s="155"/>
      <c r="E1014" s="155"/>
      <c r="F1014" s="24"/>
      <c r="G1014" s="155"/>
      <c r="H1014" s="155"/>
      <c r="I1014" s="155"/>
      <c r="J1014" s="155"/>
      <c r="K1014" s="155"/>
      <c r="L1014" s="155"/>
    </row>
    <row r="1015" spans="1:12" s="197" customFormat="1" ht="12.75" customHeight="1" x14ac:dyDescent="0.25">
      <c r="A1015" s="284"/>
      <c r="B1015" s="4" t="s">
        <v>62</v>
      </c>
      <c r="C1015" s="184"/>
      <c r="D1015" s="155"/>
      <c r="E1015" s="155"/>
      <c r="F1015" s="24"/>
      <c r="G1015" s="155"/>
      <c r="H1015" s="155"/>
      <c r="I1015" s="155"/>
      <c r="J1015" s="155"/>
      <c r="K1015" s="155"/>
      <c r="L1015" s="155"/>
    </row>
    <row r="1016" spans="1:12" s="197" customFormat="1" ht="12.75" customHeight="1" x14ac:dyDescent="0.25">
      <c r="A1016" s="284"/>
      <c r="B1016" s="151"/>
      <c r="C1016" s="513" t="s">
        <v>12</v>
      </c>
      <c r="D1016" s="514"/>
      <c r="E1016" s="514"/>
      <c r="F1016" s="514"/>
      <c r="G1016" s="511"/>
      <c r="H1016" s="512" t="s">
        <v>10</v>
      </c>
      <c r="I1016" s="512"/>
      <c r="J1016" s="512"/>
      <c r="K1016" s="512"/>
      <c r="L1016" s="512"/>
    </row>
    <row r="1017" spans="1:12" s="197" customFormat="1" ht="12.75" customHeight="1" x14ac:dyDescent="0.25">
      <c r="A1017" s="284"/>
      <c r="B1017" s="145"/>
      <c r="C1017" s="145" t="s">
        <v>23</v>
      </c>
      <c r="D1017" s="163" t="s">
        <v>18</v>
      </c>
      <c r="E1017" s="163" t="s">
        <v>19</v>
      </c>
      <c r="F1017" s="163" t="s">
        <v>20</v>
      </c>
      <c r="G1017" s="163" t="s">
        <v>21</v>
      </c>
      <c r="H1017" s="163" t="s">
        <v>23</v>
      </c>
      <c r="I1017" s="163" t="s">
        <v>18</v>
      </c>
      <c r="J1017" s="163" t="s">
        <v>19</v>
      </c>
      <c r="K1017" s="163" t="s">
        <v>20</v>
      </c>
      <c r="L1017" s="163" t="s">
        <v>21</v>
      </c>
    </row>
    <row r="1018" spans="1:12" s="197" customFormat="1" ht="12.75" customHeight="1" x14ac:dyDescent="0.25">
      <c r="A1018" s="284"/>
      <c r="B1018" s="64"/>
      <c r="C1018" s="164"/>
      <c r="D1018" s="158"/>
      <c r="E1018" s="158"/>
      <c r="F1018" s="1"/>
      <c r="G1018" s="1"/>
      <c r="H1018" s="164"/>
      <c r="I1018" s="1"/>
      <c r="J1018" s="1"/>
      <c r="K1018" s="1"/>
      <c r="L1018" s="1"/>
    </row>
    <row r="1019" spans="1:12" s="197" customFormat="1" ht="12.75" customHeight="1" x14ac:dyDescent="0.25">
      <c r="A1019" s="284"/>
      <c r="B1019" s="64" t="s">
        <v>23</v>
      </c>
      <c r="C1019" s="164"/>
      <c r="D1019" s="155"/>
      <c r="E1019" s="155"/>
      <c r="F1019" s="24"/>
      <c r="G1019" s="1"/>
      <c r="H1019" s="164"/>
      <c r="I1019" s="1"/>
      <c r="J1019" s="1"/>
      <c r="K1019" s="1"/>
      <c r="L1019" s="1"/>
    </row>
    <row r="1020" spans="1:12" s="197" customFormat="1" ht="12.75" customHeight="1" x14ac:dyDescent="0.25">
      <c r="A1020" s="284"/>
      <c r="B1020" s="95" t="s">
        <v>8</v>
      </c>
      <c r="C1020" s="165">
        <v>1324.425</v>
      </c>
      <c r="D1020" s="165">
        <v>1.2250000000000001</v>
      </c>
      <c r="E1020" s="165">
        <v>69.175000000000011</v>
      </c>
      <c r="F1020" s="165">
        <v>16.524999999999999</v>
      </c>
      <c r="G1020" s="165">
        <v>1237.5</v>
      </c>
      <c r="H1020" s="165">
        <v>8113.3499999999995</v>
      </c>
      <c r="I1020" s="165">
        <v>198.72500000000002</v>
      </c>
      <c r="J1020" s="165">
        <v>613.70000000000005</v>
      </c>
      <c r="K1020" s="165">
        <v>102.55000000000001</v>
      </c>
      <c r="L1020" s="165">
        <v>7198.375</v>
      </c>
    </row>
    <row r="1021" spans="1:12" s="197" customFormat="1" ht="12.75" customHeight="1" x14ac:dyDescent="0.25">
      <c r="A1021" s="284"/>
      <c r="B1021" s="95" t="s">
        <v>9</v>
      </c>
      <c r="C1021" s="165">
        <v>1492.4499999999998</v>
      </c>
      <c r="D1021" s="165">
        <v>4.5500000000000007</v>
      </c>
      <c r="E1021" s="165">
        <v>198.02500000000001</v>
      </c>
      <c r="F1021" s="165">
        <v>159.75</v>
      </c>
      <c r="G1021" s="165">
        <v>1130.125</v>
      </c>
      <c r="H1021" s="165">
        <v>9991.2249999999985</v>
      </c>
      <c r="I1021" s="165">
        <v>561.42499999999995</v>
      </c>
      <c r="J1021" s="165">
        <v>1941.5750000000003</v>
      </c>
      <c r="K1021" s="165">
        <v>1290.375</v>
      </c>
      <c r="L1021" s="165">
        <v>6197.8499999999995</v>
      </c>
    </row>
    <row r="1022" spans="1:12" s="197" customFormat="1" ht="12.75" customHeight="1" x14ac:dyDescent="0.25">
      <c r="A1022" s="284"/>
      <c r="B1022" s="95" t="s">
        <v>65</v>
      </c>
      <c r="C1022" s="166">
        <v>88.741666387483676</v>
      </c>
      <c r="D1022" s="166">
        <v>26.923076923076923</v>
      </c>
      <c r="E1022" s="166">
        <v>34.932458022976903</v>
      </c>
      <c r="F1022" s="166">
        <v>10.344287949921751</v>
      </c>
      <c r="G1022" s="166">
        <v>109.50116137595398</v>
      </c>
      <c r="H1022" s="166">
        <v>81.204757174420564</v>
      </c>
      <c r="I1022" s="166">
        <v>35.396535601371518</v>
      </c>
      <c r="J1022" s="166">
        <v>31.60835919292327</v>
      </c>
      <c r="K1022" s="166">
        <v>7.9473021408505291</v>
      </c>
      <c r="L1022" s="166">
        <v>116.14309800979373</v>
      </c>
    </row>
    <row r="1023" spans="1:12" s="197" customFormat="1" ht="12.75" customHeight="1" x14ac:dyDescent="0.25">
      <c r="A1023" s="284"/>
      <c r="B1023" s="64" t="s">
        <v>110</v>
      </c>
      <c r="C1023" s="164"/>
      <c r="D1023" s="155"/>
      <c r="E1023" s="155"/>
      <c r="F1023" s="24"/>
      <c r="G1023" s="1"/>
      <c r="H1023" s="164"/>
      <c r="I1023" s="1"/>
      <c r="J1023" s="1"/>
      <c r="K1023" s="1"/>
      <c r="L1023" s="1"/>
    </row>
    <row r="1024" spans="1:12" s="197" customFormat="1" ht="12.75" customHeight="1" x14ac:dyDescent="0.25">
      <c r="A1024" s="284"/>
      <c r="B1024" s="95" t="s">
        <v>8</v>
      </c>
      <c r="C1024" s="165">
        <v>6.6750000000000007</v>
      </c>
      <c r="D1024" s="244">
        <v>0</v>
      </c>
      <c r="E1024" s="244">
        <v>0</v>
      </c>
      <c r="F1024" s="244">
        <v>0</v>
      </c>
      <c r="G1024" s="244">
        <v>6.6750000000000007</v>
      </c>
      <c r="H1024" s="165">
        <v>53.75</v>
      </c>
      <c r="I1024" s="165">
        <v>2.125</v>
      </c>
      <c r="J1024" s="165">
        <v>1.625</v>
      </c>
      <c r="K1024" s="165">
        <v>0.4</v>
      </c>
      <c r="L1024" s="165">
        <v>49.6</v>
      </c>
    </row>
    <row r="1025" spans="1:12" s="197" customFormat="1" ht="12.75" customHeight="1" x14ac:dyDescent="0.25">
      <c r="A1025" s="284"/>
      <c r="B1025" s="95" t="s">
        <v>9</v>
      </c>
      <c r="C1025" s="165">
        <v>9.0250000000000004</v>
      </c>
      <c r="D1025" s="165">
        <v>0</v>
      </c>
      <c r="E1025" s="165">
        <v>0.5</v>
      </c>
      <c r="F1025" s="165">
        <v>0.25</v>
      </c>
      <c r="G1025" s="165">
        <v>8.2750000000000004</v>
      </c>
      <c r="H1025" s="165">
        <v>69.325000000000003</v>
      </c>
      <c r="I1025" s="165">
        <v>8.35</v>
      </c>
      <c r="J1025" s="165">
        <v>9.2249999999999996</v>
      </c>
      <c r="K1025" s="165">
        <v>7.75</v>
      </c>
      <c r="L1025" s="165">
        <v>44</v>
      </c>
    </row>
    <row r="1026" spans="1:12" s="197" customFormat="1" ht="12.75" customHeight="1" x14ac:dyDescent="0.25">
      <c r="A1026" s="284"/>
      <c r="B1026" s="95" t="s">
        <v>65</v>
      </c>
      <c r="C1026" s="166">
        <v>73.961218836565109</v>
      </c>
      <c r="D1026" s="245" t="s">
        <v>11</v>
      </c>
      <c r="E1026" s="166">
        <v>0</v>
      </c>
      <c r="F1026" s="166">
        <v>0</v>
      </c>
      <c r="G1026" s="166">
        <v>80.664652567975835</v>
      </c>
      <c r="H1026" s="166">
        <v>77.533357374684456</v>
      </c>
      <c r="I1026" s="166">
        <v>25.449101796407188</v>
      </c>
      <c r="J1026" s="166">
        <v>17.615176151761517</v>
      </c>
      <c r="K1026" s="166">
        <v>5.161290322580645</v>
      </c>
      <c r="L1026" s="166">
        <v>112.72727272727273</v>
      </c>
    </row>
    <row r="1027" spans="1:12" s="197" customFormat="1" ht="12.75" customHeight="1" x14ac:dyDescent="0.25">
      <c r="A1027" s="284"/>
      <c r="B1027" s="64" t="s">
        <v>97</v>
      </c>
      <c r="C1027" s="164"/>
      <c r="D1027" s="165"/>
      <c r="E1027" s="165"/>
      <c r="F1027" s="167"/>
      <c r="G1027" s="164"/>
      <c r="H1027" s="165"/>
      <c r="I1027" s="165"/>
      <c r="J1027" s="165"/>
      <c r="K1027" s="167"/>
      <c r="L1027" s="164"/>
    </row>
    <row r="1028" spans="1:12" s="197" customFormat="1" ht="12.75" customHeight="1" x14ac:dyDescent="0.25">
      <c r="A1028" s="284"/>
      <c r="B1028" s="95" t="s">
        <v>8</v>
      </c>
      <c r="C1028" s="165">
        <v>65.949999999999989</v>
      </c>
      <c r="D1028" s="165">
        <v>0</v>
      </c>
      <c r="E1028" s="165">
        <v>1.0249999999999999</v>
      </c>
      <c r="F1028" s="165">
        <v>0.7</v>
      </c>
      <c r="G1028" s="165">
        <v>64.224999999999994</v>
      </c>
      <c r="H1028" s="165">
        <v>446.4</v>
      </c>
      <c r="I1028" s="165">
        <v>7.5</v>
      </c>
      <c r="J1028" s="165">
        <v>23.8</v>
      </c>
      <c r="K1028" s="165">
        <v>4.5999999999999996</v>
      </c>
      <c r="L1028" s="165">
        <v>410.5</v>
      </c>
    </row>
    <row r="1029" spans="1:12" s="197" customFormat="1" ht="12.75" customHeight="1" x14ac:dyDescent="0.25">
      <c r="A1029" s="284"/>
      <c r="B1029" s="95" t="s">
        <v>9</v>
      </c>
      <c r="C1029" s="165">
        <v>66.825000000000003</v>
      </c>
      <c r="D1029" s="165">
        <v>0</v>
      </c>
      <c r="E1029" s="165">
        <v>10.125</v>
      </c>
      <c r="F1029" s="165">
        <v>5.75</v>
      </c>
      <c r="G1029" s="165">
        <v>50.95</v>
      </c>
      <c r="H1029" s="165">
        <v>455.55</v>
      </c>
      <c r="I1029" s="165">
        <v>27.725000000000001</v>
      </c>
      <c r="J1029" s="165">
        <v>74.224999999999994</v>
      </c>
      <c r="K1029" s="165">
        <v>57.725000000000009</v>
      </c>
      <c r="L1029" s="165">
        <v>295.875</v>
      </c>
    </row>
    <row r="1030" spans="1:12" s="197" customFormat="1" ht="12.75" customHeight="1" x14ac:dyDescent="0.25">
      <c r="A1030" s="284"/>
      <c r="B1030" s="95" t="s">
        <v>65</v>
      </c>
      <c r="C1030" s="166">
        <v>98.690609801720896</v>
      </c>
      <c r="D1030" s="245" t="s">
        <v>11</v>
      </c>
      <c r="E1030" s="166">
        <v>10.123456790123456</v>
      </c>
      <c r="F1030" s="166">
        <v>12.173913043478262</v>
      </c>
      <c r="G1030" s="166">
        <v>126.05495583905787</v>
      </c>
      <c r="H1030" s="166">
        <v>97.99143891998682</v>
      </c>
      <c r="I1030" s="166">
        <v>27.051397655545536</v>
      </c>
      <c r="J1030" s="166">
        <v>32.06466823846413</v>
      </c>
      <c r="K1030" s="166">
        <v>7.968817669987005</v>
      </c>
      <c r="L1030" s="166">
        <v>138.74102239121251</v>
      </c>
    </row>
    <row r="1031" spans="1:12" s="197" customFormat="1" ht="12.75" customHeight="1" x14ac:dyDescent="0.25">
      <c r="A1031" s="284"/>
      <c r="B1031" s="64" t="s">
        <v>111</v>
      </c>
      <c r="C1031" s="165"/>
      <c r="D1031" s="165"/>
      <c r="E1031" s="165"/>
      <c r="F1031" s="167"/>
      <c r="G1031" s="164"/>
      <c r="H1031" s="165"/>
      <c r="I1031" s="165"/>
      <c r="J1031" s="165"/>
      <c r="K1031" s="167"/>
      <c r="L1031" s="164"/>
    </row>
    <row r="1032" spans="1:12" s="197" customFormat="1" ht="12.75" customHeight="1" x14ac:dyDescent="0.25">
      <c r="A1032" s="284"/>
      <c r="B1032" s="95" t="s">
        <v>8</v>
      </c>
      <c r="C1032" s="165">
        <v>1084.0249999999999</v>
      </c>
      <c r="D1032" s="165">
        <v>0.60000000000000009</v>
      </c>
      <c r="E1032" s="165">
        <v>61.775000000000006</v>
      </c>
      <c r="F1032" s="165">
        <v>15.824999999999999</v>
      </c>
      <c r="G1032" s="165">
        <v>1005.8249999999999</v>
      </c>
      <c r="H1032" s="165">
        <v>6611.0249999999996</v>
      </c>
      <c r="I1032" s="165">
        <v>144.85000000000002</v>
      </c>
      <c r="J1032" s="165">
        <v>538.70000000000005</v>
      </c>
      <c r="K1032" s="165">
        <v>90.15</v>
      </c>
      <c r="L1032" s="165">
        <v>5837.3249999999998</v>
      </c>
    </row>
    <row r="1033" spans="1:12" s="197" customFormat="1" ht="12.75" customHeight="1" x14ac:dyDescent="0.25">
      <c r="A1033" s="284"/>
      <c r="B1033" s="95" t="s">
        <v>9</v>
      </c>
      <c r="C1033" s="165">
        <v>1201.4749999999999</v>
      </c>
      <c r="D1033" s="165">
        <v>2.8250000000000002</v>
      </c>
      <c r="E1033" s="165">
        <v>153.4</v>
      </c>
      <c r="F1033" s="165">
        <v>138.75</v>
      </c>
      <c r="G1033" s="165">
        <v>906.5</v>
      </c>
      <c r="H1033" s="165">
        <v>8049.15</v>
      </c>
      <c r="I1033" s="165">
        <v>423.42500000000001</v>
      </c>
      <c r="J1033" s="165">
        <v>1581.2750000000001</v>
      </c>
      <c r="K1033" s="165">
        <v>1071.875</v>
      </c>
      <c r="L1033" s="165">
        <v>4972.5749999999998</v>
      </c>
    </row>
    <row r="1034" spans="1:12" s="197" customFormat="1" ht="12.75" customHeight="1" x14ac:dyDescent="0.25">
      <c r="A1034" s="284"/>
      <c r="B1034" s="95" t="s">
        <v>65</v>
      </c>
      <c r="C1034" s="166">
        <v>90.224515699452752</v>
      </c>
      <c r="D1034" s="166">
        <v>21.238938053097346</v>
      </c>
      <c r="E1034" s="166">
        <v>40.27053455019557</v>
      </c>
      <c r="F1034" s="166">
        <v>11.405405405405405</v>
      </c>
      <c r="G1034" s="166">
        <v>110.95697738554881</v>
      </c>
      <c r="H1034" s="166">
        <v>82.133206611878279</v>
      </c>
      <c r="I1034" s="166">
        <v>34.20912794473638</v>
      </c>
      <c r="J1034" s="166">
        <v>34.067445573983022</v>
      </c>
      <c r="K1034" s="166">
        <v>8.4104956268221578</v>
      </c>
      <c r="L1034" s="166">
        <v>117.39038626868374</v>
      </c>
    </row>
    <row r="1035" spans="1:12" s="197" customFormat="1" ht="12.75" customHeight="1" x14ac:dyDescent="0.25">
      <c r="A1035" s="284"/>
      <c r="B1035" s="64" t="s">
        <v>112</v>
      </c>
      <c r="C1035" s="165"/>
      <c r="D1035" s="165"/>
      <c r="E1035" s="165"/>
      <c r="F1035" s="167"/>
      <c r="G1035" s="164"/>
      <c r="H1035" s="165"/>
      <c r="I1035" s="165"/>
      <c r="J1035" s="165"/>
      <c r="K1035" s="167"/>
      <c r="L1035" s="164"/>
    </row>
    <row r="1036" spans="1:12" s="197" customFormat="1" ht="12.75" customHeight="1" x14ac:dyDescent="0.25">
      <c r="A1036" s="284"/>
      <c r="B1036" s="95" t="s">
        <v>8</v>
      </c>
      <c r="C1036" s="165">
        <v>167.77500000000001</v>
      </c>
      <c r="D1036" s="165">
        <v>0.625</v>
      </c>
      <c r="E1036" s="165">
        <v>6.375</v>
      </c>
      <c r="F1036" s="165">
        <v>0</v>
      </c>
      <c r="G1036" s="165">
        <v>160.77500000000001</v>
      </c>
      <c r="H1036" s="165">
        <v>1002.1750000000001</v>
      </c>
      <c r="I1036" s="165">
        <v>44.25</v>
      </c>
      <c r="J1036" s="165">
        <v>49.575000000000003</v>
      </c>
      <c r="K1036" s="165">
        <v>7.4</v>
      </c>
      <c r="L1036" s="165">
        <v>900.95</v>
      </c>
    </row>
    <row r="1037" spans="1:12" s="197" customFormat="1" ht="12.75" customHeight="1" x14ac:dyDescent="0.25">
      <c r="A1037" s="284"/>
      <c r="B1037" s="95" t="s">
        <v>9</v>
      </c>
      <c r="C1037" s="165">
        <v>215.125</v>
      </c>
      <c r="D1037" s="165">
        <v>1.7250000000000001</v>
      </c>
      <c r="E1037" s="165">
        <v>34</v>
      </c>
      <c r="F1037" s="165">
        <v>15</v>
      </c>
      <c r="G1037" s="165">
        <v>164.4</v>
      </c>
      <c r="H1037" s="165">
        <v>1417.1999999999998</v>
      </c>
      <c r="I1037" s="165">
        <v>101.925</v>
      </c>
      <c r="J1037" s="165">
        <v>276.85000000000002</v>
      </c>
      <c r="K1037" s="165">
        <v>153.02499999999998</v>
      </c>
      <c r="L1037" s="165">
        <v>885.4</v>
      </c>
    </row>
    <row r="1038" spans="1:12" s="197" customFormat="1" ht="12.75" customHeight="1" x14ac:dyDescent="0.25">
      <c r="A1038" s="284"/>
      <c r="B1038" s="95" t="s">
        <v>65</v>
      </c>
      <c r="C1038" s="166">
        <v>77.989540964555488</v>
      </c>
      <c r="D1038" s="166">
        <v>36.231884057971016</v>
      </c>
      <c r="E1038" s="166">
        <v>18.75</v>
      </c>
      <c r="F1038" s="166">
        <v>0</v>
      </c>
      <c r="G1038" s="166">
        <v>97.795012165450117</v>
      </c>
      <c r="H1038" s="166">
        <v>70.715142534575222</v>
      </c>
      <c r="I1038" s="166">
        <v>43.414275202354673</v>
      </c>
      <c r="J1038" s="166">
        <v>17.90680874119559</v>
      </c>
      <c r="K1038" s="166">
        <v>4.8358111419702672</v>
      </c>
      <c r="L1038" s="166">
        <v>101.75626835328666</v>
      </c>
    </row>
    <row r="1039" spans="1:12" s="197" customFormat="1" ht="12.75" customHeight="1" x14ac:dyDescent="0.25">
      <c r="A1039" s="284"/>
      <c r="B1039" s="119"/>
      <c r="C1039" s="119"/>
      <c r="D1039" s="156"/>
      <c r="E1039" s="156"/>
      <c r="F1039" s="121"/>
      <c r="G1039" s="121"/>
      <c r="H1039" s="121"/>
      <c r="I1039" s="121"/>
      <c r="J1039" s="121"/>
      <c r="K1039" s="121"/>
      <c r="L1039" s="121"/>
    </row>
    <row r="1040" spans="1:12" s="197" customFormat="1" ht="12.75" customHeight="1" x14ac:dyDescent="0.25">
      <c r="A1040" s="284"/>
      <c r="B1040" s="8"/>
      <c r="C1040" s="8"/>
      <c r="D1040" s="157"/>
      <c r="E1040" s="157"/>
      <c r="F1040" s="125"/>
      <c r="G1040" s="125"/>
      <c r="H1040" s="125"/>
      <c r="I1040" s="125"/>
      <c r="J1040" s="125"/>
      <c r="K1040" s="125"/>
      <c r="L1040" s="125"/>
    </row>
    <row r="1041" spans="1:12" s="197" customFormat="1" ht="12.75" customHeight="1" x14ac:dyDescent="0.25">
      <c r="A1041" s="284"/>
      <c r="B1041" s="8" t="s">
        <v>83</v>
      </c>
      <c r="C1041" s="8"/>
      <c r="D1041" s="1"/>
      <c r="E1041" s="1"/>
      <c r="F1041" s="53"/>
      <c r="G1041" s="1"/>
      <c r="H1041" s="1"/>
      <c r="I1041" s="1"/>
      <c r="J1041" s="1"/>
      <c r="K1041" s="1"/>
      <c r="L1041" s="1"/>
    </row>
    <row r="1042" spans="1:12" s="197" customFormat="1" ht="12.75" customHeight="1" x14ac:dyDescent="0.25">
      <c r="A1042" s="284"/>
      <c r="B1042" s="20" t="s">
        <v>81</v>
      </c>
      <c r="C1042" s="20"/>
      <c r="D1042" s="1"/>
      <c r="E1042" s="1"/>
      <c r="F1042" s="53"/>
      <c r="G1042" s="1"/>
      <c r="H1042" s="1"/>
      <c r="I1042" s="1"/>
      <c r="J1042" s="1"/>
      <c r="K1042" s="1"/>
      <c r="L1042" s="1"/>
    </row>
    <row r="1043" spans="1:12" s="197" customFormat="1" ht="12.75" customHeight="1" x14ac:dyDescent="0.25">
      <c r="A1043" s="284"/>
      <c r="B1043" s="20"/>
      <c r="C1043" s="20"/>
      <c r="D1043" s="1"/>
      <c r="E1043" s="1"/>
      <c r="F1043" s="53"/>
      <c r="G1043" s="1"/>
      <c r="H1043" s="1"/>
      <c r="I1043" s="1"/>
      <c r="J1043" s="1"/>
      <c r="K1043" s="1"/>
      <c r="L1043" s="1"/>
    </row>
    <row r="1044" spans="1:12" s="197" customFormat="1" ht="12.75" customHeight="1" x14ac:dyDescent="0.25">
      <c r="A1044" s="284"/>
      <c r="B1044" s="58" t="s">
        <v>68</v>
      </c>
      <c r="C1044" s="58"/>
      <c r="D1044" s="1"/>
      <c r="E1044" s="1"/>
      <c r="F1044" s="53"/>
      <c r="G1044" s="1"/>
      <c r="H1044" s="1"/>
      <c r="I1044" s="1"/>
      <c r="J1044" s="1"/>
      <c r="K1044" s="1"/>
      <c r="L1044" s="1"/>
    </row>
    <row r="1045" spans="1:12" s="197" customFormat="1" ht="12.75" customHeight="1" x14ac:dyDescent="0.25">
      <c r="A1045" s="284"/>
      <c r="B1045" s="58" t="s">
        <v>409</v>
      </c>
      <c r="C1045" s="58"/>
      <c r="D1045" s="1"/>
      <c r="E1045" s="1"/>
      <c r="F1045" s="53"/>
      <c r="G1045" s="1"/>
      <c r="H1045" s="1"/>
      <c r="I1045" s="1"/>
      <c r="J1045" s="1"/>
      <c r="K1045" s="1"/>
      <c r="L1045" s="1"/>
    </row>
    <row r="1046" spans="1:12" s="197" customFormat="1" ht="12.75" customHeight="1" x14ac:dyDescent="0.25">
      <c r="A1046" s="284"/>
      <c r="B1046" s="195"/>
      <c r="C1046" s="195"/>
      <c r="D1046" s="195"/>
      <c r="E1046" s="195"/>
      <c r="F1046" s="196"/>
      <c r="G1046" s="196"/>
      <c r="H1046" s="196"/>
      <c r="I1046" s="196"/>
      <c r="J1046" s="196"/>
      <c r="K1046" s="196"/>
      <c r="L1046" s="196"/>
    </row>
    <row r="1047" spans="1:12" s="197" customFormat="1" ht="12.75" customHeight="1" x14ac:dyDescent="0.25">
      <c r="A1047" s="284"/>
      <c r="B1047" s="195"/>
      <c r="C1047" s="195"/>
      <c r="D1047" s="195"/>
      <c r="E1047" s="195"/>
      <c r="F1047" s="196"/>
      <c r="G1047" s="196"/>
      <c r="H1047" s="196"/>
      <c r="I1047" s="196"/>
      <c r="J1047" s="196"/>
      <c r="K1047" s="196"/>
      <c r="L1047" s="196"/>
    </row>
    <row r="1048" spans="1:12" s="197" customFormat="1" ht="12.75" customHeight="1" x14ac:dyDescent="0.25">
      <c r="A1048" s="284"/>
      <c r="B1048" s="195"/>
      <c r="C1048" s="195"/>
      <c r="D1048" s="195"/>
      <c r="E1048" s="195"/>
      <c r="F1048" s="196"/>
      <c r="G1048" s="196"/>
      <c r="H1048" s="196"/>
      <c r="I1048" s="196"/>
      <c r="J1048" s="196"/>
      <c r="K1048" s="196"/>
      <c r="L1048" s="196"/>
    </row>
    <row r="1049" spans="1:12" s="197" customFormat="1" ht="12.75" customHeight="1" x14ac:dyDescent="0.25">
      <c r="A1049" s="284"/>
      <c r="B1049" s="195"/>
      <c r="C1049" s="195"/>
      <c r="D1049" s="195"/>
      <c r="E1049" s="195"/>
      <c r="F1049" s="196"/>
      <c r="G1049" s="196"/>
      <c r="H1049" s="196"/>
      <c r="I1049" s="196"/>
      <c r="J1049" s="196"/>
      <c r="K1049" s="196"/>
      <c r="L1049" s="196"/>
    </row>
    <row r="1050" spans="1:12" s="197" customFormat="1" ht="12.75" customHeight="1" x14ac:dyDescent="0.25">
      <c r="A1050" s="284"/>
      <c r="B1050" s="195"/>
      <c r="C1050" s="195"/>
      <c r="D1050" s="195"/>
      <c r="E1050" s="195"/>
      <c r="F1050" s="196"/>
      <c r="G1050" s="196"/>
      <c r="H1050" s="196"/>
      <c r="I1050" s="196"/>
      <c r="J1050" s="196"/>
      <c r="K1050" s="196"/>
      <c r="L1050" s="196"/>
    </row>
    <row r="1051" spans="1:12" s="197" customFormat="1" ht="12.75" customHeight="1" x14ac:dyDescent="0.25">
      <c r="A1051" s="284"/>
      <c r="B1051" s="195"/>
      <c r="C1051" s="195"/>
      <c r="D1051" s="195"/>
      <c r="E1051" s="195"/>
      <c r="F1051" s="196"/>
      <c r="G1051" s="196"/>
      <c r="H1051" s="196"/>
      <c r="I1051" s="196"/>
      <c r="J1051" s="196"/>
      <c r="K1051" s="196"/>
      <c r="L1051" s="196"/>
    </row>
    <row r="1052" spans="1:12" s="197" customFormat="1" ht="12.75" customHeight="1" x14ac:dyDescent="0.25">
      <c r="A1052" s="284"/>
      <c r="B1052" s="195"/>
      <c r="C1052" s="195"/>
      <c r="D1052" s="195"/>
      <c r="E1052" s="195"/>
      <c r="F1052" s="196"/>
      <c r="G1052" s="196"/>
      <c r="H1052" s="196"/>
      <c r="I1052" s="196"/>
      <c r="J1052" s="196"/>
      <c r="K1052" s="196"/>
      <c r="L1052" s="196"/>
    </row>
    <row r="1053" spans="1:12" s="197" customFormat="1" ht="12.75" customHeight="1" x14ac:dyDescent="0.25">
      <c r="A1053" s="284"/>
      <c r="B1053" s="195"/>
      <c r="C1053" s="195"/>
      <c r="D1053" s="195"/>
      <c r="E1053" s="195"/>
      <c r="F1053" s="196"/>
      <c r="G1053" s="196"/>
      <c r="H1053" s="196"/>
      <c r="I1053" s="196"/>
      <c r="J1053" s="196"/>
      <c r="K1053" s="196"/>
      <c r="L1053" s="196"/>
    </row>
    <row r="1054" spans="1:12" s="197" customFormat="1" ht="12.75" customHeight="1" x14ac:dyDescent="0.25">
      <c r="A1054" s="284"/>
      <c r="B1054" s="195"/>
      <c r="C1054" s="195"/>
      <c r="D1054" s="195"/>
      <c r="E1054" s="195"/>
      <c r="F1054" s="196"/>
      <c r="G1054" s="196"/>
      <c r="H1054" s="196"/>
      <c r="I1054" s="196"/>
      <c r="J1054" s="196"/>
      <c r="K1054" s="196"/>
      <c r="L1054" s="196"/>
    </row>
    <row r="1055" spans="1:12" s="197" customFormat="1" ht="12.75" customHeight="1" x14ac:dyDescent="0.25">
      <c r="A1055" s="284"/>
      <c r="B1055" s="195"/>
      <c r="C1055" s="195"/>
      <c r="D1055" s="195"/>
      <c r="E1055" s="195"/>
      <c r="F1055" s="196"/>
      <c r="G1055" s="196"/>
      <c r="H1055" s="196"/>
      <c r="I1055" s="196"/>
      <c r="J1055" s="196"/>
      <c r="K1055" s="196"/>
      <c r="L1055" s="196"/>
    </row>
    <row r="1056" spans="1:12" s="197" customFormat="1" ht="12.75" customHeight="1" x14ac:dyDescent="0.25">
      <c r="A1056" s="284"/>
      <c r="B1056" s="195"/>
      <c r="C1056" s="195"/>
      <c r="D1056" s="195"/>
      <c r="E1056" s="195"/>
      <c r="F1056" s="196"/>
      <c r="G1056" s="196"/>
      <c r="H1056" s="196"/>
      <c r="I1056" s="196"/>
      <c r="J1056" s="196"/>
      <c r="K1056" s="196"/>
      <c r="L1056" s="196"/>
    </row>
    <row r="1057" spans="1:12" s="197" customFormat="1" ht="12.75" customHeight="1" x14ac:dyDescent="0.25">
      <c r="A1057" s="284"/>
      <c r="B1057" s="195"/>
      <c r="C1057" s="195"/>
      <c r="D1057" s="195"/>
      <c r="E1057" s="195"/>
      <c r="F1057" s="196"/>
      <c r="G1057" s="196"/>
      <c r="H1057" s="196"/>
      <c r="I1057" s="196"/>
      <c r="J1057" s="196"/>
      <c r="K1057" s="196"/>
      <c r="L1057" s="196"/>
    </row>
    <row r="1058" spans="1:12" s="197" customFormat="1" ht="12.75" customHeight="1" x14ac:dyDescent="0.25">
      <c r="A1058" s="284"/>
      <c r="B1058" s="195"/>
      <c r="C1058" s="195"/>
      <c r="D1058" s="195"/>
      <c r="E1058" s="195"/>
      <c r="F1058" s="196"/>
      <c r="G1058" s="196"/>
      <c r="H1058" s="196"/>
      <c r="I1058" s="196"/>
      <c r="J1058" s="196"/>
      <c r="K1058" s="196"/>
      <c r="L1058" s="196"/>
    </row>
    <row r="1059" spans="1:12" s="197" customFormat="1" ht="12.75" customHeight="1" x14ac:dyDescent="0.25">
      <c r="A1059" s="284"/>
      <c r="B1059" s="195"/>
      <c r="C1059" s="195"/>
      <c r="D1059" s="195"/>
      <c r="E1059" s="195"/>
      <c r="F1059" s="196"/>
      <c r="G1059" s="196"/>
      <c r="H1059" s="196"/>
      <c r="I1059" s="196"/>
      <c r="J1059" s="196"/>
      <c r="K1059" s="196"/>
      <c r="L1059" s="196"/>
    </row>
    <row r="1060" spans="1:12" s="197" customFormat="1" ht="12.75" customHeight="1" x14ac:dyDescent="0.25">
      <c r="A1060" s="284"/>
      <c r="B1060" s="195"/>
      <c r="C1060" s="195"/>
      <c r="D1060" s="195"/>
      <c r="E1060" s="195"/>
      <c r="F1060" s="196"/>
      <c r="G1060" s="196"/>
      <c r="H1060" s="196"/>
      <c r="I1060" s="196"/>
      <c r="J1060" s="196"/>
      <c r="K1060" s="196"/>
      <c r="L1060" s="196"/>
    </row>
    <row r="1061" spans="1:12" s="197" customFormat="1" ht="12.75" customHeight="1" x14ac:dyDescent="0.25">
      <c r="A1061" s="284"/>
      <c r="B1061" s="195"/>
      <c r="C1061" s="195"/>
      <c r="D1061" s="195"/>
      <c r="E1061" s="195"/>
      <c r="F1061" s="196"/>
      <c r="G1061" s="196"/>
      <c r="H1061" s="196"/>
      <c r="I1061" s="196"/>
      <c r="J1061" s="196"/>
      <c r="K1061" s="196"/>
      <c r="L1061" s="196"/>
    </row>
    <row r="1062" spans="1:12" s="197" customFormat="1" ht="12.75" customHeight="1" x14ac:dyDescent="0.25">
      <c r="A1062" s="284"/>
      <c r="B1062" s="195"/>
      <c r="C1062" s="195"/>
      <c r="D1062" s="195"/>
      <c r="E1062" s="195"/>
      <c r="F1062" s="196"/>
      <c r="G1062" s="196"/>
      <c r="H1062" s="196"/>
      <c r="I1062" s="196"/>
      <c r="J1062" s="196"/>
      <c r="K1062" s="196"/>
      <c r="L1062" s="196"/>
    </row>
    <row r="1063" spans="1:12" s="197" customFormat="1" ht="12.75" customHeight="1" x14ac:dyDescent="0.25">
      <c r="A1063" s="284"/>
      <c r="B1063" s="195"/>
      <c r="C1063" s="195"/>
      <c r="D1063" s="195"/>
      <c r="E1063" s="195"/>
      <c r="F1063" s="196"/>
      <c r="G1063" s="196"/>
      <c r="H1063" s="196"/>
      <c r="I1063" s="196"/>
      <c r="J1063" s="196"/>
      <c r="K1063" s="196"/>
      <c r="L1063" s="196"/>
    </row>
    <row r="1064" spans="1:12" s="197" customFormat="1" ht="12.75" customHeight="1" x14ac:dyDescent="0.25">
      <c r="A1064" s="284"/>
      <c r="B1064" s="195"/>
      <c r="C1064" s="195"/>
      <c r="D1064" s="195"/>
      <c r="E1064" s="195"/>
      <c r="F1064" s="196"/>
      <c r="G1064" s="196"/>
      <c r="H1064" s="196"/>
      <c r="I1064" s="196"/>
      <c r="J1064" s="196"/>
      <c r="K1064" s="196"/>
      <c r="L1064" s="196"/>
    </row>
    <row r="1065" spans="1:12" s="197" customFormat="1" ht="12.75" customHeight="1" x14ac:dyDescent="0.25">
      <c r="A1065" s="284"/>
      <c r="B1065" s="195"/>
      <c r="C1065" s="195"/>
      <c r="D1065" s="195"/>
      <c r="E1065" s="195"/>
      <c r="F1065" s="196"/>
      <c r="G1065" s="196"/>
      <c r="H1065" s="196"/>
      <c r="I1065" s="196"/>
      <c r="J1065" s="196"/>
      <c r="K1065" s="196"/>
      <c r="L1065" s="196"/>
    </row>
    <row r="1066" spans="1:12" s="197" customFormat="1" ht="12.75" customHeight="1" x14ac:dyDescent="0.25">
      <c r="A1066" s="284"/>
      <c r="B1066" s="195"/>
      <c r="C1066" s="195"/>
      <c r="D1066" s="195"/>
      <c r="E1066" s="195"/>
      <c r="F1066" s="196"/>
      <c r="G1066" s="196"/>
      <c r="H1066" s="196"/>
      <c r="I1066" s="196"/>
      <c r="J1066" s="196"/>
      <c r="K1066" s="196"/>
      <c r="L1066" s="196"/>
    </row>
    <row r="1067" spans="1:12" s="197" customFormat="1" ht="12.75" customHeight="1" x14ac:dyDescent="0.25">
      <c r="A1067" s="284"/>
      <c r="B1067" s="195"/>
      <c r="C1067" s="195"/>
      <c r="D1067" s="195"/>
      <c r="E1067" s="195"/>
      <c r="F1067" s="196"/>
      <c r="G1067" s="196"/>
      <c r="H1067" s="196"/>
      <c r="I1067" s="196"/>
      <c r="J1067" s="196"/>
      <c r="K1067" s="196"/>
      <c r="L1067" s="196"/>
    </row>
    <row r="1068" spans="1:12" s="197" customFormat="1" ht="12.75" customHeight="1" x14ac:dyDescent="0.25">
      <c r="A1068" s="284"/>
      <c r="B1068" s="195"/>
      <c r="C1068" s="195"/>
      <c r="D1068" s="195"/>
      <c r="E1068" s="195"/>
      <c r="F1068" s="196"/>
      <c r="G1068" s="196"/>
      <c r="H1068" s="196"/>
      <c r="I1068" s="196"/>
      <c r="J1068" s="196"/>
      <c r="K1068" s="196"/>
      <c r="L1068" s="196"/>
    </row>
    <row r="1069" spans="1:12" s="197" customFormat="1" ht="12.75" customHeight="1" x14ac:dyDescent="0.25">
      <c r="A1069" s="284"/>
      <c r="B1069" s="195"/>
      <c r="C1069" s="195"/>
      <c r="D1069" s="195"/>
      <c r="E1069" s="195"/>
      <c r="F1069" s="196"/>
      <c r="G1069" s="196"/>
      <c r="H1069" s="196"/>
      <c r="I1069" s="196"/>
      <c r="J1069" s="196"/>
      <c r="K1069" s="196"/>
      <c r="L1069" s="196"/>
    </row>
    <row r="1070" spans="1:12" s="197" customFormat="1" ht="12.75" customHeight="1" x14ac:dyDescent="0.25">
      <c r="A1070" s="284"/>
      <c r="B1070" s="195"/>
      <c r="C1070" s="195"/>
      <c r="D1070" s="195"/>
      <c r="E1070" s="195"/>
      <c r="F1070" s="196"/>
      <c r="G1070" s="196"/>
      <c r="H1070" s="196"/>
      <c r="I1070" s="196"/>
      <c r="J1070" s="196"/>
      <c r="K1070" s="196"/>
      <c r="L1070" s="196"/>
    </row>
    <row r="1071" spans="1:12" s="197" customFormat="1" ht="12.75" customHeight="1" x14ac:dyDescent="0.25">
      <c r="A1071" s="284"/>
      <c r="B1071" s="195"/>
      <c r="C1071" s="195"/>
      <c r="D1071" s="195"/>
      <c r="E1071" s="195"/>
      <c r="F1071" s="196"/>
      <c r="G1071" s="196"/>
      <c r="H1071" s="196"/>
      <c r="I1071" s="196"/>
      <c r="J1071" s="196"/>
      <c r="K1071" s="196"/>
      <c r="L1071" s="196"/>
    </row>
    <row r="1072" spans="1:12" s="197" customFormat="1" ht="12.75" customHeight="1" x14ac:dyDescent="0.25">
      <c r="A1072" s="284"/>
      <c r="B1072" s="195"/>
      <c r="C1072" s="195"/>
      <c r="D1072" s="195"/>
      <c r="E1072" s="195"/>
      <c r="F1072" s="196"/>
      <c r="G1072" s="196"/>
      <c r="H1072" s="196"/>
      <c r="I1072" s="196"/>
      <c r="J1072" s="196"/>
      <c r="K1072" s="196"/>
      <c r="L1072" s="196"/>
    </row>
    <row r="1073" spans="1:12" s="197" customFormat="1" ht="12.75" customHeight="1" x14ac:dyDescent="0.25">
      <c r="A1073" s="284"/>
      <c r="B1073" s="195"/>
      <c r="C1073" s="195"/>
      <c r="D1073" s="195"/>
      <c r="E1073" s="195"/>
      <c r="F1073" s="196"/>
      <c r="G1073" s="196"/>
      <c r="H1073" s="196"/>
      <c r="I1073" s="196"/>
      <c r="J1073" s="196"/>
      <c r="K1073" s="196"/>
      <c r="L1073" s="196"/>
    </row>
    <row r="1074" spans="1:12" s="197" customFormat="1" ht="12.75" customHeight="1" x14ac:dyDescent="0.25">
      <c r="A1074" s="284"/>
      <c r="B1074" s="195"/>
      <c r="C1074" s="195"/>
      <c r="D1074" s="195"/>
      <c r="E1074" s="195"/>
      <c r="F1074" s="196"/>
      <c r="G1074" s="196"/>
      <c r="H1074" s="196"/>
      <c r="I1074" s="196"/>
      <c r="J1074" s="196"/>
      <c r="K1074" s="196"/>
      <c r="L1074" s="196"/>
    </row>
    <row r="1075" spans="1:12" s="197" customFormat="1" ht="12.75" customHeight="1" x14ac:dyDescent="0.25">
      <c r="A1075" s="284"/>
      <c r="B1075" s="195"/>
      <c r="C1075" s="195"/>
      <c r="D1075" s="195"/>
      <c r="E1075" s="195"/>
      <c r="F1075" s="196"/>
      <c r="G1075" s="196"/>
      <c r="H1075" s="196"/>
      <c r="I1075" s="196"/>
      <c r="J1075" s="196"/>
      <c r="K1075" s="196"/>
      <c r="L1075" s="196"/>
    </row>
    <row r="1076" spans="1:12" s="197" customFormat="1" ht="12.75" customHeight="1" x14ac:dyDescent="0.25">
      <c r="A1076" s="284"/>
      <c r="B1076" s="195"/>
      <c r="C1076" s="195"/>
      <c r="D1076" s="195"/>
      <c r="E1076" s="195"/>
      <c r="F1076" s="196"/>
      <c r="G1076" s="196"/>
      <c r="H1076" s="196"/>
      <c r="I1076" s="196"/>
      <c r="J1076" s="196"/>
      <c r="K1076" s="196"/>
      <c r="L1076" s="196"/>
    </row>
    <row r="1077" spans="1:12" s="197" customFormat="1" ht="12.75" customHeight="1" x14ac:dyDescent="0.25">
      <c r="A1077" s="284"/>
      <c r="B1077" s="195"/>
      <c r="C1077" s="195"/>
      <c r="D1077" s="195"/>
      <c r="E1077" s="195"/>
      <c r="F1077" s="196"/>
      <c r="G1077" s="196"/>
      <c r="H1077" s="196"/>
      <c r="I1077" s="196"/>
      <c r="J1077" s="196"/>
      <c r="K1077" s="196"/>
      <c r="L1077" s="196"/>
    </row>
    <row r="1078" spans="1:12" s="197" customFormat="1" ht="12.75" customHeight="1" x14ac:dyDescent="0.25">
      <c r="A1078" s="284"/>
      <c r="B1078" s="195"/>
      <c r="C1078" s="195"/>
      <c r="D1078" s="195"/>
      <c r="E1078" s="195"/>
      <c r="F1078" s="196"/>
      <c r="G1078" s="196"/>
      <c r="H1078" s="196"/>
      <c r="I1078" s="196"/>
      <c r="J1078" s="196"/>
      <c r="K1078" s="196"/>
      <c r="L1078" s="196"/>
    </row>
    <row r="1079" spans="1:12" s="197" customFormat="1" ht="12.75" customHeight="1" x14ac:dyDescent="0.25">
      <c r="A1079" s="284"/>
      <c r="B1079" s="195"/>
      <c r="C1079" s="195"/>
      <c r="D1079" s="195"/>
      <c r="E1079" s="195"/>
      <c r="F1079" s="196"/>
      <c r="G1079" s="196"/>
      <c r="H1079" s="196"/>
      <c r="I1079" s="196"/>
      <c r="J1079" s="196"/>
      <c r="K1079" s="196"/>
      <c r="L1079" s="196"/>
    </row>
    <row r="1080" spans="1:12" s="197" customFormat="1" ht="12.75" customHeight="1" x14ac:dyDescent="0.25">
      <c r="A1080" s="284"/>
      <c r="B1080" s="195"/>
      <c r="C1080" s="195"/>
      <c r="D1080" s="195"/>
      <c r="E1080" s="195"/>
      <c r="F1080" s="196"/>
      <c r="G1080" s="196"/>
      <c r="H1080" s="196"/>
      <c r="I1080" s="196"/>
      <c r="J1080" s="196"/>
      <c r="K1080" s="196"/>
      <c r="L1080" s="196"/>
    </row>
    <row r="1081" spans="1:12" s="197" customFormat="1" ht="12.75" customHeight="1" x14ac:dyDescent="0.25">
      <c r="A1081" s="284"/>
      <c r="B1081" s="195"/>
      <c r="C1081" s="195"/>
      <c r="D1081" s="195"/>
      <c r="E1081" s="195"/>
      <c r="F1081" s="196"/>
      <c r="G1081" s="196"/>
      <c r="H1081" s="196"/>
      <c r="I1081" s="196"/>
      <c r="J1081" s="196"/>
      <c r="K1081" s="196"/>
      <c r="L1081" s="196"/>
    </row>
    <row r="1082" spans="1:12" s="197" customFormat="1" ht="12.75" customHeight="1" x14ac:dyDescent="0.25">
      <c r="A1082" s="284"/>
      <c r="B1082" s="195"/>
      <c r="C1082" s="195"/>
      <c r="D1082" s="195"/>
      <c r="E1082" s="195"/>
      <c r="F1082" s="196"/>
      <c r="G1082" s="196"/>
      <c r="H1082" s="196"/>
      <c r="I1082" s="196"/>
      <c r="J1082" s="196"/>
      <c r="K1082" s="196"/>
      <c r="L1082" s="196"/>
    </row>
    <row r="1083" spans="1:12" s="197" customFormat="1" ht="12.75" customHeight="1" x14ac:dyDescent="0.25">
      <c r="A1083" s="284"/>
      <c r="B1083" s="195"/>
      <c r="C1083" s="195"/>
      <c r="D1083" s="195"/>
      <c r="E1083" s="195"/>
      <c r="F1083" s="196"/>
      <c r="G1083" s="196"/>
      <c r="H1083" s="196"/>
      <c r="I1083" s="196"/>
      <c r="J1083" s="196"/>
      <c r="K1083" s="196"/>
      <c r="L1083" s="196"/>
    </row>
    <row r="1084" spans="1:12" s="197" customFormat="1" ht="12.75" customHeight="1" x14ac:dyDescent="0.25">
      <c r="A1084" s="284"/>
      <c r="B1084" s="195"/>
      <c r="C1084" s="195"/>
      <c r="D1084" s="195"/>
      <c r="E1084" s="195"/>
      <c r="F1084" s="196"/>
      <c r="G1084" s="196"/>
      <c r="H1084" s="196"/>
      <c r="I1084" s="196"/>
      <c r="J1084" s="196"/>
      <c r="K1084" s="196"/>
      <c r="L1084" s="196"/>
    </row>
    <row r="1085" spans="1:12" s="197" customFormat="1" ht="12.75" customHeight="1" x14ac:dyDescent="0.25">
      <c r="A1085" s="284"/>
      <c r="B1085" s="195"/>
      <c r="C1085" s="195"/>
      <c r="D1085" s="195"/>
      <c r="E1085" s="195"/>
      <c r="F1085" s="196"/>
      <c r="G1085" s="196"/>
      <c r="H1085" s="196"/>
      <c r="I1085" s="196"/>
      <c r="J1085" s="196"/>
      <c r="K1085" s="196"/>
      <c r="L1085" s="196"/>
    </row>
    <row r="1086" spans="1:12" s="197" customFormat="1" ht="12.75" customHeight="1" x14ac:dyDescent="0.25">
      <c r="A1086" s="284"/>
      <c r="B1086" s="195"/>
      <c r="C1086" s="195"/>
      <c r="D1086" s="195"/>
      <c r="E1086" s="195"/>
      <c r="F1086" s="196"/>
      <c r="G1086" s="196"/>
      <c r="H1086" s="196"/>
      <c r="I1086" s="196"/>
      <c r="J1086" s="196"/>
      <c r="K1086" s="196"/>
      <c r="L1086" s="196"/>
    </row>
    <row r="1087" spans="1:12" s="197" customFormat="1" ht="12.75" customHeight="1" x14ac:dyDescent="0.25">
      <c r="A1087" s="284"/>
      <c r="B1087" s="195"/>
      <c r="C1087" s="195"/>
      <c r="D1087" s="195"/>
      <c r="E1087" s="195"/>
      <c r="F1087" s="196"/>
      <c r="G1087" s="196"/>
      <c r="H1087" s="196"/>
      <c r="I1087" s="196"/>
      <c r="J1087" s="196"/>
      <c r="K1087" s="196"/>
      <c r="L1087" s="196"/>
    </row>
    <row r="1088" spans="1:12" s="197" customFormat="1" ht="12.75" customHeight="1" x14ac:dyDescent="0.25">
      <c r="A1088" s="284"/>
      <c r="B1088" s="195"/>
      <c r="C1088" s="195"/>
      <c r="D1088" s="195"/>
      <c r="E1088" s="195"/>
      <c r="F1088" s="196"/>
      <c r="G1088" s="196"/>
      <c r="H1088" s="196"/>
      <c r="I1088" s="196"/>
      <c r="J1088" s="196"/>
      <c r="K1088" s="196"/>
      <c r="L1088" s="196"/>
    </row>
    <row r="1089" spans="1:12" s="197" customFormat="1" ht="12.75" customHeight="1" x14ac:dyDescent="0.25">
      <c r="A1089" s="284"/>
      <c r="B1089" s="195"/>
      <c r="C1089" s="195"/>
      <c r="D1089" s="195"/>
      <c r="E1089" s="195"/>
      <c r="F1089" s="196"/>
      <c r="G1089" s="196"/>
      <c r="H1089" s="196"/>
      <c r="I1089" s="196"/>
      <c r="J1089" s="196"/>
      <c r="K1089" s="196"/>
      <c r="L1089" s="196"/>
    </row>
    <row r="1090" spans="1:12" s="197" customFormat="1" ht="12.75" customHeight="1" x14ac:dyDescent="0.25">
      <c r="A1090" s="284"/>
      <c r="B1090" s="195"/>
      <c r="C1090" s="195"/>
      <c r="D1090" s="195"/>
      <c r="E1090" s="195"/>
      <c r="F1090" s="196"/>
      <c r="G1090" s="196"/>
      <c r="H1090" s="196"/>
      <c r="I1090" s="196"/>
      <c r="J1090" s="196"/>
      <c r="K1090" s="196"/>
      <c r="L1090" s="196"/>
    </row>
    <row r="1091" spans="1:12" s="197" customFormat="1" ht="12.75" customHeight="1" x14ac:dyDescent="0.25">
      <c r="A1091" s="284"/>
      <c r="B1091" s="195"/>
      <c r="C1091" s="195"/>
      <c r="D1091" s="195"/>
      <c r="E1091" s="195"/>
      <c r="F1091" s="196"/>
      <c r="G1091" s="196"/>
      <c r="H1091" s="196"/>
      <c r="I1091" s="196"/>
      <c r="J1091" s="196"/>
      <c r="K1091" s="196"/>
      <c r="L1091" s="196"/>
    </row>
    <row r="1092" spans="1:12" s="197" customFormat="1" ht="12.75" customHeight="1" x14ac:dyDescent="0.25">
      <c r="A1092" s="284"/>
      <c r="B1092" s="195"/>
      <c r="C1092" s="195"/>
      <c r="D1092" s="195"/>
      <c r="E1092" s="195"/>
      <c r="F1092" s="196"/>
      <c r="G1092" s="196"/>
      <c r="H1092" s="196"/>
      <c r="I1092" s="196"/>
      <c r="J1092" s="196"/>
      <c r="K1092" s="196"/>
      <c r="L1092" s="196"/>
    </row>
    <row r="1093" spans="1:12" s="197" customFormat="1" ht="12.75" customHeight="1" x14ac:dyDescent="0.25">
      <c r="A1093" s="284"/>
      <c r="B1093" s="195"/>
      <c r="C1093" s="195"/>
      <c r="D1093" s="195"/>
      <c r="E1093" s="195"/>
      <c r="F1093" s="196"/>
      <c r="G1093" s="196"/>
      <c r="H1093" s="196"/>
      <c r="I1093" s="196"/>
      <c r="J1093" s="196"/>
      <c r="K1093" s="196"/>
      <c r="L1093" s="196"/>
    </row>
    <row r="1094" spans="1:12" s="197" customFormat="1" ht="12.75" customHeight="1" x14ac:dyDescent="0.25">
      <c r="A1094" s="284"/>
      <c r="B1094" s="195"/>
      <c r="C1094" s="195"/>
      <c r="D1094" s="195"/>
      <c r="E1094" s="195"/>
      <c r="F1094" s="196"/>
      <c r="G1094" s="196"/>
      <c r="H1094" s="196"/>
      <c r="I1094" s="196"/>
      <c r="J1094" s="196"/>
      <c r="K1094" s="196"/>
      <c r="L1094" s="196"/>
    </row>
    <row r="1095" spans="1:12" s="197" customFormat="1" ht="12.75" customHeight="1" x14ac:dyDescent="0.25">
      <c r="A1095" s="284"/>
      <c r="B1095" s="195"/>
      <c r="C1095" s="195"/>
      <c r="D1095" s="195"/>
      <c r="E1095" s="195"/>
      <c r="F1095" s="196"/>
      <c r="G1095" s="196"/>
      <c r="H1095" s="196"/>
      <c r="I1095" s="196"/>
      <c r="J1095" s="196"/>
      <c r="K1095" s="196"/>
      <c r="L1095" s="362" t="s">
        <v>13</v>
      </c>
    </row>
    <row r="1096" spans="1:12" s="197" customFormat="1" ht="12.75" customHeight="1" x14ac:dyDescent="0.25">
      <c r="A1096" s="284"/>
      <c r="B1096" s="195"/>
      <c r="C1096" s="195"/>
      <c r="D1096" s="195"/>
      <c r="E1096" s="195"/>
      <c r="F1096" s="196"/>
      <c r="G1096" s="196"/>
      <c r="H1096" s="196"/>
      <c r="I1096" s="196"/>
      <c r="J1096" s="196"/>
      <c r="K1096" s="196"/>
      <c r="L1096" s="196"/>
    </row>
    <row r="1097" spans="1:12" s="197" customFormat="1" ht="15.75" customHeight="1" x14ac:dyDescent="0.3">
      <c r="A1097" s="284"/>
      <c r="B1097" s="510" t="s">
        <v>309</v>
      </c>
      <c r="C1097" s="510"/>
      <c r="D1097" s="510"/>
      <c r="E1097" s="510"/>
      <c r="F1097" s="510"/>
      <c r="G1097" s="510"/>
      <c r="H1097" s="510"/>
      <c r="I1097" s="510"/>
      <c r="J1097" s="510"/>
      <c r="K1097" s="510"/>
      <c r="L1097" s="510"/>
    </row>
    <row r="1098" spans="1:12" s="197" customFormat="1" ht="12.75" customHeight="1" x14ac:dyDescent="0.25">
      <c r="A1098" s="284"/>
      <c r="B1098" s="4"/>
      <c r="C1098" s="184"/>
      <c r="D1098" s="155"/>
      <c r="E1098" s="155"/>
      <c r="F1098" s="24"/>
      <c r="G1098" s="155"/>
      <c r="H1098" s="155"/>
      <c r="I1098" s="155"/>
      <c r="J1098" s="155"/>
      <c r="K1098" s="155"/>
      <c r="L1098" s="155"/>
    </row>
    <row r="1099" spans="1:12" s="197" customFormat="1" ht="12.75" customHeight="1" x14ac:dyDescent="0.25">
      <c r="A1099" s="284"/>
      <c r="B1099" s="4" t="s">
        <v>62</v>
      </c>
      <c r="C1099" s="184"/>
      <c r="D1099" s="155"/>
      <c r="E1099" s="155"/>
      <c r="F1099" s="24"/>
      <c r="G1099" s="155"/>
      <c r="H1099" s="155"/>
      <c r="I1099" s="155"/>
      <c r="J1099" s="155"/>
      <c r="K1099" s="155"/>
      <c r="L1099" s="155"/>
    </row>
    <row r="1100" spans="1:12" s="197" customFormat="1" ht="12.75" customHeight="1" x14ac:dyDescent="0.25">
      <c r="A1100" s="284"/>
      <c r="B1100" s="151"/>
      <c r="C1100" s="513" t="s">
        <v>12</v>
      </c>
      <c r="D1100" s="514"/>
      <c r="E1100" s="514"/>
      <c r="F1100" s="514"/>
      <c r="G1100" s="511"/>
      <c r="H1100" s="512" t="s">
        <v>10</v>
      </c>
      <c r="I1100" s="512"/>
      <c r="J1100" s="512"/>
      <c r="K1100" s="512"/>
      <c r="L1100" s="512"/>
    </row>
    <row r="1101" spans="1:12" s="197" customFormat="1" ht="12.75" customHeight="1" x14ac:dyDescent="0.25">
      <c r="A1101" s="284"/>
      <c r="B1101" s="145"/>
      <c r="C1101" s="145" t="s">
        <v>23</v>
      </c>
      <c r="D1101" s="163" t="s">
        <v>18</v>
      </c>
      <c r="E1101" s="163" t="s">
        <v>19</v>
      </c>
      <c r="F1101" s="163" t="s">
        <v>20</v>
      </c>
      <c r="G1101" s="163" t="s">
        <v>21</v>
      </c>
      <c r="H1101" s="163" t="s">
        <v>23</v>
      </c>
      <c r="I1101" s="163" t="s">
        <v>18</v>
      </c>
      <c r="J1101" s="163" t="s">
        <v>19</v>
      </c>
      <c r="K1101" s="163" t="s">
        <v>20</v>
      </c>
      <c r="L1101" s="163" t="s">
        <v>21</v>
      </c>
    </row>
    <row r="1102" spans="1:12" s="197" customFormat="1" ht="12.75" customHeight="1" x14ac:dyDescent="0.25">
      <c r="A1102" s="284"/>
      <c r="B1102" s="64"/>
      <c r="C1102" s="164"/>
      <c r="D1102" s="158"/>
      <c r="E1102" s="158"/>
      <c r="F1102" s="1"/>
      <c r="G1102" s="1"/>
      <c r="H1102" s="164"/>
      <c r="I1102" s="1"/>
      <c r="J1102" s="1"/>
      <c r="K1102" s="1"/>
      <c r="L1102" s="1"/>
    </row>
    <row r="1103" spans="1:12" s="197" customFormat="1" ht="12.75" customHeight="1" x14ac:dyDescent="0.25">
      <c r="A1103" s="284"/>
      <c r="B1103" s="64" t="s">
        <v>23</v>
      </c>
      <c r="C1103" s="164"/>
      <c r="D1103" s="155"/>
      <c r="E1103" s="155"/>
      <c r="F1103" s="24"/>
      <c r="G1103" s="1"/>
      <c r="H1103" s="164"/>
      <c r="I1103" s="1"/>
      <c r="J1103" s="1"/>
      <c r="K1103" s="1"/>
      <c r="L1103" s="1"/>
    </row>
    <row r="1104" spans="1:12" s="197" customFormat="1" ht="12.75" customHeight="1" x14ac:dyDescent="0.25">
      <c r="A1104" s="284"/>
      <c r="B1104" s="95" t="s">
        <v>8</v>
      </c>
      <c r="C1104" s="165">
        <v>1343.7750000000001</v>
      </c>
      <c r="D1104" s="165">
        <v>2.5499999999999998</v>
      </c>
      <c r="E1104" s="165">
        <v>66.949999999999989</v>
      </c>
      <c r="F1104" s="165">
        <v>24.650000000000002</v>
      </c>
      <c r="G1104" s="165">
        <v>1249.625</v>
      </c>
      <c r="H1104" s="165">
        <v>8166.5499999999993</v>
      </c>
      <c r="I1104" s="165">
        <v>204.47500000000002</v>
      </c>
      <c r="J1104" s="165">
        <v>639.22500000000002</v>
      </c>
      <c r="K1104" s="165">
        <v>137.27500000000001</v>
      </c>
      <c r="L1104" s="165">
        <v>7185.5749999999989</v>
      </c>
    </row>
    <row r="1105" spans="1:12" s="197" customFormat="1" ht="12.75" customHeight="1" x14ac:dyDescent="0.25">
      <c r="A1105" s="284"/>
      <c r="B1105" s="95" t="s">
        <v>9</v>
      </c>
      <c r="C1105" s="165">
        <v>1531.1750000000002</v>
      </c>
      <c r="D1105" s="165">
        <v>4.2249999999999996</v>
      </c>
      <c r="E1105" s="165">
        <v>199.1</v>
      </c>
      <c r="F1105" s="165">
        <v>177.60000000000005</v>
      </c>
      <c r="G1105" s="165">
        <v>1150.25</v>
      </c>
      <c r="H1105" s="165">
        <v>10290.025</v>
      </c>
      <c r="I1105" s="165">
        <v>588.6</v>
      </c>
      <c r="J1105" s="165">
        <v>1971.3250000000003</v>
      </c>
      <c r="K1105" s="165">
        <v>1513.55</v>
      </c>
      <c r="L1105" s="165">
        <v>6216.5500000000011</v>
      </c>
    </row>
    <row r="1106" spans="1:12" s="197" customFormat="1" ht="12.75" customHeight="1" x14ac:dyDescent="0.25">
      <c r="A1106" s="284"/>
      <c r="B1106" s="95" t="s">
        <v>65</v>
      </c>
      <c r="C1106" s="166">
        <v>87.761033193462524</v>
      </c>
      <c r="D1106" s="166">
        <v>60.355029585798817</v>
      </c>
      <c r="E1106" s="166">
        <v>33.626318432948267</v>
      </c>
      <c r="F1106" s="166">
        <v>13.879504504504501</v>
      </c>
      <c r="G1106" s="166">
        <v>108.63942621169311</v>
      </c>
      <c r="H1106" s="166">
        <v>79.363752760561795</v>
      </c>
      <c r="I1106" s="166">
        <v>34.739211688752981</v>
      </c>
      <c r="J1106" s="166">
        <v>32.426160070003675</v>
      </c>
      <c r="K1106" s="166">
        <v>9.0697367117042713</v>
      </c>
      <c r="L1106" s="166">
        <v>115.58782604499277</v>
      </c>
    </row>
    <row r="1107" spans="1:12" s="197" customFormat="1" ht="12.75" customHeight="1" x14ac:dyDescent="0.25">
      <c r="A1107" s="284"/>
      <c r="B1107" s="64" t="s">
        <v>110</v>
      </c>
      <c r="C1107" s="164"/>
      <c r="D1107" s="155"/>
      <c r="E1107" s="155"/>
      <c r="F1107" s="24"/>
      <c r="G1107" s="1"/>
      <c r="H1107" s="164"/>
      <c r="I1107" s="1"/>
      <c r="J1107" s="1"/>
      <c r="K1107" s="1"/>
      <c r="L1107" s="1"/>
    </row>
    <row r="1108" spans="1:12" s="197" customFormat="1" ht="12.75" customHeight="1" x14ac:dyDescent="0.25">
      <c r="A1108" s="284"/>
      <c r="B1108" s="95" t="s">
        <v>8</v>
      </c>
      <c r="C1108" s="165">
        <v>9.0500000000000007</v>
      </c>
      <c r="D1108" s="165">
        <v>0.3</v>
      </c>
      <c r="E1108" s="165">
        <v>0.8</v>
      </c>
      <c r="F1108" s="165">
        <v>0.45</v>
      </c>
      <c r="G1108" s="165">
        <v>7.5</v>
      </c>
      <c r="H1108" s="165">
        <v>59.524999999999999</v>
      </c>
      <c r="I1108" s="165">
        <v>2.7250000000000001</v>
      </c>
      <c r="J1108" s="165">
        <v>3.2</v>
      </c>
      <c r="K1108" s="165">
        <v>1.05</v>
      </c>
      <c r="L1108" s="165">
        <v>52.55</v>
      </c>
    </row>
    <row r="1109" spans="1:12" s="197" customFormat="1" ht="12.75" customHeight="1" x14ac:dyDescent="0.25">
      <c r="A1109" s="284"/>
      <c r="B1109" s="95" t="s">
        <v>9</v>
      </c>
      <c r="C1109" s="165">
        <v>10.200000000000001</v>
      </c>
      <c r="D1109" s="165">
        <v>0</v>
      </c>
      <c r="E1109" s="165">
        <v>0.17499999999999999</v>
      </c>
      <c r="F1109" s="165">
        <v>1.125</v>
      </c>
      <c r="G1109" s="165">
        <v>8.9</v>
      </c>
      <c r="H1109" s="165">
        <v>89.424999999999997</v>
      </c>
      <c r="I1109" s="165">
        <v>10.875</v>
      </c>
      <c r="J1109" s="165">
        <v>11.850000000000001</v>
      </c>
      <c r="K1109" s="165">
        <v>12.75</v>
      </c>
      <c r="L1109" s="165">
        <v>53.949999999999996</v>
      </c>
    </row>
    <row r="1110" spans="1:12" s="197" customFormat="1" ht="12.75" customHeight="1" x14ac:dyDescent="0.25">
      <c r="A1110" s="284"/>
      <c r="B1110" s="95" t="s">
        <v>65</v>
      </c>
      <c r="C1110" s="166">
        <v>88.725490196078439</v>
      </c>
      <c r="D1110" s="166" t="s">
        <v>11</v>
      </c>
      <c r="E1110" s="166">
        <v>457.14285714285717</v>
      </c>
      <c r="F1110" s="166">
        <v>40</v>
      </c>
      <c r="G1110" s="166">
        <v>84.269662921348313</v>
      </c>
      <c r="H1110" s="166">
        <v>66.564159910539558</v>
      </c>
      <c r="I1110" s="166">
        <v>25.057471264367816</v>
      </c>
      <c r="J1110" s="166">
        <v>27.004219409282697</v>
      </c>
      <c r="K1110" s="166">
        <v>8.235294117647058</v>
      </c>
      <c r="L1110" s="166">
        <v>97.405004633920299</v>
      </c>
    </row>
    <row r="1111" spans="1:12" s="197" customFormat="1" ht="12.75" customHeight="1" x14ac:dyDescent="0.25">
      <c r="A1111" s="284"/>
      <c r="B1111" s="64" t="s">
        <v>97</v>
      </c>
      <c r="C1111" s="164"/>
      <c r="D1111" s="165"/>
      <c r="E1111" s="165"/>
      <c r="F1111" s="167"/>
      <c r="G1111" s="164"/>
      <c r="H1111" s="165"/>
      <c r="I1111" s="165"/>
      <c r="J1111" s="165"/>
      <c r="K1111" s="167"/>
      <c r="L1111" s="164"/>
    </row>
    <row r="1112" spans="1:12" s="197" customFormat="1" ht="12.75" customHeight="1" x14ac:dyDescent="0.25">
      <c r="A1112" s="284"/>
      <c r="B1112" s="95" t="s">
        <v>8</v>
      </c>
      <c r="C1112" s="165">
        <v>75.900000000000006</v>
      </c>
      <c r="D1112" s="165">
        <v>0</v>
      </c>
      <c r="E1112" s="165">
        <v>1.5999999999999999</v>
      </c>
      <c r="F1112" s="165">
        <v>1.1499999999999999</v>
      </c>
      <c r="G1112" s="165">
        <v>73.150000000000006</v>
      </c>
      <c r="H1112" s="165">
        <v>506.55</v>
      </c>
      <c r="I1112" s="165">
        <v>11.824999999999999</v>
      </c>
      <c r="J1112" s="165">
        <v>28.25</v>
      </c>
      <c r="K1112" s="165">
        <v>4.625</v>
      </c>
      <c r="L1112" s="165">
        <v>461.85</v>
      </c>
    </row>
    <row r="1113" spans="1:12" s="197" customFormat="1" ht="12.75" customHeight="1" x14ac:dyDescent="0.25">
      <c r="A1113" s="284"/>
      <c r="B1113" s="95" t="s">
        <v>9</v>
      </c>
      <c r="C1113" s="165">
        <v>79.850000000000009</v>
      </c>
      <c r="D1113" s="165">
        <v>0</v>
      </c>
      <c r="E1113" s="165">
        <v>11.775</v>
      </c>
      <c r="F1113" s="165">
        <v>7.0499999999999989</v>
      </c>
      <c r="G1113" s="165">
        <v>61.025000000000006</v>
      </c>
      <c r="H1113" s="165">
        <v>540.125</v>
      </c>
      <c r="I1113" s="165">
        <v>32.049999999999997</v>
      </c>
      <c r="J1113" s="165">
        <v>91.824999999999989</v>
      </c>
      <c r="K1113" s="165">
        <v>84.275000000000006</v>
      </c>
      <c r="L1113" s="165">
        <v>331.97500000000002</v>
      </c>
    </row>
    <row r="1114" spans="1:12" s="197" customFormat="1" ht="12.75" customHeight="1" x14ac:dyDescent="0.25">
      <c r="A1114" s="284"/>
      <c r="B1114" s="95" t="s">
        <v>65</v>
      </c>
      <c r="C1114" s="166">
        <v>95.053224796493424</v>
      </c>
      <c r="D1114" s="166" t="s">
        <v>11</v>
      </c>
      <c r="E1114" s="166">
        <v>13.588110403397026</v>
      </c>
      <c r="F1114" s="166">
        <v>16.312056737588652</v>
      </c>
      <c r="G1114" s="166">
        <v>119.86890618598935</v>
      </c>
      <c r="H1114" s="166">
        <v>93.783846331867622</v>
      </c>
      <c r="I1114" s="166">
        <v>36.895475819032768</v>
      </c>
      <c r="J1114" s="166">
        <v>30.76504219983665</v>
      </c>
      <c r="K1114" s="166">
        <v>5.4879857609018092</v>
      </c>
      <c r="L1114" s="166">
        <v>139.1219218314632</v>
      </c>
    </row>
    <row r="1115" spans="1:12" s="197" customFormat="1" ht="12.75" customHeight="1" x14ac:dyDescent="0.25">
      <c r="A1115" s="284"/>
      <c r="B1115" s="64" t="s">
        <v>111</v>
      </c>
      <c r="C1115" s="165"/>
      <c r="D1115" s="165"/>
      <c r="E1115" s="165"/>
      <c r="F1115" s="167"/>
      <c r="G1115" s="164"/>
      <c r="H1115" s="165"/>
      <c r="I1115" s="165"/>
      <c r="J1115" s="165"/>
      <c r="K1115" s="167"/>
      <c r="L1115" s="164"/>
    </row>
    <row r="1116" spans="1:12" s="197" customFormat="1" ht="12.75" customHeight="1" x14ac:dyDescent="0.25">
      <c r="A1116" s="284"/>
      <c r="B1116" s="95" t="s">
        <v>8</v>
      </c>
      <c r="C1116" s="165">
        <v>1099</v>
      </c>
      <c r="D1116" s="165">
        <v>1.5</v>
      </c>
      <c r="E1116" s="165">
        <v>55.849999999999994</v>
      </c>
      <c r="F1116" s="165">
        <v>21.925000000000001</v>
      </c>
      <c r="G1116" s="165">
        <v>1019.725</v>
      </c>
      <c r="H1116" s="165">
        <v>6676.5499999999993</v>
      </c>
      <c r="I1116" s="165">
        <v>148.85000000000002</v>
      </c>
      <c r="J1116" s="165">
        <v>551.4</v>
      </c>
      <c r="K1116" s="165">
        <v>119</v>
      </c>
      <c r="L1116" s="165">
        <v>5857.2999999999993</v>
      </c>
    </row>
    <row r="1117" spans="1:12" s="197" customFormat="1" ht="12.75" customHeight="1" x14ac:dyDescent="0.25">
      <c r="A1117" s="284"/>
      <c r="B1117" s="95" t="s">
        <v>9</v>
      </c>
      <c r="C1117" s="165">
        <v>1222.9750000000001</v>
      </c>
      <c r="D1117" s="165">
        <v>2.1749999999999998</v>
      </c>
      <c r="E1117" s="165">
        <v>154.67500000000001</v>
      </c>
      <c r="F1117" s="165">
        <v>147.15000000000003</v>
      </c>
      <c r="G1117" s="165">
        <v>918.97500000000002</v>
      </c>
      <c r="H1117" s="165">
        <v>8241.2000000000007</v>
      </c>
      <c r="I1117" s="165">
        <v>429.15000000000003</v>
      </c>
      <c r="J1117" s="165">
        <v>1598.9250000000002</v>
      </c>
      <c r="K1117" s="165">
        <v>1240.55</v>
      </c>
      <c r="L1117" s="165">
        <v>4972.5750000000007</v>
      </c>
    </row>
    <row r="1118" spans="1:12" s="197" customFormat="1" ht="12.75" customHeight="1" x14ac:dyDescent="0.25">
      <c r="A1118" s="284"/>
      <c r="B1118" s="95" t="s">
        <v>65</v>
      </c>
      <c r="C1118" s="166">
        <v>89.862834481489799</v>
      </c>
      <c r="D1118" s="166">
        <v>68.965517241379317</v>
      </c>
      <c r="E1118" s="166">
        <v>36.10796832067237</v>
      </c>
      <c r="F1118" s="166">
        <v>14.899762147468566</v>
      </c>
      <c r="G1118" s="166">
        <v>110.96330150439348</v>
      </c>
      <c r="H1118" s="166">
        <v>81.014294034849271</v>
      </c>
      <c r="I1118" s="166">
        <v>34.684842129791448</v>
      </c>
      <c r="J1118" s="166">
        <v>34.48567005957127</v>
      </c>
      <c r="K1118" s="166">
        <v>9.5925194470194679</v>
      </c>
      <c r="L1118" s="166">
        <v>117.79208961151915</v>
      </c>
    </row>
    <row r="1119" spans="1:12" s="197" customFormat="1" ht="12.75" customHeight="1" x14ac:dyDescent="0.25">
      <c r="A1119" s="284"/>
      <c r="B1119" s="64" t="s">
        <v>112</v>
      </c>
      <c r="C1119" s="165"/>
      <c r="D1119" s="165"/>
      <c r="E1119" s="165"/>
      <c r="F1119" s="167"/>
      <c r="G1119" s="164"/>
      <c r="H1119" s="165"/>
      <c r="I1119" s="165"/>
      <c r="J1119" s="165"/>
      <c r="K1119" s="167"/>
      <c r="L1119" s="164"/>
    </row>
    <row r="1120" spans="1:12" s="197" customFormat="1" ht="12.75" customHeight="1" x14ac:dyDescent="0.25">
      <c r="A1120" s="284"/>
      <c r="B1120" s="95" t="s">
        <v>8</v>
      </c>
      <c r="C1120" s="165">
        <v>159.82499999999999</v>
      </c>
      <c r="D1120" s="165">
        <v>0.75</v>
      </c>
      <c r="E1120" s="165">
        <v>8.6999999999999993</v>
      </c>
      <c r="F1120" s="165">
        <v>1.125</v>
      </c>
      <c r="G1120" s="165">
        <v>149.25</v>
      </c>
      <c r="H1120" s="165">
        <v>923.92499999999984</v>
      </c>
      <c r="I1120" s="165">
        <v>41.075000000000003</v>
      </c>
      <c r="J1120" s="165">
        <v>56.375</v>
      </c>
      <c r="K1120" s="165">
        <v>12.6</v>
      </c>
      <c r="L1120" s="165">
        <v>813.87499999999989</v>
      </c>
    </row>
    <row r="1121" spans="1:12" s="197" customFormat="1" ht="12.75" customHeight="1" x14ac:dyDescent="0.25">
      <c r="A1121" s="284"/>
      <c r="B1121" s="95" t="s">
        <v>9</v>
      </c>
      <c r="C1121" s="165">
        <v>218.14999999999998</v>
      </c>
      <c r="D1121" s="165">
        <v>2.0500000000000003</v>
      </c>
      <c r="E1121" s="165">
        <v>32.475000000000001</v>
      </c>
      <c r="F1121" s="165">
        <v>22.274999999999999</v>
      </c>
      <c r="G1121" s="165">
        <v>161.35</v>
      </c>
      <c r="H1121" s="165">
        <v>1419.2749999999999</v>
      </c>
      <c r="I1121" s="165">
        <v>116.52500000000001</v>
      </c>
      <c r="J1121" s="165">
        <v>268.72500000000002</v>
      </c>
      <c r="K1121" s="165">
        <v>175.97499999999997</v>
      </c>
      <c r="L1121" s="165">
        <v>858.05</v>
      </c>
    </row>
    <row r="1122" spans="1:12" s="197" customFormat="1" ht="12.75" customHeight="1" x14ac:dyDescent="0.25">
      <c r="A1122" s="284"/>
      <c r="B1122" s="95" t="s">
        <v>65</v>
      </c>
      <c r="C1122" s="166">
        <v>73.263809305523722</v>
      </c>
      <c r="D1122" s="166">
        <v>36.58536585365853</v>
      </c>
      <c r="E1122" s="166">
        <v>26.789838337182445</v>
      </c>
      <c r="F1122" s="166">
        <v>5.0505050505050511</v>
      </c>
      <c r="G1122" s="166">
        <v>92.500774713356066</v>
      </c>
      <c r="H1122" s="166">
        <v>65.098377692836124</v>
      </c>
      <c r="I1122" s="166">
        <v>35.249946363441317</v>
      </c>
      <c r="J1122" s="166">
        <v>20.978695692622569</v>
      </c>
      <c r="K1122" s="166">
        <v>7.1601079698820866</v>
      </c>
      <c r="L1122" s="166">
        <v>94.851698618961592</v>
      </c>
    </row>
    <row r="1123" spans="1:12" s="197" customFormat="1" ht="12.75" customHeight="1" x14ac:dyDescent="0.25">
      <c r="A1123" s="284"/>
      <c r="B1123" s="119"/>
      <c r="C1123" s="119"/>
      <c r="D1123" s="156"/>
      <c r="E1123" s="156"/>
      <c r="F1123" s="121"/>
      <c r="G1123" s="121"/>
      <c r="H1123" s="121"/>
      <c r="I1123" s="121"/>
      <c r="J1123" s="121"/>
      <c r="K1123" s="121"/>
      <c r="L1123" s="121"/>
    </row>
    <row r="1124" spans="1:12" s="197" customFormat="1" ht="12.75" customHeight="1" x14ac:dyDescent="0.25">
      <c r="A1124" s="284"/>
      <c r="B1124" s="8"/>
      <c r="C1124" s="8"/>
      <c r="D1124" s="157"/>
      <c r="E1124" s="157"/>
      <c r="F1124" s="125"/>
      <c r="G1124" s="125"/>
      <c r="H1124" s="125"/>
      <c r="I1124" s="125"/>
      <c r="J1124" s="125"/>
      <c r="K1124" s="125"/>
      <c r="L1124" s="125"/>
    </row>
    <row r="1125" spans="1:12" s="197" customFormat="1" ht="12.75" customHeight="1" x14ac:dyDescent="0.25">
      <c r="A1125" s="284"/>
      <c r="B1125" s="8" t="s">
        <v>83</v>
      </c>
      <c r="C1125" s="8"/>
      <c r="D1125" s="1"/>
      <c r="E1125" s="1"/>
      <c r="F1125" s="53"/>
      <c r="G1125" s="1"/>
      <c r="H1125" s="1"/>
      <c r="I1125" s="1"/>
      <c r="J1125" s="1"/>
      <c r="K1125" s="1"/>
      <c r="L1125" s="1"/>
    </row>
    <row r="1126" spans="1:12" s="197" customFormat="1" ht="12.75" customHeight="1" x14ac:dyDescent="0.25">
      <c r="A1126" s="284"/>
      <c r="B1126" s="20" t="s">
        <v>81</v>
      </c>
      <c r="C1126" s="20"/>
      <c r="D1126" s="1"/>
      <c r="E1126" s="1"/>
      <c r="F1126" s="53"/>
      <c r="G1126" s="1"/>
      <c r="H1126" s="1"/>
      <c r="I1126" s="1"/>
      <c r="J1126" s="1"/>
      <c r="K1126" s="1"/>
      <c r="L1126" s="1"/>
    </row>
    <row r="1127" spans="1:12" s="197" customFormat="1" ht="12.75" customHeight="1" x14ac:dyDescent="0.25">
      <c r="A1127" s="284"/>
      <c r="B1127" s="20"/>
      <c r="C1127" s="20"/>
      <c r="D1127" s="1"/>
      <c r="E1127" s="1"/>
      <c r="F1127" s="53"/>
      <c r="G1127" s="1"/>
      <c r="H1127" s="1"/>
      <c r="I1127" s="1"/>
      <c r="J1127" s="1"/>
      <c r="K1127" s="1"/>
      <c r="L1127" s="1"/>
    </row>
    <row r="1128" spans="1:12" s="197" customFormat="1" ht="12.75" customHeight="1" x14ac:dyDescent="0.25">
      <c r="A1128" s="284"/>
      <c r="B1128" s="58" t="s">
        <v>68</v>
      </c>
      <c r="C1128" s="58"/>
      <c r="D1128" s="1"/>
      <c r="E1128" s="1"/>
      <c r="F1128" s="53"/>
      <c r="G1128" s="1"/>
      <c r="H1128" s="1"/>
      <c r="I1128" s="1"/>
      <c r="J1128" s="1"/>
      <c r="K1128" s="1"/>
      <c r="L1128" s="1"/>
    </row>
    <row r="1129" spans="1:12" s="197" customFormat="1" ht="12.75" customHeight="1" x14ac:dyDescent="0.25">
      <c r="A1129" s="284"/>
      <c r="B1129" s="58" t="s">
        <v>409</v>
      </c>
      <c r="C1129" s="58"/>
      <c r="D1129" s="1"/>
      <c r="E1129" s="1"/>
      <c r="F1129" s="53"/>
      <c r="G1129" s="1"/>
      <c r="H1129" s="1"/>
      <c r="I1129" s="1"/>
      <c r="J1129" s="1"/>
      <c r="K1129" s="1"/>
      <c r="L1129" s="1"/>
    </row>
    <row r="1130" spans="1:12" s="197" customFormat="1" ht="12.75" customHeight="1" x14ac:dyDescent="0.25">
      <c r="A1130" s="284"/>
      <c r="B1130" s="195"/>
      <c r="C1130" s="195"/>
      <c r="D1130" s="195"/>
      <c r="E1130" s="195"/>
      <c r="F1130" s="196"/>
      <c r="G1130" s="196"/>
      <c r="H1130" s="196"/>
      <c r="I1130" s="196"/>
      <c r="J1130" s="196"/>
      <c r="K1130" s="196"/>
      <c r="L1130" s="196"/>
    </row>
    <row r="1131" spans="1:12" s="197" customFormat="1" ht="12.75" customHeight="1" x14ac:dyDescent="0.25">
      <c r="A1131" s="284"/>
      <c r="B1131" s="195"/>
      <c r="C1131" s="195"/>
      <c r="D1131" s="195"/>
      <c r="E1131" s="195"/>
      <c r="F1131" s="196"/>
      <c r="G1131" s="196"/>
      <c r="H1131" s="196"/>
      <c r="I1131" s="196"/>
      <c r="J1131" s="196"/>
      <c r="K1131" s="196"/>
      <c r="L1131" s="196"/>
    </row>
    <row r="1132" spans="1:12" s="197" customFormat="1" ht="12.75" customHeight="1" x14ac:dyDescent="0.25">
      <c r="A1132" s="284"/>
      <c r="B1132" s="195"/>
      <c r="C1132" s="195"/>
      <c r="D1132" s="195"/>
      <c r="E1132" s="195"/>
      <c r="F1132" s="196"/>
      <c r="G1132" s="196"/>
      <c r="H1132" s="196"/>
      <c r="I1132" s="196"/>
      <c r="J1132" s="196"/>
      <c r="K1132" s="196"/>
      <c r="L1132" s="196"/>
    </row>
    <row r="1133" spans="1:12" s="197" customFormat="1" ht="12.75" customHeight="1" x14ac:dyDescent="0.25">
      <c r="A1133" s="284"/>
      <c r="B1133" s="195"/>
      <c r="C1133" s="195"/>
      <c r="D1133" s="195"/>
      <c r="E1133" s="195"/>
      <c r="F1133" s="196"/>
      <c r="G1133" s="196"/>
      <c r="H1133" s="196"/>
      <c r="I1133" s="196"/>
      <c r="J1133" s="196"/>
      <c r="K1133" s="196"/>
      <c r="L1133" s="196"/>
    </row>
    <row r="1134" spans="1:12" s="197" customFormat="1" ht="12.75" customHeight="1" x14ac:dyDescent="0.25">
      <c r="A1134" s="284"/>
      <c r="B1134" s="195"/>
      <c r="C1134" s="195"/>
      <c r="D1134" s="195"/>
      <c r="E1134" s="195"/>
      <c r="F1134" s="196"/>
      <c r="G1134" s="196"/>
      <c r="H1134" s="196"/>
      <c r="I1134" s="196"/>
      <c r="J1134" s="196"/>
      <c r="K1134" s="196"/>
      <c r="L1134" s="196"/>
    </row>
    <row r="1135" spans="1:12" s="197" customFormat="1" ht="12.75" customHeight="1" x14ac:dyDescent="0.25">
      <c r="A1135" s="284"/>
      <c r="B1135" s="195"/>
      <c r="C1135" s="195"/>
      <c r="D1135" s="195"/>
      <c r="E1135" s="195"/>
      <c r="F1135" s="196"/>
      <c r="G1135" s="196"/>
      <c r="H1135" s="196"/>
      <c r="I1135" s="196"/>
      <c r="J1135" s="196"/>
      <c r="K1135" s="196"/>
      <c r="L1135" s="196"/>
    </row>
    <row r="1136" spans="1:12" s="197" customFormat="1" ht="12.75" customHeight="1" x14ac:dyDescent="0.25">
      <c r="A1136" s="284"/>
      <c r="B1136" s="195"/>
      <c r="C1136" s="195"/>
      <c r="D1136" s="195"/>
      <c r="E1136" s="195"/>
      <c r="F1136" s="196"/>
      <c r="G1136" s="196"/>
      <c r="H1136" s="196"/>
      <c r="I1136" s="196"/>
      <c r="J1136" s="196"/>
      <c r="K1136" s="196"/>
      <c r="L1136" s="196"/>
    </row>
    <row r="1137" spans="1:12" s="197" customFormat="1" ht="12.75" customHeight="1" x14ac:dyDescent="0.25">
      <c r="A1137" s="284"/>
      <c r="B1137" s="195"/>
      <c r="C1137" s="195"/>
      <c r="D1137" s="195"/>
      <c r="E1137" s="195"/>
      <c r="F1137" s="196"/>
      <c r="G1137" s="196"/>
      <c r="H1137" s="196"/>
      <c r="I1137" s="196"/>
      <c r="J1137" s="196"/>
      <c r="K1137" s="196"/>
      <c r="L1137" s="196"/>
    </row>
    <row r="1138" spans="1:12" s="197" customFormat="1" ht="12.75" customHeight="1" x14ac:dyDescent="0.25">
      <c r="A1138" s="284"/>
      <c r="B1138" s="195"/>
      <c r="C1138" s="195"/>
      <c r="D1138" s="195"/>
      <c r="E1138" s="195"/>
      <c r="F1138" s="196"/>
      <c r="G1138" s="196"/>
      <c r="H1138" s="196"/>
      <c r="I1138" s="196"/>
      <c r="J1138" s="196"/>
      <c r="K1138" s="196"/>
      <c r="L1138" s="196"/>
    </row>
    <row r="1139" spans="1:12" s="197" customFormat="1" ht="12.75" customHeight="1" x14ac:dyDescent="0.25">
      <c r="A1139" s="284"/>
      <c r="B1139" s="195"/>
      <c r="C1139" s="195"/>
      <c r="D1139" s="195"/>
      <c r="E1139" s="195"/>
      <c r="F1139" s="196"/>
      <c r="G1139" s="196"/>
      <c r="H1139" s="196"/>
      <c r="I1139" s="196"/>
      <c r="J1139" s="196"/>
      <c r="K1139" s="196"/>
      <c r="L1139" s="196"/>
    </row>
    <row r="1140" spans="1:12" s="197" customFormat="1" ht="12.75" customHeight="1" x14ac:dyDescent="0.25">
      <c r="A1140" s="284"/>
      <c r="B1140" s="195"/>
      <c r="C1140" s="195"/>
      <c r="D1140" s="195"/>
      <c r="E1140" s="195"/>
      <c r="F1140" s="196"/>
      <c r="G1140" s="196"/>
      <c r="H1140" s="196"/>
      <c r="I1140" s="196"/>
      <c r="J1140" s="196"/>
      <c r="K1140" s="196"/>
      <c r="L1140" s="196"/>
    </row>
    <row r="1141" spans="1:12" s="197" customFormat="1" ht="12.75" customHeight="1" x14ac:dyDescent="0.25">
      <c r="A1141" s="284"/>
      <c r="B1141" s="195"/>
      <c r="C1141" s="195"/>
      <c r="D1141" s="195"/>
      <c r="E1141" s="195"/>
      <c r="F1141" s="196"/>
      <c r="G1141" s="196"/>
      <c r="H1141" s="196"/>
      <c r="I1141" s="196"/>
      <c r="J1141" s="196"/>
      <c r="K1141" s="196"/>
      <c r="L1141" s="196"/>
    </row>
    <row r="1142" spans="1:12" s="197" customFormat="1" ht="12.75" customHeight="1" x14ac:dyDescent="0.25">
      <c r="A1142" s="284"/>
      <c r="B1142" s="195"/>
      <c r="C1142" s="195"/>
      <c r="D1142" s="195"/>
      <c r="E1142" s="195"/>
      <c r="F1142" s="196"/>
      <c r="G1142" s="196"/>
      <c r="H1142" s="196"/>
      <c r="I1142" s="196"/>
      <c r="J1142" s="196"/>
      <c r="K1142" s="196"/>
      <c r="L1142" s="196"/>
    </row>
    <row r="1143" spans="1:12" s="197" customFormat="1" ht="12.75" customHeight="1" x14ac:dyDescent="0.25">
      <c r="A1143" s="284"/>
      <c r="B1143" s="195"/>
      <c r="C1143" s="195"/>
      <c r="D1143" s="195"/>
      <c r="E1143" s="195"/>
      <c r="F1143" s="196"/>
      <c r="G1143" s="196"/>
      <c r="H1143" s="196"/>
      <c r="I1143" s="196"/>
      <c r="J1143" s="196"/>
      <c r="K1143" s="196"/>
      <c r="L1143" s="196"/>
    </row>
    <row r="1144" spans="1:12" s="197" customFormat="1" ht="12.75" customHeight="1" x14ac:dyDescent="0.25">
      <c r="A1144" s="284"/>
      <c r="B1144" s="195"/>
      <c r="C1144" s="195"/>
      <c r="D1144" s="195"/>
      <c r="E1144" s="195"/>
      <c r="F1144" s="196"/>
      <c r="G1144" s="196"/>
      <c r="H1144" s="196"/>
      <c r="I1144" s="196"/>
      <c r="J1144" s="196"/>
      <c r="K1144" s="196"/>
      <c r="L1144" s="196"/>
    </row>
    <row r="1145" spans="1:12" s="197" customFormat="1" ht="12.75" customHeight="1" x14ac:dyDescent="0.25">
      <c r="A1145" s="284"/>
      <c r="B1145" s="195"/>
      <c r="C1145" s="195"/>
      <c r="D1145" s="195"/>
      <c r="E1145" s="195"/>
      <c r="F1145" s="196"/>
      <c r="G1145" s="196"/>
      <c r="H1145" s="196"/>
      <c r="I1145" s="196"/>
      <c r="J1145" s="196"/>
      <c r="K1145" s="196"/>
      <c r="L1145" s="196"/>
    </row>
    <row r="1146" spans="1:12" s="197" customFormat="1" ht="12.75" customHeight="1" x14ac:dyDescent="0.25">
      <c r="A1146" s="284"/>
      <c r="B1146" s="195"/>
      <c r="C1146" s="195"/>
      <c r="D1146" s="195"/>
      <c r="E1146" s="195"/>
      <c r="F1146" s="196"/>
      <c r="G1146" s="196"/>
      <c r="H1146" s="196"/>
      <c r="I1146" s="196"/>
      <c r="J1146" s="196"/>
      <c r="K1146" s="196"/>
      <c r="L1146" s="196"/>
    </row>
    <row r="1147" spans="1:12" s="197" customFormat="1" ht="12.75" customHeight="1" x14ac:dyDescent="0.25">
      <c r="A1147" s="284"/>
      <c r="B1147" s="195"/>
      <c r="C1147" s="195"/>
      <c r="D1147" s="195"/>
      <c r="E1147" s="195"/>
      <c r="F1147" s="196"/>
      <c r="G1147" s="196"/>
      <c r="H1147" s="196"/>
      <c r="I1147" s="196"/>
      <c r="J1147" s="196"/>
      <c r="K1147" s="196"/>
      <c r="L1147" s="196"/>
    </row>
    <row r="1148" spans="1:12" s="197" customFormat="1" ht="12.75" customHeight="1" x14ac:dyDescent="0.25">
      <c r="A1148" s="284"/>
      <c r="B1148" s="195"/>
      <c r="C1148" s="195"/>
      <c r="D1148" s="195"/>
      <c r="E1148" s="195"/>
      <c r="F1148" s="196"/>
      <c r="G1148" s="196"/>
      <c r="H1148" s="196"/>
      <c r="I1148" s="196"/>
      <c r="J1148" s="196"/>
      <c r="K1148" s="196"/>
      <c r="L1148" s="196"/>
    </row>
    <row r="1149" spans="1:12" s="197" customFormat="1" ht="12.75" customHeight="1" x14ac:dyDescent="0.25">
      <c r="A1149" s="284"/>
      <c r="B1149" s="195"/>
      <c r="C1149" s="195"/>
      <c r="D1149" s="195"/>
      <c r="E1149" s="195"/>
      <c r="F1149" s="196"/>
      <c r="G1149" s="196"/>
      <c r="H1149" s="196"/>
      <c r="I1149" s="196"/>
      <c r="J1149" s="196"/>
      <c r="K1149" s="196"/>
      <c r="L1149" s="196"/>
    </row>
    <row r="1150" spans="1:12" s="197" customFormat="1" ht="12.75" customHeight="1" x14ac:dyDescent="0.25">
      <c r="A1150" s="284"/>
      <c r="B1150" s="195"/>
      <c r="C1150" s="195"/>
      <c r="D1150" s="195"/>
      <c r="E1150" s="195"/>
      <c r="F1150" s="196"/>
      <c r="G1150" s="196"/>
      <c r="H1150" s="196"/>
      <c r="I1150" s="196"/>
      <c r="J1150" s="196"/>
      <c r="K1150" s="196"/>
      <c r="L1150" s="196"/>
    </row>
    <row r="1151" spans="1:12" s="197" customFormat="1" ht="12.75" customHeight="1" x14ac:dyDescent="0.25">
      <c r="A1151" s="284"/>
      <c r="B1151" s="195"/>
      <c r="C1151" s="195"/>
      <c r="D1151" s="195"/>
      <c r="E1151" s="195"/>
      <c r="F1151" s="196"/>
      <c r="G1151" s="196"/>
      <c r="H1151" s="196"/>
      <c r="I1151" s="196"/>
      <c r="J1151" s="196"/>
      <c r="K1151" s="196"/>
      <c r="L1151" s="196"/>
    </row>
    <row r="1152" spans="1:12" s="197" customFormat="1" ht="12.75" customHeight="1" x14ac:dyDescent="0.25">
      <c r="A1152" s="284"/>
      <c r="B1152" s="195"/>
      <c r="C1152" s="195"/>
      <c r="D1152" s="195"/>
      <c r="E1152" s="195"/>
      <c r="F1152" s="196"/>
      <c r="G1152" s="196"/>
      <c r="H1152" s="196"/>
      <c r="I1152" s="196"/>
      <c r="J1152" s="196"/>
      <c r="K1152" s="196"/>
      <c r="L1152" s="196"/>
    </row>
    <row r="1153" spans="1:12" s="197" customFormat="1" ht="12.75" customHeight="1" x14ac:dyDescent="0.25">
      <c r="A1153" s="284"/>
      <c r="B1153" s="195"/>
      <c r="C1153" s="195"/>
      <c r="D1153" s="195"/>
      <c r="E1153" s="195"/>
      <c r="F1153" s="196"/>
      <c r="G1153" s="196"/>
      <c r="H1153" s="196"/>
      <c r="I1153" s="196"/>
      <c r="J1153" s="196"/>
      <c r="K1153" s="196"/>
      <c r="L1153" s="196"/>
    </row>
    <row r="1154" spans="1:12" s="197" customFormat="1" ht="12.75" customHeight="1" x14ac:dyDescent="0.25">
      <c r="A1154" s="284"/>
      <c r="B1154" s="195"/>
      <c r="C1154" s="195"/>
      <c r="D1154" s="195"/>
      <c r="E1154" s="195"/>
      <c r="F1154" s="196"/>
      <c r="G1154" s="196"/>
      <c r="H1154" s="196"/>
      <c r="I1154" s="196"/>
      <c r="J1154" s="196"/>
      <c r="K1154" s="196"/>
      <c r="L1154" s="196"/>
    </row>
    <row r="1155" spans="1:12" s="197" customFormat="1" ht="12.75" customHeight="1" x14ac:dyDescent="0.25">
      <c r="A1155" s="284"/>
      <c r="B1155" s="195"/>
      <c r="C1155" s="195"/>
      <c r="D1155" s="195"/>
      <c r="E1155" s="195"/>
      <c r="F1155" s="196"/>
      <c r="G1155" s="196"/>
      <c r="H1155" s="196"/>
      <c r="I1155" s="196"/>
      <c r="J1155" s="196"/>
      <c r="K1155" s="196"/>
      <c r="L1155" s="196"/>
    </row>
    <row r="1156" spans="1:12" s="197" customFormat="1" ht="12.75" customHeight="1" x14ac:dyDescent="0.25">
      <c r="A1156" s="284"/>
      <c r="B1156" s="195"/>
      <c r="C1156" s="195"/>
      <c r="D1156" s="195"/>
      <c r="E1156" s="195"/>
      <c r="F1156" s="196"/>
      <c r="G1156" s="196"/>
      <c r="H1156" s="196"/>
      <c r="I1156" s="196"/>
      <c r="J1156" s="196"/>
      <c r="K1156" s="196"/>
      <c r="L1156" s="196"/>
    </row>
    <row r="1157" spans="1:12" s="197" customFormat="1" ht="12.75" customHeight="1" x14ac:dyDescent="0.25">
      <c r="A1157" s="284"/>
      <c r="B1157" s="195"/>
      <c r="C1157" s="195"/>
      <c r="D1157" s="195"/>
      <c r="E1157" s="195"/>
      <c r="F1157" s="196"/>
      <c r="G1157" s="196"/>
      <c r="H1157" s="196"/>
      <c r="I1157" s="196"/>
      <c r="J1157" s="196"/>
      <c r="K1157" s="196"/>
      <c r="L1157" s="196"/>
    </row>
    <row r="1158" spans="1:12" s="197" customFormat="1" ht="12.75" customHeight="1" x14ac:dyDescent="0.25">
      <c r="A1158" s="284"/>
      <c r="B1158" s="195"/>
      <c r="C1158" s="195"/>
      <c r="D1158" s="195"/>
      <c r="E1158" s="195"/>
      <c r="F1158" s="196"/>
      <c r="G1158" s="196"/>
      <c r="H1158" s="196"/>
      <c r="I1158" s="196"/>
      <c r="J1158" s="196"/>
      <c r="K1158" s="196"/>
      <c r="L1158" s="196"/>
    </row>
    <row r="1159" spans="1:12" s="197" customFormat="1" ht="12.75" customHeight="1" x14ac:dyDescent="0.25">
      <c r="A1159" s="284"/>
      <c r="B1159" s="195"/>
      <c r="C1159" s="195"/>
      <c r="D1159" s="195"/>
      <c r="E1159" s="195"/>
      <c r="F1159" s="196"/>
      <c r="G1159" s="196"/>
      <c r="H1159" s="196"/>
      <c r="I1159" s="196"/>
      <c r="J1159" s="196"/>
      <c r="K1159" s="196"/>
      <c r="L1159" s="196"/>
    </row>
    <row r="1160" spans="1:12" s="197" customFormat="1" ht="12.75" customHeight="1" x14ac:dyDescent="0.25">
      <c r="A1160" s="284"/>
      <c r="B1160" s="195"/>
      <c r="C1160" s="195"/>
      <c r="D1160" s="195"/>
      <c r="E1160" s="195"/>
      <c r="F1160" s="196"/>
      <c r="G1160" s="196"/>
      <c r="H1160" s="196"/>
      <c r="I1160" s="196"/>
      <c r="J1160" s="196"/>
      <c r="K1160" s="196"/>
      <c r="L1160" s="196"/>
    </row>
    <row r="1161" spans="1:12" s="197" customFormat="1" ht="12.75" customHeight="1" x14ac:dyDescent="0.25">
      <c r="A1161" s="284"/>
      <c r="B1161" s="195"/>
      <c r="C1161" s="195"/>
      <c r="D1161" s="195"/>
      <c r="E1161" s="195"/>
      <c r="F1161" s="196"/>
      <c r="G1161" s="196"/>
      <c r="H1161" s="196"/>
      <c r="I1161" s="196"/>
      <c r="J1161" s="196"/>
      <c r="K1161" s="196"/>
      <c r="L1161" s="196"/>
    </row>
    <row r="1162" spans="1:12" s="197" customFormat="1" ht="12.75" customHeight="1" x14ac:dyDescent="0.25">
      <c r="A1162" s="284"/>
      <c r="B1162" s="195"/>
      <c r="C1162" s="195"/>
      <c r="D1162" s="195"/>
      <c r="E1162" s="195"/>
      <c r="F1162" s="196"/>
      <c r="G1162" s="196"/>
      <c r="H1162" s="196"/>
      <c r="I1162" s="196"/>
      <c r="J1162" s="196"/>
      <c r="K1162" s="196"/>
      <c r="L1162" s="196"/>
    </row>
    <row r="1163" spans="1:12" s="197" customFormat="1" ht="12.75" customHeight="1" x14ac:dyDescent="0.25">
      <c r="A1163" s="284"/>
      <c r="B1163" s="195"/>
      <c r="C1163" s="195"/>
      <c r="D1163" s="195"/>
      <c r="E1163" s="195"/>
      <c r="F1163" s="196"/>
      <c r="G1163" s="196"/>
      <c r="H1163" s="196"/>
      <c r="I1163" s="196"/>
      <c r="J1163" s="196"/>
      <c r="K1163" s="196"/>
      <c r="L1163" s="196"/>
    </row>
    <row r="1164" spans="1:12" s="197" customFormat="1" ht="12.75" customHeight="1" x14ac:dyDescent="0.25">
      <c r="A1164" s="284"/>
      <c r="B1164" s="195"/>
      <c r="C1164" s="195"/>
      <c r="D1164" s="195"/>
      <c r="E1164" s="195"/>
      <c r="F1164" s="196"/>
      <c r="G1164" s="196"/>
      <c r="H1164" s="196"/>
      <c r="I1164" s="196"/>
      <c r="J1164" s="196"/>
      <c r="K1164" s="196"/>
      <c r="L1164" s="196"/>
    </row>
    <row r="1165" spans="1:12" s="197" customFormat="1" ht="12.75" customHeight="1" x14ac:dyDescent="0.25">
      <c r="A1165" s="284"/>
      <c r="B1165" s="195"/>
      <c r="C1165" s="195"/>
      <c r="D1165" s="195"/>
      <c r="E1165" s="195"/>
      <c r="F1165" s="196"/>
      <c r="G1165" s="196"/>
      <c r="H1165" s="196"/>
      <c r="I1165" s="196"/>
      <c r="J1165" s="196"/>
      <c r="K1165" s="196"/>
      <c r="L1165" s="196"/>
    </row>
    <row r="1166" spans="1:12" s="197" customFormat="1" ht="12.75" customHeight="1" x14ac:dyDescent="0.25">
      <c r="A1166" s="284"/>
      <c r="B1166" s="195"/>
      <c r="C1166" s="195"/>
      <c r="D1166" s="195"/>
      <c r="E1166" s="195"/>
      <c r="F1166" s="196"/>
      <c r="G1166" s="196"/>
      <c r="H1166" s="196"/>
      <c r="I1166" s="196"/>
      <c r="J1166" s="196"/>
      <c r="K1166" s="196"/>
      <c r="L1166" s="196"/>
    </row>
    <row r="1167" spans="1:12" s="197" customFormat="1" ht="12.75" customHeight="1" x14ac:dyDescent="0.25">
      <c r="A1167" s="284"/>
      <c r="B1167" s="195"/>
      <c r="C1167" s="195"/>
      <c r="D1167" s="195"/>
      <c r="E1167" s="195"/>
      <c r="F1167" s="196"/>
      <c r="G1167" s="196"/>
      <c r="H1167" s="196"/>
      <c r="I1167" s="196"/>
      <c r="J1167" s="196"/>
      <c r="K1167" s="196"/>
      <c r="L1167" s="196"/>
    </row>
    <row r="1168" spans="1:12" s="197" customFormat="1" ht="12.75" customHeight="1" x14ac:dyDescent="0.25">
      <c r="A1168" s="284"/>
      <c r="B1168" s="195"/>
      <c r="C1168" s="195"/>
      <c r="D1168" s="195"/>
      <c r="E1168" s="195"/>
      <c r="F1168" s="196"/>
      <c r="G1168" s="196"/>
      <c r="H1168" s="196"/>
      <c r="I1168" s="196"/>
      <c r="J1168" s="196"/>
      <c r="K1168" s="196"/>
      <c r="L1168" s="196"/>
    </row>
    <row r="1169" spans="1:12" s="197" customFormat="1" ht="12.75" customHeight="1" x14ac:dyDescent="0.25">
      <c r="A1169" s="284"/>
      <c r="B1169" s="195"/>
      <c r="C1169" s="195"/>
      <c r="D1169" s="195"/>
      <c r="E1169" s="195"/>
      <c r="F1169" s="196"/>
      <c r="G1169" s="196"/>
      <c r="H1169" s="196"/>
      <c r="I1169" s="196"/>
      <c r="J1169" s="196"/>
      <c r="K1169" s="196"/>
      <c r="L1169" s="196"/>
    </row>
    <row r="1170" spans="1:12" s="197" customFormat="1" ht="12.75" customHeight="1" x14ac:dyDescent="0.25">
      <c r="A1170" s="284"/>
      <c r="B1170" s="195"/>
      <c r="C1170" s="195"/>
      <c r="D1170" s="195"/>
      <c r="E1170" s="195"/>
      <c r="F1170" s="196"/>
      <c r="G1170" s="196"/>
      <c r="H1170" s="196"/>
      <c r="I1170" s="196"/>
      <c r="J1170" s="196"/>
      <c r="K1170" s="196"/>
      <c r="L1170" s="196"/>
    </row>
    <row r="1171" spans="1:12" s="197" customFormat="1" ht="12.75" customHeight="1" x14ac:dyDescent="0.25">
      <c r="A1171" s="284"/>
      <c r="B1171" s="195"/>
      <c r="C1171" s="195"/>
      <c r="D1171" s="195"/>
      <c r="E1171" s="195"/>
      <c r="F1171" s="196"/>
      <c r="G1171" s="196"/>
      <c r="H1171" s="196"/>
      <c r="I1171" s="196"/>
      <c r="J1171" s="196"/>
      <c r="K1171" s="196"/>
      <c r="L1171" s="196"/>
    </row>
    <row r="1172" spans="1:12" s="197" customFormat="1" ht="12.75" customHeight="1" x14ac:dyDescent="0.25">
      <c r="A1172" s="284"/>
      <c r="B1172" s="195"/>
      <c r="C1172" s="195"/>
      <c r="D1172" s="195"/>
      <c r="E1172" s="195"/>
      <c r="F1172" s="196"/>
      <c r="G1172" s="196"/>
      <c r="H1172" s="196"/>
      <c r="I1172" s="196"/>
      <c r="J1172" s="196"/>
      <c r="K1172" s="196"/>
      <c r="L1172" s="196"/>
    </row>
    <row r="1173" spans="1:12" s="197" customFormat="1" ht="12.75" customHeight="1" x14ac:dyDescent="0.25">
      <c r="A1173" s="284"/>
      <c r="B1173" s="195"/>
      <c r="C1173" s="195"/>
      <c r="D1173" s="195"/>
      <c r="E1173" s="195"/>
      <c r="F1173" s="196"/>
      <c r="G1173" s="196"/>
      <c r="H1173" s="196"/>
      <c r="I1173" s="196"/>
      <c r="J1173" s="196"/>
      <c r="K1173" s="196"/>
      <c r="L1173" s="196"/>
    </row>
    <row r="1174" spans="1:12" s="197" customFormat="1" ht="12.75" customHeight="1" x14ac:dyDescent="0.25">
      <c r="A1174" s="284"/>
      <c r="B1174" s="195"/>
      <c r="C1174" s="195"/>
      <c r="D1174" s="195"/>
      <c r="E1174" s="195"/>
      <c r="F1174" s="196"/>
      <c r="G1174" s="196"/>
      <c r="H1174" s="196"/>
      <c r="I1174" s="196"/>
      <c r="J1174" s="196"/>
      <c r="K1174" s="196"/>
      <c r="L1174" s="196"/>
    </row>
    <row r="1175" spans="1:12" s="197" customFormat="1" ht="12.75" customHeight="1" x14ac:dyDescent="0.25">
      <c r="A1175" s="284"/>
      <c r="B1175" s="195"/>
      <c r="C1175" s="195"/>
      <c r="D1175" s="195"/>
      <c r="E1175" s="195"/>
      <c r="F1175" s="196"/>
      <c r="G1175" s="196"/>
      <c r="H1175" s="196"/>
      <c r="I1175" s="196"/>
      <c r="J1175" s="196"/>
      <c r="K1175" s="196"/>
      <c r="L1175" s="196"/>
    </row>
    <row r="1176" spans="1:12" s="197" customFormat="1" ht="12.75" customHeight="1" x14ac:dyDescent="0.25">
      <c r="A1176" s="284"/>
      <c r="B1176" s="195"/>
      <c r="C1176" s="195"/>
      <c r="D1176" s="195"/>
      <c r="E1176" s="195"/>
      <c r="F1176" s="196"/>
      <c r="G1176" s="196"/>
      <c r="H1176" s="196"/>
      <c r="I1176" s="196"/>
      <c r="J1176" s="196"/>
      <c r="K1176" s="196"/>
      <c r="L1176" s="196"/>
    </row>
    <row r="1177" spans="1:12" s="197" customFormat="1" ht="12.75" customHeight="1" x14ac:dyDescent="0.25">
      <c r="A1177" s="284"/>
      <c r="B1177" s="195"/>
      <c r="C1177" s="195"/>
      <c r="D1177" s="195"/>
      <c r="E1177" s="195"/>
      <c r="F1177" s="196"/>
      <c r="G1177" s="196"/>
      <c r="H1177" s="196"/>
      <c r="I1177" s="196"/>
      <c r="J1177" s="196"/>
      <c r="K1177" s="196"/>
      <c r="L1177" s="196"/>
    </row>
    <row r="1178" spans="1:12" s="197" customFormat="1" ht="12.75" customHeight="1" x14ac:dyDescent="0.25">
      <c r="A1178" s="284"/>
      <c r="B1178" s="195"/>
      <c r="C1178" s="195"/>
      <c r="D1178" s="195"/>
      <c r="E1178" s="195"/>
      <c r="F1178" s="196"/>
      <c r="G1178" s="196"/>
      <c r="H1178" s="196"/>
      <c r="I1178" s="196"/>
      <c r="J1178" s="196"/>
      <c r="K1178" s="196"/>
      <c r="L1178" s="196"/>
    </row>
    <row r="1179" spans="1:12" s="197" customFormat="1" ht="12.75" customHeight="1" x14ac:dyDescent="0.25">
      <c r="A1179" s="284"/>
      <c r="B1179" s="195"/>
      <c r="C1179" s="195"/>
      <c r="D1179" s="195"/>
      <c r="E1179" s="195"/>
      <c r="F1179" s="196"/>
      <c r="G1179" s="196"/>
      <c r="H1179" s="196"/>
      <c r="I1179" s="196"/>
      <c r="J1179" s="196"/>
      <c r="K1179" s="196"/>
      <c r="L1179" s="362" t="s">
        <v>13</v>
      </c>
    </row>
    <row r="1180" spans="1:12" s="197" customFormat="1" ht="12.75" customHeight="1" x14ac:dyDescent="0.25">
      <c r="A1180" s="284"/>
      <c r="B1180" s="195"/>
      <c r="C1180" s="195"/>
      <c r="D1180" s="195"/>
      <c r="E1180" s="195"/>
      <c r="F1180" s="196"/>
      <c r="G1180" s="196"/>
      <c r="H1180" s="196"/>
      <c r="I1180" s="196"/>
      <c r="J1180" s="196"/>
      <c r="K1180" s="196"/>
      <c r="L1180" s="196"/>
    </row>
    <row r="1181" spans="1:12" s="197" customFormat="1" ht="15.75" customHeight="1" x14ac:dyDescent="0.3">
      <c r="A1181" s="284"/>
      <c r="B1181" s="510" t="s">
        <v>308</v>
      </c>
      <c r="C1181" s="510"/>
      <c r="D1181" s="510"/>
      <c r="E1181" s="510"/>
      <c r="F1181" s="510"/>
      <c r="G1181" s="510"/>
      <c r="H1181" s="510"/>
      <c r="I1181" s="510"/>
      <c r="J1181" s="510"/>
      <c r="K1181" s="510"/>
      <c r="L1181" s="510"/>
    </row>
    <row r="1182" spans="1:12" s="197" customFormat="1" ht="12.75" customHeight="1" x14ac:dyDescent="0.25">
      <c r="A1182" s="284"/>
      <c r="B1182" s="4"/>
      <c r="C1182" s="184"/>
      <c r="D1182" s="155"/>
      <c r="E1182" s="155"/>
      <c r="F1182" s="24"/>
      <c r="G1182" s="155"/>
      <c r="H1182" s="155"/>
      <c r="I1182" s="155"/>
      <c r="J1182" s="155"/>
      <c r="K1182" s="155"/>
      <c r="L1182" s="155"/>
    </row>
    <row r="1183" spans="1:12" s="197" customFormat="1" ht="12.75" customHeight="1" x14ac:dyDescent="0.25">
      <c r="A1183" s="284"/>
      <c r="B1183" s="4" t="s">
        <v>62</v>
      </c>
      <c r="C1183" s="184"/>
      <c r="D1183" s="155"/>
      <c r="E1183" s="155"/>
      <c r="F1183" s="24"/>
      <c r="G1183" s="155"/>
      <c r="H1183" s="155"/>
      <c r="I1183" s="155"/>
      <c r="J1183" s="155"/>
      <c r="K1183" s="155"/>
      <c r="L1183" s="155"/>
    </row>
    <row r="1184" spans="1:12" s="197" customFormat="1" ht="12.75" customHeight="1" x14ac:dyDescent="0.25">
      <c r="A1184" s="284"/>
      <c r="B1184" s="151"/>
      <c r="C1184" s="513" t="s">
        <v>12</v>
      </c>
      <c r="D1184" s="514"/>
      <c r="E1184" s="514"/>
      <c r="F1184" s="514"/>
      <c r="G1184" s="511"/>
      <c r="H1184" s="512" t="s">
        <v>10</v>
      </c>
      <c r="I1184" s="512"/>
      <c r="J1184" s="512"/>
      <c r="K1184" s="512"/>
      <c r="L1184" s="512"/>
    </row>
    <row r="1185" spans="1:12" s="197" customFormat="1" ht="12.75" customHeight="1" x14ac:dyDescent="0.25">
      <c r="A1185" s="284"/>
      <c r="B1185" s="145"/>
      <c r="C1185" s="145" t="s">
        <v>23</v>
      </c>
      <c r="D1185" s="163" t="s">
        <v>18</v>
      </c>
      <c r="E1185" s="163" t="s">
        <v>19</v>
      </c>
      <c r="F1185" s="163" t="s">
        <v>20</v>
      </c>
      <c r="G1185" s="163" t="s">
        <v>21</v>
      </c>
      <c r="H1185" s="163" t="s">
        <v>23</v>
      </c>
      <c r="I1185" s="163" t="s">
        <v>18</v>
      </c>
      <c r="J1185" s="163" t="s">
        <v>19</v>
      </c>
      <c r="K1185" s="163" t="s">
        <v>20</v>
      </c>
      <c r="L1185" s="163" t="s">
        <v>21</v>
      </c>
    </row>
    <row r="1186" spans="1:12" s="197" customFormat="1" ht="12.75" customHeight="1" x14ac:dyDescent="0.25">
      <c r="A1186" s="284"/>
      <c r="B1186" s="64"/>
      <c r="C1186" s="164"/>
      <c r="D1186" s="158"/>
      <c r="E1186" s="158"/>
      <c r="F1186" s="1"/>
      <c r="G1186" s="1"/>
      <c r="H1186" s="164"/>
      <c r="I1186" s="1"/>
      <c r="J1186" s="1"/>
      <c r="K1186" s="1"/>
      <c r="L1186" s="1"/>
    </row>
    <row r="1187" spans="1:12" s="197" customFormat="1" ht="12.75" customHeight="1" x14ac:dyDescent="0.25">
      <c r="A1187" s="284"/>
      <c r="B1187" s="64" t="s">
        <v>23</v>
      </c>
      <c r="C1187" s="164"/>
      <c r="D1187" s="155"/>
      <c r="E1187" s="155"/>
      <c r="F1187" s="24"/>
      <c r="G1187" s="1"/>
      <c r="H1187" s="164"/>
      <c r="I1187" s="1"/>
      <c r="J1187" s="1"/>
      <c r="K1187" s="1"/>
      <c r="L1187" s="1"/>
    </row>
    <row r="1188" spans="1:12" s="197" customFormat="1" ht="12.75" customHeight="1" x14ac:dyDescent="0.25">
      <c r="A1188" s="284"/>
      <c r="B1188" s="95" t="s">
        <v>8</v>
      </c>
      <c r="C1188" s="165">
        <v>1342.2</v>
      </c>
      <c r="D1188" s="165">
        <v>5.0750000000000002</v>
      </c>
      <c r="E1188" s="165">
        <v>75.3</v>
      </c>
      <c r="F1188" s="165">
        <v>25.225000000000001</v>
      </c>
      <c r="G1188" s="165">
        <v>1236.5999999999999</v>
      </c>
      <c r="H1188" s="165">
        <v>8241.4</v>
      </c>
      <c r="I1188" s="165">
        <v>204.7</v>
      </c>
      <c r="J1188" s="165">
        <v>680.95</v>
      </c>
      <c r="K1188" s="165">
        <v>144.625</v>
      </c>
      <c r="L1188" s="165">
        <v>7211.1250000000009</v>
      </c>
    </row>
    <row r="1189" spans="1:12" s="197" customFormat="1" ht="12.75" customHeight="1" x14ac:dyDescent="0.25">
      <c r="A1189" s="284"/>
      <c r="B1189" s="95" t="s">
        <v>9</v>
      </c>
      <c r="C1189" s="165">
        <v>1575.6</v>
      </c>
      <c r="D1189" s="165">
        <v>8.4250000000000007</v>
      </c>
      <c r="E1189" s="165">
        <v>206.42500000000001</v>
      </c>
      <c r="F1189" s="165">
        <v>223.42500000000001</v>
      </c>
      <c r="G1189" s="165">
        <v>1137.325</v>
      </c>
      <c r="H1189" s="165">
        <v>10646.424999999999</v>
      </c>
      <c r="I1189" s="165">
        <v>581.4</v>
      </c>
      <c r="J1189" s="165">
        <v>2094</v>
      </c>
      <c r="K1189" s="165">
        <v>1743.55</v>
      </c>
      <c r="L1189" s="165">
        <v>6227.4750000000004</v>
      </c>
    </row>
    <row r="1190" spans="1:12" s="197" customFormat="1" ht="12.75" customHeight="1" x14ac:dyDescent="0.25">
      <c r="A1190" s="284"/>
      <c r="B1190" s="95" t="s">
        <v>65</v>
      </c>
      <c r="C1190" s="166">
        <v>85.186595582635178</v>
      </c>
      <c r="D1190" s="166">
        <v>60.237388724035604</v>
      </c>
      <c r="E1190" s="166">
        <v>36.478139760203462</v>
      </c>
      <c r="F1190" s="166">
        <v>11.290142105852075</v>
      </c>
      <c r="G1190" s="166">
        <v>108.72881542215286</v>
      </c>
      <c r="H1190" s="166">
        <v>77.410022613224641</v>
      </c>
      <c r="I1190" s="166">
        <v>35.208118335053321</v>
      </c>
      <c r="J1190" s="166">
        <v>32.519102196752627</v>
      </c>
      <c r="K1190" s="166">
        <v>8.2948581916205448</v>
      </c>
      <c r="L1190" s="166">
        <v>115.79532635618772</v>
      </c>
    </row>
    <row r="1191" spans="1:12" s="197" customFormat="1" ht="12.75" customHeight="1" x14ac:dyDescent="0.25">
      <c r="A1191" s="284"/>
      <c r="B1191" s="64" t="s">
        <v>110</v>
      </c>
      <c r="C1191" s="164"/>
      <c r="D1191" s="155"/>
      <c r="E1191" s="155"/>
      <c r="F1191" s="24"/>
      <c r="G1191" s="1"/>
      <c r="H1191" s="164"/>
      <c r="I1191" s="1"/>
      <c r="J1191" s="1"/>
      <c r="K1191" s="1"/>
      <c r="L1191" s="1"/>
    </row>
    <row r="1192" spans="1:12" s="197" customFormat="1" ht="12.75" customHeight="1" x14ac:dyDescent="0.25">
      <c r="A1192" s="284"/>
      <c r="B1192" s="95" t="s">
        <v>8</v>
      </c>
      <c r="C1192" s="165">
        <v>10.8</v>
      </c>
      <c r="D1192" s="165">
        <v>0</v>
      </c>
      <c r="E1192" s="165">
        <v>0.8</v>
      </c>
      <c r="F1192" s="165">
        <v>0.52500000000000002</v>
      </c>
      <c r="G1192" s="165">
        <v>9.4749999999999996</v>
      </c>
      <c r="H1192" s="165">
        <v>79.325000000000003</v>
      </c>
      <c r="I1192" s="165">
        <v>3.35</v>
      </c>
      <c r="J1192" s="165">
        <v>3.55</v>
      </c>
      <c r="K1192" s="165">
        <v>0.8</v>
      </c>
      <c r="L1192" s="165">
        <v>71.625</v>
      </c>
    </row>
    <row r="1193" spans="1:12" s="197" customFormat="1" ht="12.75" customHeight="1" x14ac:dyDescent="0.25">
      <c r="A1193" s="284"/>
      <c r="B1193" s="95" t="s">
        <v>9</v>
      </c>
      <c r="C1193" s="165">
        <v>16.024999999999999</v>
      </c>
      <c r="D1193" s="165">
        <v>0</v>
      </c>
      <c r="E1193" s="165">
        <v>2.85</v>
      </c>
      <c r="F1193" s="165">
        <v>1.875</v>
      </c>
      <c r="G1193" s="165">
        <v>11.3</v>
      </c>
      <c r="H1193" s="165">
        <v>121.875</v>
      </c>
      <c r="I1193" s="165">
        <v>11.1</v>
      </c>
      <c r="J1193" s="165">
        <v>20.375</v>
      </c>
      <c r="K1193" s="165">
        <v>21.675000000000001</v>
      </c>
      <c r="L1193" s="165">
        <v>68.724999999999994</v>
      </c>
    </row>
    <row r="1194" spans="1:12" s="197" customFormat="1" ht="12.75" customHeight="1" x14ac:dyDescent="0.25">
      <c r="A1194" s="284"/>
      <c r="B1194" s="95" t="s">
        <v>65</v>
      </c>
      <c r="C1194" s="166">
        <v>67.394695787831523</v>
      </c>
      <c r="D1194" s="166" t="s">
        <v>11</v>
      </c>
      <c r="E1194" s="166">
        <v>28.07017543859649</v>
      </c>
      <c r="F1194" s="166">
        <v>28</v>
      </c>
      <c r="G1194" s="166">
        <v>83.849557522123888</v>
      </c>
      <c r="H1194" s="166">
        <v>65.087179487179483</v>
      </c>
      <c r="I1194" s="166">
        <v>30.180180180180177</v>
      </c>
      <c r="J1194" s="166">
        <v>17.423312883435582</v>
      </c>
      <c r="K1194" s="166">
        <v>3.6908881199538639</v>
      </c>
      <c r="L1194" s="166">
        <v>104.21971626045836</v>
      </c>
    </row>
    <row r="1195" spans="1:12" s="197" customFormat="1" ht="12.75" customHeight="1" x14ac:dyDescent="0.25">
      <c r="A1195" s="284"/>
      <c r="B1195" s="64" t="s">
        <v>97</v>
      </c>
      <c r="C1195" s="164"/>
      <c r="D1195" s="165"/>
      <c r="E1195" s="165"/>
      <c r="F1195" s="167"/>
      <c r="G1195" s="164"/>
      <c r="H1195" s="165"/>
      <c r="I1195" s="165"/>
      <c r="J1195" s="165"/>
      <c r="K1195" s="167"/>
      <c r="L1195" s="164"/>
    </row>
    <row r="1196" spans="1:12" s="197" customFormat="1" ht="12.75" customHeight="1" x14ac:dyDescent="0.25">
      <c r="A1196" s="284"/>
      <c r="B1196" s="95" t="s">
        <v>8</v>
      </c>
      <c r="C1196" s="165">
        <v>83.6</v>
      </c>
      <c r="D1196" s="165">
        <v>0</v>
      </c>
      <c r="E1196" s="165">
        <v>5.3</v>
      </c>
      <c r="F1196" s="165">
        <v>0.15</v>
      </c>
      <c r="G1196" s="165">
        <v>78.150000000000006</v>
      </c>
      <c r="H1196" s="165">
        <v>558.52499999999998</v>
      </c>
      <c r="I1196" s="165">
        <v>8.7750000000000004</v>
      </c>
      <c r="J1196" s="165">
        <v>36.549999999999997</v>
      </c>
      <c r="K1196" s="165">
        <v>4.1749999999999998</v>
      </c>
      <c r="L1196" s="165">
        <v>509.02499999999998</v>
      </c>
    </row>
    <row r="1197" spans="1:12" s="197" customFormat="1" ht="12.75" customHeight="1" x14ac:dyDescent="0.25">
      <c r="A1197" s="284"/>
      <c r="B1197" s="95" t="s">
        <v>9</v>
      </c>
      <c r="C1197" s="165">
        <v>85.924999999999997</v>
      </c>
      <c r="D1197" s="165">
        <v>0.4</v>
      </c>
      <c r="E1197" s="165">
        <v>15.275</v>
      </c>
      <c r="F1197" s="165">
        <v>10.625</v>
      </c>
      <c r="G1197" s="165">
        <v>59.625</v>
      </c>
      <c r="H1197" s="165">
        <v>621.875</v>
      </c>
      <c r="I1197" s="165">
        <v>30.324999999999999</v>
      </c>
      <c r="J1197" s="165">
        <v>115.925</v>
      </c>
      <c r="K1197" s="165">
        <v>122.97499999999999</v>
      </c>
      <c r="L1197" s="165">
        <v>352.65</v>
      </c>
    </row>
    <row r="1198" spans="1:12" s="197" customFormat="1" ht="12.75" customHeight="1" x14ac:dyDescent="0.25">
      <c r="A1198" s="284"/>
      <c r="B1198" s="95" t="s">
        <v>65</v>
      </c>
      <c r="C1198" s="166">
        <v>97.29415187663659</v>
      </c>
      <c r="D1198" s="166">
        <v>0</v>
      </c>
      <c r="E1198" s="166">
        <v>34.697217675941076</v>
      </c>
      <c r="F1198" s="166">
        <v>1.411764705882353</v>
      </c>
      <c r="G1198" s="166">
        <v>131.06918238993711</v>
      </c>
      <c r="H1198" s="166">
        <v>89.813065326633179</v>
      </c>
      <c r="I1198" s="166">
        <v>28.936521022258855</v>
      </c>
      <c r="J1198" s="166">
        <v>31.529005822730213</v>
      </c>
      <c r="K1198" s="166">
        <v>3.3949989835332381</v>
      </c>
      <c r="L1198" s="166">
        <v>144.34283283709061</v>
      </c>
    </row>
    <row r="1199" spans="1:12" s="197" customFormat="1" ht="12.75" customHeight="1" x14ac:dyDescent="0.25">
      <c r="A1199" s="284"/>
      <c r="B1199" s="64" t="s">
        <v>111</v>
      </c>
      <c r="C1199" s="165"/>
      <c r="D1199" s="165"/>
      <c r="E1199" s="165"/>
      <c r="F1199" s="167"/>
      <c r="G1199" s="164"/>
      <c r="H1199" s="165"/>
      <c r="I1199" s="165"/>
      <c r="J1199" s="165"/>
      <c r="K1199" s="167"/>
      <c r="L1199" s="164"/>
    </row>
    <row r="1200" spans="1:12" s="197" customFormat="1" ht="12.75" customHeight="1" x14ac:dyDescent="0.25">
      <c r="A1200" s="284"/>
      <c r="B1200" s="95" t="s">
        <v>8</v>
      </c>
      <c r="C1200" s="165">
        <v>1109.25</v>
      </c>
      <c r="D1200" s="165">
        <v>2.8250000000000002</v>
      </c>
      <c r="E1200" s="165">
        <v>61.9</v>
      </c>
      <c r="F1200" s="165">
        <v>20.7</v>
      </c>
      <c r="G1200" s="165">
        <v>1023.825</v>
      </c>
      <c r="H1200" s="165">
        <v>6721.7750000000005</v>
      </c>
      <c r="I1200" s="165">
        <v>147.35</v>
      </c>
      <c r="J1200" s="165">
        <v>579.625</v>
      </c>
      <c r="K1200" s="165">
        <v>126.875</v>
      </c>
      <c r="L1200" s="165">
        <v>5867.9250000000002</v>
      </c>
    </row>
    <row r="1201" spans="1:12" s="197" customFormat="1" ht="12.75" customHeight="1" x14ac:dyDescent="0.25">
      <c r="A1201" s="284"/>
      <c r="B1201" s="95" t="s">
        <v>9</v>
      </c>
      <c r="C1201" s="165">
        <v>1253</v>
      </c>
      <c r="D1201" s="165">
        <v>4.0250000000000004</v>
      </c>
      <c r="E1201" s="165">
        <v>153.25</v>
      </c>
      <c r="F1201" s="165">
        <v>181.75</v>
      </c>
      <c r="G1201" s="165">
        <v>913.97500000000002</v>
      </c>
      <c r="H1201" s="165">
        <v>8447.7999999999993</v>
      </c>
      <c r="I1201" s="165">
        <v>414.42500000000001</v>
      </c>
      <c r="J1201" s="165">
        <v>1664.175</v>
      </c>
      <c r="K1201" s="165">
        <v>1406.625</v>
      </c>
      <c r="L1201" s="165">
        <v>4962.5749999999998</v>
      </c>
    </row>
    <row r="1202" spans="1:12" s="197" customFormat="1" ht="12.75" customHeight="1" x14ac:dyDescent="0.25">
      <c r="A1202" s="284"/>
      <c r="B1202" s="95" t="s">
        <v>65</v>
      </c>
      <c r="C1202" s="166">
        <v>88.527533918595367</v>
      </c>
      <c r="D1202" s="166">
        <v>70.186335403726702</v>
      </c>
      <c r="E1202" s="166">
        <v>40.391517128874391</v>
      </c>
      <c r="F1202" s="166">
        <v>11.389270976616231</v>
      </c>
      <c r="G1202" s="166">
        <v>112.01892830766707</v>
      </c>
      <c r="H1202" s="166">
        <v>79.568349155993289</v>
      </c>
      <c r="I1202" s="166">
        <v>35.555287446461968</v>
      </c>
      <c r="J1202" s="166">
        <v>34.829570207460151</v>
      </c>
      <c r="K1202" s="166">
        <v>9.0198169377055031</v>
      </c>
      <c r="L1202" s="166">
        <v>118.24355299416131</v>
      </c>
    </row>
    <row r="1203" spans="1:12" s="197" customFormat="1" ht="12.75" customHeight="1" x14ac:dyDescent="0.25">
      <c r="A1203" s="284"/>
      <c r="B1203" s="64" t="s">
        <v>112</v>
      </c>
      <c r="C1203" s="165"/>
      <c r="D1203" s="165"/>
      <c r="E1203" s="165"/>
      <c r="F1203" s="167"/>
      <c r="G1203" s="164"/>
      <c r="H1203" s="165"/>
      <c r="I1203" s="165"/>
      <c r="J1203" s="165"/>
      <c r="K1203" s="167"/>
      <c r="L1203" s="164"/>
    </row>
    <row r="1204" spans="1:12" s="197" customFormat="1" ht="12.75" customHeight="1" x14ac:dyDescent="0.25">
      <c r="A1204" s="284"/>
      <c r="B1204" s="95" t="s">
        <v>8</v>
      </c>
      <c r="C1204" s="165">
        <v>138.55000000000001</v>
      </c>
      <c r="D1204" s="165">
        <v>2.25</v>
      </c>
      <c r="E1204" s="165">
        <v>7.3</v>
      </c>
      <c r="F1204" s="165">
        <v>3.85</v>
      </c>
      <c r="G1204" s="165">
        <v>125.15</v>
      </c>
      <c r="H1204" s="165">
        <v>881.77499999999998</v>
      </c>
      <c r="I1204" s="165">
        <v>45.225000000000001</v>
      </c>
      <c r="J1204" s="165">
        <v>61.225000000000001</v>
      </c>
      <c r="K1204" s="165">
        <v>12.775</v>
      </c>
      <c r="L1204" s="165">
        <v>762.55</v>
      </c>
    </row>
    <row r="1205" spans="1:12" s="197" customFormat="1" ht="12.75" customHeight="1" x14ac:dyDescent="0.25">
      <c r="A1205" s="284"/>
      <c r="B1205" s="95" t="s">
        <v>9</v>
      </c>
      <c r="C1205" s="165">
        <v>220.65</v>
      </c>
      <c r="D1205" s="165">
        <v>4</v>
      </c>
      <c r="E1205" s="165">
        <v>35.049999999999997</v>
      </c>
      <c r="F1205" s="165">
        <v>29.175000000000001</v>
      </c>
      <c r="G1205" s="165">
        <v>152.42500000000001</v>
      </c>
      <c r="H1205" s="165">
        <v>1454.875</v>
      </c>
      <c r="I1205" s="165">
        <v>125.55</v>
      </c>
      <c r="J1205" s="165">
        <v>293.52499999999998</v>
      </c>
      <c r="K1205" s="165">
        <v>192.27500000000001</v>
      </c>
      <c r="L1205" s="165">
        <v>843.52499999999998</v>
      </c>
    </row>
    <row r="1206" spans="1:12" s="197" customFormat="1" ht="12.75" customHeight="1" x14ac:dyDescent="0.25">
      <c r="A1206" s="284"/>
      <c r="B1206" s="95" t="s">
        <v>65</v>
      </c>
      <c r="C1206" s="166">
        <v>62.791751642873336</v>
      </c>
      <c r="D1206" s="166">
        <v>56.25</v>
      </c>
      <c r="E1206" s="166">
        <v>20.827389443651931</v>
      </c>
      <c r="F1206" s="166">
        <v>13.196229648671808</v>
      </c>
      <c r="G1206" s="166">
        <v>82.105953747744792</v>
      </c>
      <c r="H1206" s="166">
        <v>60.608299682103272</v>
      </c>
      <c r="I1206" s="166">
        <v>36.021505376344088</v>
      </c>
      <c r="J1206" s="166">
        <v>20.85852993782472</v>
      </c>
      <c r="K1206" s="166">
        <v>6.6441295020153444</v>
      </c>
      <c r="L1206" s="166">
        <v>90.400403070448405</v>
      </c>
    </row>
    <row r="1207" spans="1:12" s="197" customFormat="1" ht="12.75" customHeight="1" x14ac:dyDescent="0.25">
      <c r="A1207" s="284"/>
      <c r="B1207" s="119"/>
      <c r="C1207" s="119"/>
      <c r="D1207" s="156"/>
      <c r="E1207" s="156"/>
      <c r="F1207" s="121"/>
      <c r="G1207" s="121"/>
      <c r="H1207" s="121"/>
      <c r="I1207" s="121"/>
      <c r="J1207" s="121"/>
      <c r="K1207" s="121"/>
      <c r="L1207" s="121"/>
    </row>
    <row r="1208" spans="1:12" s="197" customFormat="1" ht="12.75" customHeight="1" x14ac:dyDescent="0.25">
      <c r="A1208" s="284"/>
      <c r="B1208" s="8"/>
      <c r="C1208" s="8"/>
      <c r="D1208" s="157"/>
      <c r="E1208" s="157"/>
      <c r="F1208" s="125"/>
      <c r="G1208" s="125"/>
      <c r="H1208" s="125"/>
      <c r="I1208" s="125"/>
      <c r="J1208" s="125"/>
      <c r="K1208" s="125"/>
      <c r="L1208" s="125"/>
    </row>
    <row r="1209" spans="1:12" s="197" customFormat="1" ht="12.75" customHeight="1" x14ac:dyDescent="0.25">
      <c r="A1209" s="284"/>
      <c r="B1209" s="8" t="s">
        <v>83</v>
      </c>
      <c r="C1209" s="8"/>
      <c r="D1209" s="1"/>
      <c r="E1209" s="1"/>
      <c r="F1209" s="53"/>
      <c r="G1209" s="1"/>
      <c r="H1209" s="1"/>
      <c r="I1209" s="1"/>
      <c r="J1209" s="1"/>
      <c r="K1209" s="1"/>
      <c r="L1209" s="1"/>
    </row>
    <row r="1210" spans="1:12" s="197" customFormat="1" ht="12.75" customHeight="1" x14ac:dyDescent="0.25">
      <c r="A1210" s="284"/>
      <c r="B1210" s="20" t="s">
        <v>81</v>
      </c>
      <c r="C1210" s="20"/>
      <c r="D1210" s="1"/>
      <c r="E1210" s="1"/>
      <c r="F1210" s="53"/>
      <c r="G1210" s="1"/>
      <c r="H1210" s="1"/>
      <c r="I1210" s="1"/>
      <c r="J1210" s="1"/>
      <c r="K1210" s="1"/>
      <c r="L1210" s="1"/>
    </row>
    <row r="1211" spans="1:12" s="197" customFormat="1" ht="12.75" customHeight="1" x14ac:dyDescent="0.25">
      <c r="A1211" s="284"/>
      <c r="B1211" s="20"/>
      <c r="C1211" s="20"/>
      <c r="D1211" s="1"/>
      <c r="E1211" s="1"/>
      <c r="F1211" s="53"/>
      <c r="G1211" s="1"/>
      <c r="H1211" s="1"/>
      <c r="I1211" s="1"/>
      <c r="J1211" s="1"/>
      <c r="K1211" s="1"/>
      <c r="L1211" s="1"/>
    </row>
    <row r="1212" spans="1:12" s="197" customFormat="1" ht="12.75" customHeight="1" x14ac:dyDescent="0.25">
      <c r="A1212" s="284"/>
      <c r="B1212" s="58" t="s">
        <v>68</v>
      </c>
      <c r="C1212" s="58"/>
      <c r="D1212" s="1"/>
      <c r="E1212" s="1"/>
      <c r="F1212" s="53"/>
      <c r="G1212" s="1"/>
      <c r="H1212" s="1"/>
      <c r="I1212" s="1"/>
      <c r="J1212" s="1"/>
      <c r="K1212" s="1"/>
      <c r="L1212" s="1"/>
    </row>
    <row r="1213" spans="1:12" s="197" customFormat="1" ht="12.75" customHeight="1" x14ac:dyDescent="0.25">
      <c r="A1213" s="284"/>
      <c r="B1213" s="58" t="s">
        <v>409</v>
      </c>
      <c r="C1213" s="58"/>
      <c r="D1213" s="1"/>
      <c r="E1213" s="1"/>
      <c r="F1213" s="53"/>
      <c r="G1213" s="1"/>
      <c r="H1213" s="1"/>
      <c r="I1213" s="1"/>
      <c r="J1213" s="1"/>
      <c r="K1213" s="1"/>
      <c r="L1213" s="1"/>
    </row>
    <row r="1214" spans="1:12" s="197" customFormat="1" ht="12.75" customHeight="1" x14ac:dyDescent="0.25">
      <c r="A1214" s="284"/>
      <c r="B1214" s="195"/>
      <c r="C1214" s="195"/>
      <c r="D1214" s="195"/>
      <c r="E1214" s="195"/>
      <c r="F1214" s="196"/>
      <c r="G1214" s="196"/>
      <c r="H1214" s="196"/>
      <c r="I1214" s="196"/>
      <c r="J1214" s="196"/>
      <c r="K1214" s="196"/>
      <c r="L1214" s="196"/>
    </row>
    <row r="1215" spans="1:12" s="197" customFormat="1" ht="12.75" customHeight="1" x14ac:dyDescent="0.25">
      <c r="A1215" s="284"/>
      <c r="B1215" s="195"/>
      <c r="C1215" s="195"/>
      <c r="D1215" s="195"/>
      <c r="E1215" s="195"/>
      <c r="F1215" s="196"/>
      <c r="G1215" s="196"/>
      <c r="H1215" s="196"/>
      <c r="I1215" s="196"/>
      <c r="J1215" s="196"/>
      <c r="K1215" s="196"/>
      <c r="L1215" s="196"/>
    </row>
    <row r="1216" spans="1:12" s="197" customFormat="1" ht="12.75" customHeight="1" x14ac:dyDescent="0.25">
      <c r="A1216" s="284"/>
      <c r="B1216" s="195"/>
      <c r="C1216" s="195"/>
      <c r="D1216" s="195"/>
      <c r="E1216" s="195"/>
      <c r="F1216" s="196"/>
      <c r="G1216" s="196"/>
      <c r="H1216" s="196"/>
      <c r="I1216" s="196"/>
      <c r="J1216" s="196"/>
      <c r="K1216" s="196"/>
      <c r="L1216" s="196"/>
    </row>
    <row r="1217" spans="1:12" s="197" customFormat="1" ht="12.75" customHeight="1" x14ac:dyDescent="0.25">
      <c r="A1217" s="284"/>
      <c r="B1217" s="195"/>
      <c r="C1217" s="195"/>
      <c r="D1217" s="195"/>
      <c r="E1217" s="195"/>
      <c r="F1217" s="196"/>
      <c r="G1217" s="196"/>
      <c r="H1217" s="196"/>
      <c r="I1217" s="196"/>
      <c r="J1217" s="196"/>
      <c r="K1217" s="196"/>
      <c r="L1217" s="196"/>
    </row>
    <row r="1218" spans="1:12" s="197" customFormat="1" ht="12.75" customHeight="1" x14ac:dyDescent="0.25">
      <c r="A1218" s="284"/>
      <c r="B1218" s="195"/>
      <c r="C1218" s="195"/>
      <c r="D1218" s="195"/>
      <c r="E1218" s="195"/>
      <c r="F1218" s="196"/>
      <c r="G1218" s="196"/>
      <c r="H1218" s="196"/>
      <c r="I1218" s="196"/>
      <c r="J1218" s="196"/>
      <c r="K1218" s="196"/>
      <c r="L1218" s="196"/>
    </row>
    <row r="1219" spans="1:12" s="197" customFormat="1" ht="12.75" customHeight="1" x14ac:dyDescent="0.25">
      <c r="A1219" s="284"/>
      <c r="B1219" s="195"/>
      <c r="C1219" s="195"/>
      <c r="D1219" s="195"/>
      <c r="E1219" s="195"/>
      <c r="F1219" s="196"/>
      <c r="G1219" s="196"/>
      <c r="H1219" s="196"/>
      <c r="I1219" s="196"/>
      <c r="J1219" s="196"/>
      <c r="K1219" s="196"/>
      <c r="L1219" s="196"/>
    </row>
    <row r="1220" spans="1:12" s="197" customFormat="1" ht="12.75" customHeight="1" x14ac:dyDescent="0.25">
      <c r="A1220" s="284"/>
      <c r="B1220" s="195"/>
      <c r="C1220" s="195"/>
      <c r="D1220" s="195"/>
      <c r="E1220" s="195"/>
      <c r="F1220" s="196"/>
      <c r="G1220" s="196"/>
      <c r="H1220" s="196"/>
      <c r="I1220" s="196"/>
      <c r="J1220" s="196"/>
      <c r="K1220" s="196"/>
      <c r="L1220" s="196"/>
    </row>
    <row r="1221" spans="1:12" s="197" customFormat="1" ht="12.75" customHeight="1" x14ac:dyDescent="0.25">
      <c r="A1221" s="284"/>
      <c r="B1221" s="195"/>
      <c r="C1221" s="195"/>
      <c r="D1221" s="195"/>
      <c r="E1221" s="195"/>
      <c r="F1221" s="196"/>
      <c r="G1221" s="196"/>
      <c r="H1221" s="196"/>
      <c r="I1221" s="196"/>
      <c r="J1221" s="196"/>
      <c r="K1221" s="196"/>
      <c r="L1221" s="196"/>
    </row>
    <row r="1222" spans="1:12" s="197" customFormat="1" ht="12.75" customHeight="1" x14ac:dyDescent="0.25">
      <c r="A1222" s="284"/>
      <c r="B1222" s="195"/>
      <c r="C1222" s="195"/>
      <c r="D1222" s="195"/>
      <c r="E1222" s="195"/>
      <c r="F1222" s="196"/>
      <c r="G1222" s="196"/>
      <c r="H1222" s="196"/>
      <c r="I1222" s="196"/>
      <c r="J1222" s="196"/>
      <c r="K1222" s="196"/>
      <c r="L1222" s="196"/>
    </row>
    <row r="1223" spans="1:12" s="197" customFormat="1" ht="12.75" customHeight="1" x14ac:dyDescent="0.25">
      <c r="A1223" s="284"/>
      <c r="B1223" s="195"/>
      <c r="C1223" s="195"/>
      <c r="D1223" s="195"/>
      <c r="E1223" s="195"/>
      <c r="F1223" s="196"/>
      <c r="G1223" s="196"/>
      <c r="H1223" s="196"/>
      <c r="I1223" s="196"/>
      <c r="J1223" s="196"/>
      <c r="K1223" s="196"/>
      <c r="L1223" s="196"/>
    </row>
    <row r="1224" spans="1:12" s="197" customFormat="1" ht="12.75" customHeight="1" x14ac:dyDescent="0.25">
      <c r="A1224" s="284"/>
      <c r="B1224" s="195"/>
      <c r="C1224" s="195"/>
      <c r="D1224" s="195"/>
      <c r="E1224" s="195"/>
      <c r="F1224" s="196"/>
      <c r="G1224" s="196"/>
      <c r="H1224" s="196"/>
      <c r="I1224" s="196"/>
      <c r="J1224" s="196"/>
      <c r="K1224" s="196"/>
      <c r="L1224" s="196"/>
    </row>
    <row r="1225" spans="1:12" s="197" customFormat="1" ht="12.75" customHeight="1" x14ac:dyDescent="0.25">
      <c r="A1225" s="284"/>
      <c r="B1225" s="195"/>
      <c r="C1225" s="195"/>
      <c r="D1225" s="195"/>
      <c r="E1225" s="195"/>
      <c r="F1225" s="196"/>
      <c r="G1225" s="196"/>
      <c r="H1225" s="196"/>
      <c r="I1225" s="196"/>
      <c r="J1225" s="196"/>
      <c r="K1225" s="196"/>
      <c r="L1225" s="196"/>
    </row>
    <row r="1226" spans="1:12" s="197" customFormat="1" ht="12.75" customHeight="1" x14ac:dyDescent="0.25">
      <c r="A1226" s="284"/>
      <c r="B1226" s="195"/>
      <c r="C1226" s="195"/>
      <c r="D1226" s="195"/>
      <c r="E1226" s="195"/>
      <c r="F1226" s="196"/>
      <c r="G1226" s="196"/>
      <c r="H1226" s="196"/>
      <c r="I1226" s="196"/>
      <c r="J1226" s="196"/>
      <c r="K1226" s="196"/>
      <c r="L1226" s="196"/>
    </row>
    <row r="1227" spans="1:12" s="197" customFormat="1" ht="12.75" customHeight="1" x14ac:dyDescent="0.25">
      <c r="A1227" s="284"/>
      <c r="B1227" s="195"/>
      <c r="C1227" s="195"/>
      <c r="D1227" s="195"/>
      <c r="E1227" s="195"/>
      <c r="F1227" s="196"/>
      <c r="G1227" s="196"/>
      <c r="H1227" s="196"/>
      <c r="I1227" s="196"/>
      <c r="J1227" s="196"/>
      <c r="K1227" s="196"/>
      <c r="L1227" s="196"/>
    </row>
    <row r="1228" spans="1:12" s="197" customFormat="1" ht="12.75" customHeight="1" x14ac:dyDescent="0.25">
      <c r="A1228" s="284"/>
      <c r="B1228" s="195"/>
      <c r="C1228" s="195"/>
      <c r="D1228" s="195"/>
      <c r="E1228" s="195"/>
      <c r="F1228" s="196"/>
      <c r="G1228" s="196"/>
      <c r="H1228" s="196"/>
      <c r="I1228" s="196"/>
      <c r="J1228" s="196"/>
      <c r="K1228" s="196"/>
      <c r="L1228" s="196"/>
    </row>
    <row r="1229" spans="1:12" s="197" customFormat="1" ht="12.75" customHeight="1" x14ac:dyDescent="0.25">
      <c r="A1229" s="284"/>
      <c r="B1229" s="195"/>
      <c r="C1229" s="195"/>
      <c r="D1229" s="195"/>
      <c r="E1229" s="195"/>
      <c r="F1229" s="196"/>
      <c r="G1229" s="196"/>
      <c r="H1229" s="196"/>
      <c r="I1229" s="196"/>
      <c r="J1229" s="196"/>
      <c r="K1229" s="196"/>
      <c r="L1229" s="196"/>
    </row>
    <row r="1230" spans="1:12" s="197" customFormat="1" ht="12.75" customHeight="1" x14ac:dyDescent="0.25">
      <c r="A1230" s="284"/>
      <c r="B1230" s="195"/>
      <c r="C1230" s="195"/>
      <c r="D1230" s="195"/>
      <c r="E1230" s="195"/>
      <c r="F1230" s="196"/>
      <c r="G1230" s="196"/>
      <c r="H1230" s="196"/>
      <c r="I1230" s="196"/>
      <c r="J1230" s="196"/>
      <c r="K1230" s="196"/>
      <c r="L1230" s="196"/>
    </row>
    <row r="1231" spans="1:12" s="197" customFormat="1" ht="12.75" customHeight="1" x14ac:dyDescent="0.25">
      <c r="A1231" s="284"/>
      <c r="B1231" s="195"/>
      <c r="C1231" s="195"/>
      <c r="D1231" s="195"/>
      <c r="E1231" s="195"/>
      <c r="F1231" s="196"/>
      <c r="G1231" s="196"/>
      <c r="H1231" s="196"/>
      <c r="I1231" s="196"/>
      <c r="J1231" s="196"/>
      <c r="K1231" s="196"/>
      <c r="L1231" s="196"/>
    </row>
    <row r="1232" spans="1:12" s="197" customFormat="1" ht="12.75" customHeight="1" x14ac:dyDescent="0.25">
      <c r="A1232" s="284"/>
      <c r="B1232" s="195"/>
      <c r="C1232" s="195"/>
      <c r="D1232" s="195"/>
      <c r="E1232" s="195"/>
      <c r="F1232" s="196"/>
      <c r="G1232" s="196"/>
      <c r="H1232" s="196"/>
      <c r="I1232" s="196"/>
      <c r="J1232" s="196"/>
      <c r="K1232" s="196"/>
      <c r="L1232" s="196"/>
    </row>
    <row r="1233" spans="1:12" s="197" customFormat="1" ht="12.75" customHeight="1" x14ac:dyDescent="0.25">
      <c r="A1233" s="284"/>
      <c r="B1233" s="195"/>
      <c r="C1233" s="195"/>
      <c r="D1233" s="195"/>
      <c r="E1233" s="195"/>
      <c r="F1233" s="196"/>
      <c r="G1233" s="196"/>
      <c r="H1233" s="196"/>
      <c r="I1233" s="196"/>
      <c r="J1233" s="196"/>
      <c r="K1233" s="196"/>
      <c r="L1233" s="196"/>
    </row>
    <row r="1234" spans="1:12" s="197" customFormat="1" ht="12.75" customHeight="1" x14ac:dyDescent="0.25">
      <c r="A1234" s="284"/>
      <c r="B1234" s="195"/>
      <c r="C1234" s="195"/>
      <c r="D1234" s="195"/>
      <c r="E1234" s="195"/>
      <c r="F1234" s="196"/>
      <c r="G1234" s="196"/>
      <c r="H1234" s="196"/>
      <c r="I1234" s="196"/>
      <c r="J1234" s="196"/>
      <c r="K1234" s="196"/>
      <c r="L1234" s="196"/>
    </row>
    <row r="1235" spans="1:12" s="197" customFormat="1" ht="12.75" customHeight="1" x14ac:dyDescent="0.25">
      <c r="A1235" s="284"/>
      <c r="B1235" s="195"/>
      <c r="C1235" s="195"/>
      <c r="D1235" s="195"/>
      <c r="E1235" s="195"/>
      <c r="F1235" s="196"/>
      <c r="G1235" s="196"/>
      <c r="H1235" s="196"/>
      <c r="I1235" s="196"/>
      <c r="J1235" s="196"/>
      <c r="K1235" s="196"/>
      <c r="L1235" s="196"/>
    </row>
    <row r="1236" spans="1:12" s="197" customFormat="1" ht="12.75" customHeight="1" x14ac:dyDescent="0.25">
      <c r="A1236" s="284"/>
      <c r="B1236" s="195"/>
      <c r="C1236" s="195"/>
      <c r="D1236" s="195"/>
      <c r="E1236" s="195"/>
      <c r="F1236" s="196"/>
      <c r="G1236" s="196"/>
      <c r="H1236" s="196"/>
      <c r="I1236" s="196"/>
      <c r="J1236" s="196"/>
      <c r="K1236" s="196"/>
      <c r="L1236" s="196"/>
    </row>
    <row r="1237" spans="1:12" s="197" customFormat="1" ht="12.75" customHeight="1" x14ac:dyDescent="0.25">
      <c r="A1237" s="284"/>
      <c r="B1237" s="195"/>
      <c r="C1237" s="195"/>
      <c r="D1237" s="195"/>
      <c r="E1237" s="195"/>
      <c r="F1237" s="196"/>
      <c r="G1237" s="196"/>
      <c r="H1237" s="196"/>
      <c r="I1237" s="196"/>
      <c r="J1237" s="196"/>
      <c r="K1237" s="196"/>
      <c r="L1237" s="196"/>
    </row>
    <row r="1238" spans="1:12" s="197" customFormat="1" ht="12.75" customHeight="1" x14ac:dyDescent="0.25">
      <c r="A1238" s="284"/>
      <c r="B1238" s="195"/>
      <c r="C1238" s="195"/>
      <c r="D1238" s="195"/>
      <c r="E1238" s="195"/>
      <c r="F1238" s="196"/>
      <c r="G1238" s="196"/>
      <c r="H1238" s="196"/>
      <c r="I1238" s="196"/>
      <c r="J1238" s="196"/>
      <c r="K1238" s="196"/>
      <c r="L1238" s="196"/>
    </row>
    <row r="1239" spans="1:12" s="197" customFormat="1" ht="12.75" customHeight="1" x14ac:dyDescent="0.25">
      <c r="A1239" s="284"/>
      <c r="B1239" s="195"/>
      <c r="C1239" s="195"/>
      <c r="D1239" s="195"/>
      <c r="E1239" s="195"/>
      <c r="F1239" s="196"/>
      <c r="G1239" s="196"/>
      <c r="H1239" s="196"/>
      <c r="I1239" s="196"/>
      <c r="J1239" s="196"/>
      <c r="K1239" s="196"/>
      <c r="L1239" s="196"/>
    </row>
    <row r="1240" spans="1:12" s="197" customFormat="1" ht="12.75" customHeight="1" x14ac:dyDescent="0.25">
      <c r="A1240" s="284"/>
      <c r="B1240" s="195"/>
      <c r="C1240" s="195"/>
      <c r="D1240" s="195"/>
      <c r="E1240" s="195"/>
      <c r="F1240" s="196"/>
      <c r="G1240" s="196"/>
      <c r="H1240" s="196"/>
      <c r="I1240" s="196"/>
      <c r="J1240" s="196"/>
      <c r="K1240" s="196"/>
      <c r="L1240" s="196"/>
    </row>
    <row r="1241" spans="1:12" s="197" customFormat="1" ht="12.75" customHeight="1" x14ac:dyDescent="0.25">
      <c r="A1241" s="284"/>
      <c r="B1241" s="195"/>
      <c r="C1241" s="195"/>
      <c r="D1241" s="195"/>
      <c r="E1241" s="195"/>
      <c r="F1241" s="196"/>
      <c r="G1241" s="196"/>
      <c r="H1241" s="196"/>
      <c r="I1241" s="196"/>
      <c r="J1241" s="196"/>
      <c r="K1241" s="196"/>
      <c r="L1241" s="196"/>
    </row>
    <row r="1242" spans="1:12" s="197" customFormat="1" ht="12.75" customHeight="1" x14ac:dyDescent="0.25">
      <c r="A1242" s="284"/>
      <c r="B1242" s="195"/>
      <c r="C1242" s="195"/>
      <c r="D1242" s="195"/>
      <c r="E1242" s="195"/>
      <c r="F1242" s="196"/>
      <c r="G1242" s="196"/>
      <c r="H1242" s="196"/>
      <c r="I1242" s="196"/>
      <c r="J1242" s="196"/>
      <c r="K1242" s="196"/>
      <c r="L1242" s="196"/>
    </row>
    <row r="1243" spans="1:12" s="197" customFormat="1" ht="12.75" customHeight="1" x14ac:dyDescent="0.25">
      <c r="A1243" s="284"/>
      <c r="B1243" s="195"/>
      <c r="C1243" s="195"/>
      <c r="D1243" s="195"/>
      <c r="E1243" s="195"/>
      <c r="F1243" s="196"/>
      <c r="G1243" s="196"/>
      <c r="H1243" s="196"/>
      <c r="I1243" s="196"/>
      <c r="J1243" s="196"/>
      <c r="K1243" s="196"/>
      <c r="L1243" s="196"/>
    </row>
    <row r="1244" spans="1:12" s="197" customFormat="1" ht="12.75" customHeight="1" x14ac:dyDescent="0.25">
      <c r="A1244" s="284"/>
      <c r="B1244" s="195"/>
      <c r="C1244" s="195"/>
      <c r="D1244" s="195"/>
      <c r="E1244" s="195"/>
      <c r="F1244" s="196"/>
      <c r="G1244" s="196"/>
      <c r="H1244" s="196"/>
      <c r="I1244" s="196"/>
      <c r="J1244" s="196"/>
      <c r="K1244" s="196"/>
      <c r="L1244" s="196"/>
    </row>
    <row r="1245" spans="1:12" s="197" customFormat="1" ht="12.75" customHeight="1" x14ac:dyDescent="0.25">
      <c r="A1245" s="284"/>
      <c r="B1245" s="195"/>
      <c r="C1245" s="195"/>
      <c r="D1245" s="195"/>
      <c r="E1245" s="195"/>
      <c r="F1245" s="196"/>
      <c r="G1245" s="196"/>
      <c r="H1245" s="196"/>
      <c r="I1245" s="196"/>
      <c r="J1245" s="196"/>
      <c r="K1245" s="196"/>
      <c r="L1245" s="196"/>
    </row>
    <row r="1246" spans="1:12" s="197" customFormat="1" ht="12.75" customHeight="1" x14ac:dyDescent="0.25">
      <c r="A1246" s="284"/>
      <c r="B1246" s="195"/>
      <c r="C1246" s="195"/>
      <c r="D1246" s="195"/>
      <c r="E1246" s="195"/>
      <c r="F1246" s="196"/>
      <c r="G1246" s="196"/>
      <c r="H1246" s="196"/>
      <c r="I1246" s="196"/>
      <c r="J1246" s="196"/>
      <c r="K1246" s="196"/>
      <c r="L1246" s="196"/>
    </row>
    <row r="1247" spans="1:12" s="197" customFormat="1" ht="12.75" customHeight="1" x14ac:dyDescent="0.25">
      <c r="A1247" s="284"/>
      <c r="B1247" s="195"/>
      <c r="C1247" s="195"/>
      <c r="D1247" s="195"/>
      <c r="E1247" s="195"/>
      <c r="F1247" s="196"/>
      <c r="G1247" s="196"/>
      <c r="H1247" s="196"/>
      <c r="I1247" s="196"/>
      <c r="J1247" s="196"/>
      <c r="K1247" s="196"/>
      <c r="L1247" s="196"/>
    </row>
    <row r="1248" spans="1:12" s="197" customFormat="1" ht="12.75" customHeight="1" x14ac:dyDescent="0.25">
      <c r="A1248" s="284"/>
      <c r="B1248" s="195"/>
      <c r="C1248" s="195"/>
      <c r="D1248" s="195"/>
      <c r="E1248" s="195"/>
      <c r="F1248" s="196"/>
      <c r="G1248" s="196"/>
      <c r="H1248" s="196"/>
      <c r="I1248" s="196"/>
      <c r="J1248" s="196"/>
      <c r="K1248" s="196"/>
      <c r="L1248" s="196"/>
    </row>
    <row r="1249" spans="1:12" s="197" customFormat="1" ht="12.75" customHeight="1" x14ac:dyDescent="0.25">
      <c r="A1249" s="284"/>
      <c r="B1249" s="195"/>
      <c r="C1249" s="195"/>
      <c r="D1249" s="195"/>
      <c r="E1249" s="195"/>
      <c r="F1249" s="196"/>
      <c r="G1249" s="196"/>
      <c r="H1249" s="196"/>
      <c r="I1249" s="196"/>
      <c r="J1249" s="196"/>
      <c r="K1249" s="196"/>
      <c r="L1249" s="196"/>
    </row>
    <row r="1250" spans="1:12" s="197" customFormat="1" ht="12.75" customHeight="1" x14ac:dyDescent="0.25">
      <c r="A1250" s="284"/>
      <c r="B1250" s="195"/>
      <c r="C1250" s="195"/>
      <c r="D1250" s="195"/>
      <c r="E1250" s="195"/>
      <c r="F1250" s="196"/>
      <c r="G1250" s="196"/>
      <c r="H1250" s="196"/>
      <c r="I1250" s="196"/>
      <c r="J1250" s="196"/>
      <c r="K1250" s="196"/>
      <c r="L1250" s="196"/>
    </row>
    <row r="1251" spans="1:12" s="197" customFormat="1" ht="12.75" customHeight="1" x14ac:dyDescent="0.25">
      <c r="A1251" s="284"/>
      <c r="B1251" s="195"/>
      <c r="C1251" s="195"/>
      <c r="D1251" s="195"/>
      <c r="E1251" s="195"/>
      <c r="F1251" s="196"/>
      <c r="G1251" s="196"/>
      <c r="H1251" s="196"/>
      <c r="I1251" s="196"/>
      <c r="J1251" s="196"/>
      <c r="K1251" s="196"/>
      <c r="L1251" s="196"/>
    </row>
    <row r="1252" spans="1:12" s="197" customFormat="1" ht="12.75" customHeight="1" x14ac:dyDescent="0.25">
      <c r="A1252" s="284"/>
      <c r="B1252" s="195"/>
      <c r="C1252" s="195"/>
      <c r="D1252" s="195"/>
      <c r="E1252" s="195"/>
      <c r="F1252" s="196"/>
      <c r="G1252" s="196"/>
      <c r="H1252" s="196"/>
      <c r="I1252" s="196"/>
      <c r="J1252" s="196"/>
      <c r="K1252" s="196"/>
      <c r="L1252" s="196"/>
    </row>
    <row r="1253" spans="1:12" s="197" customFormat="1" ht="12.75" customHeight="1" x14ac:dyDescent="0.25">
      <c r="A1253" s="284"/>
      <c r="B1253" s="195"/>
      <c r="C1253" s="195"/>
      <c r="D1253" s="195"/>
      <c r="E1253" s="195"/>
      <c r="F1253" s="196"/>
      <c r="G1253" s="196"/>
      <c r="H1253" s="196"/>
      <c r="I1253" s="196"/>
      <c r="J1253" s="196"/>
      <c r="K1253" s="196"/>
      <c r="L1253" s="196"/>
    </row>
    <row r="1254" spans="1:12" s="197" customFormat="1" ht="12.75" customHeight="1" x14ac:dyDescent="0.25">
      <c r="A1254" s="284"/>
      <c r="B1254" s="195"/>
      <c r="C1254" s="195"/>
      <c r="D1254" s="195"/>
      <c r="E1254" s="195"/>
      <c r="F1254" s="196"/>
      <c r="G1254" s="196"/>
      <c r="H1254" s="196"/>
      <c r="I1254" s="196"/>
      <c r="J1254" s="196"/>
      <c r="K1254" s="196"/>
      <c r="L1254" s="196"/>
    </row>
    <row r="1255" spans="1:12" s="197" customFormat="1" ht="12.75" customHeight="1" x14ac:dyDescent="0.25">
      <c r="A1255" s="284"/>
      <c r="B1255" s="195"/>
      <c r="C1255" s="195"/>
      <c r="D1255" s="195"/>
      <c r="E1255" s="195"/>
      <c r="F1255" s="196"/>
      <c r="G1255" s="196"/>
      <c r="H1255" s="196"/>
      <c r="I1255" s="196"/>
      <c r="J1255" s="196"/>
      <c r="K1255" s="196"/>
      <c r="L1255" s="196"/>
    </row>
    <row r="1256" spans="1:12" s="197" customFormat="1" ht="12.75" customHeight="1" x14ac:dyDescent="0.25">
      <c r="A1256" s="284"/>
      <c r="B1256" s="195"/>
      <c r="C1256" s="195"/>
      <c r="D1256" s="195"/>
      <c r="E1256" s="195"/>
      <c r="F1256" s="196"/>
      <c r="G1256" s="196"/>
      <c r="H1256" s="196"/>
      <c r="I1256" s="196"/>
      <c r="J1256" s="196"/>
      <c r="K1256" s="196"/>
      <c r="L1256" s="196"/>
    </row>
    <row r="1257" spans="1:12" s="197" customFormat="1" ht="12.75" customHeight="1" x14ac:dyDescent="0.25">
      <c r="A1257" s="284"/>
      <c r="B1257" s="195"/>
      <c r="C1257" s="195"/>
      <c r="D1257" s="195"/>
      <c r="E1257" s="195"/>
      <c r="F1257" s="196"/>
      <c r="G1257" s="196"/>
      <c r="H1257" s="196"/>
      <c r="I1257" s="196"/>
      <c r="J1257" s="196"/>
      <c r="K1257" s="196"/>
      <c r="L1257" s="196"/>
    </row>
    <row r="1258" spans="1:12" s="197" customFormat="1" ht="12.75" customHeight="1" x14ac:dyDescent="0.25">
      <c r="A1258" s="284"/>
      <c r="B1258" s="195"/>
      <c r="C1258" s="195"/>
      <c r="D1258" s="195"/>
      <c r="E1258" s="195"/>
      <c r="F1258" s="196"/>
      <c r="G1258" s="196"/>
      <c r="H1258" s="196"/>
      <c r="I1258" s="196"/>
      <c r="J1258" s="196"/>
      <c r="K1258" s="196"/>
      <c r="L1258" s="196"/>
    </row>
    <row r="1259" spans="1:12" s="197" customFormat="1" ht="12.75" customHeight="1" x14ac:dyDescent="0.25">
      <c r="A1259" s="284"/>
      <c r="B1259" s="195"/>
      <c r="C1259" s="195"/>
      <c r="D1259" s="195"/>
      <c r="E1259" s="195"/>
      <c r="F1259" s="196"/>
      <c r="G1259" s="196"/>
      <c r="H1259" s="196"/>
      <c r="I1259" s="196"/>
      <c r="J1259" s="196"/>
      <c r="K1259" s="196"/>
      <c r="L1259" s="196"/>
    </row>
    <row r="1260" spans="1:12" s="197" customFormat="1" ht="12.75" customHeight="1" x14ac:dyDescent="0.25">
      <c r="A1260" s="284"/>
      <c r="B1260" s="195"/>
      <c r="C1260" s="195"/>
      <c r="D1260" s="195"/>
      <c r="E1260" s="195"/>
      <c r="F1260" s="196"/>
      <c r="G1260" s="196"/>
      <c r="H1260" s="196"/>
      <c r="I1260" s="196"/>
      <c r="J1260" s="196"/>
      <c r="K1260" s="196"/>
      <c r="L1260" s="196"/>
    </row>
    <row r="1261" spans="1:12" s="197" customFormat="1" ht="12.75" customHeight="1" x14ac:dyDescent="0.25">
      <c r="A1261" s="284"/>
      <c r="B1261" s="195"/>
      <c r="C1261" s="195"/>
      <c r="D1261" s="195"/>
      <c r="E1261" s="195"/>
      <c r="F1261" s="196"/>
      <c r="G1261" s="196"/>
      <c r="H1261" s="196"/>
      <c r="I1261" s="196"/>
      <c r="J1261" s="196"/>
      <c r="K1261" s="196"/>
      <c r="L1261" s="196"/>
    </row>
    <row r="1262" spans="1:12" s="197" customFormat="1" ht="12.75" customHeight="1" x14ac:dyDescent="0.25">
      <c r="A1262" s="284"/>
      <c r="B1262" s="195"/>
      <c r="C1262" s="195"/>
      <c r="D1262" s="195"/>
      <c r="E1262" s="195"/>
      <c r="F1262" s="196"/>
      <c r="G1262" s="196"/>
      <c r="H1262" s="196"/>
      <c r="I1262" s="196"/>
      <c r="J1262" s="196"/>
      <c r="K1262" s="196"/>
      <c r="L1262" s="196"/>
    </row>
    <row r="1263" spans="1:12" s="197" customFormat="1" ht="12.75" customHeight="1" x14ac:dyDescent="0.25">
      <c r="A1263" s="284"/>
      <c r="B1263" s="195"/>
      <c r="C1263" s="195"/>
      <c r="D1263" s="195"/>
      <c r="E1263" s="195"/>
      <c r="F1263" s="196"/>
      <c r="G1263" s="196"/>
      <c r="H1263" s="196"/>
      <c r="I1263" s="196"/>
      <c r="J1263" s="196"/>
      <c r="K1263" s="196"/>
      <c r="L1263" s="362" t="s">
        <v>13</v>
      </c>
    </row>
    <row r="1264" spans="1:12" s="197" customFormat="1" ht="12.75" customHeight="1" x14ac:dyDescent="0.25">
      <c r="A1264" s="284"/>
      <c r="B1264" s="195"/>
      <c r="C1264" s="195"/>
      <c r="D1264" s="195"/>
      <c r="E1264" s="195"/>
      <c r="F1264" s="196"/>
      <c r="G1264" s="196"/>
      <c r="H1264" s="196"/>
      <c r="I1264" s="196"/>
      <c r="J1264" s="196"/>
      <c r="K1264" s="196"/>
      <c r="L1264" s="196"/>
    </row>
    <row r="1265" spans="1:12" s="197" customFormat="1" ht="15.75" customHeight="1" x14ac:dyDescent="0.3">
      <c r="A1265" s="284"/>
      <c r="B1265" s="510" t="s">
        <v>307</v>
      </c>
      <c r="C1265" s="510"/>
      <c r="D1265" s="510"/>
      <c r="E1265" s="510"/>
      <c r="F1265" s="510"/>
      <c r="G1265" s="510"/>
      <c r="H1265" s="510"/>
      <c r="I1265" s="510"/>
      <c r="J1265" s="510"/>
      <c r="K1265" s="510"/>
      <c r="L1265" s="510"/>
    </row>
    <row r="1266" spans="1:12" s="197" customFormat="1" ht="12.75" customHeight="1" x14ac:dyDescent="0.25">
      <c r="A1266" s="284"/>
      <c r="B1266" s="4"/>
      <c r="C1266" s="184"/>
      <c r="D1266" s="155"/>
      <c r="E1266" s="155"/>
      <c r="F1266" s="24"/>
      <c r="G1266" s="155"/>
      <c r="H1266" s="155"/>
      <c r="I1266" s="155"/>
      <c r="J1266" s="155"/>
      <c r="K1266" s="155"/>
      <c r="L1266" s="155"/>
    </row>
    <row r="1267" spans="1:12" s="197" customFormat="1" ht="12.75" customHeight="1" x14ac:dyDescent="0.25">
      <c r="A1267" s="284"/>
      <c r="B1267" s="4" t="s">
        <v>62</v>
      </c>
      <c r="C1267" s="184"/>
      <c r="D1267" s="155"/>
      <c r="E1267" s="155"/>
      <c r="F1267" s="24"/>
      <c r="G1267" s="155"/>
      <c r="H1267" s="155"/>
      <c r="I1267" s="155"/>
      <c r="J1267" s="155"/>
      <c r="K1267" s="155"/>
      <c r="L1267" s="155"/>
    </row>
    <row r="1268" spans="1:12" s="197" customFormat="1" ht="12.75" customHeight="1" x14ac:dyDescent="0.25">
      <c r="A1268" s="284"/>
      <c r="B1268" s="151"/>
      <c r="C1268" s="513" t="s">
        <v>12</v>
      </c>
      <c r="D1268" s="514"/>
      <c r="E1268" s="514"/>
      <c r="F1268" s="514"/>
      <c r="G1268" s="511"/>
      <c r="H1268" s="512" t="s">
        <v>10</v>
      </c>
      <c r="I1268" s="512"/>
      <c r="J1268" s="512"/>
      <c r="K1268" s="512"/>
      <c r="L1268" s="512"/>
    </row>
    <row r="1269" spans="1:12" s="197" customFormat="1" ht="12.75" customHeight="1" x14ac:dyDescent="0.25">
      <c r="A1269" s="284"/>
      <c r="B1269" s="145"/>
      <c r="C1269" s="145" t="s">
        <v>23</v>
      </c>
      <c r="D1269" s="163" t="s">
        <v>18</v>
      </c>
      <c r="E1269" s="163" t="s">
        <v>19</v>
      </c>
      <c r="F1269" s="163" t="s">
        <v>20</v>
      </c>
      <c r="G1269" s="163" t="s">
        <v>21</v>
      </c>
      <c r="H1269" s="163" t="s">
        <v>23</v>
      </c>
      <c r="I1269" s="163" t="s">
        <v>18</v>
      </c>
      <c r="J1269" s="163" t="s">
        <v>19</v>
      </c>
      <c r="K1269" s="163" t="s">
        <v>20</v>
      </c>
      <c r="L1269" s="163" t="s">
        <v>21</v>
      </c>
    </row>
    <row r="1270" spans="1:12" s="197" customFormat="1" ht="12.75" customHeight="1" x14ac:dyDescent="0.25">
      <c r="A1270" s="284"/>
      <c r="B1270" s="64"/>
      <c r="C1270" s="164"/>
      <c r="D1270" s="158"/>
      <c r="E1270" s="158"/>
      <c r="F1270" s="1"/>
      <c r="G1270" s="1"/>
      <c r="H1270" s="164"/>
      <c r="I1270" s="1"/>
      <c r="J1270" s="1"/>
      <c r="K1270" s="1"/>
      <c r="L1270" s="1"/>
    </row>
    <row r="1271" spans="1:12" s="197" customFormat="1" ht="12.75" customHeight="1" x14ac:dyDescent="0.25">
      <c r="A1271" s="284"/>
      <c r="B1271" s="64" t="s">
        <v>23</v>
      </c>
      <c r="C1271" s="164"/>
      <c r="D1271" s="155"/>
      <c r="E1271" s="155"/>
      <c r="F1271" s="24"/>
      <c r="G1271" s="1"/>
      <c r="H1271" s="164"/>
      <c r="I1271" s="1"/>
      <c r="J1271" s="1"/>
      <c r="K1271" s="1"/>
      <c r="L1271" s="1"/>
    </row>
    <row r="1272" spans="1:12" s="197" customFormat="1" ht="12.75" customHeight="1" x14ac:dyDescent="0.25">
      <c r="A1272" s="284"/>
      <c r="B1272" s="95" t="s">
        <v>8</v>
      </c>
      <c r="C1272" s="165">
        <v>1354.575</v>
      </c>
      <c r="D1272" s="165">
        <v>7.0250000000000004</v>
      </c>
      <c r="E1272" s="165">
        <v>97.474999999999994</v>
      </c>
      <c r="F1272" s="165">
        <v>2.25</v>
      </c>
      <c r="G1272" s="165">
        <v>1247.825</v>
      </c>
      <c r="H1272" s="165">
        <v>8536.9</v>
      </c>
      <c r="I1272" s="165">
        <v>228.4</v>
      </c>
      <c r="J1272" s="165">
        <v>812.67499999999995</v>
      </c>
      <c r="K1272" s="165">
        <v>150.57499999999999</v>
      </c>
      <c r="L1272" s="165">
        <v>7345.25</v>
      </c>
    </row>
    <row r="1273" spans="1:12" s="197" customFormat="1" ht="12.75" customHeight="1" x14ac:dyDescent="0.25">
      <c r="A1273" s="284"/>
      <c r="B1273" s="95" t="s">
        <v>9</v>
      </c>
      <c r="C1273" s="165">
        <v>1686.65</v>
      </c>
      <c r="D1273" s="165">
        <v>24.6</v>
      </c>
      <c r="E1273" s="165">
        <v>236.82499999999999</v>
      </c>
      <c r="F1273" s="165">
        <v>271.7</v>
      </c>
      <c r="G1273" s="165">
        <v>1153.5250000000001</v>
      </c>
      <c r="H1273" s="165">
        <v>11720.725000000002</v>
      </c>
      <c r="I1273" s="165">
        <v>650.6</v>
      </c>
      <c r="J1273" s="165">
        <v>2412.7750000000001</v>
      </c>
      <c r="K1273" s="165">
        <v>2253.6</v>
      </c>
      <c r="L1273" s="165">
        <v>6403.75</v>
      </c>
    </row>
    <row r="1274" spans="1:12" s="197" customFormat="1" ht="12.75" customHeight="1" x14ac:dyDescent="0.25">
      <c r="A1274" s="284"/>
      <c r="B1274" s="95" t="s">
        <v>65</v>
      </c>
      <c r="C1274" s="166">
        <v>80.311564343521169</v>
      </c>
      <c r="D1274" s="166">
        <v>28.556910569105689</v>
      </c>
      <c r="E1274" s="166">
        <v>41.159083711601397</v>
      </c>
      <c r="F1274" s="166">
        <v>0.82811924917188073</v>
      </c>
      <c r="G1274" s="166">
        <v>108.17494202553043</v>
      </c>
      <c r="H1274" s="166">
        <v>72.835938049907313</v>
      </c>
      <c r="I1274" s="166">
        <v>35.106055948355362</v>
      </c>
      <c r="J1274" s="166">
        <v>33.682170944244696</v>
      </c>
      <c r="K1274" s="166">
        <v>6.6815317713879994</v>
      </c>
      <c r="L1274" s="166">
        <v>114.70232285770057</v>
      </c>
    </row>
    <row r="1275" spans="1:12" s="197" customFormat="1" ht="12.75" customHeight="1" x14ac:dyDescent="0.25">
      <c r="A1275" s="284"/>
      <c r="B1275" s="64" t="s">
        <v>110</v>
      </c>
      <c r="C1275" s="164"/>
      <c r="D1275" s="155"/>
      <c r="E1275" s="155"/>
      <c r="F1275" s="24"/>
      <c r="G1275" s="1"/>
      <c r="H1275" s="164"/>
      <c r="I1275" s="1"/>
      <c r="J1275" s="1"/>
      <c r="K1275" s="1"/>
      <c r="L1275" s="1"/>
    </row>
    <row r="1276" spans="1:12" s="197" customFormat="1" ht="12.75" customHeight="1" x14ac:dyDescent="0.25">
      <c r="A1276" s="284"/>
      <c r="B1276" s="95" t="s">
        <v>8</v>
      </c>
      <c r="C1276" s="165">
        <v>20</v>
      </c>
      <c r="D1276" s="165">
        <v>0</v>
      </c>
      <c r="E1276" s="165">
        <v>0.32500000000000001</v>
      </c>
      <c r="F1276" s="165">
        <v>0.3</v>
      </c>
      <c r="G1276" s="165">
        <v>19.375</v>
      </c>
      <c r="H1276" s="165">
        <v>125.3</v>
      </c>
      <c r="I1276" s="165">
        <v>4.2750000000000004</v>
      </c>
      <c r="J1276" s="165">
        <v>7.5250000000000004</v>
      </c>
      <c r="K1276" s="165">
        <v>2</v>
      </c>
      <c r="L1276" s="165">
        <v>111.5</v>
      </c>
    </row>
    <row r="1277" spans="1:12" s="197" customFormat="1" ht="12.75" customHeight="1" x14ac:dyDescent="0.25">
      <c r="A1277" s="284"/>
      <c r="B1277" s="95" t="s">
        <v>9</v>
      </c>
      <c r="C1277" s="165">
        <v>24.25</v>
      </c>
      <c r="D1277" s="165">
        <v>0.3</v>
      </c>
      <c r="E1277" s="165">
        <v>3.8250000000000002</v>
      </c>
      <c r="F1277" s="165">
        <v>3.1749999999999998</v>
      </c>
      <c r="G1277" s="165">
        <v>16.95</v>
      </c>
      <c r="H1277" s="165">
        <v>199.2</v>
      </c>
      <c r="I1277" s="165">
        <v>12.75</v>
      </c>
      <c r="J1277" s="165">
        <v>39.424999999999997</v>
      </c>
      <c r="K1277" s="165">
        <v>47.575000000000003</v>
      </c>
      <c r="L1277" s="165">
        <v>99.45</v>
      </c>
    </row>
    <row r="1278" spans="1:12" s="197" customFormat="1" ht="12.75" customHeight="1" x14ac:dyDescent="0.25">
      <c r="A1278" s="284"/>
      <c r="B1278" s="95" t="s">
        <v>65</v>
      </c>
      <c r="C1278" s="166">
        <v>82.474226804123717</v>
      </c>
      <c r="D1278" s="166">
        <v>0</v>
      </c>
      <c r="E1278" s="166">
        <v>8.4967320261437891</v>
      </c>
      <c r="F1278" s="166">
        <v>9.4488188976377945</v>
      </c>
      <c r="G1278" s="166">
        <v>114.30678466076697</v>
      </c>
      <c r="H1278" s="166">
        <v>62.901606425702816</v>
      </c>
      <c r="I1278" s="166">
        <v>33.529411764705877</v>
      </c>
      <c r="J1278" s="166">
        <v>19.086873811033605</v>
      </c>
      <c r="K1278" s="166">
        <v>4.2038885969521802</v>
      </c>
      <c r="L1278" s="166">
        <v>112.11664152840625</v>
      </c>
    </row>
    <row r="1279" spans="1:12" s="197" customFormat="1" ht="12.75" customHeight="1" x14ac:dyDescent="0.25">
      <c r="A1279" s="284"/>
      <c r="B1279" s="64" t="s">
        <v>97</v>
      </c>
      <c r="C1279" s="164"/>
      <c r="D1279" s="165"/>
      <c r="E1279" s="165"/>
      <c r="F1279" s="167"/>
      <c r="G1279" s="164"/>
      <c r="H1279" s="165"/>
      <c r="I1279" s="165"/>
      <c r="J1279" s="165"/>
      <c r="K1279" s="167"/>
      <c r="L1279" s="164"/>
    </row>
    <row r="1280" spans="1:12" s="197" customFormat="1" ht="12.75" customHeight="1" x14ac:dyDescent="0.25">
      <c r="A1280" s="284"/>
      <c r="B1280" s="95" t="s">
        <v>8</v>
      </c>
      <c r="C1280" s="165">
        <v>98.974999999999994</v>
      </c>
      <c r="D1280" s="165">
        <v>0.125</v>
      </c>
      <c r="E1280" s="165">
        <v>6.7</v>
      </c>
      <c r="F1280" s="165">
        <v>0.7</v>
      </c>
      <c r="G1280" s="165">
        <v>91.45</v>
      </c>
      <c r="H1280" s="165">
        <v>674.42499999999995</v>
      </c>
      <c r="I1280" s="165">
        <v>11.375</v>
      </c>
      <c r="J1280" s="165">
        <v>64.25</v>
      </c>
      <c r="K1280" s="165">
        <v>10.025</v>
      </c>
      <c r="L1280" s="165">
        <v>588.77499999999998</v>
      </c>
    </row>
    <row r="1281" spans="1:12" s="197" customFormat="1" ht="12.75" customHeight="1" x14ac:dyDescent="0.25">
      <c r="A1281" s="284"/>
      <c r="B1281" s="95" t="s">
        <v>9</v>
      </c>
      <c r="C1281" s="165">
        <v>112.25</v>
      </c>
      <c r="D1281" s="165">
        <v>0.45</v>
      </c>
      <c r="E1281" s="165">
        <v>17.399999999999999</v>
      </c>
      <c r="F1281" s="165">
        <v>16.75</v>
      </c>
      <c r="G1281" s="165">
        <v>77.650000000000006</v>
      </c>
      <c r="H1281" s="165">
        <v>816.05</v>
      </c>
      <c r="I1281" s="165">
        <v>35.549999999999997</v>
      </c>
      <c r="J1281" s="165">
        <v>167.65</v>
      </c>
      <c r="K1281" s="165">
        <v>192.92500000000001</v>
      </c>
      <c r="L1281" s="165">
        <v>419.92500000000001</v>
      </c>
    </row>
    <row r="1282" spans="1:12" s="197" customFormat="1" ht="12.75" customHeight="1" x14ac:dyDescent="0.25">
      <c r="A1282" s="284"/>
      <c r="B1282" s="95" t="s">
        <v>65</v>
      </c>
      <c r="C1282" s="166">
        <v>88.173719376391986</v>
      </c>
      <c r="D1282" s="166">
        <v>27.777777777777782</v>
      </c>
      <c r="E1282" s="166">
        <v>38.505747126436781</v>
      </c>
      <c r="F1282" s="166">
        <v>4.1791044776119399</v>
      </c>
      <c r="G1282" s="166">
        <v>117.77205408886026</v>
      </c>
      <c r="H1282" s="166">
        <v>82.64505851357147</v>
      </c>
      <c r="I1282" s="166">
        <v>31.997187060478204</v>
      </c>
      <c r="J1282" s="166">
        <v>38.32388905457799</v>
      </c>
      <c r="K1282" s="166">
        <v>5.196319813398989</v>
      </c>
      <c r="L1282" s="166">
        <v>140.20956123117224</v>
      </c>
    </row>
    <row r="1283" spans="1:12" s="197" customFormat="1" ht="12.75" customHeight="1" x14ac:dyDescent="0.25">
      <c r="A1283" s="284"/>
      <c r="B1283" s="64" t="s">
        <v>111</v>
      </c>
      <c r="C1283" s="165"/>
      <c r="D1283" s="165"/>
      <c r="E1283" s="165"/>
      <c r="F1283" s="167"/>
      <c r="G1283" s="164"/>
      <c r="H1283" s="165"/>
      <c r="I1283" s="165"/>
      <c r="J1283" s="165"/>
      <c r="K1283" s="167"/>
      <c r="L1283" s="164"/>
    </row>
    <row r="1284" spans="1:12" s="197" customFormat="1" ht="12.75" customHeight="1" x14ac:dyDescent="0.25">
      <c r="A1284" s="284"/>
      <c r="B1284" s="95" t="s">
        <v>8</v>
      </c>
      <c r="C1284" s="165">
        <v>1099.625</v>
      </c>
      <c r="D1284" s="165">
        <v>5.45</v>
      </c>
      <c r="E1284" s="165">
        <v>82.924999999999997</v>
      </c>
      <c r="F1284" s="165">
        <v>0.625</v>
      </c>
      <c r="G1284" s="165">
        <v>1010.625</v>
      </c>
      <c r="H1284" s="165">
        <v>6899.4</v>
      </c>
      <c r="I1284" s="165">
        <v>171.375</v>
      </c>
      <c r="J1284" s="165">
        <v>675.57500000000005</v>
      </c>
      <c r="K1284" s="165">
        <v>132.94999999999999</v>
      </c>
      <c r="L1284" s="165">
        <v>5919.5</v>
      </c>
    </row>
    <row r="1285" spans="1:12" s="197" customFormat="1" ht="12.75" customHeight="1" x14ac:dyDescent="0.25">
      <c r="A1285" s="284"/>
      <c r="B1285" s="95" t="s">
        <v>9</v>
      </c>
      <c r="C1285" s="165">
        <v>1324.7</v>
      </c>
      <c r="D1285" s="165">
        <v>19.675000000000001</v>
      </c>
      <c r="E1285" s="165">
        <v>176.72499999999999</v>
      </c>
      <c r="F1285" s="165">
        <v>224.3</v>
      </c>
      <c r="G1285" s="165">
        <v>904</v>
      </c>
      <c r="H1285" s="165">
        <v>9168.15</v>
      </c>
      <c r="I1285" s="165">
        <v>467.65</v>
      </c>
      <c r="J1285" s="165">
        <v>1868.9</v>
      </c>
      <c r="K1285" s="165">
        <v>1797.425</v>
      </c>
      <c r="L1285" s="165">
        <v>5034.1750000000002</v>
      </c>
    </row>
    <row r="1286" spans="1:12" s="197" customFormat="1" ht="12.75" customHeight="1" x14ac:dyDescent="0.25">
      <c r="A1286" s="284"/>
      <c r="B1286" s="95" t="s">
        <v>65</v>
      </c>
      <c r="C1286" s="166">
        <v>83.009360609949439</v>
      </c>
      <c r="D1286" s="166">
        <v>27.700127064803048</v>
      </c>
      <c r="E1286" s="166">
        <v>46.923185740557372</v>
      </c>
      <c r="F1286" s="166">
        <v>0.27864467231386536</v>
      </c>
      <c r="G1286" s="166">
        <v>111.79480088495575</v>
      </c>
      <c r="H1286" s="166">
        <v>75.254004352023031</v>
      </c>
      <c r="I1286" s="166">
        <v>36.645995937132469</v>
      </c>
      <c r="J1286" s="166">
        <v>36.148269035261379</v>
      </c>
      <c r="K1286" s="166">
        <v>7.3966924906463394</v>
      </c>
      <c r="L1286" s="166">
        <v>117.58629765552449</v>
      </c>
    </row>
    <row r="1287" spans="1:12" s="197" customFormat="1" ht="12.75" customHeight="1" x14ac:dyDescent="0.25">
      <c r="A1287" s="284"/>
      <c r="B1287" s="64" t="s">
        <v>112</v>
      </c>
      <c r="C1287" s="165"/>
      <c r="D1287" s="165"/>
      <c r="E1287" s="165"/>
      <c r="F1287" s="167"/>
      <c r="G1287" s="164"/>
      <c r="H1287" s="165"/>
      <c r="I1287" s="165"/>
      <c r="J1287" s="165"/>
      <c r="K1287" s="167"/>
      <c r="L1287" s="164"/>
    </row>
    <row r="1288" spans="1:12" s="197" customFormat="1" ht="12.75" customHeight="1" x14ac:dyDescent="0.25">
      <c r="A1288" s="284"/>
      <c r="B1288" s="95" t="s">
        <v>8</v>
      </c>
      <c r="C1288" s="165">
        <v>135.97499999999999</v>
      </c>
      <c r="D1288" s="165">
        <v>1.45</v>
      </c>
      <c r="E1288" s="165">
        <v>7.5250000000000004</v>
      </c>
      <c r="F1288" s="165">
        <v>0.625</v>
      </c>
      <c r="G1288" s="165">
        <v>126.375</v>
      </c>
      <c r="H1288" s="165">
        <v>837.77499999999998</v>
      </c>
      <c r="I1288" s="165">
        <v>41.375</v>
      </c>
      <c r="J1288" s="165">
        <v>65.325000000000003</v>
      </c>
      <c r="K1288" s="165">
        <v>5.6</v>
      </c>
      <c r="L1288" s="165">
        <v>725.47500000000002</v>
      </c>
    </row>
    <row r="1289" spans="1:12" s="197" customFormat="1" ht="12.75" customHeight="1" x14ac:dyDescent="0.25">
      <c r="A1289" s="284"/>
      <c r="B1289" s="95" t="s">
        <v>9</v>
      </c>
      <c r="C1289" s="165">
        <v>225.45</v>
      </c>
      <c r="D1289" s="165">
        <v>4.1749999999999998</v>
      </c>
      <c r="E1289" s="165">
        <v>38.875</v>
      </c>
      <c r="F1289" s="165">
        <v>27.475000000000001</v>
      </c>
      <c r="G1289" s="165">
        <v>154.92500000000001</v>
      </c>
      <c r="H1289" s="165">
        <v>1537.325</v>
      </c>
      <c r="I1289" s="165">
        <v>134.65</v>
      </c>
      <c r="J1289" s="165">
        <v>336.8</v>
      </c>
      <c r="K1289" s="165">
        <v>215.67500000000001</v>
      </c>
      <c r="L1289" s="165">
        <v>850.2</v>
      </c>
    </row>
    <row r="1290" spans="1:12" s="197" customFormat="1" ht="12.75" customHeight="1" x14ac:dyDescent="0.25">
      <c r="A1290" s="284"/>
      <c r="B1290" s="95" t="s">
        <v>65</v>
      </c>
      <c r="C1290" s="166">
        <v>60.312707917498336</v>
      </c>
      <c r="D1290" s="166">
        <v>34.730538922155681</v>
      </c>
      <c r="E1290" s="166">
        <v>19.356913183279744</v>
      </c>
      <c r="F1290" s="166">
        <v>2.2747952684258417</v>
      </c>
      <c r="G1290" s="166">
        <v>81.571728255607567</v>
      </c>
      <c r="H1290" s="166">
        <v>54.495633649358453</v>
      </c>
      <c r="I1290" s="166">
        <v>30.727812848124767</v>
      </c>
      <c r="J1290" s="166">
        <v>19.395783847980997</v>
      </c>
      <c r="K1290" s="166">
        <v>2.5964993624666741</v>
      </c>
      <c r="L1290" s="166">
        <v>85.329922371206749</v>
      </c>
    </row>
    <row r="1291" spans="1:12" s="197" customFormat="1" ht="12.75" customHeight="1" x14ac:dyDescent="0.25">
      <c r="A1291" s="284"/>
      <c r="B1291" s="119"/>
      <c r="C1291" s="119"/>
      <c r="D1291" s="156"/>
      <c r="E1291" s="156"/>
      <c r="F1291" s="121"/>
      <c r="G1291" s="121"/>
      <c r="H1291" s="121"/>
      <c r="I1291" s="121"/>
      <c r="J1291" s="121"/>
      <c r="K1291" s="121"/>
      <c r="L1291" s="121"/>
    </row>
    <row r="1292" spans="1:12" s="197" customFormat="1" ht="12.75" customHeight="1" x14ac:dyDescent="0.25">
      <c r="A1292" s="284"/>
      <c r="B1292" s="8"/>
      <c r="C1292" s="8"/>
      <c r="D1292" s="157"/>
      <c r="E1292" s="157"/>
      <c r="F1292" s="125"/>
      <c r="G1292" s="125"/>
      <c r="H1292" s="125"/>
      <c r="I1292" s="125"/>
      <c r="J1292" s="125"/>
      <c r="K1292" s="125"/>
      <c r="L1292" s="125"/>
    </row>
    <row r="1293" spans="1:12" s="197" customFormat="1" ht="12.75" customHeight="1" x14ac:dyDescent="0.25">
      <c r="A1293" s="284"/>
      <c r="B1293" s="8" t="s">
        <v>83</v>
      </c>
      <c r="C1293" s="8"/>
      <c r="D1293" s="1"/>
      <c r="E1293" s="1"/>
      <c r="F1293" s="53"/>
      <c r="G1293" s="1"/>
      <c r="H1293" s="1"/>
      <c r="I1293" s="1"/>
      <c r="J1293" s="1"/>
      <c r="K1293" s="1"/>
      <c r="L1293" s="1"/>
    </row>
    <row r="1294" spans="1:12" s="197" customFormat="1" ht="12.75" customHeight="1" x14ac:dyDescent="0.25">
      <c r="A1294" s="284"/>
      <c r="B1294" s="20" t="s">
        <v>81</v>
      </c>
      <c r="C1294" s="20"/>
      <c r="D1294" s="1"/>
      <c r="E1294" s="1"/>
      <c r="F1294" s="53"/>
      <c r="G1294" s="1"/>
      <c r="H1294" s="1"/>
      <c r="I1294" s="1"/>
      <c r="J1294" s="1"/>
      <c r="K1294" s="1"/>
      <c r="L1294" s="1"/>
    </row>
    <row r="1295" spans="1:12" s="197" customFormat="1" ht="12.75" customHeight="1" x14ac:dyDescent="0.25">
      <c r="A1295" s="284"/>
      <c r="B1295" s="20"/>
      <c r="C1295" s="20"/>
      <c r="D1295" s="1"/>
      <c r="E1295" s="1"/>
      <c r="F1295" s="53"/>
      <c r="G1295" s="1"/>
      <c r="H1295" s="1"/>
      <c r="I1295" s="1"/>
      <c r="J1295" s="1"/>
      <c r="K1295" s="1"/>
      <c r="L1295" s="1"/>
    </row>
    <row r="1296" spans="1:12" s="197" customFormat="1" ht="12.75" customHeight="1" x14ac:dyDescent="0.25">
      <c r="A1296" s="284"/>
      <c r="B1296" s="58" t="s">
        <v>68</v>
      </c>
      <c r="C1296" s="58"/>
      <c r="D1296" s="1"/>
      <c r="E1296" s="1"/>
      <c r="F1296" s="53"/>
      <c r="G1296" s="1"/>
      <c r="H1296" s="1"/>
      <c r="I1296" s="1"/>
      <c r="J1296" s="1"/>
      <c r="K1296" s="1"/>
      <c r="L1296" s="1"/>
    </row>
    <row r="1297" spans="1:12" s="197" customFormat="1" ht="12.75" customHeight="1" x14ac:dyDescent="0.25">
      <c r="A1297" s="284"/>
      <c r="B1297" s="58" t="s">
        <v>409</v>
      </c>
      <c r="C1297" s="58"/>
      <c r="D1297" s="1"/>
      <c r="E1297" s="1"/>
      <c r="F1297" s="53"/>
      <c r="G1297" s="1"/>
      <c r="H1297" s="1"/>
      <c r="I1297" s="1"/>
      <c r="J1297" s="1"/>
      <c r="K1297" s="1"/>
      <c r="L1297" s="1"/>
    </row>
    <row r="1298" spans="1:12" s="197" customFormat="1" ht="12.75" customHeight="1" x14ac:dyDescent="0.25">
      <c r="A1298" s="284"/>
      <c r="B1298" s="150"/>
      <c r="C1298" s="150"/>
      <c r="D1298" s="1"/>
      <c r="E1298" s="1"/>
      <c r="F1298" s="53"/>
      <c r="G1298" s="1"/>
      <c r="H1298" s="1"/>
      <c r="I1298" s="1"/>
      <c r="J1298" s="1"/>
      <c r="K1298" s="1"/>
      <c r="L1298" s="1"/>
    </row>
    <row r="1299" spans="1:12" s="197" customFormat="1" ht="12.75" customHeight="1" x14ac:dyDescent="0.25">
      <c r="A1299" s="284"/>
      <c r="B1299" s="150"/>
      <c r="C1299" s="150"/>
      <c r="D1299" s="1"/>
      <c r="E1299" s="1"/>
      <c r="F1299" s="53"/>
      <c r="G1299" s="1"/>
      <c r="H1299" s="1"/>
      <c r="I1299" s="1"/>
      <c r="J1299" s="1"/>
      <c r="K1299" s="1"/>
      <c r="L1299" s="1"/>
    </row>
    <row r="1300" spans="1:12" s="197" customFormat="1" ht="12.75" customHeight="1" x14ac:dyDescent="0.25">
      <c r="A1300" s="284"/>
      <c r="B1300" s="150"/>
      <c r="C1300" s="150"/>
      <c r="D1300" s="1"/>
      <c r="E1300" s="1"/>
      <c r="F1300" s="53"/>
      <c r="G1300" s="1"/>
      <c r="H1300" s="1"/>
      <c r="I1300" s="1"/>
      <c r="J1300" s="1"/>
      <c r="K1300" s="1"/>
      <c r="L1300" s="1"/>
    </row>
    <row r="1301" spans="1:12" s="197" customFormat="1" ht="12.75" customHeight="1" x14ac:dyDescent="0.25">
      <c r="A1301" s="284"/>
      <c r="B1301" s="150"/>
      <c r="C1301" s="150"/>
      <c r="D1301" s="1"/>
      <c r="E1301" s="1"/>
      <c r="F1301" s="53"/>
      <c r="G1301" s="1"/>
      <c r="H1301" s="1"/>
      <c r="I1301" s="1"/>
      <c r="J1301" s="1"/>
      <c r="K1301" s="1"/>
      <c r="L1301" s="1"/>
    </row>
    <row r="1302" spans="1:12" s="197" customFormat="1" ht="12.75" customHeight="1" x14ac:dyDescent="0.25">
      <c r="A1302" s="284"/>
      <c r="B1302" s="150"/>
      <c r="C1302" s="150"/>
      <c r="D1302" s="1"/>
      <c r="E1302" s="1"/>
      <c r="F1302" s="53"/>
      <c r="G1302" s="1"/>
      <c r="H1302" s="1"/>
      <c r="I1302" s="1"/>
      <c r="J1302" s="1"/>
      <c r="K1302" s="1"/>
      <c r="L1302" s="1"/>
    </row>
    <row r="1303" spans="1:12" s="197" customFormat="1" ht="12.75" customHeight="1" x14ac:dyDescent="0.25">
      <c r="A1303" s="284"/>
      <c r="B1303" s="150"/>
      <c r="C1303" s="150"/>
      <c r="D1303" s="1"/>
      <c r="E1303" s="1"/>
      <c r="F1303" s="53"/>
      <c r="G1303" s="1"/>
      <c r="H1303" s="1"/>
      <c r="I1303" s="1"/>
      <c r="J1303" s="1"/>
      <c r="K1303" s="1"/>
      <c r="L1303" s="1"/>
    </row>
    <row r="1304" spans="1:12" s="197" customFormat="1" ht="12.75" customHeight="1" x14ac:dyDescent="0.25">
      <c r="A1304" s="284"/>
      <c r="B1304" s="150"/>
      <c r="C1304" s="150"/>
      <c r="D1304" s="1"/>
      <c r="E1304" s="1"/>
      <c r="F1304" s="53"/>
      <c r="G1304" s="1"/>
      <c r="H1304" s="1"/>
      <c r="I1304" s="1"/>
      <c r="J1304" s="1"/>
      <c r="K1304" s="1"/>
      <c r="L1304" s="1"/>
    </row>
    <row r="1305" spans="1:12" s="197" customFormat="1" ht="12.75" customHeight="1" x14ac:dyDescent="0.25">
      <c r="A1305" s="284"/>
      <c r="B1305" s="150"/>
      <c r="C1305" s="150"/>
      <c r="D1305" s="1"/>
      <c r="E1305" s="1"/>
      <c r="F1305" s="53"/>
      <c r="G1305" s="1"/>
      <c r="H1305" s="1"/>
      <c r="I1305" s="1"/>
      <c r="J1305" s="1"/>
      <c r="K1305" s="1"/>
      <c r="L1305" s="1"/>
    </row>
    <row r="1306" spans="1:12" s="197" customFormat="1" ht="12.75" customHeight="1" x14ac:dyDescent="0.25">
      <c r="A1306" s="284"/>
      <c r="B1306" s="150"/>
      <c r="C1306" s="150"/>
      <c r="D1306" s="1"/>
      <c r="E1306" s="1"/>
      <c r="F1306" s="53"/>
      <c r="G1306" s="1"/>
      <c r="H1306" s="1"/>
      <c r="I1306" s="1"/>
      <c r="J1306" s="1"/>
      <c r="K1306" s="1"/>
      <c r="L1306" s="1"/>
    </row>
    <row r="1307" spans="1:12" s="197" customFormat="1" ht="12.75" customHeight="1" x14ac:dyDescent="0.25">
      <c r="A1307" s="284"/>
      <c r="B1307" s="150"/>
      <c r="C1307" s="150"/>
      <c r="D1307" s="1"/>
      <c r="E1307" s="1"/>
      <c r="F1307" s="53"/>
      <c r="G1307" s="1"/>
      <c r="H1307" s="1"/>
      <c r="I1307" s="1"/>
      <c r="J1307" s="1"/>
      <c r="K1307" s="1"/>
      <c r="L1307" s="1"/>
    </row>
    <row r="1308" spans="1:12" s="197" customFormat="1" ht="12.75" customHeight="1" x14ac:dyDescent="0.25">
      <c r="A1308" s="284"/>
      <c r="B1308" s="150"/>
      <c r="C1308" s="150"/>
      <c r="D1308" s="1"/>
      <c r="E1308" s="1"/>
      <c r="F1308" s="53"/>
      <c r="G1308" s="1"/>
      <c r="H1308" s="1"/>
      <c r="I1308" s="1"/>
      <c r="J1308" s="1"/>
      <c r="K1308" s="1"/>
      <c r="L1308" s="1"/>
    </row>
    <row r="1309" spans="1:12" s="197" customFormat="1" ht="12.75" customHeight="1" x14ac:dyDescent="0.25">
      <c r="A1309" s="284"/>
      <c r="B1309" s="150"/>
      <c r="C1309" s="150"/>
      <c r="D1309" s="1"/>
      <c r="E1309" s="1"/>
      <c r="F1309" s="53"/>
      <c r="G1309" s="1"/>
      <c r="H1309" s="1"/>
      <c r="I1309" s="1"/>
      <c r="J1309" s="1"/>
      <c r="K1309" s="1"/>
      <c r="L1309" s="1"/>
    </row>
    <row r="1310" spans="1:12" s="197" customFormat="1" ht="12.75" customHeight="1" x14ac:dyDescent="0.25">
      <c r="A1310" s="284"/>
      <c r="B1310" s="150"/>
      <c r="C1310" s="150"/>
      <c r="D1310" s="1"/>
      <c r="E1310" s="1"/>
      <c r="F1310" s="53"/>
      <c r="G1310" s="1"/>
      <c r="H1310" s="1"/>
      <c r="I1310" s="1"/>
      <c r="J1310" s="1"/>
      <c r="K1310" s="1"/>
      <c r="L1310" s="1"/>
    </row>
    <row r="1311" spans="1:12" s="197" customFormat="1" ht="12.75" customHeight="1" x14ac:dyDescent="0.25">
      <c r="A1311" s="284"/>
      <c r="B1311" s="150"/>
      <c r="C1311" s="150"/>
      <c r="D1311" s="1"/>
      <c r="E1311" s="1"/>
      <c r="F1311" s="53"/>
      <c r="G1311" s="1"/>
      <c r="H1311" s="1"/>
      <c r="I1311" s="1"/>
      <c r="J1311" s="1"/>
      <c r="K1311" s="1"/>
      <c r="L1311" s="1"/>
    </row>
    <row r="1312" spans="1:12" s="197" customFormat="1" ht="12.75" customHeight="1" x14ac:dyDescent="0.25">
      <c r="A1312" s="284"/>
      <c r="B1312" s="150"/>
      <c r="C1312" s="150"/>
      <c r="D1312" s="1"/>
      <c r="E1312" s="1"/>
      <c r="F1312" s="53"/>
      <c r="G1312" s="1"/>
      <c r="H1312" s="1"/>
      <c r="I1312" s="1"/>
      <c r="J1312" s="1"/>
      <c r="K1312" s="1"/>
      <c r="L1312" s="1"/>
    </row>
    <row r="1313" spans="1:12" s="197" customFormat="1" ht="12.75" customHeight="1" x14ac:dyDescent="0.25">
      <c r="A1313" s="284"/>
      <c r="B1313" s="150"/>
      <c r="C1313" s="150"/>
      <c r="D1313" s="1"/>
      <c r="E1313" s="1"/>
      <c r="F1313" s="53"/>
      <c r="G1313" s="1"/>
      <c r="H1313" s="1"/>
      <c r="I1313" s="1"/>
      <c r="J1313" s="1"/>
      <c r="K1313" s="1"/>
      <c r="L1313" s="1"/>
    </row>
    <row r="1314" spans="1:12" s="197" customFormat="1" ht="12.75" customHeight="1" x14ac:dyDescent="0.25">
      <c r="A1314" s="284"/>
      <c r="B1314" s="150"/>
      <c r="C1314" s="150"/>
      <c r="D1314" s="1"/>
      <c r="E1314" s="1"/>
      <c r="F1314" s="53"/>
      <c r="G1314" s="1"/>
      <c r="H1314" s="1"/>
      <c r="I1314" s="1"/>
      <c r="J1314" s="1"/>
      <c r="K1314" s="1"/>
      <c r="L1314" s="1"/>
    </row>
    <row r="1315" spans="1:12" s="197" customFormat="1" ht="12.75" customHeight="1" x14ac:dyDescent="0.25">
      <c r="A1315" s="284"/>
      <c r="B1315" s="150"/>
      <c r="C1315" s="150"/>
      <c r="D1315" s="1"/>
      <c r="E1315" s="1"/>
      <c r="F1315" s="53"/>
      <c r="G1315" s="1"/>
      <c r="H1315" s="1"/>
      <c r="I1315" s="1"/>
      <c r="J1315" s="1"/>
      <c r="K1315" s="1"/>
      <c r="L1315" s="1"/>
    </row>
    <row r="1316" spans="1:12" s="197" customFormat="1" ht="12.75" customHeight="1" x14ac:dyDescent="0.25">
      <c r="A1316" s="284"/>
      <c r="B1316" s="150"/>
      <c r="C1316" s="150"/>
      <c r="D1316" s="1"/>
      <c r="E1316" s="1"/>
      <c r="F1316" s="53"/>
      <c r="G1316" s="1"/>
      <c r="H1316" s="1"/>
      <c r="I1316" s="1"/>
      <c r="J1316" s="1"/>
      <c r="K1316" s="1"/>
      <c r="L1316" s="1"/>
    </row>
    <row r="1317" spans="1:12" s="197" customFormat="1" ht="12.75" customHeight="1" x14ac:dyDescent="0.25">
      <c r="A1317" s="284"/>
      <c r="B1317" s="150"/>
      <c r="C1317" s="150"/>
      <c r="D1317" s="1"/>
      <c r="E1317" s="1"/>
      <c r="F1317" s="53"/>
      <c r="G1317" s="1"/>
      <c r="H1317" s="1"/>
      <c r="I1317" s="1"/>
      <c r="J1317" s="1"/>
      <c r="K1317" s="1"/>
      <c r="L1317" s="1"/>
    </row>
    <row r="1318" spans="1:12" s="197" customFormat="1" ht="12.75" customHeight="1" x14ac:dyDescent="0.25">
      <c r="A1318" s="284"/>
      <c r="B1318" s="150"/>
      <c r="C1318" s="150"/>
      <c r="D1318" s="1"/>
      <c r="E1318" s="1"/>
      <c r="F1318" s="53"/>
      <c r="G1318" s="1"/>
      <c r="H1318" s="1"/>
      <c r="I1318" s="1"/>
      <c r="J1318" s="1"/>
      <c r="K1318" s="1"/>
      <c r="L1318" s="1"/>
    </row>
    <row r="1319" spans="1:12" s="197" customFormat="1" ht="12.75" customHeight="1" x14ac:dyDescent="0.25">
      <c r="A1319" s="284"/>
      <c r="B1319" s="150"/>
      <c r="C1319" s="150"/>
      <c r="D1319" s="1"/>
      <c r="E1319" s="1"/>
      <c r="F1319" s="53"/>
      <c r="G1319" s="1"/>
      <c r="H1319" s="1"/>
      <c r="I1319" s="1"/>
      <c r="J1319" s="1"/>
      <c r="K1319" s="1"/>
      <c r="L1319" s="1"/>
    </row>
    <row r="1320" spans="1:12" s="197" customFormat="1" ht="12.75" customHeight="1" x14ac:dyDescent="0.25">
      <c r="A1320" s="284"/>
      <c r="B1320" s="150"/>
      <c r="C1320" s="150"/>
      <c r="D1320" s="1"/>
      <c r="E1320" s="1"/>
      <c r="F1320" s="53"/>
      <c r="G1320" s="1"/>
      <c r="H1320" s="1"/>
      <c r="I1320" s="1"/>
      <c r="J1320" s="1"/>
      <c r="K1320" s="1"/>
      <c r="L1320" s="1"/>
    </row>
    <row r="1321" spans="1:12" s="197" customFormat="1" ht="12.75" customHeight="1" x14ac:dyDescent="0.25">
      <c r="A1321" s="284"/>
      <c r="B1321" s="150"/>
      <c r="C1321" s="150"/>
      <c r="D1321" s="1"/>
      <c r="E1321" s="1"/>
      <c r="F1321" s="53"/>
      <c r="G1321" s="1"/>
      <c r="H1321" s="1"/>
      <c r="I1321" s="1"/>
      <c r="J1321" s="1"/>
      <c r="K1321" s="1"/>
      <c r="L1321" s="1"/>
    </row>
    <row r="1322" spans="1:12" s="197" customFormat="1" ht="12.75" customHeight="1" x14ac:dyDescent="0.25">
      <c r="A1322" s="284"/>
      <c r="B1322" s="150"/>
      <c r="C1322" s="150"/>
      <c r="D1322" s="1"/>
      <c r="E1322" s="1"/>
      <c r="F1322" s="53"/>
      <c r="G1322" s="1"/>
      <c r="H1322" s="1"/>
      <c r="I1322" s="1"/>
      <c r="J1322" s="1"/>
      <c r="K1322" s="1"/>
      <c r="L1322" s="1"/>
    </row>
    <row r="1323" spans="1:12" s="197" customFormat="1" ht="12.75" customHeight="1" x14ac:dyDescent="0.25">
      <c r="A1323" s="284"/>
      <c r="B1323" s="150"/>
      <c r="C1323" s="150"/>
      <c r="D1323" s="1"/>
      <c r="E1323" s="1"/>
      <c r="F1323" s="53"/>
      <c r="G1323" s="1"/>
      <c r="H1323" s="1"/>
      <c r="I1323" s="1"/>
      <c r="J1323" s="1"/>
      <c r="K1323" s="1"/>
      <c r="L1323" s="1"/>
    </row>
    <row r="1324" spans="1:12" s="197" customFormat="1" ht="12.75" customHeight="1" x14ac:dyDescent="0.25">
      <c r="A1324" s="284"/>
      <c r="B1324" s="150"/>
      <c r="C1324" s="150"/>
      <c r="D1324" s="1"/>
      <c r="E1324" s="1"/>
      <c r="F1324" s="53"/>
      <c r="G1324" s="1"/>
      <c r="H1324" s="1"/>
      <c r="I1324" s="1"/>
      <c r="J1324" s="1"/>
      <c r="K1324" s="1"/>
      <c r="L1324" s="1"/>
    </row>
    <row r="1325" spans="1:12" s="197" customFormat="1" ht="12.75" customHeight="1" x14ac:dyDescent="0.25">
      <c r="A1325" s="284"/>
      <c r="B1325" s="150"/>
      <c r="C1325" s="150"/>
      <c r="D1325" s="1"/>
      <c r="E1325" s="1"/>
      <c r="F1325" s="53"/>
      <c r="G1325" s="1"/>
      <c r="H1325" s="1"/>
      <c r="I1325" s="1"/>
      <c r="J1325" s="1"/>
      <c r="K1325" s="1"/>
      <c r="L1325" s="1"/>
    </row>
    <row r="1326" spans="1:12" s="197" customFormat="1" ht="12.75" customHeight="1" x14ac:dyDescent="0.25">
      <c r="A1326" s="284"/>
      <c r="B1326" s="150"/>
      <c r="C1326" s="150"/>
      <c r="D1326" s="1"/>
      <c r="E1326" s="1"/>
      <c r="F1326" s="53"/>
      <c r="G1326" s="1"/>
      <c r="H1326" s="1"/>
      <c r="I1326" s="1"/>
      <c r="J1326" s="1"/>
      <c r="K1326" s="1"/>
      <c r="L1326" s="1"/>
    </row>
    <row r="1327" spans="1:12" s="197" customFormat="1" ht="12.75" customHeight="1" x14ac:dyDescent="0.25">
      <c r="A1327" s="284"/>
      <c r="B1327" s="150"/>
      <c r="C1327" s="150"/>
      <c r="D1327" s="1"/>
      <c r="E1327" s="1"/>
      <c r="F1327" s="53"/>
      <c r="G1327" s="1"/>
      <c r="H1327" s="1"/>
      <c r="I1327" s="1"/>
      <c r="J1327" s="1"/>
      <c r="K1327" s="1"/>
      <c r="L1327" s="1"/>
    </row>
    <row r="1328" spans="1:12" s="197" customFormat="1" ht="12.75" customHeight="1" x14ac:dyDescent="0.25">
      <c r="A1328" s="284"/>
      <c r="B1328" s="150"/>
      <c r="C1328" s="150"/>
      <c r="D1328" s="1"/>
      <c r="E1328" s="1"/>
      <c r="F1328" s="53"/>
      <c r="G1328" s="1"/>
      <c r="H1328" s="1"/>
      <c r="I1328" s="1"/>
      <c r="J1328" s="1"/>
      <c r="K1328" s="1"/>
      <c r="L1328" s="1"/>
    </row>
    <row r="1329" spans="1:12" s="197" customFormat="1" ht="12.75" customHeight="1" x14ac:dyDescent="0.25">
      <c r="A1329" s="284"/>
      <c r="B1329" s="150"/>
      <c r="C1329" s="150"/>
      <c r="D1329" s="1"/>
      <c r="E1329" s="1"/>
      <c r="F1329" s="53"/>
      <c r="G1329" s="1"/>
      <c r="H1329" s="1"/>
      <c r="I1329" s="1"/>
      <c r="J1329" s="1"/>
      <c r="K1329" s="1"/>
      <c r="L1329" s="1"/>
    </row>
    <row r="1330" spans="1:12" s="197" customFormat="1" ht="12.75" customHeight="1" x14ac:dyDescent="0.25">
      <c r="A1330" s="284"/>
      <c r="B1330" s="150"/>
      <c r="C1330" s="150"/>
      <c r="D1330" s="1"/>
      <c r="E1330" s="1"/>
      <c r="F1330" s="53"/>
      <c r="G1330" s="1"/>
      <c r="H1330" s="1"/>
      <c r="I1330" s="1"/>
      <c r="J1330" s="1"/>
      <c r="K1330" s="1"/>
      <c r="L1330" s="1"/>
    </row>
    <row r="1331" spans="1:12" s="197" customFormat="1" ht="12.75" customHeight="1" x14ac:dyDescent="0.25">
      <c r="A1331" s="284"/>
      <c r="B1331" s="150"/>
      <c r="C1331" s="150"/>
      <c r="D1331" s="1"/>
      <c r="E1331" s="1"/>
      <c r="F1331" s="53"/>
      <c r="G1331" s="1"/>
      <c r="H1331" s="1"/>
      <c r="I1331" s="1"/>
      <c r="J1331" s="1"/>
      <c r="K1331" s="1"/>
      <c r="L1331" s="1"/>
    </row>
    <row r="1332" spans="1:12" s="197" customFormat="1" ht="12.75" customHeight="1" x14ac:dyDescent="0.25">
      <c r="A1332" s="284"/>
      <c r="B1332" s="150"/>
      <c r="C1332" s="150"/>
      <c r="D1332" s="1"/>
      <c r="E1332" s="1"/>
      <c r="F1332" s="53"/>
      <c r="G1332" s="1"/>
      <c r="H1332" s="1"/>
      <c r="I1332" s="1"/>
      <c r="J1332" s="1"/>
      <c r="K1332" s="1"/>
      <c r="L1332" s="1"/>
    </row>
    <row r="1333" spans="1:12" s="197" customFormat="1" ht="12.75" customHeight="1" x14ac:dyDescent="0.25">
      <c r="A1333" s="284"/>
      <c r="B1333" s="150"/>
      <c r="C1333" s="150"/>
      <c r="D1333" s="1"/>
      <c r="E1333" s="1"/>
      <c r="F1333" s="53"/>
      <c r="G1333" s="1"/>
      <c r="H1333" s="1"/>
      <c r="I1333" s="1"/>
      <c r="J1333" s="1"/>
      <c r="K1333" s="1"/>
      <c r="L1333" s="1"/>
    </row>
    <row r="1334" spans="1:12" s="197" customFormat="1" ht="12.75" customHeight="1" x14ac:dyDescent="0.25">
      <c r="A1334" s="284"/>
      <c r="B1334" s="150"/>
      <c r="C1334" s="150"/>
      <c r="D1334" s="1"/>
      <c r="E1334" s="1"/>
      <c r="F1334" s="53"/>
      <c r="G1334" s="1"/>
      <c r="H1334" s="1"/>
      <c r="I1334" s="1"/>
      <c r="J1334" s="1"/>
      <c r="K1334" s="1"/>
      <c r="L1334" s="1"/>
    </row>
    <row r="1335" spans="1:12" s="197" customFormat="1" ht="12.75" customHeight="1" x14ac:dyDescent="0.25">
      <c r="A1335" s="284"/>
      <c r="B1335" s="150"/>
      <c r="C1335" s="150"/>
      <c r="D1335" s="1"/>
      <c r="E1335" s="1"/>
      <c r="F1335" s="53"/>
      <c r="G1335" s="1"/>
      <c r="H1335" s="1"/>
      <c r="I1335" s="1"/>
      <c r="J1335" s="1"/>
      <c r="K1335" s="1"/>
      <c r="L1335" s="1"/>
    </row>
    <row r="1336" spans="1:12" s="197" customFormat="1" ht="12.75" customHeight="1" x14ac:dyDescent="0.25">
      <c r="A1336" s="284"/>
      <c r="B1336" s="150"/>
      <c r="C1336" s="150"/>
      <c r="D1336" s="1"/>
      <c r="E1336" s="1"/>
      <c r="F1336" s="53"/>
      <c r="G1336" s="1"/>
      <c r="H1336" s="1"/>
      <c r="I1336" s="1"/>
      <c r="J1336" s="1"/>
      <c r="K1336" s="1"/>
      <c r="L1336" s="1"/>
    </row>
    <row r="1337" spans="1:12" s="197" customFormat="1" ht="12.75" customHeight="1" x14ac:dyDescent="0.25">
      <c r="A1337" s="284"/>
      <c r="B1337" s="150"/>
      <c r="C1337" s="150"/>
      <c r="D1337" s="1"/>
      <c r="E1337" s="1"/>
      <c r="F1337" s="53"/>
      <c r="G1337" s="1"/>
      <c r="H1337" s="1"/>
      <c r="I1337" s="1"/>
      <c r="J1337" s="1"/>
      <c r="K1337" s="1"/>
      <c r="L1337" s="1"/>
    </row>
    <row r="1338" spans="1:12" s="197" customFormat="1" ht="12.75" customHeight="1" x14ac:dyDescent="0.25">
      <c r="A1338" s="284"/>
      <c r="B1338" s="150"/>
      <c r="C1338" s="150"/>
      <c r="D1338" s="1"/>
      <c r="E1338" s="1"/>
      <c r="F1338" s="53"/>
      <c r="G1338" s="1"/>
      <c r="H1338" s="1"/>
      <c r="I1338" s="1"/>
      <c r="J1338" s="1"/>
      <c r="K1338" s="1"/>
      <c r="L1338" s="1"/>
    </row>
    <row r="1339" spans="1:12" s="197" customFormat="1" ht="12.75" customHeight="1" x14ac:dyDescent="0.25">
      <c r="A1339" s="284"/>
      <c r="B1339" s="150"/>
      <c r="C1339" s="150"/>
      <c r="D1339" s="1"/>
      <c r="E1339" s="1"/>
      <c r="F1339" s="53"/>
      <c r="G1339" s="1"/>
      <c r="H1339" s="1"/>
      <c r="I1339" s="1"/>
      <c r="J1339" s="1"/>
      <c r="K1339" s="1"/>
      <c r="L1339" s="1"/>
    </row>
    <row r="1340" spans="1:12" s="197" customFormat="1" ht="12.75" customHeight="1" x14ac:dyDescent="0.25">
      <c r="A1340" s="284"/>
      <c r="B1340" s="195"/>
      <c r="C1340" s="195"/>
      <c r="D1340" s="195"/>
      <c r="E1340" s="195"/>
      <c r="F1340" s="196"/>
      <c r="G1340" s="196"/>
      <c r="H1340" s="196"/>
      <c r="I1340" s="196"/>
      <c r="J1340" s="196"/>
      <c r="K1340" s="196"/>
      <c r="L1340" s="196"/>
    </row>
    <row r="1341" spans="1:12" s="197" customFormat="1" ht="12.75" customHeight="1" x14ac:dyDescent="0.25">
      <c r="A1341" s="284"/>
      <c r="B1341" s="195"/>
      <c r="C1341" s="195"/>
      <c r="D1341" s="195"/>
      <c r="E1341" s="195"/>
      <c r="F1341" s="196"/>
      <c r="G1341" s="196"/>
      <c r="H1341" s="196"/>
      <c r="I1341" s="196"/>
      <c r="J1341" s="196"/>
      <c r="K1341" s="196"/>
      <c r="L1341" s="196"/>
    </row>
    <row r="1342" spans="1:12" s="197" customFormat="1" ht="12.75" customHeight="1" x14ac:dyDescent="0.25">
      <c r="A1342" s="284"/>
      <c r="B1342" s="195"/>
      <c r="C1342" s="195"/>
      <c r="D1342" s="195"/>
      <c r="E1342" s="195"/>
      <c r="F1342" s="196"/>
      <c r="G1342" s="196"/>
      <c r="H1342" s="196"/>
      <c r="I1342" s="196"/>
      <c r="J1342" s="196"/>
      <c r="K1342" s="196"/>
      <c r="L1342" s="196"/>
    </row>
    <row r="1343" spans="1:12" s="197" customFormat="1" ht="12.75" customHeight="1" x14ac:dyDescent="0.25">
      <c r="A1343" s="284"/>
      <c r="B1343" s="195"/>
      <c r="C1343" s="195"/>
      <c r="D1343" s="195"/>
      <c r="E1343" s="195"/>
      <c r="F1343" s="196"/>
      <c r="G1343" s="196"/>
      <c r="H1343" s="196"/>
      <c r="I1343" s="196"/>
      <c r="J1343" s="196"/>
      <c r="K1343" s="196"/>
      <c r="L1343" s="196"/>
    </row>
    <row r="1344" spans="1:12" s="197" customFormat="1" ht="12.75" customHeight="1" x14ac:dyDescent="0.25">
      <c r="A1344" s="284"/>
      <c r="B1344" s="195"/>
      <c r="C1344" s="195"/>
      <c r="D1344" s="195"/>
      <c r="E1344" s="195"/>
      <c r="F1344" s="196"/>
      <c r="G1344" s="196"/>
      <c r="H1344" s="196"/>
      <c r="I1344" s="196"/>
      <c r="J1344" s="196"/>
      <c r="K1344" s="196"/>
      <c r="L1344" s="196"/>
    </row>
    <row r="1345" spans="1:13" s="197" customFormat="1" ht="12.75" customHeight="1" x14ac:dyDescent="0.25">
      <c r="A1345" s="284"/>
      <c r="B1345" s="195"/>
      <c r="C1345" s="195"/>
      <c r="D1345" s="195"/>
      <c r="E1345" s="195"/>
      <c r="F1345" s="196"/>
      <c r="G1345" s="196"/>
      <c r="H1345" s="196"/>
      <c r="I1345" s="196"/>
      <c r="J1345" s="196"/>
      <c r="K1345" s="196"/>
      <c r="L1345" s="196"/>
    </row>
    <row r="1346" spans="1:13" s="197" customFormat="1" ht="12.75" customHeight="1" x14ac:dyDescent="0.25">
      <c r="A1346" s="284"/>
      <c r="B1346" s="195"/>
      <c r="C1346" s="195"/>
      <c r="D1346" s="195"/>
      <c r="E1346" s="195"/>
      <c r="F1346" s="196"/>
      <c r="G1346" s="196"/>
      <c r="H1346" s="196"/>
      <c r="I1346" s="196"/>
      <c r="J1346" s="196"/>
      <c r="K1346" s="196"/>
      <c r="L1346" s="196"/>
    </row>
    <row r="1347" spans="1:13" s="197" customFormat="1" ht="12.75" customHeight="1" x14ac:dyDescent="0.25">
      <c r="A1347" s="284"/>
      <c r="B1347" s="195"/>
      <c r="C1347" s="195"/>
      <c r="D1347" s="195"/>
      <c r="E1347" s="195"/>
      <c r="F1347" s="196"/>
      <c r="G1347" s="196"/>
      <c r="H1347" s="196"/>
      <c r="I1347" s="196"/>
      <c r="J1347" s="196"/>
      <c r="K1347" s="196"/>
      <c r="L1347" s="196"/>
    </row>
    <row r="1348" spans="1:13" s="197" customFormat="1" ht="12.75" customHeight="1" x14ac:dyDescent="0.25">
      <c r="A1348" s="284"/>
      <c r="B1348" s="195"/>
      <c r="C1348" s="195"/>
      <c r="D1348" s="195"/>
      <c r="E1348" s="195"/>
      <c r="F1348" s="196"/>
      <c r="G1348" s="196"/>
      <c r="H1348" s="196"/>
      <c r="I1348" s="196"/>
      <c r="J1348" s="196"/>
      <c r="K1348" s="196"/>
      <c r="L1348" s="362" t="s">
        <v>13</v>
      </c>
    </row>
    <row r="1349" spans="1:13" s="197" customFormat="1" ht="12.75" customHeight="1" x14ac:dyDescent="0.25">
      <c r="A1349" s="284"/>
      <c r="B1349" s="195"/>
      <c r="C1349" s="195"/>
      <c r="D1349" s="195"/>
      <c r="E1349" s="195"/>
      <c r="F1349" s="196"/>
      <c r="G1349" s="196"/>
      <c r="H1349" s="196"/>
      <c r="I1349" s="196"/>
      <c r="J1349" s="196"/>
      <c r="K1349" s="196"/>
      <c r="L1349" s="196"/>
    </row>
    <row r="1350" spans="1:13" ht="15.6" x14ac:dyDescent="0.3">
      <c r="B1350" s="510" t="s">
        <v>306</v>
      </c>
      <c r="C1350" s="510"/>
      <c r="D1350" s="510"/>
      <c r="E1350" s="510"/>
      <c r="F1350" s="510"/>
      <c r="G1350" s="510"/>
      <c r="H1350" s="510"/>
      <c r="I1350" s="510"/>
      <c r="J1350" s="510"/>
      <c r="K1350" s="510"/>
      <c r="L1350" s="510"/>
      <c r="M1350" s="191"/>
    </row>
    <row r="1351" spans="1:13" x14ac:dyDescent="0.25">
      <c r="B1351" s="4"/>
      <c r="C1351" s="184"/>
      <c r="D1351" s="155"/>
      <c r="E1351" s="155"/>
      <c r="F1351" s="24"/>
      <c r="G1351" s="155"/>
      <c r="H1351" s="155"/>
      <c r="I1351" s="155"/>
      <c r="J1351" s="155"/>
      <c r="K1351" s="155"/>
      <c r="L1351" s="155"/>
    </row>
    <row r="1352" spans="1:13" ht="12.75" customHeight="1" x14ac:dyDescent="0.25">
      <c r="B1352" s="4" t="s">
        <v>62</v>
      </c>
      <c r="C1352" s="184"/>
      <c r="D1352" s="155"/>
      <c r="E1352" s="155"/>
      <c r="F1352" s="24"/>
      <c r="G1352" s="155"/>
      <c r="H1352" s="155"/>
      <c r="I1352" s="155"/>
      <c r="J1352" s="155"/>
      <c r="K1352" s="155"/>
      <c r="L1352" s="155"/>
    </row>
    <row r="1353" spans="1:13" s="144" customFormat="1" x14ac:dyDescent="0.25">
      <c r="A1353" s="284"/>
      <c r="B1353" s="151"/>
      <c r="C1353" s="513" t="s">
        <v>12</v>
      </c>
      <c r="D1353" s="514"/>
      <c r="E1353" s="514"/>
      <c r="F1353" s="514"/>
      <c r="G1353" s="511"/>
      <c r="H1353" s="512" t="s">
        <v>10</v>
      </c>
      <c r="I1353" s="512"/>
      <c r="J1353" s="512"/>
      <c r="K1353" s="512"/>
      <c r="L1353" s="512"/>
    </row>
    <row r="1354" spans="1:13" x14ac:dyDescent="0.25">
      <c r="B1354" s="145"/>
      <c r="C1354" s="145" t="s">
        <v>23</v>
      </c>
      <c r="D1354" s="163" t="s">
        <v>18</v>
      </c>
      <c r="E1354" s="163" t="s">
        <v>19</v>
      </c>
      <c r="F1354" s="163" t="s">
        <v>20</v>
      </c>
      <c r="G1354" s="163" t="s">
        <v>21</v>
      </c>
      <c r="H1354" s="163" t="s">
        <v>23</v>
      </c>
      <c r="I1354" s="163" t="s">
        <v>18</v>
      </c>
      <c r="J1354" s="163" t="s">
        <v>19</v>
      </c>
      <c r="K1354" s="163" t="s">
        <v>20</v>
      </c>
      <c r="L1354" s="163" t="s">
        <v>21</v>
      </c>
    </row>
    <row r="1355" spans="1:13" x14ac:dyDescent="0.25">
      <c r="B1355" s="64"/>
      <c r="C1355" s="164"/>
      <c r="D1355" s="158"/>
      <c r="E1355" s="158"/>
      <c r="F1355" s="1"/>
      <c r="H1355" s="164"/>
    </row>
    <row r="1356" spans="1:13" x14ac:dyDescent="0.25">
      <c r="B1356" s="64" t="s">
        <v>23</v>
      </c>
      <c r="C1356" s="164"/>
      <c r="D1356" s="155"/>
      <c r="E1356" s="155"/>
      <c r="F1356" s="24"/>
      <c r="H1356" s="164"/>
    </row>
    <row r="1357" spans="1:13" x14ac:dyDescent="0.25">
      <c r="B1357" s="95" t="s">
        <v>8</v>
      </c>
      <c r="C1357" s="165">
        <v>1347.325</v>
      </c>
      <c r="D1357" s="165">
        <v>6.0750000000000002</v>
      </c>
      <c r="E1357" s="165">
        <v>99.825000000000003</v>
      </c>
      <c r="F1357" s="165">
        <v>22.75</v>
      </c>
      <c r="G1357" s="165">
        <v>1218.675</v>
      </c>
      <c r="H1357" s="165">
        <v>8368.75</v>
      </c>
      <c r="I1357" s="165">
        <v>250.375</v>
      </c>
      <c r="J1357" s="165">
        <v>820.32500000000005</v>
      </c>
      <c r="K1357" s="165">
        <v>152.57499999999999</v>
      </c>
      <c r="L1357" s="165">
        <v>7145.4749999999995</v>
      </c>
    </row>
    <row r="1358" spans="1:13" x14ac:dyDescent="0.25">
      <c r="B1358" s="95" t="s">
        <v>9</v>
      </c>
      <c r="C1358" s="165">
        <v>1705.3</v>
      </c>
      <c r="D1358" s="165">
        <v>19.824999999999999</v>
      </c>
      <c r="E1358" s="165">
        <v>235.35</v>
      </c>
      <c r="F1358" s="165">
        <v>295.57499999999999</v>
      </c>
      <c r="G1358" s="165">
        <v>1154.55</v>
      </c>
      <c r="H1358" s="165">
        <v>11987.224999999999</v>
      </c>
      <c r="I1358" s="165">
        <v>675.2</v>
      </c>
      <c r="J1358" s="165">
        <v>2441.4749999999999</v>
      </c>
      <c r="K1358" s="165">
        <v>2544.75</v>
      </c>
      <c r="L1358" s="165">
        <v>6325.8</v>
      </c>
    </row>
    <row r="1359" spans="1:13" ht="15.6" x14ac:dyDescent="0.25">
      <c r="B1359" s="95" t="s">
        <v>65</v>
      </c>
      <c r="C1359" s="166">
        <v>79.008092417756416</v>
      </c>
      <c r="D1359" s="166">
        <v>30.643127364438847</v>
      </c>
      <c r="E1359" s="166">
        <v>42.415551306564694</v>
      </c>
      <c r="F1359" s="166">
        <v>7.6968620485494395</v>
      </c>
      <c r="G1359" s="166">
        <v>105.55411199168508</v>
      </c>
      <c r="H1359" s="166">
        <v>69.813906054153492</v>
      </c>
      <c r="I1359" s="166">
        <v>37.081605450236964</v>
      </c>
      <c r="J1359" s="166">
        <v>33.599565836226049</v>
      </c>
      <c r="K1359" s="166">
        <v>5.9956773749877206</v>
      </c>
      <c r="L1359" s="166">
        <v>112.95764962534383</v>
      </c>
    </row>
    <row r="1360" spans="1:13" x14ac:dyDescent="0.25">
      <c r="B1360" s="64" t="s">
        <v>110</v>
      </c>
      <c r="C1360" s="164"/>
      <c r="D1360" s="155"/>
      <c r="E1360" s="155"/>
      <c r="F1360" s="24"/>
      <c r="H1360" s="164"/>
    </row>
    <row r="1361" spans="2:12" x14ac:dyDescent="0.25">
      <c r="B1361" s="95" t="s">
        <v>8</v>
      </c>
      <c r="C1361" s="165">
        <v>19.175000000000001</v>
      </c>
      <c r="D1361" s="165">
        <v>0.125</v>
      </c>
      <c r="E1361" s="165">
        <v>1.325</v>
      </c>
      <c r="F1361" s="165">
        <v>0.2</v>
      </c>
      <c r="G1361" s="165">
        <v>17.524999999999999</v>
      </c>
      <c r="H1361" s="165">
        <v>140.44999999999999</v>
      </c>
      <c r="I1361" s="165">
        <v>5.5</v>
      </c>
      <c r="J1361" s="165">
        <v>11.4</v>
      </c>
      <c r="K1361" s="165">
        <v>2.5</v>
      </c>
      <c r="L1361" s="165">
        <v>121.05</v>
      </c>
    </row>
    <row r="1362" spans="2:12" x14ac:dyDescent="0.25">
      <c r="B1362" s="95" t="s">
        <v>9</v>
      </c>
      <c r="C1362" s="165">
        <v>29.8</v>
      </c>
      <c r="D1362" s="165">
        <v>0.42499999999999999</v>
      </c>
      <c r="E1362" s="165">
        <v>5.2</v>
      </c>
      <c r="F1362" s="165">
        <v>5.4</v>
      </c>
      <c r="G1362" s="165">
        <v>18.774999999999999</v>
      </c>
      <c r="H1362" s="165">
        <v>250.4</v>
      </c>
      <c r="I1362" s="165">
        <v>16.2</v>
      </c>
      <c r="J1362" s="165">
        <v>50.85</v>
      </c>
      <c r="K1362" s="165">
        <v>75.05</v>
      </c>
      <c r="L1362" s="165">
        <v>108.3</v>
      </c>
    </row>
    <row r="1363" spans="2:12" ht="15.6" x14ac:dyDescent="0.25">
      <c r="B1363" s="95" t="s">
        <v>65</v>
      </c>
      <c r="C1363" s="166">
        <v>64.345637583892611</v>
      </c>
      <c r="D1363" s="166">
        <v>29.411764705882355</v>
      </c>
      <c r="E1363" s="166">
        <v>25.48076923076923</v>
      </c>
      <c r="F1363" s="166">
        <v>3.7037037037037033</v>
      </c>
      <c r="G1363" s="166">
        <v>93.342210386151791</v>
      </c>
      <c r="H1363" s="166">
        <v>56.090255591054309</v>
      </c>
      <c r="I1363" s="166">
        <v>33.950617283950621</v>
      </c>
      <c r="J1363" s="166">
        <v>22.418879056047196</v>
      </c>
      <c r="K1363" s="166">
        <v>3.3311125916055966</v>
      </c>
      <c r="L1363" s="166">
        <v>111.77285318559557</v>
      </c>
    </row>
    <row r="1364" spans="2:12" x14ac:dyDescent="0.25">
      <c r="B1364" s="64" t="s">
        <v>97</v>
      </c>
      <c r="C1364" s="164"/>
      <c r="D1364" s="165"/>
      <c r="E1364" s="165"/>
      <c r="F1364" s="167"/>
      <c r="G1364" s="164"/>
      <c r="H1364" s="165"/>
      <c r="I1364" s="165"/>
      <c r="J1364" s="165"/>
      <c r="K1364" s="167"/>
      <c r="L1364" s="164"/>
    </row>
    <row r="1365" spans="2:12" x14ac:dyDescent="0.25">
      <c r="B1365" s="95" t="s">
        <v>8</v>
      </c>
      <c r="C1365" s="165">
        <v>106.1</v>
      </c>
      <c r="D1365" s="165">
        <v>0.15</v>
      </c>
      <c r="E1365" s="165">
        <v>7.55</v>
      </c>
      <c r="F1365" s="165">
        <v>1.4</v>
      </c>
      <c r="G1365" s="165">
        <v>97</v>
      </c>
      <c r="H1365" s="165">
        <v>696.77499999999998</v>
      </c>
      <c r="I1365" s="165">
        <v>16.975000000000001</v>
      </c>
      <c r="J1365" s="165">
        <v>63.65</v>
      </c>
      <c r="K1365" s="165">
        <v>13.05</v>
      </c>
      <c r="L1365" s="165">
        <v>603.1</v>
      </c>
    </row>
    <row r="1366" spans="2:12" x14ac:dyDescent="0.25">
      <c r="B1366" s="95" t="s">
        <v>9</v>
      </c>
      <c r="C1366" s="165">
        <v>120.25</v>
      </c>
      <c r="D1366" s="165">
        <v>1.2250000000000001</v>
      </c>
      <c r="E1366" s="165">
        <v>17.5</v>
      </c>
      <c r="F1366" s="165">
        <v>23.15</v>
      </c>
      <c r="G1366" s="165">
        <v>78.375</v>
      </c>
      <c r="H1366" s="165">
        <v>903.77499999999998</v>
      </c>
      <c r="I1366" s="165">
        <v>45.55</v>
      </c>
      <c r="J1366" s="165">
        <v>180.75</v>
      </c>
      <c r="K1366" s="165">
        <v>249.6</v>
      </c>
      <c r="L1366" s="165">
        <v>427.875</v>
      </c>
    </row>
    <row r="1367" spans="2:12" ht="15.6" x14ac:dyDescent="0.25">
      <c r="B1367" s="95" t="s">
        <v>65</v>
      </c>
      <c r="C1367" s="166">
        <v>88.232848232848227</v>
      </c>
      <c r="D1367" s="166">
        <v>12.244897959183673</v>
      </c>
      <c r="E1367" s="166">
        <v>43.142857142857146</v>
      </c>
      <c r="F1367" s="166">
        <v>6.0475161987041037</v>
      </c>
      <c r="G1367" s="166">
        <v>123.7639553429027</v>
      </c>
      <c r="H1367" s="166">
        <v>77.096069265027253</v>
      </c>
      <c r="I1367" s="166">
        <v>37.266739846322729</v>
      </c>
      <c r="J1367" s="166">
        <v>35.214384508990321</v>
      </c>
      <c r="K1367" s="166">
        <v>5.228365384615385</v>
      </c>
      <c r="L1367" s="166">
        <v>140.95238095238096</v>
      </c>
    </row>
    <row r="1368" spans="2:12" x14ac:dyDescent="0.25">
      <c r="B1368" s="64" t="s">
        <v>111</v>
      </c>
      <c r="C1368" s="165"/>
      <c r="D1368" s="165"/>
      <c r="E1368" s="165"/>
      <c r="F1368" s="167"/>
      <c r="G1368" s="164"/>
      <c r="H1368" s="165"/>
      <c r="I1368" s="165"/>
      <c r="J1368" s="165"/>
      <c r="K1368" s="167"/>
      <c r="L1368" s="164"/>
    </row>
    <row r="1369" spans="2:12" x14ac:dyDescent="0.25">
      <c r="B1369" s="95" t="s">
        <v>8</v>
      </c>
      <c r="C1369" s="165">
        <v>1098.05</v>
      </c>
      <c r="D1369" s="165">
        <v>4.2750000000000004</v>
      </c>
      <c r="E1369" s="165">
        <v>83.8</v>
      </c>
      <c r="F1369" s="165">
        <v>19.8</v>
      </c>
      <c r="G1369" s="165">
        <v>990.17499999999995</v>
      </c>
      <c r="H1369" s="165">
        <v>6749.375</v>
      </c>
      <c r="I1369" s="165">
        <v>182.1</v>
      </c>
      <c r="J1369" s="165">
        <v>687.65</v>
      </c>
      <c r="K1369" s="165">
        <v>131.75</v>
      </c>
      <c r="L1369" s="165">
        <v>5747.875</v>
      </c>
    </row>
    <row r="1370" spans="2:12" x14ac:dyDescent="0.25">
      <c r="B1370" s="95" t="s">
        <v>9</v>
      </c>
      <c r="C1370" s="165">
        <v>1330.425</v>
      </c>
      <c r="D1370" s="165">
        <v>14.875</v>
      </c>
      <c r="E1370" s="165">
        <v>175.05</v>
      </c>
      <c r="F1370" s="165">
        <v>240.07499999999999</v>
      </c>
      <c r="G1370" s="165">
        <v>900.42499999999995</v>
      </c>
      <c r="H1370" s="165">
        <v>9343.7250000000004</v>
      </c>
      <c r="I1370" s="165">
        <v>481.25</v>
      </c>
      <c r="J1370" s="165">
        <v>1890.45</v>
      </c>
      <c r="K1370" s="165">
        <v>1994.675</v>
      </c>
      <c r="L1370" s="165">
        <v>4977.3500000000004</v>
      </c>
    </row>
    <row r="1371" spans="2:12" ht="15.6" x14ac:dyDescent="0.25">
      <c r="B1371" s="95" t="s">
        <v>65</v>
      </c>
      <c r="C1371" s="166">
        <v>82.533776800646407</v>
      </c>
      <c r="D1371" s="166">
        <v>28.739495798319332</v>
      </c>
      <c r="E1371" s="166">
        <v>47.872036560982572</v>
      </c>
      <c r="F1371" s="166">
        <v>8.247422680412372</v>
      </c>
      <c r="G1371" s="166">
        <v>109.96751533997835</v>
      </c>
      <c r="H1371" s="166">
        <v>72.234306981423359</v>
      </c>
      <c r="I1371" s="166">
        <v>37.838961038961038</v>
      </c>
      <c r="J1371" s="166">
        <v>36.374937184268298</v>
      </c>
      <c r="K1371" s="166">
        <v>6.6050860415857224</v>
      </c>
      <c r="L1371" s="166">
        <v>115.48062724140355</v>
      </c>
    </row>
    <row r="1372" spans="2:12" x14ac:dyDescent="0.25">
      <c r="B1372" s="64" t="s">
        <v>112</v>
      </c>
      <c r="C1372" s="165"/>
      <c r="D1372" s="165"/>
      <c r="E1372" s="165"/>
      <c r="F1372" s="167"/>
      <c r="G1372" s="164"/>
      <c r="H1372" s="165"/>
      <c r="I1372" s="165"/>
      <c r="J1372" s="165"/>
      <c r="K1372" s="167"/>
      <c r="L1372" s="164"/>
    </row>
    <row r="1373" spans="2:12" x14ac:dyDescent="0.25">
      <c r="B1373" s="95" t="s">
        <v>8</v>
      </c>
      <c r="C1373" s="165">
        <v>124</v>
      </c>
      <c r="D1373" s="165">
        <v>1.5249999999999999</v>
      </c>
      <c r="E1373" s="165">
        <v>7.15</v>
      </c>
      <c r="F1373" s="165">
        <v>1.35</v>
      </c>
      <c r="G1373" s="165">
        <v>113.97499999999999</v>
      </c>
      <c r="H1373" s="165">
        <v>782.15</v>
      </c>
      <c r="I1373" s="165">
        <v>45.8</v>
      </c>
      <c r="J1373" s="165">
        <v>57.625</v>
      </c>
      <c r="K1373" s="165">
        <v>5.2750000000000004</v>
      </c>
      <c r="L1373" s="165">
        <v>673.45</v>
      </c>
    </row>
    <row r="1374" spans="2:12" x14ac:dyDescent="0.25">
      <c r="B1374" s="95" t="s">
        <v>9</v>
      </c>
      <c r="C1374" s="165">
        <v>224.82499999999999</v>
      </c>
      <c r="D1374" s="165">
        <v>3.3</v>
      </c>
      <c r="E1374" s="165">
        <v>37.6</v>
      </c>
      <c r="F1374" s="165">
        <v>26.95</v>
      </c>
      <c r="G1374" s="165">
        <v>156.97499999999999</v>
      </c>
      <c r="H1374" s="165">
        <v>1489.325</v>
      </c>
      <c r="I1374" s="165">
        <v>132.19999999999999</v>
      </c>
      <c r="J1374" s="165">
        <v>319.42500000000001</v>
      </c>
      <c r="K1374" s="165">
        <v>225.42500000000001</v>
      </c>
      <c r="L1374" s="165">
        <v>812.27499999999998</v>
      </c>
    </row>
    <row r="1375" spans="2:12" ht="15.6" x14ac:dyDescent="0.25">
      <c r="B1375" s="95" t="s">
        <v>65</v>
      </c>
      <c r="C1375" s="166">
        <v>55.154008673412655</v>
      </c>
      <c r="D1375" s="166">
        <v>46.212121212121218</v>
      </c>
      <c r="E1375" s="166">
        <v>19.01595744680851</v>
      </c>
      <c r="F1375" s="166">
        <v>5.0092764378478662</v>
      </c>
      <c r="G1375" s="166">
        <v>72.607103041885651</v>
      </c>
      <c r="H1375" s="166">
        <v>52.517079885182902</v>
      </c>
      <c r="I1375" s="166">
        <v>34.644478063540092</v>
      </c>
      <c r="J1375" s="166">
        <v>18.040228535649995</v>
      </c>
      <c r="K1375" s="166">
        <v>2.3400243983586559</v>
      </c>
      <c r="L1375" s="166">
        <v>82.909113292911883</v>
      </c>
    </row>
    <row r="1376" spans="2:12" x14ac:dyDescent="0.25">
      <c r="B1376" s="119"/>
      <c r="C1376" s="119"/>
      <c r="D1376" s="156"/>
      <c r="E1376" s="156"/>
      <c r="F1376" s="121"/>
      <c r="G1376" s="121"/>
      <c r="H1376" s="121"/>
      <c r="I1376" s="121"/>
      <c r="J1376" s="121"/>
      <c r="K1376" s="121"/>
      <c r="L1376" s="121"/>
    </row>
    <row r="1377" spans="2:12" x14ac:dyDescent="0.25">
      <c r="B1377" s="8"/>
      <c r="C1377" s="8"/>
      <c r="D1377" s="157"/>
      <c r="E1377" s="157"/>
      <c r="F1377" s="125"/>
      <c r="G1377" s="125"/>
      <c r="H1377" s="125"/>
      <c r="I1377" s="125"/>
      <c r="J1377" s="125"/>
      <c r="K1377" s="125"/>
      <c r="L1377" s="125"/>
    </row>
    <row r="1378" spans="2:12" x14ac:dyDescent="0.25">
      <c r="B1378" s="8" t="s">
        <v>83</v>
      </c>
      <c r="C1378" s="8"/>
      <c r="F1378" s="53"/>
    </row>
    <row r="1379" spans="2:12" x14ac:dyDescent="0.25">
      <c r="B1379" s="20" t="s">
        <v>81</v>
      </c>
      <c r="C1379" s="20"/>
      <c r="F1379" s="53"/>
    </row>
    <row r="1380" spans="2:12" x14ac:dyDescent="0.25">
      <c r="B1380" s="20"/>
      <c r="C1380" s="20"/>
      <c r="F1380" s="53"/>
    </row>
    <row r="1381" spans="2:12" x14ac:dyDescent="0.25">
      <c r="B1381" s="58" t="s">
        <v>68</v>
      </c>
      <c r="C1381" s="58"/>
      <c r="F1381" s="53"/>
    </row>
    <row r="1382" spans="2:12" x14ac:dyDescent="0.25">
      <c r="B1382" s="58" t="s">
        <v>409</v>
      </c>
      <c r="C1382" s="58"/>
      <c r="F1382" s="53"/>
    </row>
    <row r="1383" spans="2:12" x14ac:dyDescent="0.25">
      <c r="F1383" s="53"/>
    </row>
    <row r="1384" spans="2:12" x14ac:dyDescent="0.25">
      <c r="F1384" s="53"/>
    </row>
    <row r="1385" spans="2:12" x14ac:dyDescent="0.25">
      <c r="F1385" s="53"/>
    </row>
    <row r="1386" spans="2:12" x14ac:dyDescent="0.25">
      <c r="F1386" s="53"/>
    </row>
    <row r="1387" spans="2:12" x14ac:dyDescent="0.25">
      <c r="F1387" s="53"/>
    </row>
    <row r="1388" spans="2:12" x14ac:dyDescent="0.25">
      <c r="F1388" s="53"/>
    </row>
    <row r="1389" spans="2:12" x14ac:dyDescent="0.25">
      <c r="F1389" s="53"/>
    </row>
    <row r="1390" spans="2:12" x14ac:dyDescent="0.25">
      <c r="F1390" s="53"/>
    </row>
    <row r="1391" spans="2:12" x14ac:dyDescent="0.25">
      <c r="F1391" s="53"/>
    </row>
    <row r="1392" spans="2:12" x14ac:dyDescent="0.25">
      <c r="F1392" s="53"/>
    </row>
    <row r="1393" spans="6:6" x14ac:dyDescent="0.25">
      <c r="F1393" s="53"/>
    </row>
    <row r="1394" spans="6:6" x14ac:dyDescent="0.25">
      <c r="F1394" s="53"/>
    </row>
    <row r="1395" spans="6:6" x14ac:dyDescent="0.25">
      <c r="F1395" s="53"/>
    </row>
    <row r="1396" spans="6:6" x14ac:dyDescent="0.25">
      <c r="F1396" s="53"/>
    </row>
    <row r="1397" spans="6:6" x14ac:dyDescent="0.25">
      <c r="F1397" s="53"/>
    </row>
    <row r="1398" spans="6:6" x14ac:dyDescent="0.25">
      <c r="F1398" s="53"/>
    </row>
    <row r="1399" spans="6:6" x14ac:dyDescent="0.25">
      <c r="F1399" s="53"/>
    </row>
    <row r="1400" spans="6:6" x14ac:dyDescent="0.25">
      <c r="F1400" s="53"/>
    </row>
    <row r="1401" spans="6:6" x14ac:dyDescent="0.25">
      <c r="F1401" s="53"/>
    </row>
    <row r="1402" spans="6:6" x14ac:dyDescent="0.25">
      <c r="F1402" s="53"/>
    </row>
    <row r="1403" spans="6:6" x14ac:dyDescent="0.25">
      <c r="F1403" s="53"/>
    </row>
    <row r="1404" spans="6:6" x14ac:dyDescent="0.25">
      <c r="F1404" s="53"/>
    </row>
    <row r="1405" spans="6:6" x14ac:dyDescent="0.25">
      <c r="F1405" s="53"/>
    </row>
    <row r="1406" spans="6:6" x14ac:dyDescent="0.25">
      <c r="F1406" s="53"/>
    </row>
    <row r="1407" spans="6:6" x14ac:dyDescent="0.25">
      <c r="F1407" s="53"/>
    </row>
    <row r="1408" spans="6:6" x14ac:dyDescent="0.25">
      <c r="F1408" s="53"/>
    </row>
    <row r="1409" spans="6:6" x14ac:dyDescent="0.25">
      <c r="F1409" s="53"/>
    </row>
    <row r="1410" spans="6:6" x14ac:dyDescent="0.25">
      <c r="F1410" s="53"/>
    </row>
    <row r="1411" spans="6:6" x14ac:dyDescent="0.25">
      <c r="F1411" s="53"/>
    </row>
    <row r="1412" spans="6:6" x14ac:dyDescent="0.25">
      <c r="F1412" s="53"/>
    </row>
    <row r="1413" spans="6:6" x14ac:dyDescent="0.25">
      <c r="F1413" s="53"/>
    </row>
    <row r="1414" spans="6:6" x14ac:dyDescent="0.25">
      <c r="F1414" s="53"/>
    </row>
    <row r="1415" spans="6:6" x14ac:dyDescent="0.25">
      <c r="F1415" s="53"/>
    </row>
    <row r="1416" spans="6:6" x14ac:dyDescent="0.25">
      <c r="F1416" s="53"/>
    </row>
    <row r="1417" spans="6:6" x14ac:dyDescent="0.25">
      <c r="F1417" s="53"/>
    </row>
    <row r="1418" spans="6:6" x14ac:dyDescent="0.25">
      <c r="F1418" s="53"/>
    </row>
    <row r="1419" spans="6:6" x14ac:dyDescent="0.25">
      <c r="F1419" s="53"/>
    </row>
    <row r="1420" spans="6:6" x14ac:dyDescent="0.25">
      <c r="F1420" s="53"/>
    </row>
    <row r="1421" spans="6:6" x14ac:dyDescent="0.25">
      <c r="F1421" s="53"/>
    </row>
    <row r="1422" spans="6:6" x14ac:dyDescent="0.25">
      <c r="F1422" s="53"/>
    </row>
    <row r="1423" spans="6:6" x14ac:dyDescent="0.25">
      <c r="F1423" s="53"/>
    </row>
    <row r="1424" spans="6:6" x14ac:dyDescent="0.25">
      <c r="F1424" s="53"/>
    </row>
    <row r="1425" spans="2:13" x14ac:dyDescent="0.25">
      <c r="F1425" s="53"/>
    </row>
    <row r="1426" spans="2:13" x14ac:dyDescent="0.25">
      <c r="F1426" s="53"/>
    </row>
    <row r="1427" spans="2:13" x14ac:dyDescent="0.25">
      <c r="F1427" s="53"/>
    </row>
    <row r="1428" spans="2:13" x14ac:dyDescent="0.25">
      <c r="F1428" s="53"/>
    </row>
    <row r="1429" spans="2:13" x14ac:dyDescent="0.25">
      <c r="F1429" s="53"/>
    </row>
    <row r="1430" spans="2:13" x14ac:dyDescent="0.25">
      <c r="F1430" s="53"/>
    </row>
    <row r="1431" spans="2:13" x14ac:dyDescent="0.25">
      <c r="F1431" s="53"/>
    </row>
    <row r="1432" spans="2:13" x14ac:dyDescent="0.25">
      <c r="F1432" s="53"/>
    </row>
    <row r="1433" spans="2:13" x14ac:dyDescent="0.25">
      <c r="F1433" s="53"/>
    </row>
    <row r="1434" spans="2:13" x14ac:dyDescent="0.25">
      <c r="F1434" s="53"/>
      <c r="L1434" s="362" t="s">
        <v>13</v>
      </c>
    </row>
    <row r="1435" spans="2:13" x14ac:dyDescent="0.25">
      <c r="F1435" s="53"/>
    </row>
    <row r="1436" spans="2:13" ht="15.6" x14ac:dyDescent="0.3">
      <c r="B1436" s="510" t="s">
        <v>305</v>
      </c>
      <c r="C1436" s="510"/>
      <c r="D1436" s="510"/>
      <c r="E1436" s="510"/>
      <c r="F1436" s="510"/>
      <c r="G1436" s="510"/>
      <c r="H1436" s="510"/>
      <c r="I1436" s="510"/>
      <c r="J1436" s="510"/>
      <c r="K1436" s="510"/>
      <c r="L1436" s="510"/>
      <c r="M1436" s="190"/>
    </row>
    <row r="1437" spans="2:13" x14ac:dyDescent="0.25">
      <c r="B1437" s="4"/>
      <c r="C1437" s="4"/>
    </row>
    <row r="1438" spans="2:13" x14ac:dyDescent="0.25">
      <c r="B1438" s="4" t="s">
        <v>62</v>
      </c>
      <c r="C1438" s="4"/>
    </row>
    <row r="1439" spans="2:13" x14ac:dyDescent="0.25">
      <c r="B1439" s="151"/>
      <c r="C1439" s="513" t="s">
        <v>12</v>
      </c>
      <c r="D1439" s="514"/>
      <c r="E1439" s="514"/>
      <c r="F1439" s="514"/>
      <c r="G1439" s="511"/>
      <c r="H1439" s="512" t="s">
        <v>10</v>
      </c>
      <c r="I1439" s="512"/>
      <c r="J1439" s="512"/>
      <c r="K1439" s="512"/>
      <c r="L1439" s="512"/>
    </row>
    <row r="1440" spans="2:13" x14ac:dyDescent="0.25">
      <c r="B1440" s="145"/>
      <c r="C1440" s="145" t="s">
        <v>23</v>
      </c>
      <c r="D1440" s="163" t="s">
        <v>18</v>
      </c>
      <c r="E1440" s="163" t="s">
        <v>19</v>
      </c>
      <c r="F1440" s="163" t="s">
        <v>20</v>
      </c>
      <c r="G1440" s="163" t="s">
        <v>21</v>
      </c>
      <c r="H1440" s="163" t="s">
        <v>23</v>
      </c>
      <c r="I1440" s="163" t="s">
        <v>18</v>
      </c>
      <c r="J1440" s="163" t="s">
        <v>19</v>
      </c>
      <c r="K1440" s="163" t="s">
        <v>20</v>
      </c>
      <c r="L1440" s="163" t="s">
        <v>21</v>
      </c>
    </row>
    <row r="1441" spans="2:12" x14ac:dyDescent="0.25">
      <c r="B1441" s="64"/>
      <c r="C1441" s="164"/>
      <c r="D1441" s="158"/>
      <c r="E1441" s="158"/>
      <c r="F1441" s="1"/>
      <c r="H1441" s="164"/>
    </row>
    <row r="1442" spans="2:12" x14ac:dyDescent="0.25">
      <c r="B1442" s="64" t="s">
        <v>23</v>
      </c>
      <c r="C1442" s="164"/>
      <c r="D1442" s="155"/>
      <c r="E1442" s="155"/>
      <c r="F1442" s="24"/>
      <c r="H1442" s="164"/>
    </row>
    <row r="1443" spans="2:12" x14ac:dyDescent="0.25">
      <c r="B1443" s="95" t="s">
        <v>8</v>
      </c>
      <c r="C1443" s="165">
        <v>1303.45</v>
      </c>
      <c r="D1443" s="165">
        <v>4.75</v>
      </c>
      <c r="E1443" s="165">
        <v>87.775000000000006</v>
      </c>
      <c r="F1443" s="165">
        <v>17.625</v>
      </c>
      <c r="G1443" s="165">
        <v>1193.3</v>
      </c>
      <c r="H1443" s="165">
        <v>8005.0249999999996</v>
      </c>
      <c r="I1443" s="165">
        <v>262.95</v>
      </c>
      <c r="J1443" s="165">
        <v>791.07500000000005</v>
      </c>
      <c r="K1443" s="165">
        <v>134.30000000000001</v>
      </c>
      <c r="L1443" s="165">
        <v>6816.7</v>
      </c>
    </row>
    <row r="1444" spans="2:12" x14ac:dyDescent="0.25">
      <c r="B1444" s="95" t="s">
        <v>9</v>
      </c>
      <c r="C1444" s="165">
        <v>1673.7</v>
      </c>
      <c r="D1444" s="165">
        <v>25.175000000000001</v>
      </c>
      <c r="E1444" s="165">
        <v>257.07499999999999</v>
      </c>
      <c r="F1444" s="165">
        <v>305.77499999999998</v>
      </c>
      <c r="G1444" s="165">
        <v>1085.675</v>
      </c>
      <c r="H1444" s="165">
        <v>11742.675000000001</v>
      </c>
      <c r="I1444" s="165">
        <v>681.32500000000005</v>
      </c>
      <c r="J1444" s="165">
        <v>2501.0749999999998</v>
      </c>
      <c r="K1444" s="165">
        <v>2408.5749999999998</v>
      </c>
      <c r="L1444" s="165">
        <v>6151.7</v>
      </c>
    </row>
    <row r="1445" spans="2:12" ht="15.6" x14ac:dyDescent="0.25">
      <c r="B1445" s="95" t="s">
        <v>65</v>
      </c>
      <c r="C1445" s="166">
        <v>77.87835334886779</v>
      </c>
      <c r="D1445" s="166">
        <v>18.867924528301888</v>
      </c>
      <c r="E1445" s="166">
        <v>34.143732373820868</v>
      </c>
      <c r="F1445" s="166">
        <v>5.7640421878832475</v>
      </c>
      <c r="G1445" s="166">
        <v>109.91318764823725</v>
      </c>
      <c r="H1445" s="166">
        <v>68.170370039194637</v>
      </c>
      <c r="I1445" s="166">
        <v>38.593916266099143</v>
      </c>
      <c r="J1445" s="166">
        <v>31.629399358275943</v>
      </c>
      <c r="K1445" s="166">
        <v>5.5759110677475254</v>
      </c>
      <c r="L1445" s="166">
        <v>110.81001999447309</v>
      </c>
    </row>
    <row r="1446" spans="2:12" x14ac:dyDescent="0.25">
      <c r="B1446" s="64" t="s">
        <v>110</v>
      </c>
      <c r="C1446" s="164"/>
      <c r="D1446" s="155"/>
      <c r="E1446" s="155"/>
      <c r="F1446" s="24"/>
      <c r="H1446" s="164"/>
    </row>
    <row r="1447" spans="2:12" x14ac:dyDescent="0.25">
      <c r="B1447" s="95" t="s">
        <v>8</v>
      </c>
      <c r="C1447" s="165">
        <v>23.125</v>
      </c>
      <c r="D1447" s="165">
        <v>0</v>
      </c>
      <c r="E1447" s="165">
        <v>0.6</v>
      </c>
      <c r="F1447" s="165">
        <v>0</v>
      </c>
      <c r="G1447" s="165">
        <v>22.524999999999999</v>
      </c>
      <c r="H1447" s="165">
        <v>141.52500000000001</v>
      </c>
      <c r="I1447" s="165">
        <v>4.75</v>
      </c>
      <c r="J1447" s="165">
        <v>10.574999999999999</v>
      </c>
      <c r="K1447" s="165">
        <v>1.2</v>
      </c>
      <c r="L1447" s="165">
        <v>125</v>
      </c>
    </row>
    <row r="1448" spans="2:12" x14ac:dyDescent="0.25">
      <c r="B1448" s="95" t="s">
        <v>9</v>
      </c>
      <c r="C1448" s="165">
        <v>27.8</v>
      </c>
      <c r="D1448" s="165">
        <v>1</v>
      </c>
      <c r="E1448" s="165">
        <v>4.9249999999999998</v>
      </c>
      <c r="F1448" s="165">
        <v>6.15</v>
      </c>
      <c r="G1448" s="165">
        <v>15.725</v>
      </c>
      <c r="H1448" s="165">
        <v>242.77500000000001</v>
      </c>
      <c r="I1448" s="165">
        <v>18.899999999999999</v>
      </c>
      <c r="J1448" s="165">
        <v>49.225000000000001</v>
      </c>
      <c r="K1448" s="165">
        <v>73.349999999999994</v>
      </c>
      <c r="L1448" s="165">
        <v>101.3</v>
      </c>
    </row>
    <row r="1449" spans="2:12" ht="15.6" x14ac:dyDescent="0.25">
      <c r="B1449" s="95" t="s">
        <v>65</v>
      </c>
      <c r="C1449" s="166">
        <v>83.183453237410092</v>
      </c>
      <c r="D1449" s="166">
        <v>0</v>
      </c>
      <c r="E1449" s="166">
        <v>12.18274111675127</v>
      </c>
      <c r="F1449" s="166">
        <v>0</v>
      </c>
      <c r="G1449" s="166">
        <v>143.24324324324326</v>
      </c>
      <c r="H1449" s="166">
        <v>58.294717330861914</v>
      </c>
      <c r="I1449" s="166">
        <v>25.132275132275133</v>
      </c>
      <c r="J1449" s="166">
        <v>21.482986287455564</v>
      </c>
      <c r="K1449" s="166">
        <v>1.6359918200408998</v>
      </c>
      <c r="L1449" s="166">
        <v>123.39585389930899</v>
      </c>
    </row>
    <row r="1450" spans="2:12" x14ac:dyDescent="0.25">
      <c r="B1450" s="64" t="s">
        <v>97</v>
      </c>
      <c r="C1450" s="164"/>
      <c r="D1450" s="165"/>
      <c r="E1450" s="165"/>
      <c r="F1450" s="167"/>
      <c r="G1450" s="164"/>
      <c r="H1450" s="164"/>
      <c r="I1450" s="165"/>
      <c r="J1450" s="165"/>
      <c r="K1450" s="167"/>
      <c r="L1450" s="164"/>
    </row>
    <row r="1451" spans="2:12" x14ac:dyDescent="0.25">
      <c r="B1451" s="95" t="s">
        <v>8</v>
      </c>
      <c r="C1451" s="165">
        <v>116.075</v>
      </c>
      <c r="D1451" s="165">
        <v>0.4</v>
      </c>
      <c r="E1451" s="165">
        <v>11.2</v>
      </c>
      <c r="F1451" s="165">
        <v>1.55</v>
      </c>
      <c r="G1451" s="165">
        <v>102.925</v>
      </c>
      <c r="H1451" s="165">
        <v>721</v>
      </c>
      <c r="I1451" s="165">
        <v>17.074999999999999</v>
      </c>
      <c r="J1451" s="165">
        <v>69.150000000000006</v>
      </c>
      <c r="K1451" s="165">
        <v>10.85</v>
      </c>
      <c r="L1451" s="165">
        <v>623.92499999999995</v>
      </c>
    </row>
    <row r="1452" spans="2:12" x14ac:dyDescent="0.25">
      <c r="B1452" s="95" t="s">
        <v>9</v>
      </c>
      <c r="C1452" s="165">
        <v>120.8</v>
      </c>
      <c r="D1452" s="165">
        <v>2.0249999999999999</v>
      </c>
      <c r="E1452" s="165">
        <v>19.574999999999999</v>
      </c>
      <c r="F1452" s="165">
        <v>28.1</v>
      </c>
      <c r="G1452" s="165">
        <v>71.099999999999994</v>
      </c>
      <c r="H1452" s="165">
        <v>925.375</v>
      </c>
      <c r="I1452" s="165">
        <v>48.1</v>
      </c>
      <c r="J1452" s="165">
        <v>192.375</v>
      </c>
      <c r="K1452" s="165">
        <v>250.65</v>
      </c>
      <c r="L1452" s="165">
        <v>434.25</v>
      </c>
    </row>
    <row r="1453" spans="2:12" ht="15.6" x14ac:dyDescent="0.25">
      <c r="B1453" s="95" t="s">
        <v>65</v>
      </c>
      <c r="C1453" s="166">
        <v>96.088576158940398</v>
      </c>
      <c r="D1453" s="166">
        <v>19.753086419753089</v>
      </c>
      <c r="E1453" s="166">
        <v>57.215836526181356</v>
      </c>
      <c r="F1453" s="166">
        <v>5.5160142348754437</v>
      </c>
      <c r="G1453" s="166">
        <v>144.76090014064698</v>
      </c>
      <c r="H1453" s="166">
        <v>77.914359043630967</v>
      </c>
      <c r="I1453" s="166">
        <v>35.498960498960493</v>
      </c>
      <c r="J1453" s="166">
        <v>35.945419103313846</v>
      </c>
      <c r="K1453" s="166">
        <v>4.3287452623179741</v>
      </c>
      <c r="L1453" s="166">
        <v>143.67875647668393</v>
      </c>
    </row>
    <row r="1454" spans="2:12" x14ac:dyDescent="0.25">
      <c r="B1454" s="64" t="s">
        <v>111</v>
      </c>
      <c r="C1454" s="164"/>
      <c r="D1454" s="165"/>
      <c r="E1454" s="165"/>
      <c r="F1454" s="167"/>
      <c r="G1454" s="164"/>
      <c r="H1454" s="164"/>
      <c r="I1454" s="165"/>
      <c r="J1454" s="165"/>
      <c r="K1454" s="167"/>
      <c r="L1454" s="164"/>
    </row>
    <row r="1455" spans="2:12" x14ac:dyDescent="0.25">
      <c r="B1455" s="95" t="s">
        <v>8</v>
      </c>
      <c r="C1455" s="165">
        <v>1043.9749999999999</v>
      </c>
      <c r="D1455" s="165">
        <v>3.75</v>
      </c>
      <c r="E1455" s="165">
        <v>70.125</v>
      </c>
      <c r="F1455" s="165">
        <v>14.475</v>
      </c>
      <c r="G1455" s="165">
        <v>955.625</v>
      </c>
      <c r="H1455" s="165">
        <v>6409.1</v>
      </c>
      <c r="I1455" s="165">
        <v>190.2</v>
      </c>
      <c r="J1455" s="165">
        <v>655.29999999999995</v>
      </c>
      <c r="K1455" s="165">
        <v>115.55</v>
      </c>
      <c r="L1455" s="165">
        <v>5448.05</v>
      </c>
    </row>
    <row r="1456" spans="2:12" x14ac:dyDescent="0.25">
      <c r="B1456" s="95" t="s">
        <v>9</v>
      </c>
      <c r="C1456" s="165">
        <v>1301.25</v>
      </c>
      <c r="D1456" s="165">
        <v>19.25</v>
      </c>
      <c r="E1456" s="165">
        <v>195.02500000000001</v>
      </c>
      <c r="F1456" s="165">
        <v>240.52500000000001</v>
      </c>
      <c r="G1456" s="165">
        <v>846.45</v>
      </c>
      <c r="H1456" s="165">
        <v>9107.0750000000007</v>
      </c>
      <c r="I1456" s="165">
        <v>477.2</v>
      </c>
      <c r="J1456" s="165">
        <v>1934.825</v>
      </c>
      <c r="K1456" s="165">
        <v>1854.2249999999999</v>
      </c>
      <c r="L1456" s="165">
        <v>4840.8249999999998</v>
      </c>
    </row>
    <row r="1457" spans="2:12" ht="15.6" x14ac:dyDescent="0.25">
      <c r="B1457" s="95" t="s">
        <v>65</v>
      </c>
      <c r="C1457" s="166">
        <v>80.228626320845336</v>
      </c>
      <c r="D1457" s="166">
        <v>19.480519480519479</v>
      </c>
      <c r="E1457" s="166">
        <v>35.956928598897576</v>
      </c>
      <c r="F1457" s="166">
        <v>6.0180854381041478</v>
      </c>
      <c r="G1457" s="166">
        <v>112.89798570500324</v>
      </c>
      <c r="H1457" s="166">
        <v>70.374955734964288</v>
      </c>
      <c r="I1457" s="166">
        <v>39.857502095557422</v>
      </c>
      <c r="J1457" s="166">
        <v>33.868696135309392</v>
      </c>
      <c r="K1457" s="166">
        <v>6.2317140584341164</v>
      </c>
      <c r="L1457" s="166">
        <v>112.54383292104136</v>
      </c>
    </row>
    <row r="1458" spans="2:12" x14ac:dyDescent="0.25">
      <c r="B1458" s="64" t="s">
        <v>112</v>
      </c>
      <c r="C1458" s="164"/>
      <c r="D1458" s="165"/>
      <c r="E1458" s="165"/>
      <c r="F1458" s="167"/>
      <c r="G1458" s="164"/>
      <c r="H1458" s="164"/>
      <c r="I1458" s="165"/>
      <c r="J1458" s="165"/>
      <c r="K1458" s="167"/>
      <c r="L1458" s="164"/>
    </row>
    <row r="1459" spans="2:12" x14ac:dyDescent="0.25">
      <c r="B1459" s="95" t="s">
        <v>8</v>
      </c>
      <c r="C1459" s="165">
        <v>120.27500000000001</v>
      </c>
      <c r="D1459" s="165">
        <v>0.6</v>
      </c>
      <c r="E1459" s="165">
        <v>5.85</v>
      </c>
      <c r="F1459" s="165">
        <v>1.6</v>
      </c>
      <c r="G1459" s="165">
        <v>112.22499999999999</v>
      </c>
      <c r="H1459" s="165">
        <v>733.4</v>
      </c>
      <c r="I1459" s="165">
        <v>50.924999999999997</v>
      </c>
      <c r="J1459" s="165">
        <v>56.05</v>
      </c>
      <c r="K1459" s="165">
        <v>6.7</v>
      </c>
      <c r="L1459" s="165">
        <v>619.72500000000002</v>
      </c>
    </row>
    <row r="1460" spans="2:12" x14ac:dyDescent="0.25">
      <c r="B1460" s="95" t="s">
        <v>9</v>
      </c>
      <c r="C1460" s="165">
        <v>223.85</v>
      </c>
      <c r="D1460" s="165">
        <v>2.9</v>
      </c>
      <c r="E1460" s="165">
        <v>37.549999999999997</v>
      </c>
      <c r="F1460" s="165">
        <v>31</v>
      </c>
      <c r="G1460" s="165">
        <v>152.4</v>
      </c>
      <c r="H1460" s="165">
        <v>1467.45</v>
      </c>
      <c r="I1460" s="165">
        <v>137.125</v>
      </c>
      <c r="J1460" s="165">
        <v>324.64999999999998</v>
      </c>
      <c r="K1460" s="165">
        <v>230.35</v>
      </c>
      <c r="L1460" s="165">
        <v>775.32500000000005</v>
      </c>
    </row>
    <row r="1461" spans="2:12" ht="15.6" x14ac:dyDescent="0.25">
      <c r="B1461" s="95" t="s">
        <v>65</v>
      </c>
      <c r="C1461" s="166">
        <v>53.73017645744919</v>
      </c>
      <c r="D1461" s="166">
        <v>20.689655172413794</v>
      </c>
      <c r="E1461" s="166">
        <v>15.579227696404795</v>
      </c>
      <c r="F1461" s="166">
        <v>5.1612903225806441</v>
      </c>
      <c r="G1461" s="166">
        <v>73.638451443569565</v>
      </c>
      <c r="H1461" s="166">
        <v>49.977852737742332</v>
      </c>
      <c r="I1461" s="166">
        <v>37.137648131267092</v>
      </c>
      <c r="J1461" s="166">
        <v>17.264746650238717</v>
      </c>
      <c r="K1461" s="166">
        <v>2.9086173214673319</v>
      </c>
      <c r="L1461" s="166">
        <v>79.930996678812093</v>
      </c>
    </row>
    <row r="1462" spans="2:12" x14ac:dyDescent="0.25">
      <c r="B1462" s="119"/>
      <c r="C1462" s="119"/>
      <c r="D1462" s="156"/>
      <c r="E1462" s="156"/>
      <c r="F1462" s="121"/>
      <c r="G1462" s="121"/>
      <c r="H1462" s="121"/>
      <c r="I1462" s="121"/>
      <c r="J1462" s="121"/>
      <c r="K1462" s="121"/>
      <c r="L1462" s="121"/>
    </row>
    <row r="1463" spans="2:12" x14ac:dyDescent="0.25">
      <c r="B1463" s="8"/>
      <c r="C1463" s="8"/>
      <c r="D1463" s="157"/>
      <c r="E1463" s="157"/>
      <c r="F1463" s="125"/>
      <c r="G1463" s="125"/>
      <c r="H1463" s="125"/>
      <c r="I1463" s="125"/>
      <c r="J1463" s="125"/>
      <c r="K1463" s="125"/>
      <c r="L1463" s="125"/>
    </row>
    <row r="1464" spans="2:12" x14ac:dyDescent="0.25">
      <c r="B1464" s="8" t="s">
        <v>83</v>
      </c>
      <c r="C1464" s="8"/>
      <c r="F1464" s="53"/>
    </row>
    <row r="1465" spans="2:12" x14ac:dyDescent="0.25">
      <c r="B1465" s="20" t="s">
        <v>81</v>
      </c>
      <c r="C1465" s="20"/>
      <c r="F1465" s="53"/>
    </row>
    <row r="1466" spans="2:12" x14ac:dyDescent="0.25">
      <c r="B1466" s="20"/>
      <c r="C1466" s="20"/>
      <c r="F1466" s="53"/>
    </row>
    <row r="1467" spans="2:12" x14ac:dyDescent="0.25">
      <c r="B1467" s="58" t="s">
        <v>68</v>
      </c>
      <c r="C1467" s="58"/>
      <c r="F1467" s="53"/>
    </row>
    <row r="1468" spans="2:12" x14ac:dyDescent="0.25">
      <c r="B1468" s="58" t="s">
        <v>409</v>
      </c>
      <c r="C1468" s="58"/>
      <c r="F1468" s="53"/>
    </row>
    <row r="1469" spans="2:12" x14ac:dyDescent="0.25">
      <c r="F1469" s="53"/>
    </row>
    <row r="1470" spans="2:12" x14ac:dyDescent="0.25">
      <c r="F1470" s="53"/>
    </row>
    <row r="1471" spans="2:12" x14ac:dyDescent="0.25">
      <c r="F1471" s="53"/>
    </row>
    <row r="1472" spans="2:12" x14ac:dyDescent="0.25">
      <c r="F1472" s="53"/>
    </row>
    <row r="1473" spans="6:6" x14ac:dyDescent="0.25">
      <c r="F1473" s="53"/>
    </row>
    <row r="1474" spans="6:6" x14ac:dyDescent="0.25">
      <c r="F1474" s="53"/>
    </row>
    <row r="1475" spans="6:6" x14ac:dyDescent="0.25">
      <c r="F1475" s="53"/>
    </row>
    <row r="1476" spans="6:6" x14ac:dyDescent="0.25">
      <c r="F1476" s="53"/>
    </row>
    <row r="1477" spans="6:6" x14ac:dyDescent="0.25">
      <c r="F1477" s="53"/>
    </row>
    <row r="1478" spans="6:6" x14ac:dyDescent="0.25">
      <c r="F1478" s="53"/>
    </row>
    <row r="1479" spans="6:6" x14ac:dyDescent="0.25">
      <c r="F1479" s="53"/>
    </row>
    <row r="1480" spans="6:6" x14ac:dyDescent="0.25">
      <c r="F1480" s="53"/>
    </row>
    <row r="1481" spans="6:6" x14ac:dyDescent="0.25">
      <c r="F1481" s="53"/>
    </row>
    <row r="1482" spans="6:6" x14ac:dyDescent="0.25">
      <c r="F1482" s="53"/>
    </row>
    <row r="1483" spans="6:6" x14ac:dyDescent="0.25">
      <c r="F1483" s="53"/>
    </row>
    <row r="1484" spans="6:6" x14ac:dyDescent="0.25">
      <c r="F1484" s="53"/>
    </row>
    <row r="1485" spans="6:6" x14ac:dyDescent="0.25">
      <c r="F1485" s="53"/>
    </row>
    <row r="1486" spans="6:6" x14ac:dyDescent="0.25">
      <c r="F1486" s="53"/>
    </row>
    <row r="1487" spans="6:6" x14ac:dyDescent="0.25">
      <c r="F1487" s="53"/>
    </row>
    <row r="1488" spans="6:6" x14ac:dyDescent="0.25">
      <c r="F1488" s="53"/>
    </row>
    <row r="1489" spans="6:6" x14ac:dyDescent="0.25">
      <c r="F1489" s="53"/>
    </row>
    <row r="1490" spans="6:6" x14ac:dyDescent="0.25">
      <c r="F1490" s="53"/>
    </row>
    <row r="1491" spans="6:6" x14ac:dyDescent="0.25">
      <c r="F1491" s="53"/>
    </row>
    <row r="1492" spans="6:6" x14ac:dyDescent="0.25">
      <c r="F1492" s="53"/>
    </row>
    <row r="1493" spans="6:6" x14ac:dyDescent="0.25">
      <c r="F1493" s="53"/>
    </row>
    <row r="1494" spans="6:6" x14ac:dyDescent="0.25">
      <c r="F1494" s="53"/>
    </row>
    <row r="1495" spans="6:6" x14ac:dyDescent="0.25">
      <c r="F1495" s="53"/>
    </row>
    <row r="1496" spans="6:6" x14ac:dyDescent="0.25">
      <c r="F1496" s="53"/>
    </row>
    <row r="1497" spans="6:6" x14ac:dyDescent="0.25">
      <c r="F1497" s="53"/>
    </row>
    <row r="1498" spans="6:6" x14ac:dyDescent="0.25">
      <c r="F1498" s="53"/>
    </row>
    <row r="1499" spans="6:6" x14ac:dyDescent="0.25">
      <c r="F1499" s="53"/>
    </row>
    <row r="1500" spans="6:6" x14ac:dyDescent="0.25">
      <c r="F1500" s="53"/>
    </row>
    <row r="1501" spans="6:6" x14ac:dyDescent="0.25">
      <c r="F1501" s="53"/>
    </row>
    <row r="1502" spans="6:6" x14ac:dyDescent="0.25">
      <c r="F1502" s="53"/>
    </row>
    <row r="1503" spans="6:6" x14ac:dyDescent="0.25">
      <c r="F1503" s="53"/>
    </row>
    <row r="1504" spans="6:6" x14ac:dyDescent="0.25">
      <c r="F1504" s="53"/>
    </row>
    <row r="1505" spans="6:6" x14ac:dyDescent="0.25">
      <c r="F1505" s="53"/>
    </row>
    <row r="1506" spans="6:6" x14ac:dyDescent="0.25">
      <c r="F1506" s="53"/>
    </row>
    <row r="1507" spans="6:6" x14ac:dyDescent="0.25">
      <c r="F1507" s="53"/>
    </row>
    <row r="1508" spans="6:6" x14ac:dyDescent="0.25">
      <c r="F1508" s="53"/>
    </row>
    <row r="1509" spans="6:6" x14ac:dyDescent="0.25">
      <c r="F1509" s="53"/>
    </row>
    <row r="1510" spans="6:6" x14ac:dyDescent="0.25">
      <c r="F1510" s="53"/>
    </row>
    <row r="1511" spans="6:6" x14ac:dyDescent="0.25">
      <c r="F1511" s="53"/>
    </row>
    <row r="1512" spans="6:6" x14ac:dyDescent="0.25">
      <c r="F1512" s="53"/>
    </row>
    <row r="1513" spans="6:6" x14ac:dyDescent="0.25">
      <c r="F1513" s="53"/>
    </row>
    <row r="1514" spans="6:6" x14ac:dyDescent="0.25">
      <c r="F1514" s="53"/>
    </row>
    <row r="1515" spans="6:6" x14ac:dyDescent="0.25">
      <c r="F1515" s="53"/>
    </row>
    <row r="1516" spans="6:6" x14ac:dyDescent="0.25">
      <c r="F1516" s="53"/>
    </row>
    <row r="1517" spans="6:6" x14ac:dyDescent="0.25">
      <c r="F1517" s="53"/>
    </row>
    <row r="1518" spans="6:6" x14ac:dyDescent="0.25">
      <c r="F1518" s="53"/>
    </row>
    <row r="1519" spans="6:6" x14ac:dyDescent="0.25">
      <c r="F1519" s="53"/>
    </row>
    <row r="1520" spans="6:6" x14ac:dyDescent="0.25">
      <c r="F1520" s="53"/>
    </row>
    <row r="1521" spans="6:6" x14ac:dyDescent="0.25">
      <c r="F1521" s="53"/>
    </row>
    <row r="1522" spans="6:6" x14ac:dyDescent="0.25">
      <c r="F1522" s="53"/>
    </row>
    <row r="1523" spans="6:6" x14ac:dyDescent="0.25">
      <c r="F1523" s="53"/>
    </row>
    <row r="1524" spans="6:6" x14ac:dyDescent="0.25">
      <c r="F1524" s="53"/>
    </row>
    <row r="1525" spans="6:6" x14ac:dyDescent="0.25">
      <c r="F1525" s="53"/>
    </row>
    <row r="1526" spans="6:6" x14ac:dyDescent="0.25">
      <c r="F1526" s="53"/>
    </row>
    <row r="1527" spans="6:6" x14ac:dyDescent="0.25">
      <c r="F1527" s="53"/>
    </row>
    <row r="1528" spans="6:6" x14ac:dyDescent="0.25">
      <c r="F1528" s="53"/>
    </row>
    <row r="1529" spans="6:6" x14ac:dyDescent="0.25">
      <c r="F1529" s="53"/>
    </row>
    <row r="1530" spans="6:6" x14ac:dyDescent="0.25">
      <c r="F1530" s="53"/>
    </row>
    <row r="1531" spans="6:6" x14ac:dyDescent="0.25">
      <c r="F1531" s="53"/>
    </row>
    <row r="1532" spans="6:6" x14ac:dyDescent="0.25">
      <c r="F1532" s="53"/>
    </row>
    <row r="1533" spans="6:6" x14ac:dyDescent="0.25">
      <c r="F1533" s="53"/>
    </row>
    <row r="1534" spans="6:6" x14ac:dyDescent="0.25">
      <c r="F1534" s="53"/>
    </row>
    <row r="1535" spans="6:6" x14ac:dyDescent="0.25">
      <c r="F1535" s="53"/>
    </row>
    <row r="1536" spans="6:6" x14ac:dyDescent="0.25">
      <c r="F1536" s="53"/>
    </row>
    <row r="1537" spans="6:6" x14ac:dyDescent="0.25">
      <c r="F1537" s="53"/>
    </row>
    <row r="1538" spans="6:6" x14ac:dyDescent="0.25">
      <c r="F1538" s="53"/>
    </row>
    <row r="1539" spans="6:6" x14ac:dyDescent="0.25">
      <c r="F1539" s="53"/>
    </row>
    <row r="1540" spans="6:6" x14ac:dyDescent="0.25">
      <c r="F1540" s="53"/>
    </row>
    <row r="1541" spans="6:6" x14ac:dyDescent="0.25">
      <c r="F1541" s="53"/>
    </row>
    <row r="1542" spans="6:6" x14ac:dyDescent="0.25">
      <c r="F1542" s="53"/>
    </row>
    <row r="1543" spans="6:6" x14ac:dyDescent="0.25">
      <c r="F1543" s="53"/>
    </row>
    <row r="1544" spans="6:6" x14ac:dyDescent="0.25">
      <c r="F1544" s="53"/>
    </row>
    <row r="1545" spans="6:6" x14ac:dyDescent="0.25">
      <c r="F1545" s="53"/>
    </row>
    <row r="1546" spans="6:6" x14ac:dyDescent="0.25">
      <c r="F1546" s="53"/>
    </row>
    <row r="1547" spans="6:6" x14ac:dyDescent="0.25">
      <c r="F1547" s="53"/>
    </row>
    <row r="1548" spans="6:6" x14ac:dyDescent="0.25">
      <c r="F1548" s="53"/>
    </row>
    <row r="1549" spans="6:6" x14ac:dyDescent="0.25">
      <c r="F1549" s="53"/>
    </row>
    <row r="1550" spans="6:6" x14ac:dyDescent="0.25">
      <c r="F1550" s="53"/>
    </row>
    <row r="1551" spans="6:6" x14ac:dyDescent="0.25">
      <c r="F1551" s="53"/>
    </row>
    <row r="1552" spans="6:6" x14ac:dyDescent="0.25">
      <c r="F1552" s="53"/>
    </row>
    <row r="1553" spans="6:6" x14ac:dyDescent="0.25">
      <c r="F1553" s="53"/>
    </row>
    <row r="1554" spans="6:6" x14ac:dyDescent="0.25">
      <c r="F1554" s="53"/>
    </row>
    <row r="1555" spans="6:6" x14ac:dyDescent="0.25">
      <c r="F1555" s="53"/>
    </row>
    <row r="1556" spans="6:6" x14ac:dyDescent="0.25">
      <c r="F1556" s="53"/>
    </row>
    <row r="1557" spans="6:6" x14ac:dyDescent="0.25">
      <c r="F1557" s="53"/>
    </row>
    <row r="1558" spans="6:6" x14ac:dyDescent="0.25">
      <c r="F1558" s="53"/>
    </row>
    <row r="1559" spans="6:6" x14ac:dyDescent="0.25">
      <c r="F1559" s="53"/>
    </row>
    <row r="1560" spans="6:6" x14ac:dyDescent="0.25">
      <c r="F1560" s="53"/>
    </row>
    <row r="1561" spans="6:6" x14ac:dyDescent="0.25">
      <c r="F1561" s="53"/>
    </row>
    <row r="1562" spans="6:6" x14ac:dyDescent="0.25">
      <c r="F1562" s="53"/>
    </row>
    <row r="1563" spans="6:6" x14ac:dyDescent="0.25">
      <c r="F1563" s="53"/>
    </row>
    <row r="1564" spans="6:6" x14ac:dyDescent="0.25">
      <c r="F1564" s="53"/>
    </row>
    <row r="1565" spans="6:6" x14ac:dyDescent="0.25">
      <c r="F1565" s="53"/>
    </row>
    <row r="1566" spans="6:6" x14ac:dyDescent="0.25">
      <c r="F1566" s="53"/>
    </row>
    <row r="1567" spans="6:6" x14ac:dyDescent="0.25">
      <c r="F1567" s="53"/>
    </row>
    <row r="1568" spans="6:6" x14ac:dyDescent="0.25">
      <c r="F1568" s="53"/>
    </row>
    <row r="1569" spans="6:6" x14ac:dyDescent="0.25">
      <c r="F1569" s="53"/>
    </row>
    <row r="1570" spans="6:6" x14ac:dyDescent="0.25">
      <c r="F1570" s="53"/>
    </row>
    <row r="1571" spans="6:6" x14ac:dyDescent="0.25">
      <c r="F1571" s="53"/>
    </row>
    <row r="1572" spans="6:6" x14ac:dyDescent="0.25">
      <c r="F1572" s="53"/>
    </row>
    <row r="1573" spans="6:6" x14ac:dyDescent="0.25">
      <c r="F1573" s="53"/>
    </row>
    <row r="1574" spans="6:6" x14ac:dyDescent="0.25">
      <c r="F1574" s="53"/>
    </row>
    <row r="1575" spans="6:6" x14ac:dyDescent="0.25">
      <c r="F1575" s="53"/>
    </row>
    <row r="1576" spans="6:6" x14ac:dyDescent="0.25">
      <c r="F1576" s="53"/>
    </row>
    <row r="1577" spans="6:6" x14ac:dyDescent="0.25">
      <c r="F1577" s="53"/>
    </row>
    <row r="1578" spans="6:6" x14ac:dyDescent="0.25">
      <c r="F1578" s="53"/>
    </row>
    <row r="1579" spans="6:6" x14ac:dyDescent="0.25">
      <c r="F1579" s="53"/>
    </row>
    <row r="1580" spans="6:6" x14ac:dyDescent="0.25">
      <c r="F1580" s="53"/>
    </row>
    <row r="1581" spans="6:6" x14ac:dyDescent="0.25">
      <c r="F1581" s="53"/>
    </row>
    <row r="1582" spans="6:6" x14ac:dyDescent="0.25">
      <c r="F1582" s="53"/>
    </row>
    <row r="1583" spans="6:6" x14ac:dyDescent="0.25">
      <c r="F1583" s="53"/>
    </row>
    <row r="1584" spans="6:6" x14ac:dyDescent="0.25">
      <c r="F1584" s="53"/>
    </row>
    <row r="1585" spans="6:6" x14ac:dyDescent="0.25">
      <c r="F1585" s="53"/>
    </row>
    <row r="1586" spans="6:6" x14ac:dyDescent="0.25">
      <c r="F1586" s="53"/>
    </row>
    <row r="1587" spans="6:6" x14ac:dyDescent="0.25">
      <c r="F1587" s="53"/>
    </row>
    <row r="1588" spans="6:6" x14ac:dyDescent="0.25">
      <c r="F1588" s="53"/>
    </row>
    <row r="1589" spans="6:6" x14ac:dyDescent="0.25">
      <c r="F1589" s="53"/>
    </row>
    <row r="1590" spans="6:6" x14ac:dyDescent="0.25">
      <c r="F1590" s="53"/>
    </row>
    <row r="1591" spans="6:6" x14ac:dyDescent="0.25">
      <c r="F1591" s="53"/>
    </row>
    <row r="1592" spans="6:6" x14ac:dyDescent="0.25">
      <c r="F1592" s="53"/>
    </row>
    <row r="1593" spans="6:6" x14ac:dyDescent="0.25">
      <c r="F1593" s="53"/>
    </row>
    <row r="1594" spans="6:6" x14ac:dyDescent="0.25">
      <c r="F1594" s="53"/>
    </row>
    <row r="1595" spans="6:6" x14ac:dyDescent="0.25">
      <c r="F1595" s="53"/>
    </row>
    <row r="1596" spans="6:6" x14ac:dyDescent="0.25">
      <c r="F1596" s="53"/>
    </row>
    <row r="1597" spans="6:6" x14ac:dyDescent="0.25">
      <c r="F1597" s="53"/>
    </row>
    <row r="1598" spans="6:6" x14ac:dyDescent="0.25">
      <c r="F1598" s="53"/>
    </row>
    <row r="1599" spans="6:6" x14ac:dyDescent="0.25">
      <c r="F1599" s="53"/>
    </row>
    <row r="1600" spans="6:6" x14ac:dyDescent="0.25">
      <c r="F1600" s="53"/>
    </row>
    <row r="1601" spans="6:6" x14ac:dyDescent="0.25">
      <c r="F1601" s="53"/>
    </row>
    <row r="1602" spans="6:6" x14ac:dyDescent="0.25">
      <c r="F1602" s="53"/>
    </row>
    <row r="1603" spans="6:6" x14ac:dyDescent="0.25">
      <c r="F1603" s="53"/>
    </row>
    <row r="1604" spans="6:6" x14ac:dyDescent="0.25">
      <c r="F1604" s="53"/>
    </row>
    <row r="1605" spans="6:6" x14ac:dyDescent="0.25">
      <c r="F1605" s="53"/>
    </row>
    <row r="1606" spans="6:6" x14ac:dyDescent="0.25">
      <c r="F1606" s="53"/>
    </row>
    <row r="1607" spans="6:6" x14ac:dyDescent="0.25">
      <c r="F1607" s="53"/>
    </row>
    <row r="1608" spans="6:6" x14ac:dyDescent="0.25">
      <c r="F1608" s="53"/>
    </row>
    <row r="1609" spans="6:6" x14ac:dyDescent="0.25">
      <c r="F1609" s="53"/>
    </row>
    <row r="1610" spans="6:6" x14ac:dyDescent="0.25">
      <c r="F1610" s="53"/>
    </row>
    <row r="1611" spans="6:6" x14ac:dyDescent="0.25">
      <c r="F1611" s="53"/>
    </row>
    <row r="1612" spans="6:6" x14ac:dyDescent="0.25">
      <c r="F1612" s="53"/>
    </row>
    <row r="1613" spans="6:6" x14ac:dyDescent="0.25">
      <c r="F1613" s="53"/>
    </row>
    <row r="1614" spans="6:6" x14ac:dyDescent="0.25">
      <c r="F1614" s="53"/>
    </row>
    <row r="1615" spans="6:6" x14ac:dyDescent="0.25">
      <c r="F1615" s="53"/>
    </row>
    <row r="1616" spans="6:6" x14ac:dyDescent="0.25">
      <c r="F1616" s="53"/>
    </row>
    <row r="1617" spans="6:6" x14ac:dyDescent="0.25">
      <c r="F1617" s="53"/>
    </row>
    <row r="1618" spans="6:6" x14ac:dyDescent="0.25">
      <c r="F1618" s="53"/>
    </row>
    <row r="1619" spans="6:6" x14ac:dyDescent="0.25">
      <c r="F1619" s="53"/>
    </row>
    <row r="1620" spans="6:6" x14ac:dyDescent="0.25">
      <c r="F1620" s="53"/>
    </row>
    <row r="1621" spans="6:6" x14ac:dyDescent="0.25">
      <c r="F1621" s="53"/>
    </row>
    <row r="1622" spans="6:6" x14ac:dyDescent="0.25">
      <c r="F1622" s="53"/>
    </row>
    <row r="1623" spans="6:6" x14ac:dyDescent="0.25">
      <c r="F1623" s="53"/>
    </row>
    <row r="1624" spans="6:6" x14ac:dyDescent="0.25">
      <c r="F1624" s="53"/>
    </row>
    <row r="1625" spans="6:6" x14ac:dyDescent="0.25">
      <c r="F1625" s="53"/>
    </row>
    <row r="1626" spans="6:6" x14ac:dyDescent="0.25">
      <c r="F1626" s="53"/>
    </row>
    <row r="1627" spans="6:6" x14ac:dyDescent="0.25">
      <c r="F1627" s="53"/>
    </row>
    <row r="1628" spans="6:6" x14ac:dyDescent="0.25">
      <c r="F1628" s="53"/>
    </row>
    <row r="1629" spans="6:6" x14ac:dyDescent="0.25">
      <c r="F1629" s="53"/>
    </row>
    <row r="1630" spans="6:6" x14ac:dyDescent="0.25">
      <c r="F1630" s="53"/>
    </row>
    <row r="1631" spans="6:6" x14ac:dyDescent="0.25">
      <c r="F1631" s="53"/>
    </row>
    <row r="1632" spans="6:6" x14ac:dyDescent="0.25">
      <c r="F1632" s="53"/>
    </row>
    <row r="1633" spans="6:6" x14ac:dyDescent="0.25">
      <c r="F1633" s="53"/>
    </row>
    <row r="1634" spans="6:6" x14ac:dyDescent="0.25">
      <c r="F1634" s="53"/>
    </row>
    <row r="1635" spans="6:6" x14ac:dyDescent="0.25">
      <c r="F1635" s="53"/>
    </row>
    <row r="1636" spans="6:6" x14ac:dyDescent="0.25">
      <c r="F1636" s="53"/>
    </row>
    <row r="1637" spans="6:6" x14ac:dyDescent="0.25">
      <c r="F1637" s="53"/>
    </row>
    <row r="1638" spans="6:6" x14ac:dyDescent="0.25">
      <c r="F1638" s="53"/>
    </row>
    <row r="1639" spans="6:6" x14ac:dyDescent="0.25">
      <c r="F1639" s="53"/>
    </row>
    <row r="1640" spans="6:6" x14ac:dyDescent="0.25">
      <c r="F1640" s="53"/>
    </row>
    <row r="1641" spans="6:6" x14ac:dyDescent="0.25">
      <c r="F1641" s="53"/>
    </row>
    <row r="1642" spans="6:6" x14ac:dyDescent="0.25">
      <c r="F1642" s="53"/>
    </row>
    <row r="1643" spans="6:6" x14ac:dyDescent="0.25">
      <c r="F1643" s="53"/>
    </row>
    <row r="1644" spans="6:6" x14ac:dyDescent="0.25">
      <c r="F1644" s="53"/>
    </row>
    <row r="1645" spans="6:6" x14ac:dyDescent="0.25">
      <c r="F1645" s="53"/>
    </row>
    <row r="1646" spans="6:6" x14ac:dyDescent="0.25">
      <c r="F1646" s="53"/>
    </row>
    <row r="1647" spans="6:6" x14ac:dyDescent="0.25">
      <c r="F1647" s="53"/>
    </row>
    <row r="1648" spans="6:6" x14ac:dyDescent="0.25">
      <c r="F1648" s="53"/>
    </row>
    <row r="1649" spans="6:6" x14ac:dyDescent="0.25">
      <c r="F1649" s="53"/>
    </row>
    <row r="1650" spans="6:6" x14ac:dyDescent="0.25">
      <c r="F1650" s="53"/>
    </row>
    <row r="1651" spans="6:6" x14ac:dyDescent="0.25">
      <c r="F1651" s="53"/>
    </row>
    <row r="1652" spans="6:6" x14ac:dyDescent="0.25">
      <c r="F1652" s="53"/>
    </row>
    <row r="1653" spans="6:6" x14ac:dyDescent="0.25">
      <c r="F1653" s="53"/>
    </row>
    <row r="1654" spans="6:6" x14ac:dyDescent="0.25">
      <c r="F1654" s="53"/>
    </row>
    <row r="1655" spans="6:6" x14ac:dyDescent="0.25">
      <c r="F1655" s="53"/>
    </row>
    <row r="1656" spans="6:6" x14ac:dyDescent="0.25">
      <c r="F1656" s="53"/>
    </row>
    <row r="1657" spans="6:6" x14ac:dyDescent="0.25">
      <c r="F1657" s="53"/>
    </row>
    <row r="1658" spans="6:6" x14ac:dyDescent="0.25">
      <c r="F1658" s="53"/>
    </row>
    <row r="1659" spans="6:6" x14ac:dyDescent="0.25">
      <c r="F1659" s="53"/>
    </row>
    <row r="1660" spans="6:6" x14ac:dyDescent="0.25">
      <c r="F1660" s="53"/>
    </row>
    <row r="1661" spans="6:6" x14ac:dyDescent="0.25">
      <c r="F1661" s="53"/>
    </row>
    <row r="1662" spans="6:6" x14ac:dyDescent="0.25">
      <c r="F1662" s="53"/>
    </row>
    <row r="1663" spans="6:6" x14ac:dyDescent="0.25">
      <c r="F1663" s="53"/>
    </row>
    <row r="1664" spans="6:6" x14ac:dyDescent="0.25">
      <c r="F1664" s="53"/>
    </row>
    <row r="1665" spans="6:6" x14ac:dyDescent="0.25">
      <c r="F1665" s="53"/>
    </row>
    <row r="1666" spans="6:6" x14ac:dyDescent="0.25">
      <c r="F1666" s="53"/>
    </row>
    <row r="1667" spans="6:6" x14ac:dyDescent="0.25">
      <c r="F1667" s="53"/>
    </row>
    <row r="1668" spans="6:6" x14ac:dyDescent="0.25">
      <c r="F1668" s="53"/>
    </row>
    <row r="1669" spans="6:6" x14ac:dyDescent="0.25">
      <c r="F1669" s="53"/>
    </row>
    <row r="1670" spans="6:6" x14ac:dyDescent="0.25">
      <c r="F1670" s="53"/>
    </row>
    <row r="1671" spans="6:6" x14ac:dyDescent="0.25">
      <c r="F1671" s="53"/>
    </row>
    <row r="1672" spans="6:6" x14ac:dyDescent="0.25">
      <c r="F1672" s="53"/>
    </row>
    <row r="1673" spans="6:6" x14ac:dyDescent="0.25">
      <c r="F1673" s="53"/>
    </row>
    <row r="1674" spans="6:6" x14ac:dyDescent="0.25">
      <c r="F1674" s="53"/>
    </row>
    <row r="1675" spans="6:6" x14ac:dyDescent="0.25">
      <c r="F1675" s="53"/>
    </row>
    <row r="1676" spans="6:6" x14ac:dyDescent="0.25">
      <c r="F1676" s="53"/>
    </row>
    <row r="1677" spans="6:6" x14ac:dyDescent="0.25">
      <c r="F1677" s="53"/>
    </row>
    <row r="1678" spans="6:6" x14ac:dyDescent="0.25">
      <c r="F1678" s="53"/>
    </row>
    <row r="1679" spans="6:6" x14ac:dyDescent="0.25">
      <c r="F1679" s="53"/>
    </row>
    <row r="1680" spans="6:6" x14ac:dyDescent="0.25">
      <c r="F1680" s="53"/>
    </row>
    <row r="1681" spans="6:6" x14ac:dyDescent="0.25">
      <c r="F1681" s="53"/>
    </row>
    <row r="1682" spans="6:6" x14ac:dyDescent="0.25">
      <c r="F1682" s="53"/>
    </row>
    <row r="1683" spans="6:6" x14ac:dyDescent="0.25">
      <c r="F1683" s="53"/>
    </row>
    <row r="1684" spans="6:6" x14ac:dyDescent="0.25">
      <c r="F1684" s="53"/>
    </row>
    <row r="1685" spans="6:6" x14ac:dyDescent="0.25">
      <c r="F1685" s="53"/>
    </row>
    <row r="1686" spans="6:6" x14ac:dyDescent="0.25">
      <c r="F1686" s="53"/>
    </row>
    <row r="1687" spans="6:6" x14ac:dyDescent="0.25">
      <c r="F1687" s="53"/>
    </row>
    <row r="1688" spans="6:6" x14ac:dyDescent="0.25">
      <c r="F1688" s="53"/>
    </row>
    <row r="1689" spans="6:6" x14ac:dyDescent="0.25">
      <c r="F1689" s="53"/>
    </row>
    <row r="1690" spans="6:6" x14ac:dyDescent="0.25">
      <c r="F1690" s="53"/>
    </row>
    <row r="1691" spans="6:6" x14ac:dyDescent="0.25">
      <c r="F1691" s="53"/>
    </row>
    <row r="1692" spans="6:6" x14ac:dyDescent="0.25">
      <c r="F1692" s="53"/>
    </row>
    <row r="1693" spans="6:6" x14ac:dyDescent="0.25">
      <c r="F1693" s="53"/>
    </row>
    <row r="1694" spans="6:6" x14ac:dyDescent="0.25">
      <c r="F1694" s="53"/>
    </row>
    <row r="1695" spans="6:6" x14ac:dyDescent="0.25">
      <c r="F1695" s="53"/>
    </row>
    <row r="1696" spans="6:6" x14ac:dyDescent="0.25">
      <c r="F1696" s="53"/>
    </row>
    <row r="1697" spans="6:6" x14ac:dyDescent="0.25">
      <c r="F1697" s="53"/>
    </row>
    <row r="1698" spans="6:6" x14ac:dyDescent="0.25">
      <c r="F1698" s="53"/>
    </row>
    <row r="1699" spans="6:6" x14ac:dyDescent="0.25">
      <c r="F1699" s="53"/>
    </row>
    <row r="1700" spans="6:6" x14ac:dyDescent="0.25">
      <c r="F1700" s="53"/>
    </row>
    <row r="1701" spans="6:6" x14ac:dyDescent="0.25">
      <c r="F1701" s="53"/>
    </row>
    <row r="1702" spans="6:6" x14ac:dyDescent="0.25">
      <c r="F1702" s="53"/>
    </row>
    <row r="1703" spans="6:6" x14ac:dyDescent="0.25">
      <c r="F1703" s="53"/>
    </row>
    <row r="1704" spans="6:6" x14ac:dyDescent="0.25">
      <c r="F1704" s="53"/>
    </row>
    <row r="1705" spans="6:6" x14ac:dyDescent="0.25">
      <c r="F1705" s="53"/>
    </row>
    <row r="1706" spans="6:6" x14ac:dyDescent="0.25">
      <c r="F1706" s="53"/>
    </row>
    <row r="1707" spans="6:6" x14ac:dyDescent="0.25">
      <c r="F1707" s="53"/>
    </row>
    <row r="1708" spans="6:6" x14ac:dyDescent="0.25">
      <c r="F1708" s="53"/>
    </row>
    <row r="1709" spans="6:6" x14ac:dyDescent="0.25">
      <c r="F1709" s="53"/>
    </row>
    <row r="1710" spans="6:6" x14ac:dyDescent="0.25">
      <c r="F1710" s="53"/>
    </row>
    <row r="1711" spans="6:6" x14ac:dyDescent="0.25">
      <c r="F1711" s="53"/>
    </row>
    <row r="1712" spans="6:6" x14ac:dyDescent="0.25">
      <c r="F1712" s="53"/>
    </row>
    <row r="1713" spans="6:6" x14ac:dyDescent="0.25">
      <c r="F1713" s="53"/>
    </row>
    <row r="1714" spans="6:6" x14ac:dyDescent="0.25">
      <c r="F1714" s="53"/>
    </row>
    <row r="1715" spans="6:6" x14ac:dyDescent="0.25">
      <c r="F1715" s="53"/>
    </row>
    <row r="1716" spans="6:6" x14ac:dyDescent="0.25">
      <c r="F1716" s="53"/>
    </row>
    <row r="1717" spans="6:6" x14ac:dyDescent="0.25">
      <c r="F1717" s="53"/>
    </row>
    <row r="1718" spans="6:6" x14ac:dyDescent="0.25">
      <c r="F1718" s="53"/>
    </row>
    <row r="1719" spans="6:6" x14ac:dyDescent="0.25">
      <c r="F1719" s="53"/>
    </row>
    <row r="1720" spans="6:6" x14ac:dyDescent="0.25">
      <c r="F1720" s="53"/>
    </row>
    <row r="1721" spans="6:6" x14ac:dyDescent="0.25">
      <c r="F1721" s="53"/>
    </row>
    <row r="1722" spans="6:6" x14ac:dyDescent="0.25">
      <c r="F1722" s="53"/>
    </row>
    <row r="1723" spans="6:6" x14ac:dyDescent="0.25">
      <c r="F1723" s="53"/>
    </row>
    <row r="1724" spans="6:6" x14ac:dyDescent="0.25">
      <c r="F1724" s="53"/>
    </row>
    <row r="1725" spans="6:6" x14ac:dyDescent="0.25">
      <c r="F1725" s="53"/>
    </row>
    <row r="1726" spans="6:6" x14ac:dyDescent="0.25">
      <c r="F1726" s="53"/>
    </row>
    <row r="1727" spans="6:6" x14ac:dyDescent="0.25">
      <c r="F1727" s="53"/>
    </row>
    <row r="1728" spans="6:6" x14ac:dyDescent="0.25">
      <c r="F1728" s="53"/>
    </row>
    <row r="1729" spans="6:6" x14ac:dyDescent="0.25">
      <c r="F1729" s="53"/>
    </row>
    <row r="1730" spans="6:6" x14ac:dyDescent="0.25">
      <c r="F1730" s="53"/>
    </row>
    <row r="1731" spans="6:6" x14ac:dyDescent="0.25">
      <c r="F1731" s="53"/>
    </row>
    <row r="1732" spans="6:6" x14ac:dyDescent="0.25">
      <c r="F1732" s="53"/>
    </row>
    <row r="1733" spans="6:6" x14ac:dyDescent="0.25">
      <c r="F1733" s="53"/>
    </row>
    <row r="1734" spans="6:6" x14ac:dyDescent="0.25">
      <c r="F1734" s="53"/>
    </row>
    <row r="1735" spans="6:6" x14ac:dyDescent="0.25">
      <c r="F1735" s="53"/>
    </row>
    <row r="1736" spans="6:6" x14ac:dyDescent="0.25">
      <c r="F1736" s="53"/>
    </row>
    <row r="1737" spans="6:6" x14ac:dyDescent="0.25">
      <c r="F1737" s="53"/>
    </row>
    <row r="1738" spans="6:6" x14ac:dyDescent="0.25">
      <c r="F1738" s="53"/>
    </row>
    <row r="1739" spans="6:6" x14ac:dyDescent="0.25">
      <c r="F1739" s="53"/>
    </row>
    <row r="1740" spans="6:6" x14ac:dyDescent="0.25">
      <c r="F1740" s="53"/>
    </row>
    <row r="1741" spans="6:6" x14ac:dyDescent="0.25">
      <c r="F1741" s="53"/>
    </row>
    <row r="1742" spans="6:6" x14ac:dyDescent="0.25">
      <c r="F1742" s="53"/>
    </row>
    <row r="1743" spans="6:6" x14ac:dyDescent="0.25">
      <c r="F1743" s="53"/>
    </row>
    <row r="1744" spans="6:6" x14ac:dyDescent="0.25">
      <c r="F1744" s="53"/>
    </row>
    <row r="1745" spans="6:6" x14ac:dyDescent="0.25">
      <c r="F1745" s="53"/>
    </row>
    <row r="1746" spans="6:6" x14ac:dyDescent="0.25">
      <c r="F1746" s="53"/>
    </row>
    <row r="1747" spans="6:6" x14ac:dyDescent="0.25">
      <c r="F1747" s="53"/>
    </row>
    <row r="1748" spans="6:6" x14ac:dyDescent="0.25">
      <c r="F1748" s="53"/>
    </row>
    <row r="1749" spans="6:6" x14ac:dyDescent="0.25">
      <c r="F1749" s="53"/>
    </row>
    <row r="1750" spans="6:6" x14ac:dyDescent="0.25">
      <c r="F1750" s="53"/>
    </row>
    <row r="1751" spans="6:6" x14ac:dyDescent="0.25">
      <c r="F1751" s="53"/>
    </row>
    <row r="1752" spans="6:6" x14ac:dyDescent="0.25">
      <c r="F1752" s="53"/>
    </row>
    <row r="1753" spans="6:6" x14ac:dyDescent="0.25">
      <c r="F1753" s="53"/>
    </row>
    <row r="1754" spans="6:6" x14ac:dyDescent="0.25">
      <c r="F1754" s="53"/>
    </row>
    <row r="1755" spans="6:6" x14ac:dyDescent="0.25">
      <c r="F1755" s="53"/>
    </row>
    <row r="1756" spans="6:6" x14ac:dyDescent="0.25">
      <c r="F1756" s="53"/>
    </row>
    <row r="1757" spans="6:6" x14ac:dyDescent="0.25">
      <c r="F1757" s="53"/>
    </row>
    <row r="1758" spans="6:6" x14ac:dyDescent="0.25">
      <c r="F1758" s="53"/>
    </row>
    <row r="1759" spans="6:6" x14ac:dyDescent="0.25">
      <c r="F1759" s="53"/>
    </row>
    <row r="1760" spans="6:6" x14ac:dyDescent="0.25">
      <c r="F1760" s="53"/>
    </row>
    <row r="1761" spans="6:6" x14ac:dyDescent="0.25">
      <c r="F1761" s="53"/>
    </row>
    <row r="1762" spans="6:6" x14ac:dyDescent="0.25">
      <c r="F1762" s="53"/>
    </row>
    <row r="1763" spans="6:6" x14ac:dyDescent="0.25">
      <c r="F1763" s="53"/>
    </row>
    <row r="1764" spans="6:6" x14ac:dyDescent="0.25">
      <c r="F1764" s="53"/>
    </row>
    <row r="1765" spans="6:6" x14ac:dyDescent="0.25">
      <c r="F1765" s="53"/>
    </row>
    <row r="1766" spans="6:6" x14ac:dyDescent="0.25">
      <c r="F1766" s="53"/>
    </row>
    <row r="1767" spans="6:6" x14ac:dyDescent="0.25">
      <c r="F1767" s="53"/>
    </row>
    <row r="1768" spans="6:6" x14ac:dyDescent="0.25">
      <c r="F1768" s="53"/>
    </row>
    <row r="1769" spans="6:6" x14ac:dyDescent="0.25">
      <c r="F1769" s="53"/>
    </row>
    <row r="1770" spans="6:6" x14ac:dyDescent="0.25">
      <c r="F1770" s="53"/>
    </row>
    <row r="1771" spans="6:6" x14ac:dyDescent="0.25">
      <c r="F1771" s="53"/>
    </row>
    <row r="1772" spans="6:6" x14ac:dyDescent="0.25">
      <c r="F1772" s="53"/>
    </row>
    <row r="1773" spans="6:6" x14ac:dyDescent="0.25">
      <c r="F1773" s="53"/>
    </row>
    <row r="1774" spans="6:6" x14ac:dyDescent="0.25">
      <c r="F1774" s="53"/>
    </row>
    <row r="1775" spans="6:6" x14ac:dyDescent="0.25">
      <c r="F1775" s="53"/>
    </row>
    <row r="1776" spans="6:6" x14ac:dyDescent="0.25">
      <c r="F1776" s="53"/>
    </row>
    <row r="1777" spans="6:6" x14ac:dyDescent="0.25">
      <c r="F1777" s="53"/>
    </row>
    <row r="1778" spans="6:6" x14ac:dyDescent="0.25">
      <c r="F1778" s="53"/>
    </row>
    <row r="1779" spans="6:6" x14ac:dyDescent="0.25">
      <c r="F1779" s="53"/>
    </row>
    <row r="1780" spans="6:6" x14ac:dyDescent="0.25">
      <c r="F1780" s="53"/>
    </row>
    <row r="1781" spans="6:6" x14ac:dyDescent="0.25">
      <c r="F1781" s="53"/>
    </row>
    <row r="1782" spans="6:6" x14ac:dyDescent="0.25">
      <c r="F1782" s="53"/>
    </row>
    <row r="1783" spans="6:6" x14ac:dyDescent="0.25">
      <c r="F1783" s="53"/>
    </row>
    <row r="1784" spans="6:6" x14ac:dyDescent="0.25">
      <c r="F1784" s="53"/>
    </row>
    <row r="1785" spans="6:6" x14ac:dyDescent="0.25">
      <c r="F1785" s="53"/>
    </row>
    <row r="1786" spans="6:6" x14ac:dyDescent="0.25">
      <c r="F1786" s="53"/>
    </row>
    <row r="1787" spans="6:6" x14ac:dyDescent="0.25">
      <c r="F1787" s="53"/>
    </row>
    <row r="1788" spans="6:6" x14ac:dyDescent="0.25">
      <c r="F1788" s="53"/>
    </row>
    <row r="1789" spans="6:6" x14ac:dyDescent="0.25">
      <c r="F1789" s="53"/>
    </row>
    <row r="1790" spans="6:6" x14ac:dyDescent="0.25">
      <c r="F1790" s="53"/>
    </row>
    <row r="1791" spans="6:6" x14ac:dyDescent="0.25">
      <c r="F1791" s="53"/>
    </row>
    <row r="1792" spans="6:6" x14ac:dyDescent="0.25">
      <c r="F1792" s="53"/>
    </row>
    <row r="1793" spans="6:6" x14ac:dyDescent="0.25">
      <c r="F1793" s="53"/>
    </row>
    <row r="1794" spans="6:6" x14ac:dyDescent="0.25">
      <c r="F1794" s="53"/>
    </row>
    <row r="1795" spans="6:6" x14ac:dyDescent="0.25">
      <c r="F1795" s="53"/>
    </row>
    <row r="1796" spans="6:6" x14ac:dyDescent="0.25">
      <c r="F1796" s="53"/>
    </row>
    <row r="1797" spans="6:6" x14ac:dyDescent="0.25">
      <c r="F1797" s="53"/>
    </row>
    <row r="1798" spans="6:6" x14ac:dyDescent="0.25">
      <c r="F1798" s="53"/>
    </row>
    <row r="1799" spans="6:6" x14ac:dyDescent="0.25">
      <c r="F1799" s="53"/>
    </row>
    <row r="1800" spans="6:6" x14ac:dyDescent="0.25">
      <c r="F1800" s="53"/>
    </row>
    <row r="1801" spans="6:6" x14ac:dyDescent="0.25">
      <c r="F1801" s="53"/>
    </row>
    <row r="1802" spans="6:6" x14ac:dyDescent="0.25">
      <c r="F1802" s="53"/>
    </row>
    <row r="1803" spans="6:6" x14ac:dyDescent="0.25">
      <c r="F1803" s="53"/>
    </row>
    <row r="1804" spans="6:6" x14ac:dyDescent="0.25">
      <c r="F1804" s="53"/>
    </row>
    <row r="1805" spans="6:6" x14ac:dyDescent="0.25">
      <c r="F1805" s="53"/>
    </row>
    <row r="1806" spans="6:6" x14ac:dyDescent="0.25">
      <c r="F1806" s="53"/>
    </row>
    <row r="1807" spans="6:6" x14ac:dyDescent="0.25">
      <c r="F1807" s="53"/>
    </row>
    <row r="1808" spans="6:6" x14ac:dyDescent="0.25">
      <c r="F1808" s="53"/>
    </row>
    <row r="1809" spans="6:6" x14ac:dyDescent="0.25">
      <c r="F1809" s="53"/>
    </row>
    <row r="1810" spans="6:6" x14ac:dyDescent="0.25">
      <c r="F1810" s="53"/>
    </row>
    <row r="1811" spans="6:6" x14ac:dyDescent="0.25">
      <c r="F1811" s="53"/>
    </row>
    <row r="1812" spans="6:6" x14ac:dyDescent="0.25">
      <c r="F1812" s="53"/>
    </row>
    <row r="1813" spans="6:6" x14ac:dyDescent="0.25">
      <c r="F1813" s="53"/>
    </row>
    <row r="1814" spans="6:6" x14ac:dyDescent="0.25">
      <c r="F1814" s="53"/>
    </row>
    <row r="1815" spans="6:6" x14ac:dyDescent="0.25">
      <c r="F1815" s="53"/>
    </row>
    <row r="1816" spans="6:6" x14ac:dyDescent="0.25">
      <c r="F1816" s="53"/>
    </row>
    <row r="1817" spans="6:6" x14ac:dyDescent="0.25">
      <c r="F1817" s="53"/>
    </row>
    <row r="1818" spans="6:6" x14ac:dyDescent="0.25">
      <c r="F1818" s="53"/>
    </row>
    <row r="1819" spans="6:6" x14ac:dyDescent="0.25">
      <c r="F1819" s="53"/>
    </row>
    <row r="1820" spans="6:6" x14ac:dyDescent="0.25">
      <c r="F1820" s="53"/>
    </row>
    <row r="1821" spans="6:6" x14ac:dyDescent="0.25">
      <c r="F1821" s="53"/>
    </row>
    <row r="1822" spans="6:6" x14ac:dyDescent="0.25">
      <c r="F1822" s="53"/>
    </row>
    <row r="1823" spans="6:6" x14ac:dyDescent="0.25">
      <c r="F1823" s="53"/>
    </row>
    <row r="1824" spans="6:6" x14ac:dyDescent="0.25">
      <c r="F1824" s="53"/>
    </row>
    <row r="1825" spans="6:6" x14ac:dyDescent="0.25">
      <c r="F1825" s="53"/>
    </row>
    <row r="1826" spans="6:6" x14ac:dyDescent="0.25">
      <c r="F1826" s="53"/>
    </row>
    <row r="1827" spans="6:6" x14ac:dyDescent="0.25">
      <c r="F1827" s="53"/>
    </row>
    <row r="1828" spans="6:6" x14ac:dyDescent="0.25">
      <c r="F1828" s="53"/>
    </row>
    <row r="1829" spans="6:6" x14ac:dyDescent="0.25">
      <c r="F1829" s="53"/>
    </row>
    <row r="1830" spans="6:6" x14ac:dyDescent="0.25">
      <c r="F1830" s="53"/>
    </row>
    <row r="1831" spans="6:6" x14ac:dyDescent="0.25">
      <c r="F1831" s="53"/>
    </row>
    <row r="1832" spans="6:6" x14ac:dyDescent="0.25">
      <c r="F1832" s="53"/>
    </row>
    <row r="1833" spans="6:6" x14ac:dyDescent="0.25">
      <c r="F1833" s="53"/>
    </row>
    <row r="1834" spans="6:6" x14ac:dyDescent="0.25">
      <c r="F1834" s="53"/>
    </row>
    <row r="1835" spans="6:6" x14ac:dyDescent="0.25">
      <c r="F1835" s="53"/>
    </row>
    <row r="1836" spans="6:6" x14ac:dyDescent="0.25">
      <c r="F1836" s="53"/>
    </row>
    <row r="1837" spans="6:6" x14ac:dyDescent="0.25">
      <c r="F1837" s="53"/>
    </row>
    <row r="1838" spans="6:6" x14ac:dyDescent="0.25">
      <c r="F1838" s="53"/>
    </row>
    <row r="1839" spans="6:6" x14ac:dyDescent="0.25">
      <c r="F1839" s="53"/>
    </row>
    <row r="1840" spans="6:6" x14ac:dyDescent="0.25">
      <c r="F1840" s="53"/>
    </row>
    <row r="1841" spans="6:6" x14ac:dyDescent="0.25">
      <c r="F1841" s="53"/>
    </row>
    <row r="1842" spans="6:6" x14ac:dyDescent="0.25">
      <c r="F1842" s="53"/>
    </row>
    <row r="1843" spans="6:6" x14ac:dyDescent="0.25">
      <c r="F1843" s="53"/>
    </row>
    <row r="1844" spans="6:6" x14ac:dyDescent="0.25">
      <c r="F1844" s="53"/>
    </row>
    <row r="1845" spans="6:6" x14ac:dyDescent="0.25">
      <c r="F1845" s="53"/>
    </row>
    <row r="1846" spans="6:6" x14ac:dyDescent="0.25">
      <c r="F1846" s="53"/>
    </row>
    <row r="1847" spans="6:6" x14ac:dyDescent="0.25">
      <c r="F1847" s="53"/>
    </row>
    <row r="1848" spans="6:6" x14ac:dyDescent="0.25">
      <c r="F1848" s="53"/>
    </row>
    <row r="1849" spans="6:6" x14ac:dyDescent="0.25">
      <c r="F1849" s="53"/>
    </row>
    <row r="1850" spans="6:6" x14ac:dyDescent="0.25">
      <c r="F1850" s="53"/>
    </row>
    <row r="1851" spans="6:6" x14ac:dyDescent="0.25">
      <c r="F1851" s="53"/>
    </row>
    <row r="1852" spans="6:6" x14ac:dyDescent="0.25">
      <c r="F1852" s="53"/>
    </row>
    <row r="1853" spans="6:6" x14ac:dyDescent="0.25">
      <c r="F1853" s="53"/>
    </row>
    <row r="1854" spans="6:6" x14ac:dyDescent="0.25">
      <c r="F1854" s="53"/>
    </row>
    <row r="1855" spans="6:6" x14ac:dyDescent="0.25">
      <c r="F1855" s="53"/>
    </row>
    <row r="1856" spans="6:6" x14ac:dyDescent="0.25">
      <c r="F1856" s="53"/>
    </row>
    <row r="1857" spans="6:6" x14ac:dyDescent="0.25">
      <c r="F1857" s="53"/>
    </row>
    <row r="1858" spans="6:6" x14ac:dyDescent="0.25">
      <c r="F1858" s="53"/>
    </row>
    <row r="1859" spans="6:6" x14ac:dyDescent="0.25">
      <c r="F1859" s="53"/>
    </row>
    <row r="1860" spans="6:6" x14ac:dyDescent="0.25">
      <c r="F1860" s="53"/>
    </row>
    <row r="1861" spans="6:6" x14ac:dyDescent="0.25">
      <c r="F1861" s="53"/>
    </row>
    <row r="1862" spans="6:6" x14ac:dyDescent="0.25">
      <c r="F1862" s="53"/>
    </row>
  </sheetData>
  <mergeCells count="54">
    <mergeCell ref="B174:L174"/>
    <mergeCell ref="C177:G177"/>
    <mergeCell ref="H177:L177"/>
    <mergeCell ref="B762:L762"/>
    <mergeCell ref="C765:G765"/>
    <mergeCell ref="H765:L765"/>
    <mergeCell ref="B510:L510"/>
    <mergeCell ref="C513:G513"/>
    <mergeCell ref="H513:L513"/>
    <mergeCell ref="B679:L679"/>
    <mergeCell ref="C682:G682"/>
    <mergeCell ref="H682:L682"/>
    <mergeCell ref="B595:L595"/>
    <mergeCell ref="C598:G598"/>
    <mergeCell ref="C1100:G1100"/>
    <mergeCell ref="H1100:L1100"/>
    <mergeCell ref="C1016:G1016"/>
    <mergeCell ref="H1016:L1016"/>
    <mergeCell ref="B845:L845"/>
    <mergeCell ref="C848:G848"/>
    <mergeCell ref="H848:L848"/>
    <mergeCell ref="B1013:L1013"/>
    <mergeCell ref="B929:L929"/>
    <mergeCell ref="C932:G932"/>
    <mergeCell ref="H932:L932"/>
    <mergeCell ref="B1097:L1097"/>
    <mergeCell ref="C1268:G1268"/>
    <mergeCell ref="H1268:L1268"/>
    <mergeCell ref="B1181:L1181"/>
    <mergeCell ref="C1184:G1184"/>
    <mergeCell ref="H1184:L1184"/>
    <mergeCell ref="B1265:L1265"/>
    <mergeCell ref="C1439:G1439"/>
    <mergeCell ref="H1439:L1439"/>
    <mergeCell ref="B1350:L1350"/>
    <mergeCell ref="H1353:L1353"/>
    <mergeCell ref="C1353:G1353"/>
    <mergeCell ref="B1436:L1436"/>
    <mergeCell ref="B5:L5"/>
    <mergeCell ref="C8:G8"/>
    <mergeCell ref="H8:L8"/>
    <mergeCell ref="H598:L598"/>
    <mergeCell ref="B426:L426"/>
    <mergeCell ref="C429:G429"/>
    <mergeCell ref="B342:L342"/>
    <mergeCell ref="C345:G345"/>
    <mergeCell ref="H345:L345"/>
    <mergeCell ref="H429:L429"/>
    <mergeCell ref="B90:L90"/>
    <mergeCell ref="C93:G93"/>
    <mergeCell ref="H93:L93"/>
    <mergeCell ref="B258:L258"/>
    <mergeCell ref="C261:G261"/>
    <mergeCell ref="H261:L261"/>
  </mergeCells>
  <phoneticPr fontId="3" type="noConversion"/>
  <hyperlinks>
    <hyperlink ref="L88" location="INDICE!A42" display="ÍNDICE"/>
    <hyperlink ref="L1434" location="INDICE!A42" display="INDICE"/>
    <hyperlink ref="L1348" location="INDICE!A42" display="ÍNDICE"/>
    <hyperlink ref="L1179" location="INDICE!A42" display="ÍNDICE"/>
    <hyperlink ref="L1263" location="INDICE!A42" display="ÍNDICE"/>
    <hyperlink ref="L1095" location="INDICE!A42" display="ÍNDICE"/>
    <hyperlink ref="L1011" location="INDICE!A42" display="ÍNDICE"/>
    <hyperlink ref="L927" location="INDICE!A42" display="ÍNDICE"/>
    <hyperlink ref="L843" location="INDICE!A42" display="ÍNDICE"/>
    <hyperlink ref="L760" location="INDICE!A42" display="ÍNDICE"/>
    <hyperlink ref="L677" location="INDICE!A42" display="ÍNDICE"/>
    <hyperlink ref="L593" location="INDICE!A42" display="ÍNDICE"/>
    <hyperlink ref="L508" location="INDICE!A42" display="ÍNDICE"/>
    <hyperlink ref="L424" location="INDICE!A42" display="ÍNDICE"/>
    <hyperlink ref="L340" location="INDICE!A42" display="ÍNDICE"/>
    <hyperlink ref="L256" location="INDICE!A42" display="ÍNDICE"/>
    <hyperlink ref="L172" location="INDICE!A42" display="ÍNDICE"/>
    <hyperlink ref="L2" location="INDICE!A42" display="ÍNDICE"/>
  </hyperlinks>
  <pageMargins left="0.78740157480314965" right="0.39370078740157483" top="0.39370078740157483" bottom="0.39370078740157483" header="0" footer="0"/>
  <pageSetup paperSize="9" scale="95" orientation="landscape" r:id="rId1"/>
  <headerFooter alignWithMargins="0"/>
  <rowBreaks count="2" manualBreakCount="2">
    <brk id="1382" min="1" max="11" man="1"/>
    <brk id="1469" min="1" max="12" man="1"/>
  </rowBreaks>
  <cellWatches>
    <cellWatch r="C1361"/>
  </cellWatche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N100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24"/>
    <col min="6" max="7" width="10.33203125" style="2" customWidth="1"/>
    <col min="8" max="8" width="11.44140625" style="24"/>
    <col min="9" max="16384" width="11.44140625" style="2"/>
  </cols>
  <sheetData>
    <row r="1" spans="1:9" ht="40.200000000000003" customHeight="1" x14ac:dyDescent="0.25">
      <c r="H1" s="23"/>
    </row>
    <row r="2" spans="1:9" s="28" customFormat="1" ht="12.75" customHeight="1" x14ac:dyDescent="0.25">
      <c r="A2" s="284"/>
      <c r="E2" s="30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13"/>
      <c r="F3" s="107"/>
      <c r="G3" s="107"/>
      <c r="H3" s="114"/>
    </row>
    <row r="4" spans="1:9" s="31" customFormat="1" ht="13.5" customHeight="1" thickTop="1" x14ac:dyDescent="0.4">
      <c r="A4" s="284"/>
      <c r="B4" s="109"/>
      <c r="C4" s="109"/>
      <c r="D4" s="109"/>
      <c r="E4" s="115"/>
      <c r="F4" s="111"/>
      <c r="G4" s="111"/>
      <c r="H4" s="116"/>
    </row>
    <row r="5" spans="1:9" ht="18" x14ac:dyDescent="0.3">
      <c r="B5" s="13" t="s">
        <v>612</v>
      </c>
      <c r="C5" s="14"/>
      <c r="D5" s="14"/>
      <c r="E5" s="57"/>
      <c r="F5" s="14"/>
      <c r="G5" s="15"/>
    </row>
    <row r="6" spans="1:9" x14ac:dyDescent="0.25">
      <c r="B6" s="4"/>
      <c r="C6" s="31"/>
      <c r="D6" s="31"/>
    </row>
    <row r="7" spans="1:9" ht="12.75" customHeight="1" x14ac:dyDescent="0.25">
      <c r="A7" s="288"/>
      <c r="B7" s="6" t="s">
        <v>61</v>
      </c>
      <c r="C7" s="31"/>
      <c r="D7" s="31"/>
    </row>
    <row r="8" spans="1:9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9" s="48" customFormat="1" ht="15.6" x14ac:dyDescent="0.25">
      <c r="A9" s="268"/>
      <c r="B9" s="62"/>
      <c r="C9" s="66" t="s">
        <v>8</v>
      </c>
      <c r="D9" s="66" t="s">
        <v>9</v>
      </c>
      <c r="E9" s="460" t="s">
        <v>154</v>
      </c>
      <c r="F9" s="66" t="s">
        <v>8</v>
      </c>
      <c r="G9" s="66" t="s">
        <v>9</v>
      </c>
      <c r="H9" s="460" t="s">
        <v>154</v>
      </c>
    </row>
    <row r="10" spans="1:9" s="48" customFormat="1" x14ac:dyDescent="0.25">
      <c r="A10" s="268"/>
      <c r="B10" s="101"/>
      <c r="C10" s="34"/>
      <c r="D10" s="34"/>
      <c r="E10" s="465"/>
      <c r="F10" s="34"/>
      <c r="G10" s="34"/>
      <c r="H10" s="465"/>
    </row>
    <row r="11" spans="1:9" s="48" customFormat="1" x14ac:dyDescent="0.25">
      <c r="A11" s="268"/>
      <c r="B11" s="64">
        <v>2000</v>
      </c>
      <c r="C11" s="34">
        <v>16.712978488957024</v>
      </c>
      <c r="D11" s="34">
        <v>7.8700447707429202</v>
      </c>
      <c r="E11" s="68">
        <v>8.8429337182141037</v>
      </c>
      <c r="F11" s="34">
        <v>20.422818627536753</v>
      </c>
      <c r="G11" s="34">
        <v>9.5539700190862984</v>
      </c>
      <c r="H11" s="68">
        <v>10.868848608450454</v>
      </c>
    </row>
    <row r="12" spans="1:9" s="48" customFormat="1" x14ac:dyDescent="0.25">
      <c r="A12" s="268"/>
      <c r="B12" s="64">
        <v>2001</v>
      </c>
      <c r="C12" s="34">
        <v>10.540426132355018</v>
      </c>
      <c r="D12" s="34">
        <v>5.4504466894881851</v>
      </c>
      <c r="E12" s="68">
        <v>5.0899794428668326</v>
      </c>
      <c r="F12" s="34">
        <v>15.219773615853958</v>
      </c>
      <c r="G12" s="34">
        <v>7.5426283861330221</v>
      </c>
      <c r="H12" s="68">
        <v>7.6771452297209359</v>
      </c>
    </row>
    <row r="13" spans="1:9" s="48" customFormat="1" x14ac:dyDescent="0.25">
      <c r="A13" s="268"/>
      <c r="B13" s="64">
        <v>2002</v>
      </c>
      <c r="C13" s="34">
        <v>10.461301332158978</v>
      </c>
      <c r="D13" s="34">
        <v>4.9302580291853237</v>
      </c>
      <c r="E13" s="68">
        <v>5.5310433029736545</v>
      </c>
      <c r="F13" s="34">
        <v>16.365650821619742</v>
      </c>
      <c r="G13" s="34">
        <v>8.228432294837031</v>
      </c>
      <c r="H13" s="68">
        <v>8.1372185267827106</v>
      </c>
    </row>
    <row r="14" spans="1:9" s="48" customFormat="1" x14ac:dyDescent="0.25">
      <c r="A14" s="268"/>
      <c r="B14" s="64">
        <v>2003</v>
      </c>
      <c r="C14" s="34">
        <v>10.102725188895491</v>
      </c>
      <c r="D14" s="34">
        <v>5.3353753828842896</v>
      </c>
      <c r="E14" s="68">
        <v>4.7673498060112012</v>
      </c>
      <c r="F14" s="34">
        <v>16.005070237327566</v>
      </c>
      <c r="G14" s="34">
        <v>8.3958552787153078</v>
      </c>
      <c r="H14" s="68">
        <v>7.6092149586122577</v>
      </c>
    </row>
    <row r="15" spans="1:9" s="48" customFormat="1" x14ac:dyDescent="0.25">
      <c r="A15" s="268"/>
      <c r="B15" s="64">
        <v>2004</v>
      </c>
      <c r="C15" s="34">
        <v>8.3265028687951048</v>
      </c>
      <c r="D15" s="34">
        <v>5.4860121844027523</v>
      </c>
      <c r="E15" s="68">
        <f>C15-D15</f>
        <v>2.8404906843923525</v>
      </c>
      <c r="F15" s="34">
        <v>15.011655433968645</v>
      </c>
      <c r="G15" s="34">
        <v>8.1542784184929147</v>
      </c>
      <c r="H15" s="68">
        <v>6.8573770154757305</v>
      </c>
    </row>
    <row r="16" spans="1:9" s="48" customFormat="1" x14ac:dyDescent="0.25">
      <c r="A16" s="268"/>
      <c r="B16" s="64">
        <v>2005</v>
      </c>
      <c r="C16" s="34">
        <v>7.6842337863219532</v>
      </c>
      <c r="D16" s="34">
        <v>6.1041581379028012</v>
      </c>
      <c r="E16" s="68">
        <f>C16-D16</f>
        <v>1.580075648419152</v>
      </c>
      <c r="F16" s="34">
        <v>12.157063727150854</v>
      </c>
      <c r="G16" s="34">
        <v>7.0427392284696912</v>
      </c>
      <c r="H16" s="68">
        <v>5.1143244986811629</v>
      </c>
    </row>
    <row r="17" spans="1:8" s="48" customFormat="1" x14ac:dyDescent="0.25">
      <c r="A17" s="268"/>
      <c r="B17" s="64" t="s">
        <v>591</v>
      </c>
      <c r="C17" s="34">
        <v>8.32</v>
      </c>
      <c r="D17" s="34">
        <v>4.6399999999999997</v>
      </c>
      <c r="E17" s="68">
        <f>C17-D17</f>
        <v>3.6800000000000006</v>
      </c>
      <c r="F17" s="34">
        <v>11.34</v>
      </c>
      <c r="G17" s="34">
        <v>6.35</v>
      </c>
      <c r="H17" s="68">
        <f>F17-G17</f>
        <v>4.99</v>
      </c>
    </row>
    <row r="18" spans="1:8" s="48" customFormat="1" x14ac:dyDescent="0.25">
      <c r="A18" s="268"/>
      <c r="B18" s="64" t="s">
        <v>592</v>
      </c>
      <c r="C18" s="34">
        <v>7.84</v>
      </c>
      <c r="D18" s="34">
        <v>4.92</v>
      </c>
      <c r="E18" s="68">
        <f t="shared" ref="E18:E34" si="0">C18-D18</f>
        <v>2.92</v>
      </c>
      <c r="F18" s="34">
        <v>10.7</v>
      </c>
      <c r="G18" s="34">
        <v>6.41</v>
      </c>
      <c r="H18" s="68">
        <f t="shared" ref="H18:H34" si="1">F18-G18</f>
        <v>4.2899999999999991</v>
      </c>
    </row>
    <row r="19" spans="1:8" s="48" customFormat="1" x14ac:dyDescent="0.25">
      <c r="A19" s="268"/>
      <c r="B19" s="64" t="s">
        <v>593</v>
      </c>
      <c r="C19" s="34">
        <v>9.51</v>
      </c>
      <c r="D19" s="34">
        <v>7.85</v>
      </c>
      <c r="E19" s="68">
        <f t="shared" si="0"/>
        <v>1.6600000000000001</v>
      </c>
      <c r="F19" s="34">
        <v>12.84</v>
      </c>
      <c r="G19" s="34">
        <v>10.050000000000001</v>
      </c>
      <c r="H19" s="68">
        <f t="shared" si="1"/>
        <v>2.7899999999999991</v>
      </c>
    </row>
    <row r="20" spans="1:8" s="48" customFormat="1" x14ac:dyDescent="0.25">
      <c r="A20" s="268"/>
      <c r="B20" s="64" t="s">
        <v>594</v>
      </c>
      <c r="C20" s="34">
        <v>13.79</v>
      </c>
      <c r="D20" s="34">
        <v>13.91</v>
      </c>
      <c r="E20" s="68">
        <f t="shared" si="0"/>
        <v>-0.12000000000000099</v>
      </c>
      <c r="F20" s="34">
        <v>18.13</v>
      </c>
      <c r="G20" s="34">
        <v>17.64</v>
      </c>
      <c r="H20" s="68">
        <f t="shared" si="1"/>
        <v>0.48999999999999844</v>
      </c>
    </row>
    <row r="21" spans="1:8" s="48" customFormat="1" x14ac:dyDescent="0.25">
      <c r="A21" s="268"/>
      <c r="B21" s="64" t="s">
        <v>595</v>
      </c>
      <c r="C21" s="34">
        <v>16.14</v>
      </c>
      <c r="D21" s="34">
        <v>15.57</v>
      </c>
      <c r="E21" s="68">
        <f t="shared" si="0"/>
        <v>0.57000000000000028</v>
      </c>
      <c r="F21" s="34">
        <v>20.22</v>
      </c>
      <c r="G21" s="34">
        <v>19.57</v>
      </c>
      <c r="H21" s="68">
        <f t="shared" si="1"/>
        <v>0.64999999999999858</v>
      </c>
    </row>
    <row r="22" spans="1:8" s="48" customFormat="1" x14ac:dyDescent="0.25">
      <c r="A22" s="268"/>
      <c r="B22" s="64" t="s">
        <v>596</v>
      </c>
      <c r="C22" s="34">
        <v>16.27</v>
      </c>
      <c r="D22" s="34">
        <v>16.399999999999999</v>
      </c>
      <c r="E22" s="68">
        <f t="shared" si="0"/>
        <v>-0.12999999999999901</v>
      </c>
      <c r="F22" s="34">
        <v>21.81</v>
      </c>
      <c r="G22" s="34">
        <v>21.04</v>
      </c>
      <c r="H22" s="68">
        <f t="shared" si="1"/>
        <v>0.76999999999999957</v>
      </c>
    </row>
    <row r="23" spans="1:8" s="48" customFormat="1" x14ac:dyDescent="0.25">
      <c r="A23" s="268"/>
      <c r="B23" s="64" t="s">
        <v>597</v>
      </c>
      <c r="C23" s="34">
        <v>17.91</v>
      </c>
      <c r="D23" s="34">
        <v>19.100000000000001</v>
      </c>
      <c r="E23" s="68">
        <f t="shared" si="0"/>
        <v>-1.1900000000000013</v>
      </c>
      <c r="F23" s="34">
        <v>25.03</v>
      </c>
      <c r="G23" s="34">
        <v>24.58</v>
      </c>
      <c r="H23" s="68">
        <f t="shared" si="1"/>
        <v>0.45000000000000284</v>
      </c>
    </row>
    <row r="24" spans="1:8" s="48" customFormat="1" x14ac:dyDescent="0.25">
      <c r="A24" s="268"/>
      <c r="B24" s="64" t="s">
        <v>598</v>
      </c>
      <c r="C24" s="34">
        <v>20.34</v>
      </c>
      <c r="D24" s="34">
        <v>19.22</v>
      </c>
      <c r="E24" s="68">
        <f t="shared" si="0"/>
        <v>1.120000000000001</v>
      </c>
      <c r="F24" s="34">
        <v>26.67</v>
      </c>
      <c r="G24" s="34">
        <v>25.6</v>
      </c>
      <c r="H24" s="68">
        <f t="shared" si="1"/>
        <v>1.0700000000000003</v>
      </c>
    </row>
    <row r="25" spans="1:8" s="48" customFormat="1" x14ac:dyDescent="0.25">
      <c r="A25" s="268"/>
      <c r="B25" s="64" t="s">
        <v>599</v>
      </c>
      <c r="C25" s="34">
        <v>19.59</v>
      </c>
      <c r="D25" s="34">
        <v>17.95</v>
      </c>
      <c r="E25" s="68">
        <f t="shared" si="0"/>
        <v>1.6400000000000006</v>
      </c>
      <c r="F25" s="34">
        <v>25.43</v>
      </c>
      <c r="G25" s="34">
        <v>23.6</v>
      </c>
      <c r="H25" s="68">
        <f t="shared" si="1"/>
        <v>1.8299999999999983</v>
      </c>
    </row>
    <row r="26" spans="1:8" s="48" customFormat="1" x14ac:dyDescent="0.25">
      <c r="A26" s="268"/>
      <c r="B26" s="64" t="s">
        <v>600</v>
      </c>
      <c r="C26" s="34">
        <v>17.329999999999998</v>
      </c>
      <c r="D26" s="34">
        <v>16.809999999999999</v>
      </c>
      <c r="E26" s="68">
        <f t="shared" si="0"/>
        <v>0.51999999999999957</v>
      </c>
      <c r="F26" s="34">
        <v>23.55</v>
      </c>
      <c r="G26" s="34">
        <v>20.77</v>
      </c>
      <c r="H26" s="68">
        <f t="shared" si="1"/>
        <v>2.7800000000000011</v>
      </c>
    </row>
    <row r="27" spans="1:8" s="48" customFormat="1" x14ac:dyDescent="0.25">
      <c r="A27" s="268"/>
      <c r="B27" s="64" t="s">
        <v>601</v>
      </c>
      <c r="C27" s="34">
        <v>16.47</v>
      </c>
      <c r="D27" s="34">
        <v>15.01</v>
      </c>
      <c r="E27" s="68">
        <f t="shared" si="0"/>
        <v>1.4599999999999991</v>
      </c>
      <c r="F27" s="34">
        <v>21.38</v>
      </c>
      <c r="G27" s="34">
        <v>18.12</v>
      </c>
      <c r="H27" s="68">
        <f t="shared" si="1"/>
        <v>3.259999999999998</v>
      </c>
    </row>
    <row r="28" spans="1:8" s="48" customFormat="1" x14ac:dyDescent="0.25">
      <c r="A28" s="268"/>
      <c r="B28" s="64" t="s">
        <v>602</v>
      </c>
      <c r="C28" s="34">
        <v>13.93</v>
      </c>
      <c r="D28" s="34">
        <v>12.79</v>
      </c>
      <c r="E28" s="68">
        <f t="shared" si="0"/>
        <v>1.1400000000000006</v>
      </c>
      <c r="F28" s="34">
        <v>19.03</v>
      </c>
      <c r="G28" s="34">
        <v>15.66</v>
      </c>
      <c r="H28" s="68">
        <f t="shared" si="1"/>
        <v>3.370000000000001</v>
      </c>
    </row>
    <row r="29" spans="1:8" s="48" customFormat="1" x14ac:dyDescent="0.25">
      <c r="A29" s="268"/>
      <c r="B29" s="64" t="s">
        <v>603</v>
      </c>
      <c r="C29" s="34">
        <v>12.85</v>
      </c>
      <c r="D29" s="34">
        <v>11.62</v>
      </c>
      <c r="E29" s="68">
        <f t="shared" si="0"/>
        <v>1.2300000000000004</v>
      </c>
      <c r="F29" s="34">
        <v>17.02</v>
      </c>
      <c r="G29" s="34">
        <v>13.72</v>
      </c>
      <c r="H29" s="68">
        <f t="shared" si="1"/>
        <v>3.2999999999999989</v>
      </c>
    </row>
    <row r="30" spans="1:8" s="48" customFormat="1" x14ac:dyDescent="0.25">
      <c r="A30" s="268"/>
      <c r="B30" s="64" t="s">
        <v>604</v>
      </c>
      <c r="C30" s="34">
        <v>11.47</v>
      </c>
      <c r="D30" s="34">
        <v>9.81</v>
      </c>
      <c r="E30" s="68">
        <f t="shared" si="0"/>
        <v>1.6600000000000001</v>
      </c>
      <c r="F30" s="34">
        <v>15.99</v>
      </c>
      <c r="G30" s="34">
        <v>12.45</v>
      </c>
      <c r="H30" s="68">
        <f t="shared" si="1"/>
        <v>3.5400000000000009</v>
      </c>
    </row>
    <row r="31" spans="1:8" s="48" customFormat="1" x14ac:dyDescent="0.25">
      <c r="A31" s="268"/>
      <c r="B31" s="64" t="s">
        <v>605</v>
      </c>
      <c r="C31" s="34">
        <v>13.45</v>
      </c>
      <c r="D31" s="34">
        <v>11.57</v>
      </c>
      <c r="E31" s="68">
        <f t="shared" si="0"/>
        <v>1.879999999999999</v>
      </c>
      <c r="F31" s="34">
        <v>17.43</v>
      </c>
      <c r="G31" s="34">
        <v>13.87</v>
      </c>
      <c r="H31" s="68">
        <f t="shared" si="1"/>
        <v>3.5600000000000005</v>
      </c>
    </row>
    <row r="32" spans="1:8" s="48" customFormat="1" x14ac:dyDescent="0.25">
      <c r="A32" s="268"/>
      <c r="B32" s="64" t="s">
        <v>606</v>
      </c>
      <c r="C32" s="34">
        <v>12.65</v>
      </c>
      <c r="D32" s="34">
        <v>10.75</v>
      </c>
      <c r="E32" s="68">
        <f t="shared" si="0"/>
        <v>1.9000000000000004</v>
      </c>
      <c r="F32" s="34">
        <v>16.829999999999998</v>
      </c>
      <c r="G32" s="34">
        <v>13.22</v>
      </c>
      <c r="H32" s="68">
        <f t="shared" si="1"/>
        <v>3.6099999999999977</v>
      </c>
    </row>
    <row r="33" spans="1:14" s="48" customFormat="1" x14ac:dyDescent="0.25">
      <c r="A33" s="268"/>
      <c r="B33" s="64" t="s">
        <v>607</v>
      </c>
      <c r="C33" s="34">
        <v>12.97</v>
      </c>
      <c r="D33" s="34">
        <v>9.5299999999999994</v>
      </c>
      <c r="E33" s="68">
        <f t="shared" si="0"/>
        <v>3.4400000000000013</v>
      </c>
      <c r="F33" s="34">
        <v>14.89</v>
      </c>
      <c r="G33" s="34">
        <v>11.39</v>
      </c>
      <c r="H33" s="68">
        <f t="shared" si="1"/>
        <v>3.5</v>
      </c>
    </row>
    <row r="34" spans="1:14" x14ac:dyDescent="0.25">
      <c r="A34" s="268"/>
      <c r="B34" s="64" t="s">
        <v>608</v>
      </c>
      <c r="C34" s="34">
        <v>11.25</v>
      </c>
      <c r="D34" s="34">
        <v>8.6999999999999993</v>
      </c>
      <c r="E34" s="68">
        <f t="shared" si="0"/>
        <v>2.5500000000000007</v>
      </c>
      <c r="F34" s="34">
        <v>13.87</v>
      </c>
      <c r="G34" s="34">
        <v>10.66</v>
      </c>
      <c r="H34" s="68">
        <f t="shared" si="1"/>
        <v>3.2099999999999991</v>
      </c>
      <c r="I34" s="34"/>
      <c r="J34" s="34"/>
      <c r="K34" s="34"/>
      <c r="L34" s="34"/>
      <c r="M34" s="34"/>
      <c r="N34" s="34"/>
    </row>
    <row r="35" spans="1:14" x14ac:dyDescent="0.25">
      <c r="A35" s="270"/>
      <c r="B35" s="135"/>
      <c r="C35" s="120"/>
      <c r="D35" s="120"/>
      <c r="E35" s="127"/>
      <c r="F35" s="120"/>
      <c r="G35" s="120"/>
      <c r="H35" s="127"/>
    </row>
    <row r="36" spans="1:14" x14ac:dyDescent="0.25">
      <c r="A36" s="270"/>
      <c r="B36" s="141"/>
      <c r="C36" s="124"/>
      <c r="D36" s="124"/>
      <c r="E36" s="128"/>
      <c r="F36" s="124"/>
      <c r="G36" s="124"/>
      <c r="H36" s="128"/>
    </row>
    <row r="37" spans="1:14" x14ac:dyDescent="0.25">
      <c r="A37" s="270"/>
      <c r="B37" s="17" t="s">
        <v>84</v>
      </c>
      <c r="C37" s="31"/>
      <c r="D37" s="31"/>
    </row>
    <row r="38" spans="1:14" x14ac:dyDescent="0.25">
      <c r="A38" s="270"/>
      <c r="B38" s="17" t="s">
        <v>85</v>
      </c>
      <c r="C38" s="17"/>
      <c r="D38" s="31"/>
    </row>
    <row r="39" spans="1:14" s="45" customFormat="1" ht="21" customHeight="1" x14ac:dyDescent="0.25">
      <c r="A39" s="270"/>
      <c r="B39" s="509" t="s">
        <v>509</v>
      </c>
      <c r="C39" s="509"/>
      <c r="D39" s="509"/>
      <c r="E39" s="509"/>
      <c r="F39" s="509"/>
      <c r="G39" s="509"/>
      <c r="H39" s="509"/>
    </row>
    <row r="40" spans="1:14" x14ac:dyDescent="0.25">
      <c r="A40" s="270"/>
      <c r="B40" s="19" t="s">
        <v>590</v>
      </c>
      <c r="C40" s="31"/>
      <c r="D40" s="31"/>
    </row>
    <row r="42" spans="1:14" x14ac:dyDescent="0.25">
      <c r="A42" s="270"/>
      <c r="B42" s="10" t="s">
        <v>68</v>
      </c>
    </row>
    <row r="43" spans="1:14" x14ac:dyDescent="0.25">
      <c r="A43" s="270"/>
      <c r="B43" s="10"/>
    </row>
    <row r="93" spans="2:8" x14ac:dyDescent="0.25">
      <c r="B93" s="24"/>
      <c r="E93" s="2"/>
      <c r="H93" s="2"/>
    </row>
    <row r="94" spans="2:8" x14ac:dyDescent="0.25">
      <c r="B94" s="24"/>
      <c r="E94" s="2"/>
      <c r="H94" s="2"/>
    </row>
    <row r="95" spans="2:8" ht="12.75" customHeight="1" x14ac:dyDescent="0.25">
      <c r="B95" s="24"/>
      <c r="E95" s="2"/>
      <c r="H95" s="2"/>
    </row>
    <row r="96" spans="2:8" x14ac:dyDescent="0.25">
      <c r="B96" s="24"/>
      <c r="E96" s="2"/>
      <c r="H96" s="2"/>
    </row>
    <row r="97" spans="2:8" x14ac:dyDescent="0.25">
      <c r="B97" s="24"/>
      <c r="E97" s="2"/>
      <c r="H97" s="2"/>
    </row>
    <row r="98" spans="2:8" x14ac:dyDescent="0.25">
      <c r="B98" s="24"/>
      <c r="E98" s="2"/>
      <c r="H98" s="2"/>
    </row>
    <row r="99" spans="2:8" x14ac:dyDescent="0.25">
      <c r="B99" s="24"/>
      <c r="E99" s="2"/>
      <c r="H99" s="2"/>
    </row>
    <row r="100" spans="2:8" x14ac:dyDescent="0.25">
      <c r="B100" s="24"/>
      <c r="E100" s="2"/>
      <c r="H100" s="2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52" max="8" man="1"/>
      </rowBreaks>
      <pageMargins left="0.53" right="0.46" top="1" bottom="0.71" header="0" footer="0"/>
      <pageSetup paperSize="9" scale="99" orientation="portrait" r:id="rId1"/>
      <headerFooter alignWithMargins="0"/>
    </customSheetView>
  </customSheetViews>
  <mergeCells count="3">
    <mergeCell ref="C8:E8"/>
    <mergeCell ref="F8:H8"/>
    <mergeCell ref="B39:H39"/>
  </mergeCells>
  <phoneticPr fontId="3" type="noConversion"/>
  <hyperlinks>
    <hyperlink ref="H2" location="INDICE!A44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rowBreaks count="1" manualBreakCount="1">
    <brk id="44" min="1" max="7" man="1"/>
  </rowBreak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I87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24"/>
    <col min="6" max="7" width="10.33203125" style="2" customWidth="1"/>
    <col min="8" max="8" width="11.44140625" style="24"/>
    <col min="9" max="16384" width="11.44140625" style="2"/>
  </cols>
  <sheetData>
    <row r="1" spans="1:9" ht="40.200000000000003" customHeight="1" x14ac:dyDescent="0.25"/>
    <row r="2" spans="1:9" s="28" customFormat="1" ht="12.75" customHeight="1" x14ac:dyDescent="0.25">
      <c r="A2" s="284"/>
      <c r="E2" s="30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13"/>
      <c r="F3" s="107"/>
      <c r="G3" s="107"/>
      <c r="H3" s="114"/>
    </row>
    <row r="4" spans="1:9" ht="13.8" thickTop="1" x14ac:dyDescent="0.25">
      <c r="B4" s="10"/>
    </row>
    <row r="5" spans="1:9" ht="18" x14ac:dyDescent="0.3">
      <c r="B5" s="484" t="s">
        <v>609</v>
      </c>
      <c r="C5" s="14"/>
      <c r="D5" s="14"/>
      <c r="E5" s="57"/>
      <c r="F5" s="14"/>
      <c r="G5" s="15"/>
    </row>
    <row r="6" spans="1:9" x14ac:dyDescent="0.25">
      <c r="B6" s="4"/>
      <c r="C6" s="31"/>
      <c r="D6" s="31"/>
    </row>
    <row r="7" spans="1:9" ht="12.75" customHeight="1" x14ac:dyDescent="0.25">
      <c r="A7" s="288"/>
      <c r="B7" s="6" t="s">
        <v>61</v>
      </c>
      <c r="C7" s="31"/>
      <c r="D7" s="31"/>
    </row>
    <row r="8" spans="1:9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9" s="48" customFormat="1" ht="15.6" x14ac:dyDescent="0.25">
      <c r="A9" s="268"/>
      <c r="B9" s="62"/>
      <c r="C9" s="66" t="s">
        <v>8</v>
      </c>
      <c r="D9" s="66" t="s">
        <v>9</v>
      </c>
      <c r="E9" s="460" t="s">
        <v>154</v>
      </c>
      <c r="F9" s="66" t="s">
        <v>8</v>
      </c>
      <c r="G9" s="66" t="s">
        <v>9</v>
      </c>
      <c r="H9" s="460" t="s">
        <v>154</v>
      </c>
    </row>
    <row r="10" spans="1:9" s="48" customFormat="1" x14ac:dyDescent="0.25">
      <c r="A10" s="268"/>
      <c r="B10" s="101"/>
      <c r="C10" s="34"/>
      <c r="D10" s="185"/>
      <c r="E10" s="465"/>
      <c r="F10" s="185"/>
      <c r="G10" s="185"/>
      <c r="H10" s="465"/>
    </row>
    <row r="11" spans="1:9" s="48" customFormat="1" x14ac:dyDescent="0.25">
      <c r="A11" s="268"/>
      <c r="B11" s="64">
        <v>2000</v>
      </c>
      <c r="C11" s="34">
        <v>16.797557900806474</v>
      </c>
      <c r="D11" s="34">
        <v>7.9226644210204897</v>
      </c>
      <c r="E11" s="68">
        <v>8.8748934797859853</v>
      </c>
      <c r="F11" s="34">
        <v>20.503647735027396</v>
      </c>
      <c r="G11" s="34">
        <v>9.6128662913457568</v>
      </c>
      <c r="H11" s="68">
        <v>10.890781443681639</v>
      </c>
    </row>
    <row r="12" spans="1:9" s="48" customFormat="1" x14ac:dyDescent="0.25">
      <c r="A12" s="268"/>
      <c r="B12" s="64">
        <v>2001</v>
      </c>
      <c r="C12" s="34">
        <v>10.571420808278591</v>
      </c>
      <c r="D12" s="34">
        <v>5.4849951187020176</v>
      </c>
      <c r="E12" s="68">
        <v>5.0864256895765729</v>
      </c>
      <c r="F12" s="34">
        <v>15.277274503534761</v>
      </c>
      <c r="G12" s="34">
        <v>7.5897421789387289</v>
      </c>
      <c r="H12" s="68">
        <v>7.6875323245960319</v>
      </c>
    </row>
    <row r="13" spans="1:9" s="48" customFormat="1" x14ac:dyDescent="0.25">
      <c r="A13" s="268"/>
      <c r="B13" s="64">
        <v>2002</v>
      </c>
      <c r="C13" s="34">
        <v>10.488041795415494</v>
      </c>
      <c r="D13" s="34">
        <v>4.9614599552882765</v>
      </c>
      <c r="E13" s="68">
        <v>5.5265818401272178</v>
      </c>
      <c r="F13" s="34">
        <v>16.437699305553227</v>
      </c>
      <c r="G13" s="34">
        <v>8.270711858064919</v>
      </c>
      <c r="H13" s="68">
        <v>8.1669874474883084</v>
      </c>
    </row>
    <row r="14" spans="1:9" s="48" customFormat="1" x14ac:dyDescent="0.25">
      <c r="A14" s="268"/>
      <c r="B14" s="64">
        <v>2003</v>
      </c>
      <c r="C14" s="34">
        <v>10.137950335707105</v>
      </c>
      <c r="D14" s="34">
        <v>5.3563962591091627</v>
      </c>
      <c r="E14" s="68">
        <v>4.7815540765979421</v>
      </c>
      <c r="F14" s="34">
        <v>16.06961902674405</v>
      </c>
      <c r="G14" s="34">
        <v>8.4391580741519441</v>
      </c>
      <c r="H14" s="68">
        <v>7.6304609525921059</v>
      </c>
    </row>
    <row r="15" spans="1:9" s="48" customFormat="1" x14ac:dyDescent="0.25">
      <c r="A15" s="268"/>
      <c r="B15" s="64">
        <v>2004</v>
      </c>
      <c r="C15" s="34">
        <v>8.3509933616548579</v>
      </c>
      <c r="D15" s="34">
        <v>5.5147432903536124</v>
      </c>
      <c r="E15" s="68">
        <v>2.8362500713012455</v>
      </c>
      <c r="F15" s="34">
        <v>15.073900893000729</v>
      </c>
      <c r="G15" s="34">
        <v>8.1974277940207205</v>
      </c>
      <c r="H15" s="68">
        <v>6.8764730989800089</v>
      </c>
    </row>
    <row r="16" spans="1:9" s="48" customFormat="1" x14ac:dyDescent="0.25">
      <c r="A16" s="268"/>
      <c r="B16" s="64">
        <v>2005</v>
      </c>
      <c r="C16" s="34">
        <v>7.7058475491856537</v>
      </c>
      <c r="D16" s="34">
        <v>6.122935095274415</v>
      </c>
      <c r="E16" s="68">
        <v>1.5829124539112387</v>
      </c>
      <c r="F16" s="34">
        <v>12.202549039015784</v>
      </c>
      <c r="G16" s="34">
        <v>7.0839469202734611</v>
      </c>
      <c r="H16" s="68">
        <v>5.1186021187423227</v>
      </c>
    </row>
    <row r="17" spans="1:9" s="48" customFormat="1" x14ac:dyDescent="0.25">
      <c r="A17" s="268"/>
      <c r="B17" s="64">
        <v>2006</v>
      </c>
      <c r="C17" s="171">
        <v>8.35</v>
      </c>
      <c r="D17" s="171">
        <v>4.67</v>
      </c>
      <c r="E17" s="68">
        <f t="shared" ref="E17:E28" si="0">+C17-D17</f>
        <v>3.6799999999999997</v>
      </c>
      <c r="F17" s="171">
        <v>11.39</v>
      </c>
      <c r="G17" s="171">
        <v>6.39</v>
      </c>
      <c r="H17" s="68">
        <f t="shared" ref="H17:H34" si="1">+F17-G17</f>
        <v>5.0000000000000009</v>
      </c>
    </row>
    <row r="18" spans="1:9" s="48" customFormat="1" x14ac:dyDescent="0.25">
      <c r="A18" s="268"/>
      <c r="B18" s="64">
        <v>2007</v>
      </c>
      <c r="C18" s="171">
        <v>7.88</v>
      </c>
      <c r="D18" s="171">
        <v>4.97</v>
      </c>
      <c r="E18" s="68">
        <f t="shared" si="0"/>
        <v>2.91</v>
      </c>
      <c r="F18" s="171">
        <v>10.74</v>
      </c>
      <c r="G18" s="171">
        <v>6.45</v>
      </c>
      <c r="H18" s="68">
        <f t="shared" si="1"/>
        <v>4.29</v>
      </c>
    </row>
    <row r="19" spans="1:9" s="48" customFormat="1" x14ac:dyDescent="0.25">
      <c r="A19" s="268"/>
      <c r="B19" s="64">
        <v>2008</v>
      </c>
      <c r="C19" s="171">
        <v>9.58</v>
      </c>
      <c r="D19" s="171">
        <v>7.9</v>
      </c>
      <c r="E19" s="68">
        <f t="shared" si="0"/>
        <v>1.6799999999999997</v>
      </c>
      <c r="F19" s="171">
        <v>12.89</v>
      </c>
      <c r="G19" s="171">
        <v>10.119999999999999</v>
      </c>
      <c r="H19" s="68">
        <f t="shared" si="1"/>
        <v>2.7700000000000014</v>
      </c>
    </row>
    <row r="20" spans="1:9" s="48" customFormat="1" x14ac:dyDescent="0.25">
      <c r="A20" s="268"/>
      <c r="B20" s="64">
        <v>2009</v>
      </c>
      <c r="C20" s="171">
        <v>13.87</v>
      </c>
      <c r="D20" s="171">
        <v>14.03</v>
      </c>
      <c r="E20" s="68">
        <f t="shared" si="0"/>
        <v>-0.16000000000000014</v>
      </c>
      <c r="F20" s="171">
        <v>18.22</v>
      </c>
      <c r="G20" s="171">
        <v>17.75</v>
      </c>
      <c r="H20" s="68">
        <f t="shared" si="1"/>
        <v>0.46999999999999886</v>
      </c>
    </row>
    <row r="21" spans="1:9" s="48" customFormat="1" x14ac:dyDescent="0.25">
      <c r="A21" s="268"/>
      <c r="B21" s="64">
        <v>2010</v>
      </c>
      <c r="C21" s="171">
        <v>16.239999999999998</v>
      </c>
      <c r="D21" s="171">
        <v>15.7</v>
      </c>
      <c r="E21" s="68">
        <f t="shared" si="0"/>
        <v>0.53999999999999915</v>
      </c>
      <c r="F21" s="171">
        <v>20.34</v>
      </c>
      <c r="G21" s="171">
        <v>19.68</v>
      </c>
      <c r="H21" s="68">
        <f t="shared" si="1"/>
        <v>0.66000000000000014</v>
      </c>
    </row>
    <row r="22" spans="1:9" s="48" customFormat="1" x14ac:dyDescent="0.25">
      <c r="A22" s="268"/>
      <c r="B22" s="64">
        <v>2011</v>
      </c>
      <c r="C22" s="171">
        <v>16.36</v>
      </c>
      <c r="D22" s="171">
        <v>16.5</v>
      </c>
      <c r="E22" s="68">
        <f t="shared" si="0"/>
        <v>-0.14000000000000057</v>
      </c>
      <c r="F22" s="171">
        <v>21.94</v>
      </c>
      <c r="G22" s="171">
        <v>21.17</v>
      </c>
      <c r="H22" s="68">
        <f t="shared" si="1"/>
        <v>0.76999999999999957</v>
      </c>
    </row>
    <row r="23" spans="1:9" s="48" customFormat="1" x14ac:dyDescent="0.25">
      <c r="A23" s="268"/>
      <c r="B23" s="64">
        <v>2012</v>
      </c>
      <c r="C23" s="171">
        <v>18.02</v>
      </c>
      <c r="D23" s="171">
        <v>19.29</v>
      </c>
      <c r="E23" s="68">
        <f t="shared" si="0"/>
        <v>-1.2699999999999996</v>
      </c>
      <c r="F23" s="171">
        <v>25.17</v>
      </c>
      <c r="G23" s="171">
        <v>24.73</v>
      </c>
      <c r="H23" s="68">
        <f t="shared" si="1"/>
        <v>0.44000000000000128</v>
      </c>
    </row>
    <row r="24" spans="1:9" s="48" customFormat="1" x14ac:dyDescent="0.25">
      <c r="A24" s="268"/>
      <c r="B24" s="64">
        <v>2013</v>
      </c>
      <c r="C24" s="171">
        <v>20.37</v>
      </c>
      <c r="D24" s="171">
        <v>19.3</v>
      </c>
      <c r="E24" s="68">
        <f t="shared" si="0"/>
        <v>1.0700000000000003</v>
      </c>
      <c r="F24" s="171">
        <v>26.79</v>
      </c>
      <c r="G24" s="171">
        <v>25.73</v>
      </c>
      <c r="H24" s="68">
        <f t="shared" si="1"/>
        <v>1.0599999999999987</v>
      </c>
    </row>
    <row r="25" spans="1:9" x14ac:dyDescent="0.25">
      <c r="A25" s="268"/>
      <c r="B25" s="64">
        <v>2014</v>
      </c>
      <c r="C25" s="171">
        <v>19.670000000000002</v>
      </c>
      <c r="D25" s="171">
        <v>18.05</v>
      </c>
      <c r="E25" s="68">
        <f t="shared" si="0"/>
        <v>1.620000000000001</v>
      </c>
      <c r="F25" s="171">
        <v>25.53</v>
      </c>
      <c r="G25" s="171">
        <v>23.73</v>
      </c>
      <c r="H25" s="68">
        <f t="shared" si="1"/>
        <v>1.8000000000000007</v>
      </c>
      <c r="I25" s="34"/>
    </row>
    <row r="26" spans="1:9" x14ac:dyDescent="0.25">
      <c r="A26" s="270"/>
      <c r="B26" s="64">
        <v>2015</v>
      </c>
      <c r="C26" s="171">
        <v>17.46</v>
      </c>
      <c r="D26" s="171">
        <v>16.920000000000002</v>
      </c>
      <c r="E26" s="68">
        <f t="shared" si="0"/>
        <v>0.53999999999999915</v>
      </c>
      <c r="F26" s="171">
        <v>23.67</v>
      </c>
      <c r="G26" s="171">
        <v>20.89</v>
      </c>
      <c r="H26" s="68">
        <f t="shared" si="1"/>
        <v>2.7800000000000011</v>
      </c>
      <c r="I26" s="34"/>
    </row>
    <row r="27" spans="1:9" x14ac:dyDescent="0.25">
      <c r="A27" s="270"/>
      <c r="B27" s="64">
        <v>2016</v>
      </c>
      <c r="C27" s="171">
        <v>16.559999999999999</v>
      </c>
      <c r="D27" s="171">
        <v>15.09</v>
      </c>
      <c r="E27" s="68">
        <f t="shared" si="0"/>
        <v>1.4699999999999989</v>
      </c>
      <c r="F27" s="171">
        <v>21.49</v>
      </c>
      <c r="G27" s="171">
        <v>18.23</v>
      </c>
      <c r="H27" s="68">
        <f t="shared" si="1"/>
        <v>3.259999999999998</v>
      </c>
      <c r="I27" s="34"/>
    </row>
    <row r="28" spans="1:9" x14ac:dyDescent="0.25">
      <c r="A28" s="270"/>
      <c r="B28" s="64">
        <v>2017</v>
      </c>
      <c r="C28" s="171">
        <v>14.02</v>
      </c>
      <c r="D28" s="171">
        <v>12.85</v>
      </c>
      <c r="E28" s="68">
        <f t="shared" si="0"/>
        <v>1.17</v>
      </c>
      <c r="F28" s="171">
        <v>19.13</v>
      </c>
      <c r="G28" s="171">
        <v>15.76</v>
      </c>
      <c r="H28" s="68">
        <f t="shared" si="1"/>
        <v>3.3699999999999992</v>
      </c>
      <c r="I28" s="34"/>
    </row>
    <row r="29" spans="1:9" x14ac:dyDescent="0.25">
      <c r="A29" s="270"/>
      <c r="B29" s="64">
        <v>2018</v>
      </c>
      <c r="C29" s="171">
        <v>12.96</v>
      </c>
      <c r="D29" s="171">
        <v>11.62</v>
      </c>
      <c r="E29" s="68">
        <f>+C29-D29</f>
        <v>1.3400000000000016</v>
      </c>
      <c r="F29" s="171">
        <v>17.12</v>
      </c>
      <c r="G29" s="171">
        <v>13.81</v>
      </c>
      <c r="H29" s="68">
        <f t="shared" si="1"/>
        <v>3.3100000000000005</v>
      </c>
      <c r="I29" s="34"/>
    </row>
    <row r="30" spans="1:9" x14ac:dyDescent="0.25">
      <c r="A30" s="270"/>
      <c r="B30" s="64">
        <v>2019</v>
      </c>
      <c r="C30" s="171">
        <v>11.55</v>
      </c>
      <c r="D30" s="171">
        <v>9.8699999999999992</v>
      </c>
      <c r="E30" s="68">
        <f t="shared" ref="E30:E34" si="2">+C30-D30</f>
        <v>1.6800000000000015</v>
      </c>
      <c r="F30" s="171">
        <v>16.079999999999998</v>
      </c>
      <c r="G30" s="171">
        <v>12.53</v>
      </c>
      <c r="H30" s="68">
        <f t="shared" si="1"/>
        <v>3.5499999999999989</v>
      </c>
      <c r="I30" s="34"/>
    </row>
    <row r="31" spans="1:9" x14ac:dyDescent="0.25">
      <c r="A31" s="270"/>
      <c r="B31" s="64">
        <v>2020</v>
      </c>
      <c r="C31" s="171">
        <v>13.47</v>
      </c>
      <c r="D31" s="171">
        <v>11.61</v>
      </c>
      <c r="E31" s="68">
        <f t="shared" si="2"/>
        <v>1.8600000000000012</v>
      </c>
      <c r="F31" s="171">
        <v>17.54</v>
      </c>
      <c r="G31" s="171">
        <v>13.99</v>
      </c>
      <c r="H31" s="68">
        <f t="shared" si="1"/>
        <v>3.5499999999999989</v>
      </c>
      <c r="I31" s="34"/>
    </row>
    <row r="32" spans="1:9" x14ac:dyDescent="0.25">
      <c r="A32" s="270"/>
      <c r="B32" s="64">
        <v>2021</v>
      </c>
      <c r="C32" s="179">
        <v>12.72</v>
      </c>
      <c r="D32" s="179">
        <v>10.83</v>
      </c>
      <c r="E32" s="68">
        <f t="shared" si="2"/>
        <v>1.8900000000000006</v>
      </c>
      <c r="F32" s="171">
        <v>16.96</v>
      </c>
      <c r="G32" s="171">
        <v>13.33</v>
      </c>
      <c r="H32" s="68">
        <f t="shared" si="1"/>
        <v>3.6300000000000008</v>
      </c>
      <c r="I32" s="34"/>
    </row>
    <row r="33" spans="1:9" x14ac:dyDescent="0.25">
      <c r="A33" s="270"/>
      <c r="B33" s="64">
        <v>2022</v>
      </c>
      <c r="C33" s="179">
        <v>13.11</v>
      </c>
      <c r="D33" s="179">
        <v>9.6300000000000008</v>
      </c>
      <c r="E33" s="68">
        <f t="shared" si="2"/>
        <v>3.4799999999999986</v>
      </c>
      <c r="F33" s="171">
        <v>15</v>
      </c>
      <c r="G33" s="171">
        <v>11.49</v>
      </c>
      <c r="H33" s="68">
        <f t="shared" si="1"/>
        <v>3.51</v>
      </c>
      <c r="I33" s="34"/>
    </row>
    <row r="34" spans="1:9" x14ac:dyDescent="0.25">
      <c r="A34" s="270"/>
      <c r="B34" s="64">
        <v>2023</v>
      </c>
      <c r="C34" s="179">
        <v>11.33</v>
      </c>
      <c r="D34" s="179">
        <v>8.7899999999999991</v>
      </c>
      <c r="E34" s="68">
        <f t="shared" si="2"/>
        <v>2.5400000000000009</v>
      </c>
      <c r="F34" s="171">
        <v>13.95</v>
      </c>
      <c r="G34" s="171">
        <v>10.75</v>
      </c>
      <c r="H34" s="68">
        <f t="shared" si="1"/>
        <v>3.1999999999999993</v>
      </c>
      <c r="I34" s="34"/>
    </row>
    <row r="35" spans="1:9" x14ac:dyDescent="0.25">
      <c r="A35" s="270"/>
      <c r="B35" s="135"/>
      <c r="C35" s="156" t="s">
        <v>189</v>
      </c>
      <c r="D35" s="120"/>
      <c r="E35" s="127"/>
      <c r="F35" s="120"/>
      <c r="G35" s="120"/>
      <c r="H35" s="127"/>
    </row>
    <row r="36" spans="1:9" x14ac:dyDescent="0.25">
      <c r="A36" s="270"/>
      <c r="B36" s="133"/>
      <c r="C36" s="124"/>
      <c r="D36" s="124"/>
      <c r="E36" s="128"/>
      <c r="F36" s="124"/>
      <c r="G36" s="124"/>
      <c r="H36" s="128"/>
    </row>
    <row r="37" spans="1:9" x14ac:dyDescent="0.25">
      <c r="B37" s="20" t="s">
        <v>90</v>
      </c>
      <c r="C37" s="31"/>
      <c r="D37" s="31"/>
    </row>
    <row r="38" spans="1:9" x14ac:dyDescent="0.25">
      <c r="B38" s="20" t="s">
        <v>91</v>
      </c>
      <c r="C38" s="19"/>
      <c r="D38" s="31"/>
    </row>
    <row r="39" spans="1:9" s="45" customFormat="1" ht="17.100000000000001" customHeight="1" x14ac:dyDescent="0.25">
      <c r="A39" s="270"/>
      <c r="B39" s="509" t="s">
        <v>611</v>
      </c>
      <c r="C39" s="509"/>
      <c r="D39" s="509"/>
      <c r="E39" s="509"/>
      <c r="F39" s="509"/>
      <c r="G39" s="509"/>
      <c r="H39" s="509"/>
    </row>
    <row r="40" spans="1:9" ht="3.9" customHeight="1" x14ac:dyDescent="0.25">
      <c r="B40" s="19"/>
      <c r="C40" s="31"/>
      <c r="D40" s="31"/>
    </row>
    <row r="41" spans="1:9" x14ac:dyDescent="0.25">
      <c r="B41" s="19" t="s">
        <v>610</v>
      </c>
      <c r="C41" s="31"/>
      <c r="D41" s="31"/>
    </row>
    <row r="43" spans="1:9" x14ac:dyDescent="0.25">
      <c r="B43" s="58" t="s">
        <v>68</v>
      </c>
    </row>
    <row r="44" spans="1:9" x14ac:dyDescent="0.25">
      <c r="B44" s="10" t="s">
        <v>409</v>
      </c>
    </row>
    <row r="45" spans="1:9" x14ac:dyDescent="0.25">
      <c r="B45" s="10"/>
    </row>
    <row r="46" spans="1:9" x14ac:dyDescent="0.25">
      <c r="B46" s="10"/>
    </row>
    <row r="70" spans="1:1" x14ac:dyDescent="0.25">
      <c r="A70" s="270"/>
    </row>
    <row r="71" spans="1:1" x14ac:dyDescent="0.25">
      <c r="A71" s="270"/>
    </row>
    <row r="72" spans="1:1" x14ac:dyDescent="0.25">
      <c r="A72" s="270"/>
    </row>
    <row r="73" spans="1:1" x14ac:dyDescent="0.25">
      <c r="A73" s="270"/>
    </row>
    <row r="74" spans="1:1" x14ac:dyDescent="0.25">
      <c r="A74" s="270"/>
    </row>
    <row r="75" spans="1:1" x14ac:dyDescent="0.25">
      <c r="A75" s="270"/>
    </row>
    <row r="76" spans="1:1" x14ac:dyDescent="0.25">
      <c r="A76" s="270"/>
    </row>
    <row r="77" spans="1:1" x14ac:dyDescent="0.25">
      <c r="A77" s="270"/>
    </row>
    <row r="78" spans="1:1" x14ac:dyDescent="0.25">
      <c r="A78" s="270"/>
    </row>
    <row r="79" spans="1:1" x14ac:dyDescent="0.25">
      <c r="A79" s="270"/>
    </row>
    <row r="80" spans="1:1" x14ac:dyDescent="0.25">
      <c r="A80" s="270"/>
    </row>
    <row r="81" spans="1:1" x14ac:dyDescent="0.25">
      <c r="A81" s="270"/>
    </row>
    <row r="82" spans="1:1" x14ac:dyDescent="0.25">
      <c r="A82" s="270"/>
    </row>
    <row r="83" spans="1:1" x14ac:dyDescent="0.25">
      <c r="A83" s="270"/>
    </row>
    <row r="84" spans="1:1" x14ac:dyDescent="0.25">
      <c r="A84" s="270"/>
    </row>
    <row r="85" spans="1:1" x14ac:dyDescent="0.25">
      <c r="A85" s="270"/>
    </row>
    <row r="86" spans="1:1" x14ac:dyDescent="0.25">
      <c r="A86" s="270"/>
    </row>
    <row r="87" spans="1:1" x14ac:dyDescent="0.25">
      <c r="A87" s="270"/>
    </row>
  </sheetData>
  <mergeCells count="3">
    <mergeCell ref="B39:H39"/>
    <mergeCell ref="C8:E8"/>
    <mergeCell ref="F8:H8"/>
  </mergeCells>
  <phoneticPr fontId="3" type="noConversion"/>
  <hyperlinks>
    <hyperlink ref="H2" location="INDICE!B45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K287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22" style="2" customWidth="1"/>
    <col min="3" max="3" width="8.44140625" style="2" bestFit="1" customWidth="1"/>
    <col min="4" max="4" width="9.33203125" style="2" bestFit="1" customWidth="1"/>
    <col min="5" max="5" width="12.33203125" style="24" bestFit="1" customWidth="1"/>
    <col min="6" max="6" width="8.44140625" style="2" bestFit="1" customWidth="1"/>
    <col min="7" max="7" width="9.33203125" style="2" bestFit="1" customWidth="1"/>
    <col min="8" max="8" width="12.33203125" style="24" bestFit="1" customWidth="1"/>
    <col min="9" max="9" width="16.6640625" style="2" bestFit="1" customWidth="1"/>
    <col min="10" max="16384" width="11.44140625" style="2"/>
  </cols>
  <sheetData>
    <row r="1" spans="1:11" ht="40.200000000000003" customHeight="1" x14ac:dyDescent="0.25">
      <c r="H1" s="23"/>
    </row>
    <row r="2" spans="1:11" s="28" customFormat="1" ht="12.75" customHeight="1" x14ac:dyDescent="0.25">
      <c r="A2" s="284"/>
      <c r="E2" s="30"/>
      <c r="H2" s="362" t="s">
        <v>13</v>
      </c>
    </row>
    <row r="3" spans="1:11" s="3" customFormat="1" ht="18" thickBot="1" x14ac:dyDescent="0.35">
      <c r="A3" s="284"/>
      <c r="B3" s="104" t="s">
        <v>22</v>
      </c>
      <c r="C3" s="105"/>
      <c r="D3" s="105"/>
      <c r="E3" s="113"/>
      <c r="F3" s="107"/>
      <c r="G3" s="107"/>
      <c r="H3" s="114"/>
    </row>
    <row r="4" spans="1:11" s="31" customFormat="1" ht="13.5" customHeight="1" thickTop="1" x14ac:dyDescent="0.4">
      <c r="A4" s="284"/>
      <c r="B4" s="109"/>
      <c r="C4" s="109"/>
      <c r="D4" s="109"/>
      <c r="E4" s="115"/>
      <c r="F4" s="111"/>
      <c r="G4" s="111"/>
      <c r="H4" s="116"/>
    </row>
    <row r="5" spans="1:11" ht="35.25" customHeight="1" x14ac:dyDescent="0.3">
      <c r="B5" s="510" t="s">
        <v>313</v>
      </c>
      <c r="C5" s="510"/>
      <c r="D5" s="510"/>
      <c r="E5" s="510"/>
      <c r="F5" s="510"/>
      <c r="G5" s="510"/>
      <c r="H5" s="510"/>
    </row>
    <row r="6" spans="1:11" x14ac:dyDescent="0.25">
      <c r="B6" s="4"/>
      <c r="C6" s="31"/>
      <c r="D6" s="31"/>
      <c r="J6" s="378"/>
    </row>
    <row r="7" spans="1:11" ht="12.75" customHeight="1" x14ac:dyDescent="0.25">
      <c r="A7" s="288"/>
      <c r="B7" s="6" t="s">
        <v>61</v>
      </c>
      <c r="C7" s="31"/>
      <c r="D7" s="31"/>
    </row>
    <row r="8" spans="1:11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11" s="48" customFormat="1" ht="15.6" x14ac:dyDescent="0.25">
      <c r="A9" s="268"/>
      <c r="B9" s="62"/>
      <c r="C9" s="66" t="s">
        <v>8</v>
      </c>
      <c r="D9" s="66" t="s">
        <v>9</v>
      </c>
      <c r="E9" s="69" t="s">
        <v>65</v>
      </c>
      <c r="F9" s="66" t="s">
        <v>8</v>
      </c>
      <c r="G9" s="66" t="s">
        <v>9</v>
      </c>
      <c r="H9" s="69" t="s">
        <v>65</v>
      </c>
    </row>
    <row r="10" spans="1:11" x14ac:dyDescent="0.25">
      <c r="A10" s="268"/>
      <c r="B10" s="64">
        <v>2014</v>
      </c>
      <c r="C10" s="34"/>
      <c r="D10" s="34"/>
      <c r="E10" s="68"/>
      <c r="F10" s="34"/>
      <c r="G10" s="34"/>
      <c r="H10" s="68"/>
      <c r="J10" s="34"/>
      <c r="K10" s="34"/>
    </row>
    <row r="11" spans="1:11" x14ac:dyDescent="0.25">
      <c r="A11" s="268"/>
      <c r="B11" s="95" t="s">
        <v>92</v>
      </c>
      <c r="C11" s="34">
        <v>31.809498705731055</v>
      </c>
      <c r="D11" s="34">
        <v>34.70359452635681</v>
      </c>
      <c r="E11" s="68">
        <v>-2.8940958206257541</v>
      </c>
      <c r="F11" s="34">
        <v>39.377742770338706</v>
      </c>
      <c r="G11" s="34">
        <v>40.512380246239104</v>
      </c>
      <c r="H11" s="68">
        <v>-1.1346374759003979</v>
      </c>
      <c r="J11" s="34"/>
      <c r="K11" s="34"/>
    </row>
    <row r="12" spans="1:11" x14ac:dyDescent="0.25">
      <c r="A12" s="270"/>
      <c r="B12" s="95" t="s">
        <v>93</v>
      </c>
      <c r="C12" s="34">
        <v>25.577241429673641</v>
      </c>
      <c r="D12" s="34">
        <v>23.803128331247354</v>
      </c>
      <c r="E12" s="68">
        <v>1.7741130984262874</v>
      </c>
      <c r="F12" s="34">
        <v>30.635832709783383</v>
      </c>
      <c r="G12" s="34">
        <v>26.766013977935653</v>
      </c>
      <c r="H12" s="68">
        <v>3.8698187318477295</v>
      </c>
      <c r="J12" s="34"/>
      <c r="K12" s="34"/>
    </row>
    <row r="13" spans="1:11" x14ac:dyDescent="0.25">
      <c r="A13" s="270"/>
      <c r="B13" s="95" t="s">
        <v>94</v>
      </c>
      <c r="C13" s="34">
        <v>12.972167390095626</v>
      </c>
      <c r="D13" s="34">
        <v>10.519719472005564</v>
      </c>
      <c r="E13" s="68">
        <v>2.452447918090062</v>
      </c>
      <c r="F13" s="34">
        <v>16.304459135025652</v>
      </c>
      <c r="G13" s="34">
        <v>13.095775614513533</v>
      </c>
      <c r="H13" s="68">
        <v>3.2086835205121194</v>
      </c>
      <c r="J13" s="34"/>
      <c r="K13" s="34"/>
    </row>
    <row r="14" spans="1:11" x14ac:dyDescent="0.25">
      <c r="A14" s="270"/>
      <c r="B14" s="64">
        <v>2015</v>
      </c>
      <c r="C14" s="34"/>
      <c r="D14" s="34"/>
      <c r="E14" s="68"/>
      <c r="F14" s="34"/>
      <c r="G14" s="34"/>
      <c r="H14" s="68"/>
      <c r="J14" s="34"/>
      <c r="K14" s="34"/>
    </row>
    <row r="15" spans="1:11" x14ac:dyDescent="0.25">
      <c r="A15" s="270"/>
      <c r="B15" s="95" t="s">
        <v>92</v>
      </c>
      <c r="C15" s="34">
        <v>31.30840167881847</v>
      </c>
      <c r="D15" s="34">
        <v>36.614202191882519</v>
      </c>
      <c r="E15" s="68">
        <v>-3.6899992757770903</v>
      </c>
      <c r="F15" s="34">
        <v>38.861557868180384</v>
      </c>
      <c r="G15" s="34">
        <v>36.900955127803208</v>
      </c>
      <c r="H15" s="68">
        <v>1.9606027403771762</v>
      </c>
      <c r="J15" s="34"/>
      <c r="K15" s="34"/>
    </row>
    <row r="16" spans="1:11" x14ac:dyDescent="0.25">
      <c r="A16" s="270"/>
      <c r="B16" s="95" t="s">
        <v>93</v>
      </c>
      <c r="C16" s="34">
        <v>22.395691960562083</v>
      </c>
      <c r="D16" s="34">
        <v>21.211207107897316</v>
      </c>
      <c r="E16" s="68">
        <v>2.677332935939706</v>
      </c>
      <c r="F16" s="34">
        <v>28.572978429347035</v>
      </c>
      <c r="G16" s="34">
        <v>23.599000851627896</v>
      </c>
      <c r="H16" s="68">
        <v>4.9739775777191397</v>
      </c>
      <c r="J16" s="34"/>
      <c r="K16" s="34"/>
    </row>
    <row r="17" spans="1:11" x14ac:dyDescent="0.25">
      <c r="A17" s="270"/>
      <c r="B17" s="95" t="s">
        <v>94</v>
      </c>
      <c r="C17" s="34">
        <v>11.694116393662629</v>
      </c>
      <c r="D17" s="34">
        <v>9.5968205914220324</v>
      </c>
      <c r="E17" s="68">
        <v>2.9768821171064257</v>
      </c>
      <c r="F17" s="34">
        <v>14.951825529697427</v>
      </c>
      <c r="G17" s="34">
        <v>11.252723709357387</v>
      </c>
      <c r="H17" s="68">
        <v>3.6991018203400401</v>
      </c>
      <c r="J17" s="34"/>
      <c r="K17" s="34"/>
    </row>
    <row r="18" spans="1:11" x14ac:dyDescent="0.25">
      <c r="A18" s="270"/>
      <c r="B18" s="64">
        <v>2016</v>
      </c>
      <c r="C18" s="34"/>
      <c r="D18" s="34"/>
      <c r="E18" s="68"/>
      <c r="F18" s="34"/>
      <c r="G18" s="34"/>
      <c r="H18" s="68"/>
      <c r="J18" s="34"/>
      <c r="K18" s="34"/>
    </row>
    <row r="19" spans="1:11" x14ac:dyDescent="0.25">
      <c r="A19" s="270"/>
      <c r="B19" s="95" t="s">
        <v>92</v>
      </c>
      <c r="C19" s="34">
        <v>25.768561632824316</v>
      </c>
      <c r="D19" s="34">
        <v>38.224928285976823</v>
      </c>
      <c r="E19" s="68">
        <v>-15.048485653373024</v>
      </c>
      <c r="F19" s="34">
        <v>36.341110881684898</v>
      </c>
      <c r="G19" s="34">
        <v>33.934711740275972</v>
      </c>
      <c r="H19" s="68">
        <v>2.4063991414089259</v>
      </c>
      <c r="J19" s="34"/>
      <c r="K19" s="34"/>
    </row>
    <row r="20" spans="1:11" x14ac:dyDescent="0.25">
      <c r="A20" s="270"/>
      <c r="B20" s="95" t="s">
        <v>93</v>
      </c>
      <c r="C20" s="34">
        <v>22.019419226809291</v>
      </c>
      <c r="D20" s="34">
        <v>18.418719705349542</v>
      </c>
      <c r="E20" s="68">
        <v>4.1749604571554038</v>
      </c>
      <c r="F20" s="34">
        <v>26.446347540238158</v>
      </c>
      <c r="G20" s="34">
        <v>20.426401995098495</v>
      </c>
      <c r="H20" s="68">
        <v>6.0199455451396631</v>
      </c>
      <c r="J20" s="34"/>
      <c r="K20" s="34"/>
    </row>
    <row r="21" spans="1:11" x14ac:dyDescent="0.25">
      <c r="A21" s="270"/>
      <c r="B21" s="95" t="s">
        <v>94</v>
      </c>
      <c r="C21" s="34">
        <v>10.935997682328361</v>
      </c>
      <c r="D21" s="34">
        <v>8.5900453020549623</v>
      </c>
      <c r="E21" s="68">
        <v>2.7403543475797374</v>
      </c>
      <c r="F21" s="34">
        <v>13.211060978721784</v>
      </c>
      <c r="G21" s="34">
        <v>9.9586666988953603</v>
      </c>
      <c r="H21" s="68">
        <v>3.252394279826424</v>
      </c>
      <c r="J21" s="34"/>
      <c r="K21" s="34"/>
    </row>
    <row r="22" spans="1:11" x14ac:dyDescent="0.25">
      <c r="A22" s="270"/>
      <c r="B22" s="64">
        <v>2017</v>
      </c>
      <c r="C22" s="34"/>
      <c r="D22" s="34"/>
      <c r="E22" s="68"/>
      <c r="F22" s="34"/>
      <c r="G22" s="34"/>
      <c r="H22" s="68"/>
      <c r="J22" s="34"/>
      <c r="K22" s="34"/>
    </row>
    <row r="23" spans="1:11" x14ac:dyDescent="0.25">
      <c r="A23" s="270"/>
      <c r="B23" s="95" t="s">
        <v>92</v>
      </c>
      <c r="C23" s="34">
        <v>23.248898949406264</v>
      </c>
      <c r="D23" s="34">
        <v>28.957996867669578</v>
      </c>
      <c r="E23" s="68">
        <v>-7.9355318774833421</v>
      </c>
      <c r="F23" s="34">
        <v>34.038245219347587</v>
      </c>
      <c r="G23" s="34">
        <v>29.675768330074114</v>
      </c>
      <c r="H23" s="68">
        <v>4.3624768892734735</v>
      </c>
      <c r="J23" s="34"/>
      <c r="K23" s="34"/>
    </row>
    <row r="24" spans="1:11" x14ac:dyDescent="0.25">
      <c r="A24" s="270"/>
      <c r="B24" s="95" t="s">
        <v>93</v>
      </c>
      <c r="C24" s="34">
        <v>18.916919937592475</v>
      </c>
      <c r="D24" s="34">
        <v>16.981130587208032</v>
      </c>
      <c r="E24" s="68">
        <v>2.7781978707050072</v>
      </c>
      <c r="F24" s="34">
        <v>23.754219158545283</v>
      </c>
      <c r="G24" s="34">
        <v>18.091747903298231</v>
      </c>
      <c r="H24" s="68">
        <v>5.662471255247052</v>
      </c>
      <c r="J24" s="34"/>
      <c r="K24" s="34"/>
    </row>
    <row r="25" spans="1:11" x14ac:dyDescent="0.25">
      <c r="A25" s="270"/>
      <c r="B25" s="95" t="s">
        <v>94</v>
      </c>
      <c r="C25" s="34">
        <v>9.0042371554637999</v>
      </c>
      <c r="D25" s="34">
        <v>6.5490646930461232</v>
      </c>
      <c r="E25" s="68">
        <v>3.4746743803400264</v>
      </c>
      <c r="F25" s="34">
        <v>11.519993109536831</v>
      </c>
      <c r="G25" s="34">
        <v>8.2574388414425268</v>
      </c>
      <c r="H25" s="68">
        <v>3.2625542680943038</v>
      </c>
      <c r="J25" s="34"/>
      <c r="K25" s="34"/>
    </row>
    <row r="26" spans="1:11" x14ac:dyDescent="0.25">
      <c r="A26" s="270"/>
      <c r="B26" s="64">
        <v>2018</v>
      </c>
      <c r="C26" s="34"/>
      <c r="D26" s="34"/>
      <c r="E26" s="68"/>
      <c r="F26" s="34"/>
      <c r="G26" s="34"/>
      <c r="H26" s="68"/>
      <c r="J26" s="34"/>
      <c r="K26" s="34"/>
    </row>
    <row r="27" spans="1:11" x14ac:dyDescent="0.25">
      <c r="A27" s="270"/>
      <c r="B27" s="95" t="s">
        <v>92</v>
      </c>
      <c r="C27" s="34">
        <v>20.894620979871871</v>
      </c>
      <c r="D27" s="34">
        <v>25.298444026971733</v>
      </c>
      <c r="E27" s="68">
        <f>+C27-D27</f>
        <v>-4.4038230470998627</v>
      </c>
      <c r="F27" s="34">
        <v>31.414525848398355</v>
      </c>
      <c r="G27" s="34">
        <v>27.066350221855334</v>
      </c>
      <c r="H27" s="68">
        <f>+F27-G27</f>
        <v>4.3481756265430214</v>
      </c>
      <c r="J27" s="34"/>
      <c r="K27" s="34"/>
    </row>
    <row r="28" spans="1:11" x14ac:dyDescent="0.25">
      <c r="A28" s="270"/>
      <c r="B28" s="95" t="s">
        <v>93</v>
      </c>
      <c r="C28" s="34">
        <v>17.412110196260908</v>
      </c>
      <c r="D28" s="34">
        <v>15.206872006942016</v>
      </c>
      <c r="E28" s="68">
        <f>+C28-D28</f>
        <v>2.2052381893188926</v>
      </c>
      <c r="F28" s="34">
        <v>21.521215135631479</v>
      </c>
      <c r="G28" s="34">
        <v>15.748123144968861</v>
      </c>
      <c r="H28" s="68">
        <f>+F28-G28</f>
        <v>5.7730919906626177</v>
      </c>
      <c r="J28" s="34"/>
      <c r="K28" s="34"/>
    </row>
    <row r="29" spans="1:11" x14ac:dyDescent="0.25">
      <c r="A29" s="270"/>
      <c r="B29" s="95" t="s">
        <v>94</v>
      </c>
      <c r="C29" s="34">
        <v>8.3425315319545614</v>
      </c>
      <c r="D29" s="34">
        <v>6.3145259691983533</v>
      </c>
      <c r="E29" s="68">
        <f>+C29-D29</f>
        <v>2.0280055627562081</v>
      </c>
      <c r="F29" s="34">
        <v>10.153515246088315</v>
      </c>
      <c r="G29" s="34">
        <v>7.5615233032399987</v>
      </c>
      <c r="H29" s="68">
        <f>+F29-G29</f>
        <v>2.591991942848316</v>
      </c>
      <c r="J29" s="34"/>
      <c r="K29" s="34"/>
    </row>
    <row r="30" spans="1:11" x14ac:dyDescent="0.25">
      <c r="A30" s="270"/>
      <c r="B30" s="64">
        <v>2019</v>
      </c>
      <c r="C30" s="34"/>
      <c r="D30" s="34"/>
      <c r="E30" s="68"/>
      <c r="F30" s="34"/>
      <c r="G30" s="34"/>
      <c r="H30" s="68"/>
      <c r="J30" s="34"/>
      <c r="K30" s="34"/>
    </row>
    <row r="31" spans="1:11" x14ac:dyDescent="0.25">
      <c r="A31" s="270"/>
      <c r="B31" s="95" t="s">
        <v>92</v>
      </c>
      <c r="C31" s="34">
        <v>19.555262072076285</v>
      </c>
      <c r="D31" s="34">
        <v>16.773644185112495</v>
      </c>
      <c r="E31" s="68">
        <f>+C31-D31</f>
        <v>2.7816178869637902</v>
      </c>
      <c r="F31" s="34">
        <v>30.801911842804035</v>
      </c>
      <c r="G31" s="34">
        <v>24.466062842446608</v>
      </c>
      <c r="H31" s="68">
        <f>+F31-G31</f>
        <v>6.3358490003574275</v>
      </c>
      <c r="J31" s="34"/>
      <c r="K31" s="34"/>
    </row>
    <row r="32" spans="1:11" x14ac:dyDescent="0.25">
      <c r="A32" s="270"/>
      <c r="B32" s="95" t="s">
        <v>93</v>
      </c>
      <c r="C32" s="34">
        <v>15.142118470134717</v>
      </c>
      <c r="D32" s="34">
        <v>11.775721478947462</v>
      </c>
      <c r="E32" s="68">
        <f>+C32-D32</f>
        <v>3.3663969911872549</v>
      </c>
      <c r="F32" s="34">
        <v>20.31327697662854</v>
      </c>
      <c r="G32" s="34">
        <v>14.232821200548088</v>
      </c>
      <c r="H32" s="68">
        <f>+F32-G32</f>
        <v>6.0804557760804521</v>
      </c>
      <c r="J32" s="34"/>
      <c r="K32" s="34"/>
    </row>
    <row r="33" spans="1:11" x14ac:dyDescent="0.25">
      <c r="A33" s="270"/>
      <c r="B33" s="95" t="s">
        <v>94</v>
      </c>
      <c r="C33" s="34">
        <v>7.9443614282550659</v>
      </c>
      <c r="D33" s="34">
        <v>7.2233753507597225</v>
      </c>
      <c r="E33" s="68">
        <f>+C33-D33</f>
        <v>0.72098607749534338</v>
      </c>
      <c r="F33" s="34">
        <v>9.756048387096774</v>
      </c>
      <c r="G33" s="34">
        <v>7.3601982783420752</v>
      </c>
      <c r="H33" s="68">
        <f>+F33-G33</f>
        <v>2.3958501087546988</v>
      </c>
      <c r="J33" s="34"/>
      <c r="K33" s="34"/>
    </row>
    <row r="34" spans="1:11" x14ac:dyDescent="0.25">
      <c r="A34" s="270"/>
      <c r="B34" s="64">
        <v>2020</v>
      </c>
      <c r="C34" s="34"/>
      <c r="D34" s="34"/>
      <c r="E34" s="68"/>
      <c r="F34" s="34"/>
      <c r="G34" s="34"/>
      <c r="H34" s="68"/>
      <c r="J34" s="34"/>
      <c r="K34" s="34"/>
    </row>
    <row r="35" spans="1:11" x14ac:dyDescent="0.25">
      <c r="A35" s="270"/>
      <c r="B35" s="95" t="s">
        <v>92</v>
      </c>
      <c r="C35" s="34">
        <v>23.726602634544602</v>
      </c>
      <c r="D35" s="34">
        <v>22.48455159088661</v>
      </c>
      <c r="E35" s="68">
        <f>+C35-D35</f>
        <v>1.242051043657991</v>
      </c>
      <c r="F35" s="34">
        <v>34.562503036486419</v>
      </c>
      <c r="G35" s="34">
        <v>24.728252257962286</v>
      </c>
      <c r="H35" s="68">
        <f>+F35-G35</f>
        <v>9.8342507785241331</v>
      </c>
      <c r="J35" s="34"/>
      <c r="K35" s="34"/>
    </row>
    <row r="36" spans="1:11" x14ac:dyDescent="0.25">
      <c r="A36" s="270"/>
      <c r="B36" s="95" t="s">
        <v>93</v>
      </c>
      <c r="C36" s="34">
        <v>17.583502254606081</v>
      </c>
      <c r="D36" s="34">
        <v>14.50631993644518</v>
      </c>
      <c r="E36" s="68">
        <f>+C36-D36</f>
        <v>3.0771823181609008</v>
      </c>
      <c r="F36" s="34">
        <v>21.822164213811</v>
      </c>
      <c r="G36" s="34">
        <v>15.997986314395989</v>
      </c>
      <c r="H36" s="68">
        <f>+F36-G36</f>
        <v>5.8241778994150106</v>
      </c>
      <c r="J36" s="34"/>
      <c r="K36" s="34"/>
    </row>
    <row r="37" spans="1:11" x14ac:dyDescent="0.25">
      <c r="A37" s="270"/>
      <c r="B37" s="95" t="s">
        <v>94</v>
      </c>
      <c r="C37" s="34">
        <v>9.6210140130058726</v>
      </c>
      <c r="D37" s="34">
        <v>7.9962398903461507</v>
      </c>
      <c r="E37" s="68">
        <f>+C37-D37</f>
        <v>1.6247741226597219</v>
      </c>
      <c r="F37" s="34">
        <v>11.404839009499955</v>
      </c>
      <c r="G37" s="34">
        <v>8.919170692605995</v>
      </c>
      <c r="H37" s="68">
        <f>+F37-G37</f>
        <v>2.4856683168939604</v>
      </c>
      <c r="J37" s="34"/>
      <c r="K37" s="34"/>
    </row>
    <row r="38" spans="1:11" x14ac:dyDescent="0.25">
      <c r="A38" s="270"/>
      <c r="B38" s="64">
        <v>2021</v>
      </c>
      <c r="C38" s="34"/>
      <c r="D38" s="34"/>
      <c r="E38" s="68"/>
      <c r="F38" s="34"/>
      <c r="G38" s="34"/>
      <c r="H38" s="68"/>
      <c r="J38" s="34"/>
      <c r="K38" s="34"/>
    </row>
    <row r="39" spans="1:11" x14ac:dyDescent="0.25">
      <c r="A39" s="270"/>
      <c r="B39" s="95" t="s">
        <v>92</v>
      </c>
      <c r="C39" s="34">
        <v>23.551702840822472</v>
      </c>
      <c r="D39" s="34">
        <v>20.093202920369833</v>
      </c>
      <c r="E39" s="68">
        <f>+C39-D39</f>
        <v>3.4584999204526383</v>
      </c>
      <c r="F39" s="34">
        <v>32.621983914209117</v>
      </c>
      <c r="G39" s="34">
        <v>24.535989135355361</v>
      </c>
      <c r="H39" s="68">
        <f>+F39-G39</f>
        <v>8.0859947788537561</v>
      </c>
      <c r="K39" s="34"/>
    </row>
    <row r="40" spans="1:11" x14ac:dyDescent="0.25">
      <c r="A40" s="270"/>
      <c r="B40" s="95" t="s">
        <v>93</v>
      </c>
      <c r="C40" s="34">
        <v>17.013284820838685</v>
      </c>
      <c r="D40" s="34">
        <v>13.944143428942821</v>
      </c>
      <c r="E40" s="68">
        <f>+C40-D40</f>
        <v>3.0691413918958634</v>
      </c>
      <c r="F40" s="34">
        <v>21.916108819179577</v>
      </c>
      <c r="G40" s="34">
        <v>15.304513282198599</v>
      </c>
      <c r="H40" s="68">
        <f>+F40-G40</f>
        <v>6.6115955369809782</v>
      </c>
      <c r="J40" s="34"/>
      <c r="K40" s="34"/>
    </row>
    <row r="41" spans="1:11" x14ac:dyDescent="0.25">
      <c r="A41" s="270"/>
      <c r="B41" s="95" t="s">
        <v>94</v>
      </c>
      <c r="C41" s="34">
        <v>8.3925680344790887</v>
      </c>
      <c r="D41" s="34">
        <v>6.6559934973637658</v>
      </c>
      <c r="E41" s="68">
        <f>+C41-D41</f>
        <v>1.7365745371153229</v>
      </c>
      <c r="F41" s="34">
        <v>10.330624877277957</v>
      </c>
      <c r="G41" s="34">
        <v>7.9502336436233572</v>
      </c>
      <c r="H41" s="68">
        <f>+F41-G41</f>
        <v>2.3803912336546</v>
      </c>
      <c r="J41" s="34"/>
      <c r="K41" s="34"/>
    </row>
    <row r="42" spans="1:11" x14ac:dyDescent="0.25">
      <c r="A42" s="270"/>
      <c r="B42" s="64">
        <v>2022</v>
      </c>
      <c r="C42" s="34"/>
      <c r="D42" s="34"/>
      <c r="E42" s="68"/>
      <c r="F42" s="34"/>
      <c r="G42" s="34"/>
      <c r="H42" s="68"/>
      <c r="J42" s="34"/>
      <c r="K42" s="34"/>
    </row>
    <row r="43" spans="1:11" x14ac:dyDescent="0.25">
      <c r="A43" s="270"/>
      <c r="B43" s="95" t="s">
        <v>92</v>
      </c>
      <c r="C43" s="34">
        <v>27.035830618892508</v>
      </c>
      <c r="D43" s="34">
        <v>22.503725782414307</v>
      </c>
      <c r="E43" s="68">
        <f>+C43-D43</f>
        <v>4.5321048364782008</v>
      </c>
      <c r="F43" s="34">
        <v>31.580091284503371</v>
      </c>
      <c r="G43" s="34">
        <v>23.792112823191435</v>
      </c>
      <c r="H43" s="68">
        <f>+F43-G43</f>
        <v>7.7879784613119369</v>
      </c>
      <c r="J43" s="34"/>
      <c r="K43" s="34"/>
    </row>
    <row r="44" spans="1:11" x14ac:dyDescent="0.25">
      <c r="A44" s="270"/>
      <c r="B44" s="95" t="s">
        <v>93</v>
      </c>
      <c r="C44" s="34">
        <v>17.388238612325484</v>
      </c>
      <c r="D44" s="34">
        <v>12.155317951603827</v>
      </c>
      <c r="E44" s="68">
        <f>+C44-D44</f>
        <v>5.232920660721657</v>
      </c>
      <c r="F44" s="34">
        <v>19.644878048780487</v>
      </c>
      <c r="G44" s="34">
        <v>13.33401660346418</v>
      </c>
      <c r="H44" s="68">
        <f>+F44-G44</f>
        <v>6.3108614453163074</v>
      </c>
      <c r="J44" s="34"/>
      <c r="K44" s="34"/>
    </row>
    <row r="45" spans="1:11" x14ac:dyDescent="0.25">
      <c r="A45" s="270"/>
      <c r="B45" s="95" t="s">
        <v>94</v>
      </c>
      <c r="C45" s="34">
        <v>8.8128772635814876</v>
      </c>
      <c r="D45" s="34">
        <v>6.0137457044673539</v>
      </c>
      <c r="E45" s="68">
        <f>+C45-D45</f>
        <v>2.7991315591141337</v>
      </c>
      <c r="F45" s="34">
        <v>8.7696215485262137</v>
      </c>
      <c r="G45" s="34">
        <v>6.2914741705165911</v>
      </c>
      <c r="H45" s="68">
        <f>+F45-G45</f>
        <v>2.4781473780096226</v>
      </c>
      <c r="J45" s="34"/>
      <c r="K45" s="34"/>
    </row>
    <row r="46" spans="1:11" x14ac:dyDescent="0.25">
      <c r="A46" s="270"/>
      <c r="B46" s="64">
        <v>2023</v>
      </c>
      <c r="C46" s="34"/>
      <c r="D46" s="34"/>
      <c r="E46" s="68"/>
      <c r="F46" s="34"/>
      <c r="G46" s="34"/>
      <c r="H46" s="68"/>
      <c r="J46" s="34"/>
      <c r="K46" s="34"/>
    </row>
    <row r="47" spans="1:11" x14ac:dyDescent="0.25">
      <c r="A47" s="270"/>
      <c r="B47" s="95" t="s">
        <v>92</v>
      </c>
      <c r="C47" s="34">
        <v>23.269689737470166</v>
      </c>
      <c r="D47" s="34">
        <v>26.3103802672148</v>
      </c>
      <c r="E47" s="68">
        <f t="shared" ref="E47:E49" si="0">+C47-D47</f>
        <v>-3.0406905297446336</v>
      </c>
      <c r="F47" s="34">
        <v>29.072532699167652</v>
      </c>
      <c r="G47" s="34">
        <v>23.145057766367138</v>
      </c>
      <c r="H47" s="68">
        <f t="shared" ref="H47:H49" si="1">+F47-G47</f>
        <v>5.9274749328005143</v>
      </c>
      <c r="J47" s="34"/>
      <c r="K47" s="34"/>
    </row>
    <row r="48" spans="1:11" x14ac:dyDescent="0.25">
      <c r="A48" s="270"/>
      <c r="B48" s="95" t="s">
        <v>93</v>
      </c>
      <c r="C48" s="34">
        <v>15.909720299086125</v>
      </c>
      <c r="D48" s="34">
        <v>11.149544563588144</v>
      </c>
      <c r="E48" s="68">
        <f t="shared" si="0"/>
        <v>4.760175735497981</v>
      </c>
      <c r="F48" s="34">
        <v>18.076377439515358</v>
      </c>
      <c r="G48" s="34">
        <v>12.407318036239197</v>
      </c>
      <c r="H48" s="68">
        <f t="shared" si="1"/>
        <v>5.6690594032761616</v>
      </c>
      <c r="J48" s="34"/>
      <c r="K48" s="34"/>
    </row>
    <row r="49" spans="1:11" x14ac:dyDescent="0.25">
      <c r="A49" s="270"/>
      <c r="B49" s="95" t="s">
        <v>94</v>
      </c>
      <c r="C49" s="34">
        <v>7.5269892043182729</v>
      </c>
      <c r="D49" s="34">
        <v>4.684181106763555</v>
      </c>
      <c r="E49" s="68">
        <f t="shared" si="0"/>
        <v>2.8428080975547179</v>
      </c>
      <c r="F49" s="34">
        <v>8.4768047190092926</v>
      </c>
      <c r="G49" s="34">
        <v>6.0522528730972702</v>
      </c>
      <c r="H49" s="68">
        <f t="shared" si="1"/>
        <v>2.4245518459120223</v>
      </c>
      <c r="J49" s="34"/>
      <c r="K49" s="34"/>
    </row>
    <row r="50" spans="1:11" x14ac:dyDescent="0.25">
      <c r="A50" s="270"/>
      <c r="B50" s="135"/>
      <c r="C50" s="120"/>
      <c r="D50" s="120"/>
      <c r="E50" s="127"/>
      <c r="F50" s="120"/>
      <c r="G50" s="120"/>
      <c r="H50" s="127"/>
      <c r="J50" s="34"/>
      <c r="K50" s="34"/>
    </row>
    <row r="51" spans="1:11" x14ac:dyDescent="0.25">
      <c r="A51" s="270"/>
      <c r="B51" s="141"/>
      <c r="C51" s="124"/>
      <c r="D51" s="124"/>
      <c r="E51" s="128"/>
      <c r="F51" s="124"/>
      <c r="G51" s="124"/>
      <c r="H51" s="128"/>
    </row>
    <row r="52" spans="1:11" x14ac:dyDescent="0.25">
      <c r="A52" s="270"/>
      <c r="B52" s="17" t="s">
        <v>84</v>
      </c>
      <c r="C52" s="31"/>
      <c r="D52" s="31"/>
    </row>
    <row r="53" spans="1:11" x14ac:dyDescent="0.25">
      <c r="A53" s="270"/>
      <c r="B53" s="17" t="s">
        <v>85</v>
      </c>
      <c r="C53" s="17"/>
      <c r="D53" s="31"/>
    </row>
    <row r="54" spans="1:11" x14ac:dyDescent="0.25">
      <c r="A54" s="270"/>
      <c r="B54" s="19" t="s">
        <v>95</v>
      </c>
      <c r="C54" s="31"/>
      <c r="D54" s="31"/>
    </row>
    <row r="55" spans="1:11" x14ac:dyDescent="0.25">
      <c r="A55" s="270"/>
      <c r="C55" s="31"/>
      <c r="D55" s="31"/>
    </row>
    <row r="56" spans="1:11" x14ac:dyDescent="0.25">
      <c r="A56" s="270"/>
      <c r="B56" s="58" t="s">
        <v>68</v>
      </c>
    </row>
    <row r="57" spans="1:11" x14ac:dyDescent="0.25">
      <c r="A57" s="270"/>
      <c r="B57" s="10" t="s">
        <v>409</v>
      </c>
    </row>
    <row r="58" spans="1:11" x14ac:dyDescent="0.25">
      <c r="A58" s="270"/>
      <c r="B58" s="10"/>
    </row>
    <row r="59" spans="1:11" x14ac:dyDescent="0.25">
      <c r="A59" s="270"/>
    </row>
    <row r="60" spans="1:11" x14ac:dyDescent="0.25">
      <c r="A60" s="270"/>
    </row>
    <row r="61" spans="1:11" x14ac:dyDescent="0.25">
      <c r="A61" s="270"/>
    </row>
    <row r="62" spans="1:11" x14ac:dyDescent="0.25">
      <c r="A62" s="270"/>
    </row>
    <row r="63" spans="1:11" x14ac:dyDescent="0.25">
      <c r="A63" s="270"/>
    </row>
    <row r="64" spans="1:11" x14ac:dyDescent="0.25">
      <c r="A64" s="270"/>
    </row>
    <row r="65" spans="1:1" x14ac:dyDescent="0.25">
      <c r="A65" s="270"/>
    </row>
    <row r="66" spans="1:1" x14ac:dyDescent="0.25">
      <c r="A66" s="270"/>
    </row>
    <row r="67" spans="1:1" x14ac:dyDescent="0.25">
      <c r="A67" s="270"/>
    </row>
    <row r="68" spans="1:1" x14ac:dyDescent="0.25">
      <c r="A68" s="270"/>
    </row>
    <row r="69" spans="1:1" x14ac:dyDescent="0.25">
      <c r="A69" s="270"/>
    </row>
    <row r="70" spans="1:1" x14ac:dyDescent="0.25">
      <c r="A70" s="270"/>
    </row>
    <row r="71" spans="1:1" x14ac:dyDescent="0.25">
      <c r="A71" s="270"/>
    </row>
    <row r="72" spans="1:1" x14ac:dyDescent="0.25">
      <c r="A72" s="270"/>
    </row>
    <row r="73" spans="1:1" x14ac:dyDescent="0.25">
      <c r="A73" s="270"/>
    </row>
    <row r="74" spans="1:1" x14ac:dyDescent="0.25">
      <c r="A74" s="270"/>
    </row>
    <row r="75" spans="1:1" x14ac:dyDescent="0.25">
      <c r="A75" s="270"/>
    </row>
    <row r="76" spans="1:1" x14ac:dyDescent="0.25">
      <c r="A76" s="270"/>
    </row>
    <row r="77" spans="1:1" x14ac:dyDescent="0.25">
      <c r="A77" s="270"/>
    </row>
    <row r="78" spans="1:1" x14ac:dyDescent="0.25">
      <c r="A78" s="270"/>
    </row>
    <row r="79" spans="1:1" x14ac:dyDescent="0.25">
      <c r="A79" s="270"/>
    </row>
    <row r="80" spans="1:1" x14ac:dyDescent="0.25">
      <c r="A80" s="270"/>
    </row>
    <row r="81" spans="1:8" x14ac:dyDescent="0.25">
      <c r="A81" s="270"/>
    </row>
    <row r="82" spans="1:8" x14ac:dyDescent="0.25">
      <c r="A82" s="270"/>
    </row>
    <row r="83" spans="1:8" x14ac:dyDescent="0.25">
      <c r="A83" s="270"/>
    </row>
    <row r="84" spans="1:8" x14ac:dyDescent="0.25">
      <c r="A84" s="270"/>
    </row>
    <row r="85" spans="1:8" x14ac:dyDescent="0.25">
      <c r="A85" s="270"/>
    </row>
    <row r="86" spans="1:8" x14ac:dyDescent="0.25">
      <c r="A86" s="270"/>
    </row>
    <row r="87" spans="1:8" x14ac:dyDescent="0.25">
      <c r="A87" s="270"/>
      <c r="E87" s="2"/>
      <c r="H87" s="2"/>
    </row>
    <row r="88" spans="1:8" ht="12.75" customHeight="1" x14ac:dyDescent="0.25">
      <c r="E88" s="2"/>
      <c r="H88" s="2"/>
    </row>
    <row r="89" spans="1:8" x14ac:dyDescent="0.25">
      <c r="E89" s="2"/>
      <c r="H89" s="2"/>
    </row>
    <row r="90" spans="1:8" x14ac:dyDescent="0.25">
      <c r="E90" s="2"/>
      <c r="H90" s="2"/>
    </row>
    <row r="91" spans="1:8" x14ac:dyDescent="0.25">
      <c r="E91" s="2"/>
      <c r="H91" s="2"/>
    </row>
    <row r="92" spans="1:8" x14ac:dyDescent="0.25">
      <c r="E92" s="2"/>
      <c r="H92" s="2"/>
    </row>
    <row r="93" spans="1:8" x14ac:dyDescent="0.25">
      <c r="E93" s="2"/>
      <c r="H93" s="2"/>
    </row>
    <row r="94" spans="1:8" x14ac:dyDescent="0.25">
      <c r="E94" s="2"/>
      <c r="H94" s="2"/>
    </row>
    <row r="95" spans="1:8" x14ac:dyDescent="0.25">
      <c r="E95" s="2"/>
      <c r="H95" s="2"/>
    </row>
    <row r="96" spans="1:8" x14ac:dyDescent="0.25">
      <c r="E96" s="2"/>
      <c r="H96" s="2"/>
    </row>
    <row r="97" spans="2:8" x14ac:dyDescent="0.25">
      <c r="E97" s="2"/>
      <c r="H97" s="2"/>
    </row>
    <row r="98" spans="2:8" x14ac:dyDescent="0.25">
      <c r="E98" s="2"/>
      <c r="H98" s="2"/>
    </row>
    <row r="99" spans="2:8" x14ac:dyDescent="0.25">
      <c r="E99" s="2"/>
      <c r="H99" s="2"/>
    </row>
    <row r="100" spans="2:8" x14ac:dyDescent="0.25">
      <c r="E100" s="2"/>
      <c r="H100" s="2"/>
    </row>
    <row r="101" spans="2:8" x14ac:dyDescent="0.25">
      <c r="E101" s="2"/>
      <c r="H101" s="2"/>
    </row>
    <row r="102" spans="2:8" x14ac:dyDescent="0.25">
      <c r="E102" s="2"/>
      <c r="H102" s="2"/>
    </row>
    <row r="103" spans="2:8" x14ac:dyDescent="0.25">
      <c r="E103" s="2"/>
      <c r="H103" s="2"/>
    </row>
    <row r="104" spans="2:8" x14ac:dyDescent="0.25">
      <c r="E104" s="2"/>
      <c r="H104" s="2"/>
    </row>
    <row r="105" spans="2:8" x14ac:dyDescent="0.25">
      <c r="E105" s="2"/>
      <c r="H105" s="2"/>
    </row>
    <row r="106" spans="2:8" x14ac:dyDescent="0.25">
      <c r="E106" s="2"/>
      <c r="H106" s="2"/>
    </row>
    <row r="107" spans="2:8" x14ac:dyDescent="0.25">
      <c r="E107" s="2"/>
      <c r="H107" s="2"/>
    </row>
    <row r="108" spans="2:8" x14ac:dyDescent="0.25">
      <c r="E108" s="2"/>
      <c r="H108" s="362" t="s">
        <v>13</v>
      </c>
    </row>
    <row r="109" spans="2:8" x14ac:dyDescent="0.25">
      <c r="E109" s="2"/>
      <c r="H109" s="2"/>
    </row>
    <row r="110" spans="2:8" ht="34.5" customHeight="1" x14ac:dyDescent="0.3">
      <c r="B110" s="510" t="s">
        <v>314</v>
      </c>
      <c r="C110" s="510"/>
      <c r="D110" s="510"/>
      <c r="E110" s="510"/>
      <c r="F110" s="510"/>
      <c r="G110" s="510"/>
      <c r="H110" s="510"/>
    </row>
    <row r="111" spans="2:8" x14ac:dyDescent="0.25">
      <c r="B111" s="4"/>
      <c r="C111" s="31"/>
      <c r="D111" s="31"/>
    </row>
    <row r="112" spans="2:8" ht="12.75" customHeight="1" x14ac:dyDescent="0.25">
      <c r="B112" s="6" t="s">
        <v>61</v>
      </c>
      <c r="C112" s="31"/>
      <c r="D112" s="31"/>
    </row>
    <row r="113" spans="1:9" s="50" customFormat="1" x14ac:dyDescent="0.25">
      <c r="A113" s="284"/>
      <c r="B113" s="61"/>
      <c r="C113" s="506" t="s">
        <v>12</v>
      </c>
      <c r="D113" s="507"/>
      <c r="E113" s="508"/>
      <c r="F113" s="506" t="s">
        <v>10</v>
      </c>
      <c r="G113" s="507"/>
      <c r="H113" s="508"/>
      <c r="I113" s="2"/>
    </row>
    <row r="114" spans="1:9" s="48" customFormat="1" ht="15.6" x14ac:dyDescent="0.25">
      <c r="A114" s="284"/>
      <c r="B114" s="62"/>
      <c r="C114" s="66" t="s">
        <v>8</v>
      </c>
      <c r="D114" s="66" t="s">
        <v>9</v>
      </c>
      <c r="E114" s="69" t="s">
        <v>65</v>
      </c>
      <c r="F114" s="66" t="s">
        <v>8</v>
      </c>
      <c r="G114" s="66" t="s">
        <v>9</v>
      </c>
      <c r="H114" s="69" t="s">
        <v>65</v>
      </c>
    </row>
    <row r="115" spans="1:9" s="48" customFormat="1" x14ac:dyDescent="0.25">
      <c r="A115" s="284"/>
      <c r="B115" s="88">
        <v>2001</v>
      </c>
      <c r="C115" s="85"/>
      <c r="D115" s="85"/>
      <c r="E115" s="98"/>
      <c r="F115" s="85"/>
      <c r="G115" s="85"/>
      <c r="H115" s="98"/>
    </row>
    <row r="116" spans="1:9" x14ac:dyDescent="0.25">
      <c r="B116" s="95" t="s">
        <v>92</v>
      </c>
      <c r="C116" s="34">
        <v>9.8029293720496593</v>
      </c>
      <c r="D116" s="34">
        <v>6.1994582839581733</v>
      </c>
      <c r="E116" s="68">
        <v>3.603471088091486</v>
      </c>
      <c r="F116" s="34">
        <v>16.152768044849335</v>
      </c>
      <c r="G116" s="34">
        <v>8.6892639923460671</v>
      </c>
      <c r="H116" s="68">
        <v>7.4635040525032679</v>
      </c>
      <c r="I116" s="48"/>
    </row>
    <row r="117" spans="1:9" x14ac:dyDescent="0.25">
      <c r="B117" s="95" t="s">
        <v>93</v>
      </c>
      <c r="C117" s="34">
        <v>12.46639285059776</v>
      </c>
      <c r="D117" s="34">
        <v>6.782159802619093</v>
      </c>
      <c r="E117" s="68">
        <v>5.6842330479786671</v>
      </c>
      <c r="F117" s="34">
        <v>17.307282631851248</v>
      </c>
      <c r="G117" s="34">
        <v>8.0374531835205989</v>
      </c>
      <c r="H117" s="68">
        <v>9.2698294483306487</v>
      </c>
    </row>
    <row r="118" spans="1:9" x14ac:dyDescent="0.25">
      <c r="B118" s="95" t="s">
        <v>94</v>
      </c>
      <c r="C118" s="34">
        <v>8.8111178024625154</v>
      </c>
      <c r="D118" s="34">
        <v>3.3480102858505223</v>
      </c>
      <c r="E118" s="68">
        <v>5.4631075166119931</v>
      </c>
      <c r="F118" s="34">
        <v>11.74600483235132</v>
      </c>
      <c r="G118" s="34">
        <v>5.3281710914454283</v>
      </c>
      <c r="H118" s="68">
        <v>6.4178337409058912</v>
      </c>
      <c r="I118" s="277"/>
    </row>
    <row r="119" spans="1:9" x14ac:dyDescent="0.25">
      <c r="B119" s="64">
        <v>2002</v>
      </c>
      <c r="C119" s="34"/>
      <c r="D119" s="34"/>
      <c r="E119" s="68"/>
      <c r="F119" s="34"/>
      <c r="G119" s="34"/>
      <c r="H119" s="68"/>
    </row>
    <row r="120" spans="1:9" x14ac:dyDescent="0.25">
      <c r="B120" s="95" t="s">
        <v>92</v>
      </c>
      <c r="C120" s="34">
        <v>11.514496668467496</v>
      </c>
      <c r="D120" s="34">
        <v>5.0883403008757746</v>
      </c>
      <c r="E120" s="68">
        <v>6.4261563675917213</v>
      </c>
      <c r="F120" s="34">
        <v>17.754587477237706</v>
      </c>
      <c r="G120" s="34">
        <v>9.531457300467844</v>
      </c>
      <c r="H120" s="68">
        <v>8.2231301767698621</v>
      </c>
    </row>
    <row r="121" spans="1:9" x14ac:dyDescent="0.25">
      <c r="B121" s="95" t="s">
        <v>93</v>
      </c>
      <c r="C121" s="34">
        <v>11.350122604476905</v>
      </c>
      <c r="D121" s="34">
        <v>5.4360647915657276</v>
      </c>
      <c r="E121" s="68">
        <v>5.9140578129111772</v>
      </c>
      <c r="F121" s="34">
        <v>18.668069496971594</v>
      </c>
      <c r="G121" s="34">
        <v>8.564889318027392</v>
      </c>
      <c r="H121" s="68">
        <v>10.103180178944202</v>
      </c>
    </row>
    <row r="122" spans="1:9" x14ac:dyDescent="0.25">
      <c r="B122" s="95" t="s">
        <v>94</v>
      </c>
      <c r="C122" s="34">
        <v>9.2458677685950406</v>
      </c>
      <c r="D122" s="34">
        <v>4.229530882420776</v>
      </c>
      <c r="E122" s="68">
        <v>5.0163368861742645</v>
      </c>
      <c r="F122" s="34">
        <v>12.407240174329575</v>
      </c>
      <c r="G122" s="34">
        <v>6.251982378854624</v>
      </c>
      <c r="H122" s="68">
        <v>6.1552577954749506</v>
      </c>
    </row>
    <row r="123" spans="1:9" x14ac:dyDescent="0.25">
      <c r="B123" s="64">
        <v>2003</v>
      </c>
      <c r="E123" s="68"/>
      <c r="H123" s="68"/>
    </row>
    <row r="124" spans="1:9" x14ac:dyDescent="0.25">
      <c r="B124" s="95" t="s">
        <v>92</v>
      </c>
      <c r="C124" s="34">
        <v>14.007437236276758</v>
      </c>
      <c r="D124" s="34">
        <v>5.3021470902555139</v>
      </c>
      <c r="E124" s="68">
        <v>8.7052901460212446</v>
      </c>
      <c r="F124" s="34">
        <v>18.619231610410441</v>
      </c>
      <c r="G124" s="34">
        <v>9.6589051545642768</v>
      </c>
      <c r="H124" s="68">
        <v>8.9603264558461646</v>
      </c>
    </row>
    <row r="125" spans="1:9" x14ac:dyDescent="0.25">
      <c r="B125" s="95" t="s">
        <v>93</v>
      </c>
      <c r="C125" s="34">
        <v>11.050038632486478</v>
      </c>
      <c r="D125" s="34">
        <v>6.2082339395208166</v>
      </c>
      <c r="E125" s="68">
        <v>4.8418046929656615</v>
      </c>
      <c r="F125" s="34">
        <v>18.034884328163351</v>
      </c>
      <c r="G125" s="34">
        <v>8.8365168254183075</v>
      </c>
      <c r="H125" s="68">
        <v>9.1983675027450431</v>
      </c>
    </row>
    <row r="126" spans="1:9" x14ac:dyDescent="0.25">
      <c r="B126" s="95" t="s">
        <v>94</v>
      </c>
      <c r="C126" s="34">
        <v>7.8977409276616202</v>
      </c>
      <c r="D126" s="34">
        <v>4.1202971847508421</v>
      </c>
      <c r="E126" s="68">
        <v>3.7774437429107781</v>
      </c>
      <c r="F126" s="34">
        <v>11.807940904893812</v>
      </c>
      <c r="G126" s="34">
        <v>6.3463159669532958</v>
      </c>
      <c r="H126" s="68">
        <v>5.461624937940516</v>
      </c>
    </row>
    <row r="127" spans="1:9" x14ac:dyDescent="0.25">
      <c r="B127" s="64">
        <v>2004</v>
      </c>
      <c r="C127" s="34"/>
      <c r="D127" s="34"/>
      <c r="E127" s="68"/>
      <c r="F127" s="34"/>
      <c r="G127" s="34"/>
      <c r="H127" s="68"/>
    </row>
    <row r="128" spans="1:9" x14ac:dyDescent="0.25">
      <c r="B128" s="95" t="s">
        <v>92</v>
      </c>
      <c r="C128" s="34">
        <v>12.274431799654351</v>
      </c>
      <c r="D128" s="34">
        <v>5.918783781678842</v>
      </c>
      <c r="E128" s="68">
        <v>6.3556480179755095</v>
      </c>
      <c r="F128" s="34">
        <v>19.030856800479331</v>
      </c>
      <c r="G128" s="34">
        <v>9.173965569314408</v>
      </c>
      <c r="H128" s="68">
        <v>9.8568912311649228</v>
      </c>
    </row>
    <row r="129" spans="2:11" x14ac:dyDescent="0.25">
      <c r="B129" s="95" t="s">
        <v>93</v>
      </c>
      <c r="C129" s="34">
        <v>8.6284974638062124</v>
      </c>
      <c r="D129" s="34">
        <v>6.4098451334735334</v>
      </c>
      <c r="E129" s="68">
        <v>2.2186523303326791</v>
      </c>
      <c r="F129" s="34">
        <v>13.175650441927052</v>
      </c>
      <c r="G129" s="34">
        <v>11.107484414270328</v>
      </c>
      <c r="H129" s="68">
        <v>2.0681660276567246</v>
      </c>
    </row>
    <row r="130" spans="2:11" x14ac:dyDescent="0.25">
      <c r="B130" s="95" t="s">
        <v>94</v>
      </c>
      <c r="C130" s="34">
        <v>6.9107099323812822</v>
      </c>
      <c r="D130" s="34">
        <v>3.8958269069757194</v>
      </c>
      <c r="E130" s="68">
        <v>3.0148830254055627</v>
      </c>
      <c r="F130" s="34">
        <v>6.4004918200758221</v>
      </c>
      <c r="G130" s="34">
        <v>10.205190488366146</v>
      </c>
      <c r="H130" s="68">
        <v>-3.8046986682903237</v>
      </c>
    </row>
    <row r="131" spans="2:11" x14ac:dyDescent="0.25">
      <c r="B131" s="64">
        <v>2005</v>
      </c>
      <c r="C131" s="34"/>
      <c r="D131" s="34"/>
      <c r="E131" s="68"/>
      <c r="F131" s="34"/>
      <c r="G131" s="34"/>
      <c r="H131" s="68"/>
    </row>
    <row r="132" spans="2:11" x14ac:dyDescent="0.25">
      <c r="B132" s="95" t="s">
        <v>92</v>
      </c>
      <c r="C132" s="34">
        <v>8.6764288589585377</v>
      </c>
      <c r="D132" s="34">
        <v>7.1794540601050549</v>
      </c>
      <c r="E132" s="68">
        <v>1.4969747988534827</v>
      </c>
      <c r="F132" s="34">
        <v>14.869429112776999</v>
      </c>
      <c r="G132" s="34">
        <v>8.6347822442050557</v>
      </c>
      <c r="H132" s="68">
        <v>6.2346468685719429</v>
      </c>
    </row>
    <row r="133" spans="2:11" x14ac:dyDescent="0.25">
      <c r="B133" s="95" t="s">
        <v>93</v>
      </c>
      <c r="C133" s="34">
        <v>9.4978986180071914</v>
      </c>
      <c r="D133" s="34">
        <v>6.7117040126602978</v>
      </c>
      <c r="E133" s="68">
        <v>2.7861946053468936</v>
      </c>
      <c r="F133" s="34">
        <v>14.247109690760407</v>
      </c>
      <c r="G133" s="34">
        <v>7.3599777017296653</v>
      </c>
      <c r="H133" s="68">
        <v>6.8871319890307419</v>
      </c>
    </row>
    <row r="134" spans="2:11" x14ac:dyDescent="0.25">
      <c r="B134" s="95" t="s">
        <v>94</v>
      </c>
      <c r="C134" s="34">
        <v>5.4237388548238989</v>
      </c>
      <c r="D134" s="34">
        <v>4.8527388057878493</v>
      </c>
      <c r="E134" s="68">
        <v>0.57100004903604962</v>
      </c>
      <c r="F134" s="34">
        <v>8.3043670606079747</v>
      </c>
      <c r="G134" s="34">
        <v>5.3253917023648842</v>
      </c>
      <c r="H134" s="68">
        <v>2.9789753582430905</v>
      </c>
    </row>
    <row r="135" spans="2:11" x14ac:dyDescent="0.25">
      <c r="B135" s="64">
        <v>2006</v>
      </c>
      <c r="C135" s="34"/>
      <c r="D135" s="34"/>
      <c r="E135" s="68"/>
      <c r="F135" s="34"/>
      <c r="G135" s="34"/>
      <c r="H135" s="68"/>
    </row>
    <row r="136" spans="2:11" x14ac:dyDescent="0.25">
      <c r="B136" s="95" t="s">
        <v>92</v>
      </c>
      <c r="C136" s="34">
        <v>12.482540130416185</v>
      </c>
      <c r="D136" s="34">
        <v>4.333377766333192</v>
      </c>
      <c r="E136" s="68">
        <v>8.1491623640829935</v>
      </c>
      <c r="F136" s="34">
        <v>14.641776606911314</v>
      </c>
      <c r="G136" s="34">
        <v>7.9277709142252029</v>
      </c>
      <c r="H136" s="68">
        <v>6.7140056926861114</v>
      </c>
    </row>
    <row r="137" spans="2:11" x14ac:dyDescent="0.25">
      <c r="B137" s="95" t="s">
        <v>93</v>
      </c>
      <c r="C137" s="34">
        <v>9.5928899877116027</v>
      </c>
      <c r="D137" s="34">
        <v>5.329990094140955</v>
      </c>
      <c r="E137" s="68">
        <v>4.2628998935706477</v>
      </c>
      <c r="F137" s="34">
        <v>13.547778188662168</v>
      </c>
      <c r="G137" s="34">
        <v>6.7184675609837239</v>
      </c>
      <c r="H137" s="68">
        <v>6.8293106276784439</v>
      </c>
    </row>
    <row r="138" spans="2:11" x14ac:dyDescent="0.25">
      <c r="B138" s="95" t="s">
        <v>94</v>
      </c>
      <c r="C138" s="34">
        <v>6.2644193758272548</v>
      </c>
      <c r="D138" s="34">
        <v>3.6931758041722254</v>
      </c>
      <c r="E138" s="68">
        <v>2.5712435716550295</v>
      </c>
      <c r="F138" s="34">
        <v>7.6847469416763712</v>
      </c>
      <c r="G138" s="34">
        <v>4.4926347326746789</v>
      </c>
      <c r="H138" s="68">
        <v>3.1921122090016922</v>
      </c>
    </row>
    <row r="139" spans="2:11" x14ac:dyDescent="0.25">
      <c r="B139" s="64">
        <v>2007</v>
      </c>
      <c r="C139" s="34"/>
      <c r="D139" s="34"/>
      <c r="E139" s="68"/>
      <c r="F139" s="34"/>
      <c r="G139" s="34"/>
      <c r="H139" s="68"/>
    </row>
    <row r="140" spans="2:11" x14ac:dyDescent="0.25">
      <c r="B140" s="95" t="s">
        <v>92</v>
      </c>
      <c r="C140" s="34">
        <v>10.002540662380994</v>
      </c>
      <c r="D140" s="34">
        <v>6.9623754233392123</v>
      </c>
      <c r="E140" s="68">
        <v>3.0401652390417819</v>
      </c>
      <c r="F140" s="34">
        <v>15.098565404249307</v>
      </c>
      <c r="G140" s="34">
        <v>8.6970925032299391</v>
      </c>
      <c r="H140" s="68">
        <v>6.4014729010193676</v>
      </c>
    </row>
    <row r="141" spans="2:11" x14ac:dyDescent="0.25">
      <c r="B141" s="95" t="s">
        <v>93</v>
      </c>
      <c r="C141" s="34">
        <v>10.400065026076607</v>
      </c>
      <c r="D141" s="34">
        <v>5.7808874163329103</v>
      </c>
      <c r="E141" s="68">
        <v>4.619177609743697</v>
      </c>
      <c r="F141" s="34">
        <v>12.843531070152938</v>
      </c>
      <c r="G141" s="34">
        <v>6.7887457858389677</v>
      </c>
      <c r="H141" s="68">
        <v>6.0547852843139705</v>
      </c>
      <c r="J141" s="34"/>
      <c r="K141" s="34"/>
    </row>
    <row r="142" spans="2:11" x14ac:dyDescent="0.25">
      <c r="B142" s="95" t="s">
        <v>94</v>
      </c>
      <c r="C142" s="34">
        <v>4.875382793658825</v>
      </c>
      <c r="D142" s="34">
        <v>3.185802319673761</v>
      </c>
      <c r="E142" s="68">
        <v>1.6895804739850639</v>
      </c>
      <c r="F142" s="34">
        <v>6.5800020403107107</v>
      </c>
      <c r="G142" s="34">
        <v>4.1285911961748711</v>
      </c>
      <c r="H142" s="68">
        <v>2.4514108441358395</v>
      </c>
      <c r="J142" s="34"/>
      <c r="K142" s="34"/>
    </row>
    <row r="143" spans="2:11" x14ac:dyDescent="0.25">
      <c r="B143" s="64">
        <v>2008</v>
      </c>
      <c r="C143" s="34"/>
      <c r="D143" s="34"/>
      <c r="E143" s="68"/>
      <c r="F143" s="34"/>
      <c r="G143" s="34"/>
      <c r="H143" s="68"/>
      <c r="J143" s="34"/>
      <c r="K143" s="34"/>
    </row>
    <row r="144" spans="2:11" x14ac:dyDescent="0.25">
      <c r="B144" s="95" t="s">
        <v>92</v>
      </c>
      <c r="C144" s="34">
        <v>13.440465195355403</v>
      </c>
      <c r="D144" s="34">
        <v>16.183909863319364</v>
      </c>
      <c r="E144" s="68">
        <v>-2.7434446679639617</v>
      </c>
      <c r="F144" s="34">
        <v>18.950145385222694</v>
      </c>
      <c r="G144" s="34">
        <v>16.022201263997744</v>
      </c>
      <c r="H144" s="68">
        <v>2.9279441212249502</v>
      </c>
      <c r="I144" s="48"/>
      <c r="J144" s="34"/>
      <c r="K144" s="34"/>
    </row>
    <row r="145" spans="2:11" x14ac:dyDescent="0.25">
      <c r="B145" s="95" t="s">
        <v>93</v>
      </c>
      <c r="C145" s="34">
        <v>12.093786686436701</v>
      </c>
      <c r="D145" s="34">
        <v>8.8865674389491343</v>
      </c>
      <c r="E145" s="68">
        <v>3.2072192474875667</v>
      </c>
      <c r="F145" s="34">
        <v>15.342610533732605</v>
      </c>
      <c r="G145" s="34">
        <v>10.723753456426724</v>
      </c>
      <c r="H145" s="68">
        <v>4.618857077305881</v>
      </c>
      <c r="J145" s="34"/>
      <c r="K145" s="34"/>
    </row>
    <row r="146" spans="2:11" x14ac:dyDescent="0.25">
      <c r="B146" s="95" t="s">
        <v>94</v>
      </c>
      <c r="C146" s="34">
        <v>5.934823982408167</v>
      </c>
      <c r="D146" s="34">
        <v>4.2404748491966302</v>
      </c>
      <c r="E146" s="68">
        <v>1.6943491332115368</v>
      </c>
      <c r="F146" s="34">
        <v>7.6451910417708087</v>
      </c>
      <c r="G146" s="34">
        <v>5.112776900063869</v>
      </c>
      <c r="H146" s="68">
        <v>2.5324141417069397</v>
      </c>
      <c r="J146" s="34"/>
      <c r="K146" s="34"/>
    </row>
    <row r="147" spans="2:11" x14ac:dyDescent="0.25">
      <c r="B147" s="64">
        <v>2009</v>
      </c>
      <c r="C147" s="34"/>
      <c r="D147" s="34"/>
      <c r="E147" s="68"/>
      <c r="F147" s="34"/>
      <c r="G147" s="34"/>
      <c r="H147" s="68"/>
      <c r="J147" s="34"/>
      <c r="K147" s="34"/>
    </row>
    <row r="148" spans="2:11" x14ac:dyDescent="0.25">
      <c r="B148" s="95" t="s">
        <v>92</v>
      </c>
      <c r="C148" s="34">
        <v>23.166933427238991</v>
      </c>
      <c r="D148" s="34">
        <v>24.832630088865137</v>
      </c>
      <c r="E148" s="68">
        <v>-1.6656966616261464</v>
      </c>
      <c r="F148" s="34">
        <v>26.372851644373309</v>
      </c>
      <c r="G148" s="34">
        <v>26.616211547858498</v>
      </c>
      <c r="H148" s="68">
        <v>-0.24335990348518877</v>
      </c>
      <c r="J148" s="34"/>
      <c r="K148" s="34"/>
    </row>
    <row r="149" spans="2:11" x14ac:dyDescent="0.25">
      <c r="B149" s="95" t="s">
        <v>93</v>
      </c>
      <c r="C149" s="34">
        <v>17.335317220656787</v>
      </c>
      <c r="D149" s="34">
        <v>17.218255416795266</v>
      </c>
      <c r="E149" s="68">
        <v>0.11706180386152099</v>
      </c>
      <c r="F149" s="34">
        <v>22.035412565717451</v>
      </c>
      <c r="G149" s="34">
        <v>19.585478209482311</v>
      </c>
      <c r="H149" s="68">
        <v>2.4499343562351399</v>
      </c>
      <c r="J149" s="34"/>
      <c r="K149" s="34"/>
    </row>
    <row r="150" spans="2:11" x14ac:dyDescent="0.25">
      <c r="B150" s="95" t="s">
        <v>94</v>
      </c>
      <c r="C150" s="34">
        <v>8.0228291214185283</v>
      </c>
      <c r="D150" s="34">
        <v>6.5523834413131663</v>
      </c>
      <c r="E150" s="68">
        <v>1.470445680105362</v>
      </c>
      <c r="F150" s="34">
        <v>10.535719119677324</v>
      </c>
      <c r="G150" s="34">
        <v>8.9107911733046272</v>
      </c>
      <c r="H150" s="68">
        <v>1.6249279463726971</v>
      </c>
      <c r="J150" s="34"/>
      <c r="K150" s="34"/>
    </row>
    <row r="151" spans="2:11" x14ac:dyDescent="0.25">
      <c r="B151" s="64">
        <v>2010</v>
      </c>
      <c r="C151" s="34"/>
      <c r="D151" s="34"/>
      <c r="E151" s="68"/>
      <c r="F151" s="34"/>
      <c r="G151" s="34"/>
      <c r="H151" s="68"/>
      <c r="J151" s="34"/>
      <c r="K151" s="34"/>
    </row>
    <row r="152" spans="2:11" x14ac:dyDescent="0.25">
      <c r="B152" s="95" t="s">
        <v>92</v>
      </c>
      <c r="C152" s="34">
        <v>24.979955507559577</v>
      </c>
      <c r="D152" s="34">
        <v>27.932042833138961</v>
      </c>
      <c r="E152" s="68">
        <v>-2.9520873255793845</v>
      </c>
      <c r="F152" s="34">
        <v>29.587893165990657</v>
      </c>
      <c r="G152" s="34">
        <v>30.658169511053494</v>
      </c>
      <c r="H152" s="68">
        <v>-1.0702763450628368</v>
      </c>
      <c r="J152" s="34"/>
      <c r="K152" s="34"/>
    </row>
    <row r="153" spans="2:11" x14ac:dyDescent="0.25">
      <c r="B153" s="95" t="s">
        <v>93</v>
      </c>
      <c r="C153" s="34">
        <v>20.989763039085368</v>
      </c>
      <c r="D153" s="34">
        <v>18.999214669701875</v>
      </c>
      <c r="E153" s="68">
        <v>1.9905483693834931</v>
      </c>
      <c r="F153" s="34">
        <v>24.392543095194846</v>
      </c>
      <c r="G153" s="34">
        <v>21.593716781107251</v>
      </c>
      <c r="H153" s="68">
        <v>2.7988263140875951</v>
      </c>
      <c r="J153" s="34"/>
      <c r="K153" s="34"/>
    </row>
    <row r="154" spans="2:11" x14ac:dyDescent="0.25">
      <c r="B154" s="95" t="s">
        <v>94</v>
      </c>
      <c r="C154" s="34">
        <v>9.8860167134944295</v>
      </c>
      <c r="D154" s="34">
        <v>8.7580170444850669</v>
      </c>
      <c r="E154" s="68">
        <v>1.1279996690093625</v>
      </c>
      <c r="F154" s="34">
        <v>12.254993767881015</v>
      </c>
      <c r="G154" s="34">
        <v>10.263593615471224</v>
      </c>
      <c r="H154" s="68">
        <v>1.9914001524097902</v>
      </c>
      <c r="J154" s="34"/>
      <c r="K154" s="34"/>
    </row>
    <row r="155" spans="2:11" x14ac:dyDescent="0.25">
      <c r="B155" s="64">
        <v>2011</v>
      </c>
      <c r="C155" s="34"/>
      <c r="D155" s="34"/>
      <c r="E155" s="68"/>
      <c r="F155" s="34"/>
      <c r="G155" s="34"/>
      <c r="H155" s="68"/>
      <c r="J155" s="34"/>
      <c r="K155" s="34"/>
    </row>
    <row r="156" spans="2:11" x14ac:dyDescent="0.25">
      <c r="B156" s="95" t="s">
        <v>92</v>
      </c>
      <c r="C156" s="34">
        <v>24.177086555205001</v>
      </c>
      <c r="D156" s="34">
        <v>30.489543881974701</v>
      </c>
      <c r="E156" s="68">
        <v>-6.3124573267696995</v>
      </c>
      <c r="F156" s="34">
        <v>31.924709355969728</v>
      </c>
      <c r="G156" s="34">
        <v>33.060153411384732</v>
      </c>
      <c r="H156" s="68">
        <v>-1.1354440554150038</v>
      </c>
      <c r="J156" s="34"/>
      <c r="K156" s="34"/>
    </row>
    <row r="157" spans="2:11" x14ac:dyDescent="0.25">
      <c r="B157" s="95" t="s">
        <v>93</v>
      </c>
      <c r="C157" s="34">
        <v>22.037482868831415</v>
      </c>
      <c r="D157" s="34">
        <v>20.760437692818279</v>
      </c>
      <c r="E157" s="68">
        <v>1.2770451760131358</v>
      </c>
      <c r="F157" s="34">
        <v>26.294009774082365</v>
      </c>
      <c r="G157" s="34">
        <v>23.468862953838407</v>
      </c>
      <c r="H157" s="68">
        <v>2.8251468202439582</v>
      </c>
      <c r="J157" s="34"/>
      <c r="K157" s="34"/>
    </row>
    <row r="158" spans="2:11" x14ac:dyDescent="0.25">
      <c r="B158" s="95" t="s">
        <v>94</v>
      </c>
      <c r="C158" s="34">
        <v>10.399063312995308</v>
      </c>
      <c r="D158" s="34">
        <v>9.0547282154546167</v>
      </c>
      <c r="E158" s="68">
        <v>1.3443350975406911</v>
      </c>
      <c r="F158" s="34">
        <v>13.790579388267091</v>
      </c>
      <c r="G158" s="34">
        <v>11.460929529811335</v>
      </c>
      <c r="H158" s="68">
        <v>2.3296498584557561</v>
      </c>
      <c r="J158" s="34"/>
      <c r="K158" s="34"/>
    </row>
    <row r="159" spans="2:11" x14ac:dyDescent="0.25">
      <c r="B159" s="64">
        <v>2012</v>
      </c>
      <c r="C159" s="34"/>
      <c r="D159" s="34"/>
      <c r="E159" s="68"/>
      <c r="F159" s="34"/>
      <c r="G159" s="34"/>
      <c r="H159" s="68"/>
      <c r="J159" s="34"/>
      <c r="K159" s="34"/>
    </row>
    <row r="160" spans="2:11" x14ac:dyDescent="0.25">
      <c r="B160" s="95" t="s">
        <v>92</v>
      </c>
      <c r="C160" s="34">
        <v>30.163669263353633</v>
      </c>
      <c r="D160" s="34">
        <v>35.344552891629462</v>
      </c>
      <c r="E160" s="68">
        <v>-5.1808836282758293</v>
      </c>
      <c r="F160" s="34">
        <v>37.48644310442063</v>
      </c>
      <c r="G160" s="34">
        <v>38.45959558441173</v>
      </c>
      <c r="H160" s="68">
        <v>-0.97315247999109999</v>
      </c>
      <c r="J160" s="34"/>
      <c r="K160" s="34"/>
    </row>
    <row r="161" spans="2:11" x14ac:dyDescent="0.25">
      <c r="B161" s="95" t="s">
        <v>93</v>
      </c>
      <c r="C161" s="34">
        <v>23.768726439411033</v>
      </c>
      <c r="D161" s="34">
        <v>25.883438795184706</v>
      </c>
      <c r="E161" s="68">
        <v>-2.1147123557736727</v>
      </c>
      <c r="F161" s="34">
        <v>29.605772197564857</v>
      </c>
      <c r="G161" s="34">
        <v>27.837733214186223</v>
      </c>
      <c r="H161" s="68">
        <v>1.7680389833786343</v>
      </c>
      <c r="J161" s="34"/>
      <c r="K161" s="34"/>
    </row>
    <row r="162" spans="2:11" x14ac:dyDescent="0.25">
      <c r="B162" s="95" t="s">
        <v>94</v>
      </c>
      <c r="C162" s="34">
        <v>11.314997930106003</v>
      </c>
      <c r="D162" s="34">
        <v>9.8779884559092146</v>
      </c>
      <c r="E162" s="68">
        <v>1.4370094741967883</v>
      </c>
      <c r="F162" s="34">
        <v>16.556521527074977</v>
      </c>
      <c r="G162" s="34">
        <v>13.408409933472146</v>
      </c>
      <c r="H162" s="68">
        <v>3.148111593602831</v>
      </c>
      <c r="J162" s="34"/>
      <c r="K162" s="34"/>
    </row>
    <row r="163" spans="2:11" x14ac:dyDescent="0.25">
      <c r="B163" s="64">
        <v>2013</v>
      </c>
      <c r="C163" s="34"/>
      <c r="D163" s="34"/>
      <c r="E163" s="68"/>
      <c r="F163" s="34"/>
      <c r="G163" s="34"/>
      <c r="H163" s="68"/>
      <c r="J163" s="34"/>
      <c r="K163" s="34"/>
    </row>
    <row r="164" spans="2:11" x14ac:dyDescent="0.25">
      <c r="B164" s="95" t="s">
        <v>92</v>
      </c>
      <c r="C164" s="34">
        <v>28.761257351337349</v>
      </c>
      <c r="D164" s="34">
        <v>37.507629278611255</v>
      </c>
      <c r="E164" s="68">
        <v>-8.7463719272739056</v>
      </c>
      <c r="F164" s="34">
        <v>40.242478041487573</v>
      </c>
      <c r="G164" s="34">
        <v>40.339336307682281</v>
      </c>
      <c r="H164" s="68">
        <v>-9.6858266194708165E-2</v>
      </c>
      <c r="I164" s="48"/>
      <c r="J164" s="34"/>
      <c r="K164" s="34"/>
    </row>
    <row r="165" spans="2:11" x14ac:dyDescent="0.25">
      <c r="B165" s="95" t="s">
        <v>93</v>
      </c>
      <c r="C165" s="34">
        <v>27.331290464855762</v>
      </c>
      <c r="D165" s="34">
        <v>25.100132875814996</v>
      </c>
      <c r="E165" s="68">
        <v>2.231157589040766</v>
      </c>
      <c r="F165" s="34">
        <v>31.678136276189473</v>
      </c>
      <c r="G165" s="34">
        <v>29.147904078619717</v>
      </c>
      <c r="H165" s="68">
        <v>2.5302321975697559</v>
      </c>
      <c r="J165" s="34"/>
      <c r="K165" s="34"/>
    </row>
    <row r="166" spans="2:11" x14ac:dyDescent="0.25">
      <c r="B166" s="95" t="s">
        <v>94</v>
      </c>
      <c r="C166" s="34">
        <v>13.652498868676297</v>
      </c>
      <c r="D166" s="34">
        <v>11.511725791054573</v>
      </c>
      <c r="E166" s="68">
        <v>2.1407730776217235</v>
      </c>
      <c r="F166" s="34">
        <v>17.792669830394587</v>
      </c>
      <c r="G166" s="34">
        <v>14.517957228293202</v>
      </c>
      <c r="H166" s="68">
        <v>3.2747126021013848</v>
      </c>
      <c r="J166" s="34"/>
      <c r="K166" s="34"/>
    </row>
    <row r="167" spans="2:11" x14ac:dyDescent="0.25">
      <c r="B167" s="135"/>
      <c r="C167" s="120"/>
      <c r="D167" s="120"/>
      <c r="E167" s="127"/>
      <c r="F167" s="120"/>
      <c r="G167" s="120"/>
      <c r="H167" s="127"/>
      <c r="J167" s="34"/>
      <c r="K167" s="34"/>
    </row>
    <row r="168" spans="2:11" x14ac:dyDescent="0.25">
      <c r="B168" s="141"/>
      <c r="C168" s="124"/>
      <c r="D168" s="124"/>
      <c r="E168" s="128"/>
      <c r="F168" s="124"/>
      <c r="G168" s="124"/>
      <c r="H168" s="128"/>
    </row>
    <row r="169" spans="2:11" x14ac:dyDescent="0.25">
      <c r="B169" s="17" t="s">
        <v>84</v>
      </c>
      <c r="C169" s="31"/>
      <c r="D169" s="31"/>
    </row>
    <row r="170" spans="2:11" x14ac:dyDescent="0.25">
      <c r="B170" s="17" t="s">
        <v>85</v>
      </c>
      <c r="C170" s="17"/>
      <c r="D170" s="31"/>
    </row>
    <row r="171" spans="2:11" x14ac:dyDescent="0.25">
      <c r="B171" s="19" t="s">
        <v>95</v>
      </c>
      <c r="C171" s="31"/>
      <c r="D171" s="31"/>
    </row>
    <row r="172" spans="2:11" x14ac:dyDescent="0.25">
      <c r="C172" s="31"/>
      <c r="D172" s="31"/>
    </row>
    <row r="173" spans="2:11" x14ac:dyDescent="0.25">
      <c r="B173" s="58" t="s">
        <v>68</v>
      </c>
    </row>
    <row r="174" spans="2:11" x14ac:dyDescent="0.25">
      <c r="B174" s="10" t="s">
        <v>409</v>
      </c>
    </row>
    <row r="175" spans="2:11" x14ac:dyDescent="0.25">
      <c r="B175" s="10"/>
    </row>
    <row r="204" spans="5:8" x14ac:dyDescent="0.25">
      <c r="E204" s="2"/>
      <c r="H204" s="2"/>
    </row>
    <row r="205" spans="5:8" ht="12.75" customHeight="1" x14ac:dyDescent="0.25">
      <c r="E205" s="2"/>
      <c r="H205" s="2"/>
    </row>
    <row r="206" spans="5:8" x14ac:dyDescent="0.25">
      <c r="E206" s="2"/>
      <c r="H206" s="2"/>
    </row>
    <row r="207" spans="5:8" x14ac:dyDescent="0.25">
      <c r="E207" s="2"/>
      <c r="H207" s="2"/>
    </row>
    <row r="208" spans="5:8" x14ac:dyDescent="0.25">
      <c r="E208" s="2"/>
      <c r="H208" s="2"/>
    </row>
    <row r="209" spans="5:8" x14ac:dyDescent="0.25">
      <c r="E209" s="2"/>
      <c r="H209" s="2"/>
    </row>
    <row r="210" spans="5:8" x14ac:dyDescent="0.25">
      <c r="E210" s="2"/>
      <c r="H210" s="2"/>
    </row>
    <row r="211" spans="5:8" x14ac:dyDescent="0.25">
      <c r="E211" s="2"/>
      <c r="H211" s="2"/>
    </row>
    <row r="212" spans="5:8" x14ac:dyDescent="0.25">
      <c r="E212" s="2"/>
      <c r="H212" s="2"/>
    </row>
    <row r="213" spans="5:8" x14ac:dyDescent="0.25">
      <c r="E213" s="2"/>
      <c r="H213" s="2"/>
    </row>
    <row r="214" spans="5:8" x14ac:dyDescent="0.25">
      <c r="E214" s="2"/>
      <c r="H214" s="2"/>
    </row>
    <row r="215" spans="5:8" x14ac:dyDescent="0.25">
      <c r="E215" s="2"/>
      <c r="H215" s="2"/>
    </row>
    <row r="216" spans="5:8" x14ac:dyDescent="0.25">
      <c r="E216" s="2"/>
      <c r="H216" s="2"/>
    </row>
    <row r="217" spans="5:8" x14ac:dyDescent="0.25">
      <c r="E217" s="2"/>
      <c r="H217" s="2"/>
    </row>
    <row r="218" spans="5:8" x14ac:dyDescent="0.25">
      <c r="E218" s="2"/>
      <c r="H218" s="2"/>
    </row>
    <row r="219" spans="5:8" x14ac:dyDescent="0.25">
      <c r="E219" s="2"/>
      <c r="H219" s="2"/>
    </row>
    <row r="220" spans="5:8" x14ac:dyDescent="0.25">
      <c r="E220" s="2"/>
      <c r="H220" s="2"/>
    </row>
    <row r="221" spans="5:8" x14ac:dyDescent="0.25">
      <c r="E221" s="2"/>
      <c r="H221" s="2"/>
    </row>
    <row r="222" spans="5:8" x14ac:dyDescent="0.25">
      <c r="E222" s="2"/>
      <c r="H222" s="2"/>
    </row>
    <row r="223" spans="5:8" x14ac:dyDescent="0.25">
      <c r="E223" s="2"/>
      <c r="H223" s="2"/>
    </row>
    <row r="224" spans="5:8" x14ac:dyDescent="0.25">
      <c r="E224" s="2"/>
      <c r="H224" s="2"/>
    </row>
    <row r="225" spans="5:8" x14ac:dyDescent="0.25">
      <c r="E225" s="2"/>
      <c r="H225" s="2"/>
    </row>
    <row r="226" spans="5:8" ht="12.75" customHeight="1" x14ac:dyDescent="0.25">
      <c r="E226" s="2"/>
      <c r="H226" s="2"/>
    </row>
    <row r="227" spans="5:8" x14ac:dyDescent="0.25">
      <c r="E227" s="2"/>
      <c r="H227" s="2"/>
    </row>
    <row r="228" spans="5:8" x14ac:dyDescent="0.25">
      <c r="E228" s="2"/>
      <c r="H228" s="2"/>
    </row>
    <row r="229" spans="5:8" x14ac:dyDescent="0.25">
      <c r="E229" s="2"/>
      <c r="H229" s="2"/>
    </row>
    <row r="230" spans="5:8" x14ac:dyDescent="0.25">
      <c r="E230" s="2"/>
      <c r="H230" s="2"/>
    </row>
    <row r="231" spans="5:8" x14ac:dyDescent="0.25">
      <c r="E231" s="2"/>
      <c r="H231" s="2"/>
    </row>
    <row r="232" spans="5:8" x14ac:dyDescent="0.25">
      <c r="E232" s="2"/>
      <c r="H232" s="2"/>
    </row>
    <row r="233" spans="5:8" x14ac:dyDescent="0.25">
      <c r="E233" s="2"/>
      <c r="H233" s="2"/>
    </row>
    <row r="234" spans="5:8" x14ac:dyDescent="0.25">
      <c r="E234" s="2"/>
      <c r="H234" s="2"/>
    </row>
    <row r="235" spans="5:8" x14ac:dyDescent="0.25">
      <c r="E235" s="2"/>
      <c r="H235" s="2"/>
    </row>
    <row r="236" spans="5:8" x14ac:dyDescent="0.25">
      <c r="E236" s="2"/>
      <c r="H236" s="2"/>
    </row>
    <row r="237" spans="5:8" x14ac:dyDescent="0.25">
      <c r="E237" s="2"/>
      <c r="H237" s="2"/>
    </row>
    <row r="238" spans="5:8" x14ac:dyDescent="0.25">
      <c r="E238" s="2"/>
      <c r="H238" s="2"/>
    </row>
    <row r="239" spans="5:8" x14ac:dyDescent="0.25">
      <c r="E239" s="2"/>
      <c r="H239" s="2"/>
    </row>
    <row r="240" spans="5:8" x14ac:dyDescent="0.25">
      <c r="E240" s="2"/>
      <c r="H240" s="2"/>
    </row>
    <row r="241" spans="5:8" x14ac:dyDescent="0.25">
      <c r="E241" s="2"/>
      <c r="H241" s="2"/>
    </row>
    <row r="242" spans="5:8" x14ac:dyDescent="0.25">
      <c r="E242" s="2"/>
      <c r="H242" s="2"/>
    </row>
    <row r="243" spans="5:8" x14ac:dyDescent="0.25">
      <c r="E243" s="2"/>
      <c r="H243" s="2"/>
    </row>
    <row r="244" spans="5:8" x14ac:dyDescent="0.25">
      <c r="E244" s="2"/>
      <c r="H244" s="2"/>
    </row>
    <row r="245" spans="5:8" x14ac:dyDescent="0.25">
      <c r="E245" s="2"/>
      <c r="H245" s="2"/>
    </row>
    <row r="246" spans="5:8" x14ac:dyDescent="0.25">
      <c r="E246" s="2"/>
      <c r="H246" s="2"/>
    </row>
    <row r="247" spans="5:8" x14ac:dyDescent="0.25">
      <c r="E247" s="2"/>
      <c r="H247" s="2"/>
    </row>
    <row r="248" spans="5:8" x14ac:dyDescent="0.25">
      <c r="E248" s="2"/>
      <c r="H248" s="2"/>
    </row>
    <row r="249" spans="5:8" ht="12.75" customHeight="1" x14ac:dyDescent="0.25">
      <c r="E249" s="2"/>
      <c r="H249" s="2"/>
    </row>
    <row r="250" spans="5:8" x14ac:dyDescent="0.25">
      <c r="E250" s="2"/>
      <c r="H250" s="2"/>
    </row>
    <row r="251" spans="5:8" x14ac:dyDescent="0.25">
      <c r="E251" s="2"/>
      <c r="H251" s="2"/>
    </row>
    <row r="252" spans="5:8" x14ac:dyDescent="0.25">
      <c r="E252" s="2"/>
      <c r="H252" s="2"/>
    </row>
    <row r="253" spans="5:8" x14ac:dyDescent="0.25">
      <c r="E253" s="2"/>
      <c r="H253" s="2"/>
    </row>
    <row r="254" spans="5:8" x14ac:dyDescent="0.25">
      <c r="E254" s="2"/>
      <c r="H254" s="2"/>
    </row>
    <row r="255" spans="5:8" x14ac:dyDescent="0.25">
      <c r="E255" s="2"/>
      <c r="H255" s="2"/>
    </row>
    <row r="256" spans="5:8" ht="12.75" customHeight="1" x14ac:dyDescent="0.25">
      <c r="E256" s="2"/>
      <c r="H256" s="2"/>
    </row>
    <row r="257" spans="5:8" x14ac:dyDescent="0.25">
      <c r="E257" s="2"/>
      <c r="H257" s="2"/>
    </row>
    <row r="258" spans="5:8" x14ac:dyDescent="0.25">
      <c r="E258" s="2"/>
      <c r="H258" s="2"/>
    </row>
    <row r="259" spans="5:8" x14ac:dyDescent="0.25">
      <c r="E259" s="2"/>
      <c r="H259" s="2"/>
    </row>
    <row r="260" spans="5:8" x14ac:dyDescent="0.25">
      <c r="E260" s="2"/>
      <c r="H260" s="2"/>
    </row>
    <row r="287" ht="12.75" customHeight="1" x14ac:dyDescent="0.25"/>
  </sheetData>
  <mergeCells count="6">
    <mergeCell ref="C113:E113"/>
    <mergeCell ref="F113:H113"/>
    <mergeCell ref="C8:E8"/>
    <mergeCell ref="F8:H8"/>
    <mergeCell ref="B5:H5"/>
    <mergeCell ref="B110:H110"/>
  </mergeCells>
  <phoneticPr fontId="3" type="noConversion"/>
  <hyperlinks>
    <hyperlink ref="H2" location="INDICE!A46" display="ÍNDICE"/>
    <hyperlink ref="H108" location="INDICE!A46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1" manualBreakCount="1">
    <brk id="175" min="1" max="7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L1619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4" width="9.33203125" style="1" bestFit="1" customWidth="1"/>
    <col min="5" max="5" width="10" style="45" bestFit="1" customWidth="1"/>
    <col min="6" max="6" width="8.33203125" style="1" bestFit="1" customWidth="1"/>
    <col min="7" max="7" width="8.44140625" style="1" bestFit="1" customWidth="1"/>
    <col min="8" max="8" width="10" style="1" customWidth="1"/>
    <col min="9" max="16384" width="11.44140625" style="1"/>
  </cols>
  <sheetData>
    <row r="1" spans="1:12" ht="40.200000000000003" customHeight="1" x14ac:dyDescent="0.3">
      <c r="B1" s="186"/>
      <c r="E1" s="1"/>
      <c r="I1" s="373"/>
    </row>
    <row r="2" spans="1:12" s="28" customFormat="1" ht="12.75" customHeight="1" x14ac:dyDescent="0.25">
      <c r="A2" s="284"/>
      <c r="B2" s="29"/>
      <c r="H2" s="362" t="s">
        <v>13</v>
      </c>
    </row>
    <row r="3" spans="1:12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</row>
    <row r="4" spans="1:12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2" s="197" customFormat="1" ht="15.75" customHeight="1" x14ac:dyDescent="0.3">
      <c r="A5" s="284"/>
      <c r="B5" s="454" t="s">
        <v>613</v>
      </c>
      <c r="C5" s="14"/>
      <c r="D5" s="14"/>
      <c r="E5" s="15"/>
      <c r="F5" s="1"/>
      <c r="G5" s="1"/>
      <c r="H5" s="1"/>
    </row>
    <row r="6" spans="1:12" s="197" customFormat="1" ht="12.75" customHeight="1" x14ac:dyDescent="0.25">
      <c r="A6" s="284"/>
      <c r="B6" s="4"/>
      <c r="C6" s="1"/>
      <c r="D6" s="1"/>
      <c r="E6" s="45"/>
      <c r="F6" s="1"/>
      <c r="G6" s="1"/>
      <c r="H6" s="1"/>
      <c r="J6" s="412"/>
      <c r="K6" s="412"/>
      <c r="L6" s="412"/>
    </row>
    <row r="7" spans="1:12" s="197" customFormat="1" ht="12.75" customHeight="1" x14ac:dyDescent="0.25">
      <c r="A7" s="288"/>
      <c r="B7" s="4" t="s">
        <v>61</v>
      </c>
      <c r="C7" s="1"/>
      <c r="D7" s="1"/>
      <c r="E7" s="45"/>
      <c r="F7" s="1"/>
      <c r="G7" s="1"/>
      <c r="H7" s="1"/>
      <c r="J7" s="412"/>
      <c r="K7" s="412"/>
      <c r="L7" s="412"/>
    </row>
    <row r="8" spans="1:12" s="197" customFormat="1" ht="12.75" customHeight="1" x14ac:dyDescent="0.25">
      <c r="A8" s="268"/>
      <c r="B8" s="151"/>
      <c r="C8" s="511" t="s">
        <v>12</v>
      </c>
      <c r="D8" s="512"/>
      <c r="E8" s="512"/>
      <c r="F8" s="512" t="s">
        <v>10</v>
      </c>
      <c r="G8" s="512"/>
      <c r="H8" s="512"/>
    </row>
    <row r="9" spans="1:12" s="197" customFormat="1" ht="12.75" customHeight="1" x14ac:dyDescent="0.25">
      <c r="A9" s="268"/>
      <c r="B9" s="145"/>
      <c r="C9" s="453" t="s">
        <v>8</v>
      </c>
      <c r="D9" s="152" t="s">
        <v>9</v>
      </c>
      <c r="E9" s="152" t="s">
        <v>65</v>
      </c>
      <c r="F9" s="152" t="s">
        <v>8</v>
      </c>
      <c r="G9" s="152" t="s">
        <v>9</v>
      </c>
      <c r="H9" s="152" t="s">
        <v>65</v>
      </c>
    </row>
    <row r="10" spans="1:12" s="197" customFormat="1" ht="12.75" customHeight="1" x14ac:dyDescent="0.25">
      <c r="A10" s="268"/>
      <c r="B10" s="64"/>
      <c r="C10" s="158"/>
      <c r="D10" s="158"/>
      <c r="E10" s="67"/>
      <c r="F10" s="158"/>
      <c r="G10" s="158"/>
      <c r="H10" s="67"/>
    </row>
    <row r="11" spans="1:12" s="197" customFormat="1" ht="12.75" customHeight="1" x14ac:dyDescent="0.25">
      <c r="A11" s="268"/>
      <c r="B11" s="64" t="s">
        <v>492</v>
      </c>
      <c r="C11" s="155">
        <v>11.25</v>
      </c>
      <c r="D11" s="155">
        <v>8.6999999999999993</v>
      </c>
      <c r="E11" s="68">
        <f>+C11-D11</f>
        <v>2.5500000000000007</v>
      </c>
      <c r="F11" s="155">
        <v>13.87</v>
      </c>
      <c r="G11" s="155">
        <v>10.66</v>
      </c>
      <c r="H11" s="68">
        <f>+F11-G11</f>
        <v>3.2099999999999991</v>
      </c>
    </row>
    <row r="12" spans="1:12" s="197" customFormat="1" ht="12.75" customHeight="1" x14ac:dyDescent="0.25">
      <c r="A12" s="270"/>
      <c r="B12" s="64" t="s">
        <v>493</v>
      </c>
      <c r="C12" s="155">
        <v>26.29</v>
      </c>
      <c r="D12" s="155">
        <v>28.45</v>
      </c>
      <c r="E12" s="68">
        <f t="shared" ref="E12:E17" si="0">+C12-D12</f>
        <v>-2.16</v>
      </c>
      <c r="F12" s="155">
        <v>28.49</v>
      </c>
      <c r="G12" s="155">
        <v>28.82</v>
      </c>
      <c r="H12" s="68">
        <f t="shared" ref="H12:H17" si="1">+F12-G12</f>
        <v>-0.33000000000000185</v>
      </c>
    </row>
    <row r="13" spans="1:12" s="197" customFormat="1" ht="12.75" customHeight="1" x14ac:dyDescent="0.25">
      <c r="A13" s="270"/>
      <c r="B13" s="64" t="s">
        <v>494</v>
      </c>
      <c r="C13" s="155">
        <v>10.220000000000001</v>
      </c>
      <c r="D13" s="155">
        <v>7.23</v>
      </c>
      <c r="E13" s="68">
        <f t="shared" si="0"/>
        <v>2.99</v>
      </c>
      <c r="F13" s="155">
        <v>12.81</v>
      </c>
      <c r="G13" s="155">
        <v>9.24</v>
      </c>
      <c r="H13" s="68">
        <f t="shared" si="1"/>
        <v>3.5700000000000003</v>
      </c>
    </row>
    <row r="14" spans="1:12" s="197" customFormat="1" ht="12.75" customHeight="1" x14ac:dyDescent="0.25">
      <c r="A14" s="270"/>
      <c r="B14" s="64" t="s">
        <v>495</v>
      </c>
      <c r="C14" s="155">
        <v>40.06</v>
      </c>
      <c r="D14" s="155">
        <v>47.09</v>
      </c>
      <c r="E14" s="68">
        <f t="shared" si="0"/>
        <v>-7.0300000000000011</v>
      </c>
      <c r="F14" s="155">
        <v>42.82</v>
      </c>
      <c r="G14" s="155">
        <v>43.32</v>
      </c>
      <c r="H14" s="68">
        <f t="shared" si="1"/>
        <v>-0.5</v>
      </c>
    </row>
    <row r="15" spans="1:12" s="197" customFormat="1" ht="12.75" customHeight="1" x14ac:dyDescent="0.25">
      <c r="A15" s="270"/>
      <c r="B15" s="64" t="s">
        <v>496</v>
      </c>
      <c r="C15" s="155">
        <v>24.53</v>
      </c>
      <c r="D15" s="155">
        <v>25.29</v>
      </c>
      <c r="E15" s="68">
        <f t="shared" si="0"/>
        <v>-0.75999999999999801</v>
      </c>
      <c r="F15" s="155">
        <v>25.66</v>
      </c>
      <c r="G15" s="155">
        <v>25.62</v>
      </c>
      <c r="H15" s="68">
        <f t="shared" si="1"/>
        <v>3.9999999999999147E-2</v>
      </c>
    </row>
    <row r="16" spans="1:12" s="197" customFormat="1" ht="12.75" customHeight="1" x14ac:dyDescent="0.25">
      <c r="A16" s="270"/>
      <c r="B16" s="64" t="s">
        <v>497</v>
      </c>
      <c r="C16" s="155">
        <v>10.26</v>
      </c>
      <c r="D16" s="155">
        <v>7.04</v>
      </c>
      <c r="E16" s="68">
        <f t="shared" si="0"/>
        <v>3.2199999999999998</v>
      </c>
      <c r="F16" s="155">
        <v>12.79</v>
      </c>
      <c r="G16" s="155">
        <v>9.18</v>
      </c>
      <c r="H16" s="68">
        <f t="shared" si="1"/>
        <v>3.6099999999999994</v>
      </c>
    </row>
    <row r="17" spans="1:8" s="197" customFormat="1" ht="12.75" customHeight="1" x14ac:dyDescent="0.25">
      <c r="A17" s="270"/>
      <c r="B17" s="64" t="s">
        <v>498</v>
      </c>
      <c r="C17" s="155">
        <v>10.09</v>
      </c>
      <c r="D17" s="155">
        <v>7.93</v>
      </c>
      <c r="E17" s="68">
        <f t="shared" si="0"/>
        <v>2.16</v>
      </c>
      <c r="F17" s="155">
        <v>12.89</v>
      </c>
      <c r="G17" s="155">
        <v>9.4600000000000009</v>
      </c>
      <c r="H17" s="68">
        <f t="shared" si="1"/>
        <v>3.4299999999999997</v>
      </c>
    </row>
    <row r="18" spans="1:8" s="197" customFormat="1" ht="12.75" customHeight="1" x14ac:dyDescent="0.25">
      <c r="A18" s="270"/>
      <c r="B18" s="119"/>
      <c r="C18" s="156"/>
      <c r="D18" s="156"/>
      <c r="E18" s="121"/>
      <c r="F18" s="121"/>
      <c r="G18" s="121"/>
      <c r="H18" s="121"/>
    </row>
    <row r="19" spans="1:8" s="197" customFormat="1" ht="12.75" customHeight="1" x14ac:dyDescent="0.25">
      <c r="A19" s="284"/>
      <c r="B19" s="123"/>
      <c r="C19" s="157"/>
      <c r="D19" s="157"/>
      <c r="E19" s="125"/>
      <c r="F19" s="125"/>
      <c r="G19" s="125"/>
      <c r="H19" s="125"/>
    </row>
    <row r="20" spans="1:8" x14ac:dyDescent="0.25">
      <c r="B20" s="20" t="s">
        <v>491</v>
      </c>
      <c r="C20" s="378"/>
      <c r="D20" s="378"/>
      <c r="E20" s="456"/>
      <c r="F20" s="378"/>
      <c r="G20" s="378"/>
    </row>
    <row r="21" spans="1:8" x14ac:dyDescent="0.25">
      <c r="B21" s="20" t="s">
        <v>614</v>
      </c>
      <c r="C21" s="378"/>
      <c r="D21" s="378"/>
      <c r="E21" s="456"/>
      <c r="F21" s="378"/>
      <c r="G21" s="378"/>
    </row>
    <row r="22" spans="1:8" x14ac:dyDescent="0.25">
      <c r="B22" s="20"/>
      <c r="C22" s="378"/>
      <c r="D22" s="378"/>
      <c r="E22" s="456"/>
      <c r="F22" s="378"/>
      <c r="G22" s="378"/>
    </row>
    <row r="23" spans="1:8" x14ac:dyDescent="0.25">
      <c r="B23" s="58" t="s">
        <v>68</v>
      </c>
      <c r="C23" s="378"/>
      <c r="D23" s="378"/>
      <c r="E23" s="456"/>
      <c r="F23" s="378"/>
      <c r="G23" s="378"/>
      <c r="H23" s="456"/>
    </row>
    <row r="24" spans="1:8" s="197" customFormat="1" ht="12.75" customHeight="1" x14ac:dyDescent="0.25">
      <c r="A24" s="284"/>
      <c r="B24" s="455"/>
      <c r="C24" s="1"/>
      <c r="D24" s="1"/>
      <c r="E24" s="53"/>
      <c r="F24" s="1"/>
      <c r="G24" s="1"/>
      <c r="H24" s="1"/>
    </row>
    <row r="25" spans="1:8" s="197" customFormat="1" ht="12.75" customHeight="1" x14ac:dyDescent="0.25">
      <c r="A25" s="284"/>
      <c r="B25" s="10"/>
      <c r="C25" s="1"/>
      <c r="D25" s="1"/>
      <c r="E25" s="53"/>
      <c r="F25" s="1"/>
      <c r="G25" s="1"/>
      <c r="H25" s="1"/>
    </row>
    <row r="26" spans="1:8" s="197" customFormat="1" ht="12.75" customHeight="1" x14ac:dyDescent="0.25">
      <c r="A26" s="270"/>
      <c r="B26" s="195"/>
      <c r="C26" s="195"/>
      <c r="D26" s="195"/>
      <c r="E26" s="196"/>
      <c r="F26" s="196"/>
      <c r="G26" s="196"/>
      <c r="H26" s="196"/>
    </row>
    <row r="27" spans="1:8" s="197" customFormat="1" ht="12.75" customHeight="1" x14ac:dyDescent="0.25">
      <c r="A27" s="270"/>
      <c r="B27" s="195"/>
      <c r="C27" s="195"/>
      <c r="D27" s="195"/>
      <c r="E27" s="196"/>
      <c r="F27" s="196"/>
      <c r="G27" s="196"/>
      <c r="H27" s="196"/>
    </row>
    <row r="28" spans="1:8" s="197" customFormat="1" ht="12.75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8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8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8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8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8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8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8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8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8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8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8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8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8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8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8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8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8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</row>
    <row r="46" spans="1:8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8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8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8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8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8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8" s="197" customFormat="1" ht="12.75" customHeight="1" x14ac:dyDescent="0.25">
      <c r="A52" s="270"/>
      <c r="B52" s="195"/>
      <c r="C52" s="195"/>
      <c r="D52" s="195"/>
      <c r="E52" s="196"/>
      <c r="F52" s="196"/>
      <c r="G52" s="196"/>
      <c r="H52" s="196"/>
    </row>
    <row r="53" spans="1:8" s="197" customFormat="1" ht="12.75" customHeight="1" x14ac:dyDescent="0.25">
      <c r="A53" s="270"/>
      <c r="B53" s="195"/>
      <c r="C53" s="195"/>
      <c r="D53" s="195"/>
      <c r="E53" s="196"/>
      <c r="F53" s="196"/>
      <c r="G53" s="196"/>
      <c r="H53" s="196"/>
    </row>
    <row r="54" spans="1:8" s="197" customFormat="1" ht="12.75" customHeight="1" x14ac:dyDescent="0.25">
      <c r="A54" s="270"/>
      <c r="B54" s="195"/>
      <c r="C54" s="195"/>
      <c r="D54" s="195"/>
      <c r="E54" s="196"/>
      <c r="F54" s="196"/>
      <c r="G54" s="196"/>
      <c r="H54" s="196"/>
    </row>
    <row r="55" spans="1:8" s="197" customFormat="1" ht="12.75" customHeight="1" x14ac:dyDescent="0.25">
      <c r="A55" s="270"/>
      <c r="B55" s="195"/>
      <c r="C55" s="195"/>
      <c r="D55" s="195"/>
      <c r="E55" s="196"/>
      <c r="F55" s="196"/>
      <c r="G55" s="196"/>
      <c r="H55" s="196"/>
    </row>
    <row r="56" spans="1:8" s="197" customFormat="1" ht="12.75" customHeight="1" x14ac:dyDescent="0.25">
      <c r="A56" s="270"/>
      <c r="B56" s="195"/>
      <c r="C56" s="195"/>
      <c r="D56" s="195"/>
      <c r="E56" s="196"/>
      <c r="F56" s="196"/>
      <c r="G56" s="196"/>
      <c r="H56" s="196"/>
    </row>
    <row r="57" spans="1:8" s="197" customFormat="1" ht="12.75" customHeight="1" x14ac:dyDescent="0.25">
      <c r="A57" s="270"/>
      <c r="B57" s="195"/>
      <c r="C57" s="195"/>
      <c r="D57" s="195"/>
      <c r="E57" s="196"/>
      <c r="F57" s="196"/>
      <c r="G57" s="196"/>
      <c r="H57" s="196"/>
    </row>
    <row r="58" spans="1:8" s="197" customFormat="1" ht="12.75" customHeight="1" x14ac:dyDescent="0.25">
      <c r="A58" s="270"/>
      <c r="B58" s="195"/>
      <c r="C58" s="195"/>
      <c r="D58" s="195"/>
      <c r="E58" s="196"/>
      <c r="F58" s="196"/>
      <c r="G58" s="196"/>
      <c r="H58" s="196"/>
    </row>
    <row r="59" spans="1:8" s="197" customFormat="1" ht="12.75" customHeight="1" x14ac:dyDescent="0.25">
      <c r="A59" s="270"/>
      <c r="B59" s="195"/>
      <c r="C59" s="195"/>
      <c r="D59" s="195"/>
      <c r="E59" s="196"/>
      <c r="F59" s="196"/>
      <c r="G59" s="196"/>
      <c r="H59" s="196"/>
    </row>
    <row r="60" spans="1:8" s="197" customFormat="1" ht="12.75" customHeight="1" x14ac:dyDescent="0.25">
      <c r="A60" s="270"/>
      <c r="B60" s="195"/>
      <c r="C60" s="195"/>
      <c r="D60" s="195"/>
      <c r="E60" s="196"/>
      <c r="F60" s="196"/>
      <c r="G60" s="196"/>
      <c r="H60" s="196"/>
    </row>
    <row r="61" spans="1:8" s="197" customFormat="1" ht="12.75" customHeight="1" x14ac:dyDescent="0.25">
      <c r="A61" s="270"/>
      <c r="B61" s="195"/>
      <c r="C61" s="195"/>
      <c r="D61" s="195"/>
      <c r="E61" s="196"/>
      <c r="F61" s="196"/>
      <c r="G61" s="196"/>
      <c r="H61" s="196"/>
    </row>
    <row r="62" spans="1:8" s="197" customFormat="1" ht="12.75" customHeight="1" x14ac:dyDescent="0.25">
      <c r="A62" s="270"/>
      <c r="B62" s="195"/>
      <c r="C62" s="195"/>
      <c r="D62" s="195"/>
      <c r="E62" s="196"/>
      <c r="F62" s="196"/>
      <c r="G62" s="196"/>
      <c r="H62" s="196"/>
    </row>
    <row r="63" spans="1:8" s="197" customFormat="1" ht="12.75" customHeight="1" x14ac:dyDescent="0.25">
      <c r="A63" s="270"/>
      <c r="B63" s="195"/>
      <c r="C63" s="195"/>
      <c r="D63" s="195"/>
      <c r="E63" s="196"/>
      <c r="F63" s="196"/>
      <c r="G63" s="196"/>
      <c r="H63" s="196"/>
    </row>
    <row r="64" spans="1:8" s="197" customFormat="1" ht="12.75" customHeight="1" x14ac:dyDescent="0.25">
      <c r="A64" s="270"/>
      <c r="B64" s="195"/>
      <c r="C64" s="195"/>
      <c r="D64" s="195"/>
      <c r="E64" s="196"/>
      <c r="F64" s="196"/>
      <c r="G64" s="196"/>
      <c r="H64" s="196"/>
    </row>
    <row r="65" spans="1:8" s="197" customFormat="1" ht="12.75" customHeight="1" x14ac:dyDescent="0.25">
      <c r="A65" s="270"/>
      <c r="B65" s="195"/>
      <c r="C65" s="195"/>
      <c r="D65" s="195"/>
      <c r="E65" s="196"/>
      <c r="F65" s="196"/>
      <c r="G65" s="196"/>
      <c r="H65" s="196"/>
    </row>
    <row r="66" spans="1:8" s="197" customFormat="1" ht="12.75" customHeight="1" x14ac:dyDescent="0.25">
      <c r="A66" s="270"/>
      <c r="B66" s="195"/>
      <c r="C66" s="195"/>
      <c r="D66" s="195"/>
      <c r="E66" s="196"/>
      <c r="F66" s="196"/>
      <c r="G66" s="196"/>
      <c r="H66" s="196"/>
    </row>
    <row r="67" spans="1:8" s="197" customFormat="1" ht="12.75" customHeight="1" x14ac:dyDescent="0.25">
      <c r="A67" s="270"/>
      <c r="B67" s="195"/>
      <c r="C67" s="195"/>
      <c r="D67" s="195"/>
      <c r="E67" s="196"/>
      <c r="F67" s="196"/>
      <c r="G67" s="196"/>
      <c r="H67" s="196"/>
    </row>
    <row r="68" spans="1:8" s="197" customFormat="1" ht="12.75" customHeight="1" x14ac:dyDescent="0.25">
      <c r="A68" s="270"/>
      <c r="B68" s="195"/>
      <c r="C68" s="195"/>
      <c r="D68" s="195"/>
      <c r="E68" s="196"/>
      <c r="F68" s="196"/>
      <c r="G68" s="196"/>
      <c r="H68" s="196"/>
    </row>
    <row r="69" spans="1:8" s="197" customFormat="1" ht="12.75" customHeight="1" x14ac:dyDescent="0.25">
      <c r="A69" s="270"/>
      <c r="B69" s="195"/>
      <c r="C69" s="195"/>
      <c r="D69" s="195"/>
      <c r="E69" s="196"/>
      <c r="F69" s="196"/>
      <c r="G69" s="196"/>
      <c r="H69" s="196"/>
    </row>
    <row r="70" spans="1:8" s="197" customFormat="1" ht="12.75" customHeight="1" x14ac:dyDescent="0.25">
      <c r="A70" s="270"/>
      <c r="B70" s="195"/>
      <c r="C70" s="195"/>
      <c r="D70" s="195"/>
      <c r="E70" s="196"/>
      <c r="F70" s="196"/>
      <c r="G70" s="196"/>
      <c r="H70" s="196"/>
    </row>
    <row r="71" spans="1:8" s="197" customFormat="1" ht="12.75" customHeight="1" x14ac:dyDescent="0.25">
      <c r="A71" s="284"/>
      <c r="B71" s="195"/>
      <c r="C71" s="195"/>
      <c r="D71" s="195"/>
      <c r="E71" s="196"/>
      <c r="F71" s="196"/>
      <c r="G71" s="196"/>
      <c r="H71" s="196"/>
    </row>
    <row r="72" spans="1:8" s="197" customFormat="1" ht="12.75" customHeight="1" x14ac:dyDescent="0.25">
      <c r="A72" s="284"/>
      <c r="B72" s="195"/>
      <c r="C72" s="195"/>
      <c r="D72" s="195"/>
      <c r="E72" s="196"/>
      <c r="F72" s="196"/>
      <c r="G72" s="196"/>
      <c r="H72" s="196"/>
    </row>
    <row r="73" spans="1:8" s="197" customFormat="1" ht="12.75" customHeight="1" x14ac:dyDescent="0.25">
      <c r="A73" s="284"/>
      <c r="B73" s="195"/>
      <c r="C73" s="195"/>
      <c r="D73" s="195"/>
      <c r="E73" s="196"/>
      <c r="F73" s="196"/>
      <c r="G73" s="196"/>
      <c r="H73" s="196"/>
    </row>
    <row r="74" spans="1:8" s="197" customFormat="1" ht="12.75" customHeight="1" x14ac:dyDescent="0.25">
      <c r="A74" s="284"/>
      <c r="B74" s="195"/>
      <c r="C74" s="195"/>
      <c r="D74" s="195"/>
      <c r="E74" s="196"/>
      <c r="F74" s="196"/>
      <c r="G74" s="196"/>
      <c r="H74" s="196"/>
    </row>
    <row r="75" spans="1:8" s="197" customFormat="1" ht="12.75" customHeight="1" x14ac:dyDescent="0.25">
      <c r="A75" s="284"/>
      <c r="B75" s="195"/>
      <c r="C75" s="195"/>
      <c r="D75" s="195"/>
      <c r="E75" s="196"/>
      <c r="F75" s="196"/>
      <c r="G75" s="196"/>
      <c r="H75" s="196"/>
    </row>
    <row r="76" spans="1:8" s="197" customFormat="1" ht="12.75" customHeight="1" x14ac:dyDescent="0.25">
      <c r="A76" s="284"/>
      <c r="B76" s="195"/>
      <c r="C76" s="195"/>
      <c r="D76" s="195"/>
      <c r="E76" s="196"/>
      <c r="F76" s="196"/>
      <c r="G76" s="196"/>
      <c r="H76" s="196"/>
    </row>
    <row r="77" spans="1:8" s="197" customFormat="1" ht="12.75" customHeight="1" x14ac:dyDescent="0.25">
      <c r="A77" s="284"/>
      <c r="B77" s="195"/>
      <c r="C77" s="195"/>
      <c r="D77" s="195"/>
      <c r="E77" s="196"/>
      <c r="F77" s="196"/>
      <c r="G77" s="196"/>
      <c r="H77" s="196"/>
    </row>
    <row r="78" spans="1:8" s="28" customFormat="1" ht="12.75" customHeight="1" x14ac:dyDescent="0.25">
      <c r="A78" s="284"/>
      <c r="B78" s="29"/>
      <c r="H78" s="362" t="s">
        <v>13</v>
      </c>
    </row>
    <row r="79" spans="1:8" ht="13.5" customHeight="1" x14ac:dyDescent="0.4">
      <c r="B79" s="200"/>
      <c r="C79" s="200"/>
      <c r="D79" s="200"/>
      <c r="E79" s="201"/>
      <c r="F79" s="201"/>
      <c r="G79" s="201"/>
      <c r="H79" s="201"/>
    </row>
    <row r="80" spans="1:8" s="197" customFormat="1" ht="15.75" customHeight="1" x14ac:dyDescent="0.3">
      <c r="A80" s="284"/>
      <c r="B80" s="484" t="s">
        <v>615</v>
      </c>
      <c r="C80" s="14"/>
      <c r="D80" s="14"/>
      <c r="E80" s="15"/>
      <c r="F80" s="1"/>
      <c r="G80" s="1"/>
      <c r="H80" s="1"/>
    </row>
    <row r="81" spans="1:12" s="197" customFormat="1" ht="12.75" customHeight="1" x14ac:dyDescent="0.25">
      <c r="A81" s="284"/>
      <c r="B81" s="4"/>
      <c r="C81" s="1"/>
      <c r="D81" s="1"/>
      <c r="E81" s="45"/>
      <c r="F81" s="1"/>
      <c r="G81" s="1"/>
      <c r="H81" s="1"/>
      <c r="J81" s="412"/>
      <c r="K81" s="412"/>
      <c r="L81" s="412"/>
    </row>
    <row r="82" spans="1:12" s="197" customFormat="1" ht="12.75" customHeight="1" x14ac:dyDescent="0.25">
      <c r="A82" s="288"/>
      <c r="B82" s="4" t="s">
        <v>61</v>
      </c>
      <c r="C82" s="1"/>
      <c r="D82" s="1"/>
      <c r="E82" s="45"/>
      <c r="F82" s="1"/>
      <c r="G82" s="1"/>
      <c r="H82" s="1"/>
      <c r="J82" s="412"/>
      <c r="K82" s="412"/>
      <c r="L82" s="412"/>
    </row>
    <row r="83" spans="1:12" s="197" customFormat="1" ht="12.75" customHeight="1" x14ac:dyDescent="0.25">
      <c r="A83" s="268"/>
      <c r="B83" s="151"/>
      <c r="C83" s="511" t="s">
        <v>12</v>
      </c>
      <c r="D83" s="512"/>
      <c r="E83" s="512"/>
      <c r="F83" s="512" t="s">
        <v>10</v>
      </c>
      <c r="G83" s="512"/>
      <c r="H83" s="512"/>
    </row>
    <row r="84" spans="1:12" s="197" customFormat="1" ht="12.75" customHeight="1" x14ac:dyDescent="0.25">
      <c r="A84" s="268"/>
      <c r="B84" s="145"/>
      <c r="C84" s="428" t="s">
        <v>8</v>
      </c>
      <c r="D84" s="152" t="s">
        <v>9</v>
      </c>
      <c r="E84" s="152" t="s">
        <v>65</v>
      </c>
      <c r="F84" s="152" t="s">
        <v>8</v>
      </c>
      <c r="G84" s="152" t="s">
        <v>9</v>
      </c>
      <c r="H84" s="152" t="s">
        <v>65</v>
      </c>
    </row>
    <row r="85" spans="1:12" s="197" customFormat="1" ht="12.75" customHeight="1" x14ac:dyDescent="0.25">
      <c r="A85" s="268"/>
      <c r="B85" s="64"/>
      <c r="C85" s="158"/>
      <c r="D85" s="158"/>
      <c r="E85" s="67"/>
      <c r="F85" s="158"/>
      <c r="G85" s="158"/>
      <c r="H85" s="67"/>
    </row>
    <row r="86" spans="1:12" s="197" customFormat="1" ht="12.75" customHeight="1" x14ac:dyDescent="0.25">
      <c r="A86" s="268"/>
      <c r="B86" s="64" t="s">
        <v>492</v>
      </c>
      <c r="C86" s="155">
        <v>12.97</v>
      </c>
      <c r="D86" s="155">
        <v>9.5299999999999994</v>
      </c>
      <c r="E86" s="68">
        <f>+C86-D86</f>
        <v>3.4400000000000013</v>
      </c>
      <c r="F86" s="155">
        <v>14.89</v>
      </c>
      <c r="G86" s="155">
        <v>11.39</v>
      </c>
      <c r="H86" s="68">
        <f>+F86-G86</f>
        <v>3.5</v>
      </c>
    </row>
    <row r="87" spans="1:12" s="197" customFormat="1" ht="12.75" customHeight="1" x14ac:dyDescent="0.25">
      <c r="A87" s="270"/>
      <c r="B87" s="64" t="s">
        <v>493</v>
      </c>
      <c r="C87" s="155">
        <v>26.2</v>
      </c>
      <c r="D87" s="155">
        <v>29.36</v>
      </c>
      <c r="E87" s="68">
        <f t="shared" ref="E87:E92" si="2">+C87-D87</f>
        <v>-3.16</v>
      </c>
      <c r="F87" s="155">
        <v>30.88</v>
      </c>
      <c r="G87" s="155">
        <v>28.65</v>
      </c>
      <c r="H87" s="68">
        <f t="shared" ref="H87:H92" si="3">+F87-G87</f>
        <v>2.2300000000000004</v>
      </c>
    </row>
    <row r="88" spans="1:12" s="197" customFormat="1" ht="12.75" customHeight="1" x14ac:dyDescent="0.25">
      <c r="A88" s="270"/>
      <c r="B88" s="64" t="s">
        <v>494</v>
      </c>
      <c r="C88" s="155">
        <v>12.03</v>
      </c>
      <c r="D88" s="155">
        <v>8.07</v>
      </c>
      <c r="E88" s="68">
        <f t="shared" si="2"/>
        <v>3.9599999999999991</v>
      </c>
      <c r="F88" s="155">
        <v>13.75</v>
      </c>
      <c r="G88" s="155">
        <v>10.1</v>
      </c>
      <c r="H88" s="68">
        <f t="shared" si="3"/>
        <v>3.6500000000000004</v>
      </c>
    </row>
    <row r="89" spans="1:12" s="197" customFormat="1" ht="12.75" customHeight="1" x14ac:dyDescent="0.25">
      <c r="A89" s="270"/>
      <c r="B89" s="64" t="s">
        <v>495</v>
      </c>
      <c r="C89" s="155">
        <v>40.840000000000003</v>
      </c>
      <c r="D89" s="155">
        <v>55.26</v>
      </c>
      <c r="E89" s="68">
        <f t="shared" si="2"/>
        <v>-14.419999999999995</v>
      </c>
      <c r="F89" s="155">
        <v>44.46</v>
      </c>
      <c r="G89" s="155">
        <v>45.36</v>
      </c>
      <c r="H89" s="68">
        <f t="shared" si="3"/>
        <v>-0.89999999999999858</v>
      </c>
    </row>
    <row r="90" spans="1:12" s="197" customFormat="1" ht="12.75" customHeight="1" x14ac:dyDescent="0.25">
      <c r="A90" s="270"/>
      <c r="B90" s="64" t="s">
        <v>496</v>
      </c>
      <c r="C90" s="155">
        <v>23.65</v>
      </c>
      <c r="D90" s="155">
        <v>24.55</v>
      </c>
      <c r="E90" s="68">
        <f t="shared" si="2"/>
        <v>-0.90000000000000213</v>
      </c>
      <c r="F90" s="155">
        <v>28.05</v>
      </c>
      <c r="G90" s="155">
        <v>24.9</v>
      </c>
      <c r="H90" s="68">
        <f t="shared" si="3"/>
        <v>3.1500000000000021</v>
      </c>
    </row>
    <row r="91" spans="1:12" s="197" customFormat="1" ht="12.75" customHeight="1" x14ac:dyDescent="0.25">
      <c r="A91" s="270"/>
      <c r="B91" s="64" t="s">
        <v>497</v>
      </c>
      <c r="C91" s="155">
        <v>12.17</v>
      </c>
      <c r="D91" s="155">
        <v>8.0399999999999991</v>
      </c>
      <c r="E91" s="68">
        <f t="shared" si="2"/>
        <v>4.1300000000000008</v>
      </c>
      <c r="F91" s="155">
        <v>13.95</v>
      </c>
      <c r="G91" s="155">
        <v>10.119999999999999</v>
      </c>
      <c r="H91" s="68">
        <f t="shared" si="3"/>
        <v>3.83</v>
      </c>
    </row>
    <row r="92" spans="1:12" s="197" customFormat="1" ht="12.75" customHeight="1" x14ac:dyDescent="0.25">
      <c r="A92" s="270"/>
      <c r="B92" s="64" t="s">
        <v>498</v>
      </c>
      <c r="C92" s="155">
        <v>11.51</v>
      </c>
      <c r="D92" s="155">
        <v>8.18</v>
      </c>
      <c r="E92" s="68">
        <f t="shared" si="2"/>
        <v>3.33</v>
      </c>
      <c r="F92" s="155">
        <v>13.01</v>
      </c>
      <c r="G92" s="155">
        <v>9.99</v>
      </c>
      <c r="H92" s="68">
        <f t="shared" si="3"/>
        <v>3.0199999999999996</v>
      </c>
    </row>
    <row r="93" spans="1:12" s="197" customFormat="1" ht="12.75" customHeight="1" x14ac:dyDescent="0.25">
      <c r="A93" s="270"/>
      <c r="B93" s="119"/>
      <c r="C93" s="156"/>
      <c r="D93" s="156"/>
      <c r="E93" s="121"/>
      <c r="F93" s="121"/>
      <c r="G93" s="121"/>
      <c r="H93" s="121"/>
    </row>
    <row r="94" spans="1:12" s="197" customFormat="1" ht="12.75" customHeight="1" x14ac:dyDescent="0.25">
      <c r="A94" s="284"/>
      <c r="B94" s="123"/>
      <c r="C94" s="157"/>
      <c r="D94" s="157"/>
      <c r="E94" s="125"/>
      <c r="F94" s="125"/>
      <c r="G94" s="125"/>
      <c r="H94" s="125"/>
    </row>
    <row r="95" spans="1:12" x14ac:dyDescent="0.25">
      <c r="B95" s="20" t="s">
        <v>491</v>
      </c>
      <c r="C95" s="378"/>
      <c r="D95" s="378"/>
      <c r="E95" s="456"/>
      <c r="F95" s="378"/>
      <c r="G95" s="378"/>
    </row>
    <row r="96" spans="1:12" x14ac:dyDescent="0.25">
      <c r="B96" s="20" t="s">
        <v>614</v>
      </c>
      <c r="C96" s="378"/>
      <c r="D96" s="378"/>
      <c r="E96" s="456"/>
      <c r="F96" s="378"/>
      <c r="G96" s="378"/>
    </row>
    <row r="97" spans="1:8" x14ac:dyDescent="0.25">
      <c r="B97" s="20"/>
      <c r="C97" s="378"/>
      <c r="D97" s="378"/>
      <c r="E97" s="456"/>
      <c r="F97" s="378"/>
      <c r="G97" s="378"/>
    </row>
    <row r="98" spans="1:8" x14ac:dyDescent="0.25">
      <c r="B98" s="58" t="s">
        <v>68</v>
      </c>
      <c r="C98" s="378"/>
      <c r="D98" s="378"/>
      <c r="E98" s="456"/>
      <c r="F98" s="378"/>
      <c r="G98" s="378"/>
    </row>
    <row r="99" spans="1:8" s="197" customFormat="1" ht="12.75" customHeight="1" x14ac:dyDescent="0.25">
      <c r="A99" s="284"/>
      <c r="B99" s="10"/>
      <c r="C99" s="1"/>
      <c r="D99" s="1"/>
      <c r="E99" s="53"/>
      <c r="F99" s="1"/>
      <c r="G99" s="1"/>
      <c r="H99" s="1"/>
    </row>
    <row r="100" spans="1:8" s="197" customFormat="1" ht="12.6" customHeight="1" x14ac:dyDescent="0.25">
      <c r="A100" s="270"/>
      <c r="B100" s="195"/>
      <c r="C100" s="195"/>
      <c r="D100" s="195"/>
      <c r="E100" s="196"/>
      <c r="F100" s="196"/>
      <c r="G100" s="196"/>
      <c r="H100" s="196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6"/>
      <c r="G101" s="196"/>
      <c r="H101" s="196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196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196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6"/>
      <c r="G104" s="196"/>
      <c r="H104" s="196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6"/>
      <c r="G105" s="196"/>
      <c r="H105" s="196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6"/>
      <c r="G106" s="196"/>
      <c r="H106" s="196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6"/>
      <c r="G107" s="196"/>
      <c r="H107" s="196"/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6"/>
      <c r="G108" s="196"/>
      <c r="H108" s="196"/>
    </row>
    <row r="109" spans="1:8" s="197" customFormat="1" ht="12.75" customHeight="1" x14ac:dyDescent="0.25">
      <c r="A109" s="270"/>
      <c r="B109" s="195"/>
      <c r="C109" s="195"/>
      <c r="D109" s="195"/>
      <c r="E109" s="196"/>
      <c r="F109" s="196"/>
      <c r="G109" s="196"/>
      <c r="H109" s="196"/>
    </row>
    <row r="110" spans="1:8" s="197" customFormat="1" ht="12.75" customHeight="1" x14ac:dyDescent="0.25">
      <c r="A110" s="270"/>
      <c r="B110" s="195"/>
      <c r="C110" s="195"/>
      <c r="D110" s="195"/>
      <c r="E110" s="196"/>
      <c r="F110" s="196"/>
      <c r="G110" s="196"/>
      <c r="H110" s="196"/>
    </row>
    <row r="111" spans="1:8" s="197" customFormat="1" ht="12.75" customHeight="1" x14ac:dyDescent="0.25">
      <c r="A111" s="270"/>
      <c r="B111" s="195"/>
      <c r="C111" s="195"/>
      <c r="D111" s="195"/>
      <c r="E111" s="196"/>
      <c r="F111" s="196"/>
      <c r="G111" s="196"/>
      <c r="H111" s="196"/>
    </row>
    <row r="112" spans="1:8" s="197" customFormat="1" ht="12.75" customHeight="1" x14ac:dyDescent="0.25">
      <c r="A112" s="270"/>
      <c r="B112" s="195"/>
      <c r="C112" s="195"/>
      <c r="D112" s="195"/>
      <c r="E112" s="196"/>
      <c r="F112" s="196"/>
      <c r="G112" s="196"/>
      <c r="H112" s="196"/>
    </row>
    <row r="113" spans="1:8" s="197" customFormat="1" ht="12.75" customHeight="1" x14ac:dyDescent="0.25">
      <c r="A113" s="270"/>
      <c r="B113" s="195"/>
      <c r="C113" s="195"/>
      <c r="D113" s="195"/>
      <c r="E113" s="196"/>
      <c r="F113" s="196"/>
      <c r="G113" s="196"/>
      <c r="H113" s="196"/>
    </row>
    <row r="114" spans="1:8" s="197" customFormat="1" ht="12.75" customHeight="1" x14ac:dyDescent="0.25">
      <c r="A114" s="270"/>
      <c r="B114" s="195"/>
      <c r="C114" s="195"/>
      <c r="D114" s="195"/>
      <c r="E114" s="196"/>
      <c r="F114" s="196"/>
      <c r="G114" s="196"/>
      <c r="H114" s="196"/>
    </row>
    <row r="115" spans="1:8" s="197" customFormat="1" ht="12.75" customHeight="1" x14ac:dyDescent="0.25">
      <c r="A115" s="270"/>
      <c r="B115" s="195"/>
      <c r="C115" s="195"/>
      <c r="D115" s="195"/>
      <c r="E115" s="196"/>
      <c r="F115" s="196"/>
      <c r="G115" s="196"/>
      <c r="H115" s="196"/>
    </row>
    <row r="116" spans="1:8" s="197" customFormat="1" ht="12.75" customHeight="1" x14ac:dyDescent="0.25">
      <c r="A116" s="270"/>
      <c r="B116" s="195"/>
      <c r="C116" s="195"/>
      <c r="D116" s="195"/>
      <c r="E116" s="196"/>
      <c r="F116" s="196"/>
      <c r="G116" s="196"/>
      <c r="H116" s="196"/>
    </row>
    <row r="117" spans="1:8" s="197" customFormat="1" ht="12.75" customHeight="1" x14ac:dyDescent="0.25">
      <c r="A117" s="270"/>
      <c r="B117" s="195"/>
      <c r="C117" s="195"/>
      <c r="D117" s="195"/>
      <c r="E117" s="196"/>
      <c r="F117" s="196"/>
      <c r="G117" s="196"/>
      <c r="H117" s="196"/>
    </row>
    <row r="118" spans="1:8" s="197" customFormat="1" ht="12.75" customHeight="1" x14ac:dyDescent="0.25">
      <c r="A118" s="270"/>
      <c r="B118" s="195"/>
      <c r="C118" s="195"/>
      <c r="D118" s="195"/>
      <c r="E118" s="196"/>
      <c r="F118" s="196"/>
      <c r="G118" s="196"/>
      <c r="H118" s="196"/>
    </row>
    <row r="119" spans="1:8" s="197" customFormat="1" ht="12.75" customHeight="1" x14ac:dyDescent="0.25">
      <c r="A119" s="270"/>
      <c r="B119" s="195"/>
      <c r="C119" s="195"/>
      <c r="D119" s="195"/>
      <c r="E119" s="196"/>
      <c r="F119" s="196"/>
      <c r="G119" s="196"/>
      <c r="H119" s="196"/>
    </row>
    <row r="120" spans="1:8" s="197" customFormat="1" ht="12.75" customHeight="1" x14ac:dyDescent="0.25">
      <c r="A120" s="270"/>
      <c r="B120" s="195"/>
      <c r="C120" s="195"/>
      <c r="D120" s="195"/>
      <c r="E120" s="196"/>
      <c r="F120" s="196"/>
      <c r="G120" s="196"/>
      <c r="H120" s="196"/>
    </row>
    <row r="121" spans="1:8" s="197" customFormat="1" ht="12.75" customHeight="1" x14ac:dyDescent="0.25">
      <c r="A121" s="270"/>
      <c r="B121" s="195"/>
      <c r="C121" s="195"/>
      <c r="D121" s="195"/>
      <c r="E121" s="196"/>
      <c r="F121" s="196"/>
      <c r="G121" s="196"/>
      <c r="H121" s="196"/>
    </row>
    <row r="122" spans="1:8" s="197" customFormat="1" ht="12.75" customHeight="1" x14ac:dyDescent="0.25">
      <c r="A122" s="270"/>
      <c r="B122" s="195"/>
      <c r="C122" s="195"/>
      <c r="D122" s="195"/>
      <c r="E122" s="196"/>
      <c r="F122" s="196"/>
      <c r="G122" s="196"/>
      <c r="H122" s="196"/>
    </row>
    <row r="123" spans="1:8" s="197" customFormat="1" ht="12.75" customHeight="1" x14ac:dyDescent="0.25">
      <c r="A123" s="270"/>
      <c r="B123" s="195"/>
      <c r="C123" s="195"/>
      <c r="D123" s="195"/>
      <c r="E123" s="196"/>
      <c r="F123" s="196"/>
      <c r="G123" s="196"/>
      <c r="H123" s="196"/>
    </row>
    <row r="124" spans="1:8" s="197" customFormat="1" ht="12.75" customHeight="1" x14ac:dyDescent="0.25">
      <c r="A124" s="270"/>
      <c r="B124" s="195"/>
      <c r="C124" s="195"/>
      <c r="D124" s="195"/>
      <c r="E124" s="196"/>
      <c r="F124" s="196"/>
      <c r="G124" s="196"/>
      <c r="H124" s="196"/>
    </row>
    <row r="125" spans="1:8" s="197" customFormat="1" ht="12.75" customHeight="1" x14ac:dyDescent="0.25">
      <c r="A125" s="270"/>
      <c r="B125" s="195"/>
      <c r="C125" s="195"/>
      <c r="D125" s="195"/>
      <c r="E125" s="196"/>
      <c r="F125" s="196"/>
      <c r="G125" s="196"/>
      <c r="H125" s="196"/>
    </row>
    <row r="126" spans="1:8" s="197" customFormat="1" ht="12.75" customHeight="1" x14ac:dyDescent="0.25">
      <c r="A126" s="270"/>
      <c r="B126" s="195"/>
      <c r="C126" s="195"/>
      <c r="D126" s="195"/>
      <c r="E126" s="196"/>
      <c r="F126" s="196"/>
      <c r="G126" s="196"/>
      <c r="H126" s="196"/>
    </row>
    <row r="127" spans="1:8" s="197" customFormat="1" ht="12.75" customHeight="1" x14ac:dyDescent="0.25">
      <c r="A127" s="270"/>
      <c r="B127" s="195"/>
      <c r="C127" s="195"/>
      <c r="D127" s="195"/>
      <c r="E127" s="196"/>
      <c r="F127" s="196"/>
      <c r="G127" s="196"/>
      <c r="H127" s="196"/>
    </row>
    <row r="128" spans="1:8" s="197" customFormat="1" ht="12.75" customHeight="1" x14ac:dyDescent="0.25">
      <c r="A128" s="270"/>
      <c r="B128" s="195"/>
      <c r="C128" s="195"/>
      <c r="D128" s="195"/>
      <c r="E128" s="196"/>
      <c r="F128" s="196"/>
      <c r="G128" s="196"/>
      <c r="H128" s="196"/>
    </row>
    <row r="129" spans="1:8" s="197" customFormat="1" ht="12.75" customHeight="1" x14ac:dyDescent="0.25">
      <c r="A129" s="270"/>
      <c r="B129" s="195"/>
      <c r="C129" s="195"/>
      <c r="D129" s="195"/>
      <c r="E129" s="196"/>
      <c r="F129" s="196"/>
      <c r="G129" s="196"/>
      <c r="H129" s="196"/>
    </row>
    <row r="130" spans="1:8" s="197" customFormat="1" ht="12.75" customHeight="1" x14ac:dyDescent="0.25">
      <c r="A130" s="270"/>
      <c r="B130" s="195"/>
      <c r="C130" s="195"/>
      <c r="D130" s="195"/>
      <c r="E130" s="196"/>
      <c r="F130" s="196"/>
      <c r="G130" s="196"/>
      <c r="H130" s="196"/>
    </row>
    <row r="131" spans="1:8" s="197" customFormat="1" ht="12.75" customHeight="1" x14ac:dyDescent="0.25">
      <c r="A131" s="270"/>
      <c r="B131" s="195"/>
      <c r="C131" s="195"/>
      <c r="D131" s="195"/>
      <c r="E131" s="196"/>
      <c r="F131" s="196"/>
      <c r="G131" s="196"/>
      <c r="H131" s="196"/>
    </row>
    <row r="132" spans="1:8" s="197" customFormat="1" ht="12.75" customHeight="1" x14ac:dyDescent="0.25">
      <c r="A132" s="270"/>
      <c r="B132" s="195"/>
      <c r="C132" s="195"/>
      <c r="D132" s="195"/>
      <c r="E132" s="196"/>
      <c r="F132" s="196"/>
      <c r="G132" s="196"/>
      <c r="H132" s="196"/>
    </row>
    <row r="133" spans="1:8" s="197" customFormat="1" ht="12.75" customHeight="1" x14ac:dyDescent="0.25">
      <c r="A133" s="270"/>
      <c r="B133" s="195"/>
      <c r="C133" s="195"/>
      <c r="D133" s="195"/>
      <c r="E133" s="196"/>
      <c r="F133" s="196"/>
      <c r="G133" s="196"/>
      <c r="H133" s="196"/>
    </row>
    <row r="134" spans="1:8" s="197" customFormat="1" ht="12.75" customHeight="1" x14ac:dyDescent="0.25">
      <c r="A134" s="270"/>
      <c r="B134" s="195"/>
      <c r="C134" s="195"/>
      <c r="D134" s="195"/>
      <c r="E134" s="196"/>
      <c r="F134" s="196"/>
      <c r="G134" s="196"/>
      <c r="H134" s="196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6"/>
      <c r="G135" s="196"/>
      <c r="H135" s="196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6"/>
      <c r="G144" s="196"/>
      <c r="H144" s="196"/>
    </row>
    <row r="145" spans="1:12" s="197" customFormat="1" ht="12.75" customHeight="1" x14ac:dyDescent="0.25">
      <c r="A145" s="284"/>
      <c r="B145" s="195"/>
      <c r="C145" s="195"/>
      <c r="D145" s="195"/>
      <c r="E145" s="196"/>
      <c r="F145" s="196"/>
      <c r="G145" s="196"/>
      <c r="H145" s="196"/>
    </row>
    <row r="146" spans="1:12" s="197" customFormat="1" ht="12.75" customHeight="1" x14ac:dyDescent="0.25">
      <c r="A146" s="284"/>
      <c r="B146" s="195"/>
      <c r="C146" s="195"/>
      <c r="D146" s="195"/>
      <c r="E146" s="196"/>
      <c r="F146" s="196"/>
      <c r="G146" s="196"/>
      <c r="H146" s="196"/>
    </row>
    <row r="147" spans="1:12" s="197" customFormat="1" ht="12.75" customHeight="1" x14ac:dyDescent="0.25">
      <c r="A147" s="284"/>
      <c r="B147" s="195"/>
      <c r="C147" s="195"/>
      <c r="D147" s="195"/>
      <c r="E147" s="196"/>
      <c r="F147" s="196"/>
      <c r="G147" s="196"/>
      <c r="H147" s="196"/>
    </row>
    <row r="148" spans="1:12" s="197" customFormat="1" ht="12.75" customHeight="1" x14ac:dyDescent="0.25">
      <c r="A148" s="284"/>
      <c r="B148" s="195"/>
      <c r="C148" s="195"/>
      <c r="D148" s="195"/>
      <c r="E148" s="196"/>
      <c r="F148" s="196"/>
      <c r="G148" s="196"/>
      <c r="H148" s="196"/>
    </row>
    <row r="149" spans="1:12" s="197" customFormat="1" ht="12.75" customHeight="1" x14ac:dyDescent="0.25">
      <c r="A149" s="284"/>
      <c r="B149" s="195"/>
      <c r="C149" s="195"/>
      <c r="D149" s="195"/>
      <c r="E149" s="196"/>
      <c r="F149" s="196"/>
      <c r="G149" s="196"/>
      <c r="H149" s="196"/>
    </row>
    <row r="150" spans="1:12" s="197" customFormat="1" ht="12.75" customHeight="1" x14ac:dyDescent="0.25">
      <c r="A150" s="284"/>
      <c r="B150" s="195"/>
      <c r="C150" s="195"/>
      <c r="D150" s="195"/>
      <c r="E150" s="196"/>
      <c r="F150" s="196"/>
      <c r="G150" s="196"/>
      <c r="H150" s="196"/>
    </row>
    <row r="151" spans="1:12" s="197" customFormat="1" ht="12.75" customHeight="1" x14ac:dyDescent="0.25">
      <c r="A151" s="284"/>
      <c r="B151" s="195"/>
      <c r="C151" s="195"/>
      <c r="D151" s="195"/>
      <c r="E151" s="196"/>
      <c r="F151" s="196"/>
      <c r="G151" s="196"/>
      <c r="H151" s="196"/>
    </row>
    <row r="152" spans="1:12" s="197" customFormat="1" ht="12.75" customHeight="1" x14ac:dyDescent="0.25">
      <c r="A152" s="284"/>
      <c r="B152" s="195"/>
      <c r="C152" s="195"/>
      <c r="D152" s="195"/>
      <c r="E152" s="196"/>
      <c r="F152" s="196"/>
      <c r="G152" s="196"/>
      <c r="H152" s="362" t="s">
        <v>13</v>
      </c>
    </row>
    <row r="153" spans="1:12" s="197" customFormat="1" ht="12.75" customHeight="1" x14ac:dyDescent="0.25">
      <c r="A153" s="284"/>
      <c r="B153" s="195"/>
      <c r="C153" s="195"/>
      <c r="D153" s="195"/>
      <c r="E153" s="196"/>
      <c r="F153" s="196"/>
      <c r="G153" s="196"/>
      <c r="H153" s="362"/>
    </row>
    <row r="154" spans="1:12" s="197" customFormat="1" ht="15.75" customHeight="1" x14ac:dyDescent="0.3">
      <c r="A154" s="284"/>
      <c r="B154" s="484" t="s">
        <v>616</v>
      </c>
      <c r="C154" s="14"/>
      <c r="D154" s="14"/>
      <c r="E154" s="15"/>
      <c r="F154" s="1"/>
      <c r="G154" s="1"/>
      <c r="H154" s="1"/>
    </row>
    <row r="155" spans="1:12" s="197" customFormat="1" ht="12.75" customHeight="1" x14ac:dyDescent="0.25">
      <c r="A155" s="284"/>
      <c r="B155" s="4"/>
      <c r="C155" s="1"/>
      <c r="D155" s="1"/>
      <c r="E155" s="45"/>
      <c r="F155" s="1"/>
      <c r="G155" s="1"/>
      <c r="H155" s="1"/>
      <c r="J155" s="412"/>
      <c r="K155" s="412"/>
      <c r="L155" s="412"/>
    </row>
    <row r="156" spans="1:12" s="197" customFormat="1" ht="12.75" customHeight="1" x14ac:dyDescent="0.25">
      <c r="A156" s="288"/>
      <c r="B156" s="4" t="s">
        <v>61</v>
      </c>
      <c r="C156" s="1"/>
      <c r="D156" s="1"/>
      <c r="E156" s="45"/>
      <c r="F156" s="1"/>
      <c r="G156" s="1"/>
      <c r="H156" s="1"/>
      <c r="J156" s="412"/>
      <c r="K156" s="412"/>
      <c r="L156" s="412"/>
    </row>
    <row r="157" spans="1:12" s="197" customFormat="1" ht="12.75" customHeight="1" x14ac:dyDescent="0.25">
      <c r="A157" s="268"/>
      <c r="B157" s="151"/>
      <c r="C157" s="511" t="s">
        <v>12</v>
      </c>
      <c r="D157" s="512"/>
      <c r="E157" s="512"/>
      <c r="F157" s="512" t="s">
        <v>10</v>
      </c>
      <c r="G157" s="512"/>
      <c r="H157" s="512"/>
    </row>
    <row r="158" spans="1:12" s="197" customFormat="1" ht="12.75" customHeight="1" x14ac:dyDescent="0.25">
      <c r="A158" s="268"/>
      <c r="B158" s="145"/>
      <c r="C158" s="368" t="s">
        <v>8</v>
      </c>
      <c r="D158" s="152" t="s">
        <v>9</v>
      </c>
      <c r="E158" s="152" t="s">
        <v>65</v>
      </c>
      <c r="F158" s="152" t="s">
        <v>8</v>
      </c>
      <c r="G158" s="152" t="s">
        <v>9</v>
      </c>
      <c r="H158" s="152" t="s">
        <v>65</v>
      </c>
    </row>
    <row r="159" spans="1:12" s="197" customFormat="1" ht="12.75" customHeight="1" x14ac:dyDescent="0.25">
      <c r="A159" s="268"/>
      <c r="B159" s="64"/>
      <c r="C159" s="158"/>
      <c r="D159" s="158"/>
      <c r="E159" s="67"/>
      <c r="F159" s="158"/>
      <c r="G159" s="158"/>
      <c r="H159" s="67"/>
    </row>
    <row r="160" spans="1:12" s="197" customFormat="1" ht="12.75" customHeight="1" x14ac:dyDescent="0.25">
      <c r="A160" s="268"/>
      <c r="B160" s="64" t="s">
        <v>492</v>
      </c>
      <c r="C160" s="155">
        <v>12.65</v>
      </c>
      <c r="D160" s="155">
        <v>10.75</v>
      </c>
      <c r="E160" s="68">
        <f>+C160-D160</f>
        <v>1.9000000000000004</v>
      </c>
      <c r="F160" s="155">
        <v>16.829999999999998</v>
      </c>
      <c r="G160" s="155">
        <v>13.22</v>
      </c>
      <c r="H160" s="68">
        <f>+F160-G160</f>
        <v>3.6099999999999977</v>
      </c>
    </row>
    <row r="161" spans="1:8" s="197" customFormat="1" ht="12.75" customHeight="1" x14ac:dyDescent="0.25">
      <c r="A161" s="270"/>
      <c r="B161" s="64" t="s">
        <v>493</v>
      </c>
      <c r="C161" s="155">
        <v>28.7</v>
      </c>
      <c r="D161" s="155">
        <v>30.37</v>
      </c>
      <c r="E161" s="68">
        <f t="shared" ref="E161:E166" si="4">+C161-D161</f>
        <v>-1.6700000000000017</v>
      </c>
      <c r="F161" s="155">
        <v>36.18</v>
      </c>
      <c r="G161" s="155">
        <v>34.01</v>
      </c>
      <c r="H161" s="68">
        <f t="shared" ref="H161:H166" si="5">+F161-G161</f>
        <v>2.1700000000000017</v>
      </c>
    </row>
    <row r="162" spans="1:8" s="197" customFormat="1" ht="12.75" customHeight="1" x14ac:dyDescent="0.25">
      <c r="A162" s="270"/>
      <c r="B162" s="64" t="s">
        <v>494</v>
      </c>
      <c r="C162" s="155">
        <v>11.5</v>
      </c>
      <c r="D162" s="155">
        <v>9.43</v>
      </c>
      <c r="E162" s="68">
        <f t="shared" si="4"/>
        <v>2.0700000000000003</v>
      </c>
      <c r="F162" s="155">
        <v>15.52</v>
      </c>
      <c r="G162" s="155">
        <v>11.74</v>
      </c>
      <c r="H162" s="68">
        <f t="shared" si="5"/>
        <v>3.7799999999999994</v>
      </c>
    </row>
    <row r="163" spans="1:8" s="197" customFormat="1" ht="12.75" customHeight="1" x14ac:dyDescent="0.25">
      <c r="A163" s="270"/>
      <c r="B163" s="64" t="s">
        <v>495</v>
      </c>
      <c r="C163" s="155">
        <v>50.89</v>
      </c>
      <c r="D163" s="155">
        <v>54.33</v>
      </c>
      <c r="E163" s="68">
        <f t="shared" si="4"/>
        <v>-3.4399999999999977</v>
      </c>
      <c r="F163" s="155">
        <v>52.38</v>
      </c>
      <c r="G163" s="155">
        <v>49.64</v>
      </c>
      <c r="H163" s="68">
        <f t="shared" si="5"/>
        <v>2.740000000000002</v>
      </c>
    </row>
    <row r="164" spans="1:8" s="197" customFormat="1" ht="12.75" customHeight="1" x14ac:dyDescent="0.25">
      <c r="A164" s="270"/>
      <c r="B164" s="64" t="s">
        <v>496</v>
      </c>
      <c r="C164" s="155">
        <v>24.57</v>
      </c>
      <c r="D164" s="155">
        <v>25.52</v>
      </c>
      <c r="E164" s="68">
        <f t="shared" si="4"/>
        <v>-0.94999999999999929</v>
      </c>
      <c r="F164" s="155">
        <v>33.020000000000003</v>
      </c>
      <c r="G164" s="155">
        <v>30.67</v>
      </c>
      <c r="H164" s="68">
        <f t="shared" si="5"/>
        <v>2.3500000000000014</v>
      </c>
    </row>
    <row r="165" spans="1:8" s="197" customFormat="1" ht="12.75" customHeight="1" x14ac:dyDescent="0.25">
      <c r="A165" s="270"/>
      <c r="B165" s="64" t="s">
        <v>497</v>
      </c>
      <c r="C165" s="155">
        <v>11.32</v>
      </c>
      <c r="D165" s="155">
        <v>9.2799999999999994</v>
      </c>
      <c r="E165" s="68">
        <f t="shared" si="4"/>
        <v>2.0400000000000009</v>
      </c>
      <c r="F165" s="155">
        <v>15.71</v>
      </c>
      <c r="G165" s="155">
        <v>11.87</v>
      </c>
      <c r="H165" s="68">
        <f t="shared" si="5"/>
        <v>3.8400000000000016</v>
      </c>
    </row>
    <row r="166" spans="1:8" s="197" customFormat="1" ht="12.75" customHeight="1" x14ac:dyDescent="0.25">
      <c r="A166" s="270"/>
      <c r="B166" s="64" t="s">
        <v>498</v>
      </c>
      <c r="C166" s="155">
        <v>12.23</v>
      </c>
      <c r="D166" s="155">
        <v>10.039999999999999</v>
      </c>
      <c r="E166" s="68">
        <f t="shared" si="4"/>
        <v>2.1900000000000013</v>
      </c>
      <c r="F166" s="155">
        <v>14.75</v>
      </c>
      <c r="G166" s="155">
        <v>11.26</v>
      </c>
      <c r="H166" s="68">
        <f t="shared" si="5"/>
        <v>3.49</v>
      </c>
    </row>
    <row r="167" spans="1:8" s="197" customFormat="1" ht="12.75" customHeight="1" x14ac:dyDescent="0.25">
      <c r="A167" s="270"/>
      <c r="B167" s="119"/>
      <c r="C167" s="156"/>
      <c r="D167" s="156"/>
      <c r="E167" s="121"/>
      <c r="F167" s="121"/>
      <c r="G167" s="121"/>
      <c r="H167" s="121"/>
    </row>
    <row r="168" spans="1:8" s="197" customFormat="1" ht="12.75" customHeight="1" x14ac:dyDescent="0.25">
      <c r="A168" s="284"/>
      <c r="B168" s="123"/>
      <c r="C168" s="157"/>
      <c r="D168" s="157"/>
      <c r="E168" s="125"/>
      <c r="F168" s="125"/>
      <c r="G168" s="125"/>
      <c r="H168" s="125"/>
    </row>
    <row r="169" spans="1:8" x14ac:dyDescent="0.25">
      <c r="B169" s="20" t="s">
        <v>491</v>
      </c>
      <c r="C169" s="378"/>
      <c r="D169" s="378"/>
      <c r="E169" s="456"/>
      <c r="F169" s="378"/>
      <c r="G169" s="378"/>
    </row>
    <row r="170" spans="1:8" x14ac:dyDescent="0.25">
      <c r="B170" s="20" t="s">
        <v>614</v>
      </c>
      <c r="C170" s="378"/>
      <c r="D170" s="378"/>
      <c r="E170" s="456"/>
      <c r="F170" s="378"/>
      <c r="G170" s="378"/>
    </row>
    <row r="171" spans="1:8" x14ac:dyDescent="0.25">
      <c r="B171" s="20"/>
      <c r="C171" s="378"/>
      <c r="D171" s="378"/>
      <c r="E171" s="456"/>
      <c r="F171" s="378"/>
      <c r="G171" s="378"/>
    </row>
    <row r="172" spans="1:8" x14ac:dyDescent="0.25">
      <c r="B172" s="58" t="s">
        <v>68</v>
      </c>
      <c r="C172" s="378"/>
      <c r="D172" s="378"/>
      <c r="E172" s="456"/>
      <c r="F172" s="378"/>
      <c r="G172" s="378"/>
    </row>
    <row r="173" spans="1:8" s="197" customFormat="1" ht="12.75" customHeight="1" x14ac:dyDescent="0.25">
      <c r="A173" s="284"/>
      <c r="B173" s="10"/>
      <c r="C173" s="1"/>
      <c r="D173" s="1"/>
      <c r="E173" s="53"/>
      <c r="F173" s="1"/>
      <c r="G173" s="1"/>
      <c r="H173" s="1"/>
    </row>
    <row r="174" spans="1:8" s="197" customFormat="1" ht="12.75" customHeight="1" x14ac:dyDescent="0.25">
      <c r="A174" s="284"/>
      <c r="B174" s="195"/>
      <c r="C174" s="195"/>
      <c r="D174" s="195"/>
      <c r="E174" s="196"/>
      <c r="F174" s="196"/>
      <c r="G174" s="196"/>
      <c r="H174" s="196"/>
    </row>
    <row r="175" spans="1:8" s="197" customFormat="1" ht="12.6" customHeight="1" x14ac:dyDescent="0.25">
      <c r="A175" s="270"/>
      <c r="B175" s="195"/>
      <c r="C175" s="195"/>
      <c r="D175" s="195"/>
      <c r="E175" s="196"/>
      <c r="F175" s="196"/>
      <c r="G175" s="196"/>
      <c r="H175" s="196"/>
    </row>
    <row r="176" spans="1:8" s="197" customFormat="1" ht="12.75" customHeight="1" x14ac:dyDescent="0.25">
      <c r="A176" s="270"/>
      <c r="B176" s="195"/>
      <c r="C176" s="195"/>
      <c r="D176" s="195"/>
      <c r="E176" s="196"/>
      <c r="F176" s="196"/>
      <c r="G176" s="196"/>
      <c r="H176" s="196"/>
    </row>
    <row r="177" spans="1:8" s="197" customFormat="1" ht="12.75" customHeight="1" x14ac:dyDescent="0.25">
      <c r="A177" s="270"/>
      <c r="B177" s="195"/>
      <c r="C177" s="195"/>
      <c r="D177" s="195"/>
      <c r="E177" s="196"/>
      <c r="F177" s="196"/>
      <c r="G177" s="196"/>
      <c r="H177" s="196"/>
    </row>
    <row r="178" spans="1:8" s="197" customFormat="1" ht="12.75" customHeight="1" x14ac:dyDescent="0.25">
      <c r="A178" s="270"/>
      <c r="B178" s="195"/>
      <c r="C178" s="195"/>
      <c r="D178" s="195"/>
      <c r="E178" s="196"/>
      <c r="F178" s="196"/>
      <c r="G178" s="196"/>
      <c r="H178" s="196"/>
    </row>
    <row r="179" spans="1:8" s="197" customFormat="1" ht="12.75" customHeight="1" x14ac:dyDescent="0.25">
      <c r="A179" s="270"/>
      <c r="B179" s="195"/>
      <c r="C179" s="195"/>
      <c r="D179" s="195"/>
      <c r="E179" s="196"/>
      <c r="F179" s="196"/>
      <c r="G179" s="196"/>
      <c r="H179" s="196"/>
    </row>
    <row r="180" spans="1:8" s="197" customFormat="1" ht="12.75" customHeight="1" x14ac:dyDescent="0.25">
      <c r="A180" s="270"/>
      <c r="B180" s="195"/>
      <c r="C180" s="195"/>
      <c r="D180" s="195"/>
      <c r="E180" s="196"/>
      <c r="F180" s="196"/>
      <c r="G180" s="196"/>
      <c r="H180" s="196"/>
    </row>
    <row r="181" spans="1:8" s="197" customFormat="1" ht="12.75" customHeight="1" x14ac:dyDescent="0.25">
      <c r="A181" s="270"/>
      <c r="B181" s="195"/>
      <c r="C181" s="195"/>
      <c r="D181" s="195"/>
      <c r="E181" s="196"/>
      <c r="F181" s="196"/>
      <c r="G181" s="196"/>
      <c r="H181" s="196"/>
    </row>
    <row r="182" spans="1:8" s="197" customFormat="1" ht="12.75" customHeight="1" x14ac:dyDescent="0.25">
      <c r="A182" s="270"/>
      <c r="B182" s="195"/>
      <c r="C182" s="195"/>
      <c r="D182" s="195"/>
      <c r="E182" s="196"/>
      <c r="F182" s="196"/>
      <c r="G182" s="196"/>
      <c r="H182" s="196"/>
    </row>
    <row r="183" spans="1:8" s="197" customFormat="1" ht="12.75" customHeight="1" x14ac:dyDescent="0.25">
      <c r="A183" s="270"/>
      <c r="B183" s="195"/>
      <c r="C183" s="195"/>
      <c r="D183" s="195"/>
      <c r="E183" s="196"/>
      <c r="F183" s="196"/>
      <c r="G183" s="196"/>
      <c r="H183" s="196"/>
    </row>
    <row r="184" spans="1:8" s="197" customFormat="1" ht="12.75" customHeight="1" x14ac:dyDescent="0.25">
      <c r="A184" s="270"/>
      <c r="B184" s="195"/>
      <c r="C184" s="195"/>
      <c r="D184" s="195"/>
      <c r="E184" s="196"/>
      <c r="F184" s="196"/>
      <c r="G184" s="196"/>
      <c r="H184" s="196"/>
    </row>
    <row r="185" spans="1:8" s="197" customFormat="1" ht="12.75" customHeight="1" x14ac:dyDescent="0.25">
      <c r="A185" s="270"/>
      <c r="B185" s="195"/>
      <c r="C185" s="195"/>
      <c r="D185" s="195"/>
      <c r="E185" s="196"/>
      <c r="F185" s="196"/>
      <c r="G185" s="196"/>
      <c r="H185" s="196"/>
    </row>
    <row r="186" spans="1:8" s="197" customFormat="1" ht="12.75" customHeight="1" x14ac:dyDescent="0.25">
      <c r="A186" s="270"/>
      <c r="B186" s="195"/>
      <c r="C186" s="195"/>
      <c r="D186" s="195"/>
      <c r="E186" s="196"/>
      <c r="F186" s="196"/>
      <c r="G186" s="196"/>
      <c r="H186" s="196"/>
    </row>
    <row r="187" spans="1:8" s="197" customFormat="1" ht="12.75" customHeight="1" x14ac:dyDescent="0.25">
      <c r="A187" s="270"/>
      <c r="B187" s="195"/>
      <c r="C187" s="195"/>
      <c r="D187" s="195"/>
      <c r="E187" s="196"/>
      <c r="F187" s="196"/>
      <c r="G187" s="196"/>
      <c r="H187" s="196"/>
    </row>
    <row r="188" spans="1:8" s="197" customFormat="1" ht="12.75" customHeight="1" x14ac:dyDescent="0.25">
      <c r="A188" s="270"/>
      <c r="B188" s="195"/>
      <c r="C188" s="195"/>
      <c r="D188" s="195"/>
      <c r="E188" s="196"/>
      <c r="F188" s="196"/>
      <c r="G188" s="196"/>
      <c r="H188" s="196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6"/>
      <c r="G189" s="196"/>
      <c r="H189" s="196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196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196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6"/>
      <c r="G203" s="196"/>
      <c r="H203" s="196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6"/>
      <c r="G204" s="196"/>
      <c r="H204" s="196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6"/>
      <c r="G205" s="196"/>
      <c r="H205" s="196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6"/>
      <c r="G206" s="196"/>
      <c r="H206" s="196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6"/>
      <c r="G207" s="196"/>
      <c r="H207" s="196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6"/>
      <c r="G208" s="196"/>
      <c r="H208" s="196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6"/>
      <c r="G209" s="196"/>
      <c r="H209" s="196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6"/>
      <c r="G210" s="196"/>
      <c r="H210" s="196"/>
    </row>
    <row r="211" spans="1:8" s="197" customFormat="1" ht="12.75" customHeight="1" x14ac:dyDescent="0.25">
      <c r="A211" s="270"/>
      <c r="B211" s="195"/>
      <c r="C211" s="195"/>
      <c r="D211" s="195"/>
      <c r="E211" s="196"/>
      <c r="F211" s="196"/>
      <c r="G211" s="196"/>
      <c r="H211" s="196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6"/>
      <c r="G212" s="196"/>
      <c r="H212" s="196"/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6"/>
      <c r="G213" s="196"/>
      <c r="H213" s="196"/>
    </row>
    <row r="214" spans="1:8" s="197" customFormat="1" ht="12.75" customHeight="1" x14ac:dyDescent="0.25">
      <c r="A214" s="270"/>
      <c r="B214" s="195"/>
      <c r="C214" s="195"/>
      <c r="D214" s="195"/>
      <c r="E214" s="196"/>
      <c r="F214" s="196"/>
      <c r="G214" s="196"/>
      <c r="H214" s="196"/>
    </row>
    <row r="215" spans="1:8" s="197" customFormat="1" ht="12.75" customHeight="1" x14ac:dyDescent="0.25">
      <c r="A215" s="270"/>
      <c r="B215" s="195"/>
      <c r="C215" s="195"/>
      <c r="D215" s="195"/>
      <c r="E215" s="196"/>
      <c r="F215" s="196"/>
      <c r="G215" s="196"/>
      <c r="H215" s="196"/>
    </row>
    <row r="216" spans="1:8" s="197" customFormat="1" ht="12.75" customHeight="1" x14ac:dyDescent="0.25">
      <c r="A216" s="270"/>
      <c r="B216" s="195"/>
      <c r="C216" s="195"/>
      <c r="D216" s="195"/>
      <c r="E216" s="196"/>
      <c r="F216" s="196"/>
      <c r="G216" s="196"/>
      <c r="H216" s="196"/>
    </row>
    <row r="217" spans="1:8" s="197" customFormat="1" ht="12.75" customHeight="1" x14ac:dyDescent="0.25">
      <c r="A217" s="270"/>
      <c r="B217" s="195"/>
      <c r="C217" s="195"/>
      <c r="D217" s="195"/>
      <c r="E217" s="196"/>
      <c r="F217" s="196"/>
      <c r="G217" s="196"/>
      <c r="H217" s="196"/>
    </row>
    <row r="218" spans="1:8" s="197" customFormat="1" ht="12.75" customHeight="1" x14ac:dyDescent="0.25">
      <c r="A218" s="270"/>
      <c r="B218" s="195"/>
      <c r="C218" s="195"/>
      <c r="D218" s="195"/>
      <c r="E218" s="196"/>
      <c r="F218" s="196"/>
      <c r="G218" s="196"/>
      <c r="H218" s="196"/>
    </row>
    <row r="219" spans="1:8" s="197" customFormat="1" ht="12.75" customHeight="1" x14ac:dyDescent="0.25">
      <c r="A219" s="284"/>
      <c r="B219" s="195"/>
      <c r="C219" s="195"/>
      <c r="D219" s="195"/>
      <c r="E219" s="196"/>
      <c r="F219" s="196"/>
      <c r="G219" s="196"/>
      <c r="H219" s="196"/>
    </row>
    <row r="220" spans="1:8" s="197" customFormat="1" ht="12.75" customHeight="1" x14ac:dyDescent="0.25">
      <c r="A220" s="284"/>
      <c r="B220" s="195"/>
      <c r="C220" s="195"/>
      <c r="D220" s="195"/>
      <c r="E220" s="196"/>
      <c r="F220" s="196"/>
      <c r="G220" s="196"/>
      <c r="H220" s="196"/>
    </row>
    <row r="221" spans="1:8" s="197" customFormat="1" ht="12.75" customHeight="1" x14ac:dyDescent="0.25">
      <c r="A221" s="284"/>
      <c r="B221" s="195"/>
      <c r="C221" s="195"/>
      <c r="D221" s="195"/>
      <c r="E221" s="196"/>
      <c r="F221" s="196"/>
      <c r="G221" s="196"/>
      <c r="H221" s="196"/>
    </row>
    <row r="222" spans="1:8" s="197" customFormat="1" ht="12.75" customHeight="1" x14ac:dyDescent="0.25">
      <c r="A222" s="284"/>
      <c r="B222" s="195"/>
      <c r="C222" s="195"/>
      <c r="D222" s="195"/>
      <c r="E222" s="196"/>
      <c r="F222" s="196"/>
      <c r="G222" s="196"/>
      <c r="H222" s="196"/>
    </row>
    <row r="223" spans="1:8" s="197" customFormat="1" ht="12.75" customHeight="1" x14ac:dyDescent="0.25">
      <c r="A223" s="284"/>
      <c r="B223" s="195"/>
      <c r="C223" s="195"/>
      <c r="D223" s="195"/>
      <c r="E223" s="196"/>
      <c r="F223" s="196"/>
      <c r="G223" s="196"/>
      <c r="H223" s="196"/>
    </row>
    <row r="224" spans="1:8" s="197" customFormat="1" ht="12.75" customHeight="1" x14ac:dyDescent="0.25">
      <c r="A224" s="284"/>
      <c r="B224" s="195"/>
      <c r="C224" s="195"/>
      <c r="D224" s="195"/>
      <c r="E224" s="196"/>
      <c r="F224" s="196"/>
      <c r="G224" s="196"/>
      <c r="H224" s="196"/>
    </row>
    <row r="225" spans="1:8" s="197" customFormat="1" ht="12.75" customHeight="1" x14ac:dyDescent="0.25">
      <c r="A225" s="284"/>
      <c r="B225" s="195"/>
      <c r="C225" s="195"/>
      <c r="D225" s="195"/>
      <c r="E225" s="196"/>
      <c r="F225" s="196"/>
      <c r="G225" s="196"/>
      <c r="H225" s="196"/>
    </row>
    <row r="226" spans="1:8" s="197" customFormat="1" ht="12.75" customHeight="1" x14ac:dyDescent="0.25">
      <c r="A226" s="284"/>
      <c r="B226" s="195"/>
      <c r="C226" s="195"/>
      <c r="D226" s="195"/>
      <c r="E226" s="196"/>
      <c r="F226" s="196"/>
      <c r="G226" s="196"/>
      <c r="H226" s="362" t="s">
        <v>13</v>
      </c>
    </row>
    <row r="227" spans="1:8" s="197" customFormat="1" ht="12.75" customHeight="1" x14ac:dyDescent="0.25">
      <c r="A227" s="284"/>
      <c r="B227" s="195"/>
      <c r="C227" s="195"/>
      <c r="D227" s="195"/>
      <c r="E227" s="196"/>
      <c r="F227" s="196"/>
      <c r="G227" s="196"/>
      <c r="H227" s="362"/>
    </row>
    <row r="228" spans="1:8" s="197" customFormat="1" ht="15.75" customHeight="1" x14ac:dyDescent="0.3">
      <c r="A228" s="284"/>
      <c r="B228" s="484" t="s">
        <v>618</v>
      </c>
      <c r="C228" s="14"/>
      <c r="D228" s="14"/>
      <c r="E228" s="15"/>
      <c r="F228" s="1"/>
      <c r="G228" s="1"/>
      <c r="H228" s="1"/>
    </row>
    <row r="229" spans="1:8" s="197" customFormat="1" ht="12.75" customHeight="1" x14ac:dyDescent="0.25">
      <c r="A229" s="284"/>
      <c r="B229" s="4"/>
      <c r="C229" s="1"/>
      <c r="D229" s="1"/>
      <c r="E229" s="45"/>
      <c r="F229" s="1"/>
      <c r="G229" s="1"/>
      <c r="H229" s="1"/>
    </row>
    <row r="230" spans="1:8" s="197" customFormat="1" ht="12.75" customHeight="1" x14ac:dyDescent="0.25">
      <c r="A230" s="288"/>
      <c r="B230" s="4" t="s">
        <v>61</v>
      </c>
      <c r="C230" s="1"/>
      <c r="D230" s="1"/>
      <c r="E230" s="45"/>
      <c r="F230" s="1"/>
      <c r="G230" s="1"/>
      <c r="H230" s="1"/>
    </row>
    <row r="231" spans="1:8" s="197" customFormat="1" ht="12.75" customHeight="1" x14ac:dyDescent="0.25">
      <c r="A231" s="268"/>
      <c r="B231" s="151"/>
      <c r="C231" s="511" t="s">
        <v>12</v>
      </c>
      <c r="D231" s="512"/>
      <c r="E231" s="512"/>
      <c r="F231" s="512" t="s">
        <v>10</v>
      </c>
      <c r="G231" s="512"/>
      <c r="H231" s="512"/>
    </row>
    <row r="232" spans="1:8" s="197" customFormat="1" ht="12.75" customHeight="1" x14ac:dyDescent="0.25">
      <c r="A232" s="268"/>
      <c r="B232" s="145"/>
      <c r="C232" s="366" t="s">
        <v>8</v>
      </c>
      <c r="D232" s="152" t="s">
        <v>9</v>
      </c>
      <c r="E232" s="152" t="s">
        <v>65</v>
      </c>
      <c r="F232" s="152" t="s">
        <v>8</v>
      </c>
      <c r="G232" s="152" t="s">
        <v>9</v>
      </c>
      <c r="H232" s="152" t="s">
        <v>65</v>
      </c>
    </row>
    <row r="233" spans="1:8" s="197" customFormat="1" ht="12.75" customHeight="1" x14ac:dyDescent="0.25">
      <c r="A233" s="268"/>
      <c r="B233" s="64"/>
      <c r="C233" s="158"/>
      <c r="D233" s="158"/>
      <c r="E233" s="67"/>
      <c r="F233" s="158"/>
      <c r="G233" s="158"/>
      <c r="H233" s="67"/>
    </row>
    <row r="234" spans="1:8" s="197" customFormat="1" ht="12.75" customHeight="1" x14ac:dyDescent="0.25">
      <c r="A234" s="268"/>
      <c r="B234" s="64" t="s">
        <v>492</v>
      </c>
      <c r="C234" s="155">
        <v>13.45</v>
      </c>
      <c r="D234" s="155">
        <v>11.571113446834786</v>
      </c>
      <c r="E234" s="68">
        <f t="shared" ref="E234:E240" si="6">+C234-D234</f>
        <v>1.8788865531652128</v>
      </c>
      <c r="F234" s="155">
        <v>17.43</v>
      </c>
      <c r="G234" s="155">
        <v>13.87</v>
      </c>
      <c r="H234" s="68">
        <f>+F234-G234</f>
        <v>3.5600000000000005</v>
      </c>
    </row>
    <row r="235" spans="1:8" s="197" customFormat="1" ht="12.75" customHeight="1" x14ac:dyDescent="0.25">
      <c r="A235" s="270"/>
      <c r="B235" s="64" t="s">
        <v>493</v>
      </c>
      <c r="C235" s="155">
        <v>33.200000000000003</v>
      </c>
      <c r="D235" s="155">
        <v>46.560958053193524</v>
      </c>
      <c r="E235" s="68">
        <f t="shared" si="6"/>
        <v>-13.360958053193521</v>
      </c>
      <c r="F235" s="155">
        <v>39.72</v>
      </c>
      <c r="G235" s="155">
        <v>37.090000000000003</v>
      </c>
      <c r="H235" s="68">
        <f t="shared" ref="H235:H240" si="7">+F235-G235</f>
        <v>2.6299999999999955</v>
      </c>
    </row>
    <row r="236" spans="1:8" s="197" customFormat="1" ht="12.75" customHeight="1" x14ac:dyDescent="0.25">
      <c r="A236" s="270"/>
      <c r="B236" s="64" t="s">
        <v>494</v>
      </c>
      <c r="C236" s="155">
        <v>12.27</v>
      </c>
      <c r="D236" s="155">
        <v>27.103176618169204</v>
      </c>
      <c r="E236" s="68">
        <f t="shared" si="6"/>
        <v>-14.833176618169205</v>
      </c>
      <c r="F236" s="155">
        <v>16</v>
      </c>
      <c r="G236" s="155">
        <v>12.24</v>
      </c>
      <c r="H236" s="68">
        <f t="shared" si="7"/>
        <v>3.76</v>
      </c>
    </row>
    <row r="237" spans="1:8" s="197" customFormat="1" ht="12.75" customHeight="1" x14ac:dyDescent="0.25">
      <c r="A237" s="270"/>
      <c r="B237" s="64" t="s">
        <v>495</v>
      </c>
      <c r="C237" s="155">
        <v>49.52</v>
      </c>
      <c r="D237" s="155">
        <v>15.116611319799347</v>
      </c>
      <c r="E237" s="68">
        <f t="shared" si="6"/>
        <v>34.403388680200656</v>
      </c>
      <c r="F237" s="155">
        <v>60.97</v>
      </c>
      <c r="G237" s="155">
        <v>50.11</v>
      </c>
      <c r="H237" s="68">
        <f t="shared" si="7"/>
        <v>10.86</v>
      </c>
    </row>
    <row r="238" spans="1:8" s="197" customFormat="1" ht="12.75" customHeight="1" x14ac:dyDescent="0.25">
      <c r="A238" s="270"/>
      <c r="B238" s="64" t="s">
        <v>496</v>
      </c>
      <c r="C238" s="155">
        <v>30.96</v>
      </c>
      <c r="D238" s="155">
        <v>9.9549647455017087</v>
      </c>
      <c r="E238" s="68">
        <f t="shared" si="6"/>
        <v>21.005035254498292</v>
      </c>
      <c r="F238" s="155">
        <v>36.22</v>
      </c>
      <c r="G238" s="155">
        <v>34.229999999999997</v>
      </c>
      <c r="H238" s="68">
        <f t="shared" si="7"/>
        <v>1.990000000000002</v>
      </c>
    </row>
    <row r="239" spans="1:8" s="197" customFormat="1" ht="12.75" customHeight="1" x14ac:dyDescent="0.25">
      <c r="A239" s="270"/>
      <c r="B239" s="64" t="s">
        <v>497</v>
      </c>
      <c r="C239" s="155">
        <v>12.51</v>
      </c>
      <c r="D239" s="155">
        <v>7.855048385600476</v>
      </c>
      <c r="E239" s="68">
        <f t="shared" si="6"/>
        <v>4.6549516143995238</v>
      </c>
      <c r="F239" s="155">
        <v>16.63</v>
      </c>
      <c r="G239" s="155">
        <v>12.56</v>
      </c>
      <c r="H239" s="68">
        <f t="shared" si="7"/>
        <v>4.0699999999999985</v>
      </c>
    </row>
    <row r="240" spans="1:8" s="197" customFormat="1" ht="12.75" customHeight="1" x14ac:dyDescent="0.25">
      <c r="A240" s="270"/>
      <c r="B240" s="64" t="s">
        <v>498</v>
      </c>
      <c r="C240" s="155">
        <v>11.24</v>
      </c>
      <c r="D240" s="155">
        <v>10.104169087333098</v>
      </c>
      <c r="E240" s="68">
        <f t="shared" si="6"/>
        <v>1.1358309126669024</v>
      </c>
      <c r="F240" s="155">
        <v>13.34</v>
      </c>
      <c r="G240" s="155">
        <v>11</v>
      </c>
      <c r="H240" s="68">
        <f t="shared" si="7"/>
        <v>2.34</v>
      </c>
    </row>
    <row r="241" spans="1:8" s="197" customFormat="1" ht="12.75" customHeight="1" x14ac:dyDescent="0.25">
      <c r="A241" s="270"/>
      <c r="B241" s="119"/>
      <c r="C241" s="156"/>
      <c r="D241" s="156"/>
      <c r="E241" s="121"/>
      <c r="F241" s="121"/>
      <c r="G241" s="121"/>
      <c r="H241" s="121"/>
    </row>
    <row r="242" spans="1:8" s="197" customFormat="1" ht="12.75" customHeight="1" x14ac:dyDescent="0.25">
      <c r="A242" s="284"/>
      <c r="B242" s="123"/>
      <c r="C242" s="157"/>
      <c r="D242" s="157"/>
      <c r="E242" s="125"/>
      <c r="F242" s="125"/>
      <c r="G242" s="125"/>
      <c r="H242" s="125"/>
    </row>
    <row r="243" spans="1:8" x14ac:dyDescent="0.25">
      <c r="B243" s="20" t="s">
        <v>491</v>
      </c>
      <c r="C243" s="378"/>
      <c r="D243" s="378"/>
      <c r="E243" s="456"/>
      <c r="F243" s="378"/>
      <c r="G243" s="378"/>
    </row>
    <row r="244" spans="1:8" x14ac:dyDescent="0.25">
      <c r="B244" s="20" t="s">
        <v>614</v>
      </c>
      <c r="C244" s="378"/>
      <c r="D244" s="378"/>
      <c r="E244" s="456"/>
      <c r="F244" s="378"/>
      <c r="G244" s="378"/>
    </row>
    <row r="245" spans="1:8" x14ac:dyDescent="0.25">
      <c r="B245" s="20"/>
      <c r="C245" s="378"/>
      <c r="D245" s="378"/>
      <c r="E245" s="456"/>
      <c r="F245" s="378"/>
      <c r="G245" s="378"/>
    </row>
    <row r="246" spans="1:8" x14ac:dyDescent="0.25">
      <c r="B246" s="58" t="s">
        <v>68</v>
      </c>
      <c r="C246" s="378"/>
      <c r="D246" s="378"/>
      <c r="E246" s="456"/>
      <c r="F246" s="378"/>
      <c r="G246" s="378"/>
    </row>
    <row r="247" spans="1:8" s="197" customFormat="1" ht="12.75" customHeight="1" x14ac:dyDescent="0.25">
      <c r="A247" s="284"/>
      <c r="B247" s="10"/>
      <c r="C247" s="1"/>
      <c r="D247" s="1"/>
      <c r="E247" s="53"/>
      <c r="F247" s="1"/>
      <c r="G247" s="1"/>
      <c r="H247" s="1"/>
    </row>
    <row r="248" spans="1:8" s="197" customFormat="1" ht="12.75" customHeight="1" x14ac:dyDescent="0.25">
      <c r="A248" s="284"/>
      <c r="B248" s="195"/>
      <c r="C248" s="195"/>
      <c r="D248" s="195"/>
      <c r="E248" s="196"/>
      <c r="F248" s="196"/>
      <c r="G248" s="196"/>
      <c r="H248" s="196"/>
    </row>
    <row r="249" spans="1:8" s="197" customFormat="1" ht="12.75" customHeight="1" x14ac:dyDescent="0.25">
      <c r="A249" s="270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70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70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70"/>
      <c r="B252" s="195"/>
      <c r="C252" s="195"/>
      <c r="D252" s="195"/>
      <c r="E252" s="196"/>
      <c r="F252" s="196"/>
      <c r="G252" s="196"/>
      <c r="H252" s="196"/>
    </row>
    <row r="253" spans="1:8" s="197" customFormat="1" ht="12.75" customHeight="1" x14ac:dyDescent="0.25">
      <c r="A253" s="270"/>
      <c r="B253" s="195"/>
      <c r="C253" s="195"/>
      <c r="D253" s="195"/>
      <c r="E253" s="196"/>
      <c r="F253" s="196"/>
      <c r="G253" s="196"/>
      <c r="H253" s="196"/>
    </row>
    <row r="254" spans="1:8" s="197" customFormat="1" ht="12.75" customHeight="1" x14ac:dyDescent="0.25">
      <c r="A254" s="270"/>
      <c r="B254" s="195"/>
      <c r="C254" s="195"/>
      <c r="D254" s="195"/>
      <c r="E254" s="196"/>
      <c r="F254" s="196"/>
      <c r="G254" s="196"/>
      <c r="H254" s="196"/>
    </row>
    <row r="255" spans="1:8" s="197" customFormat="1" ht="12.75" customHeight="1" x14ac:dyDescent="0.25">
      <c r="A255" s="270"/>
      <c r="B255" s="195"/>
      <c r="C255" s="195"/>
      <c r="D255" s="195"/>
      <c r="E255" s="196"/>
      <c r="F255" s="196"/>
      <c r="G255" s="196"/>
      <c r="H255" s="196"/>
    </row>
    <row r="256" spans="1:8" s="197" customFormat="1" ht="12.75" customHeight="1" x14ac:dyDescent="0.25">
      <c r="A256" s="270"/>
      <c r="B256" s="195"/>
      <c r="C256" s="195"/>
      <c r="D256" s="195"/>
      <c r="E256" s="196"/>
      <c r="F256" s="196"/>
      <c r="G256" s="196"/>
      <c r="H256" s="196"/>
    </row>
    <row r="257" spans="1:8" s="197" customFormat="1" ht="12.75" customHeight="1" x14ac:dyDescent="0.25">
      <c r="A257" s="270"/>
      <c r="B257" s="195"/>
      <c r="C257" s="195"/>
      <c r="D257" s="195"/>
      <c r="E257" s="196"/>
      <c r="F257" s="196"/>
      <c r="G257" s="196"/>
      <c r="H257" s="196"/>
    </row>
    <row r="258" spans="1:8" s="197" customFormat="1" ht="12.75" customHeight="1" x14ac:dyDescent="0.25">
      <c r="A258" s="270"/>
      <c r="B258" s="195"/>
      <c r="C258" s="195"/>
      <c r="D258" s="195"/>
      <c r="E258" s="196"/>
      <c r="F258" s="196"/>
      <c r="G258" s="196"/>
      <c r="H258" s="196"/>
    </row>
    <row r="259" spans="1:8" s="197" customFormat="1" ht="12.75" customHeight="1" x14ac:dyDescent="0.25">
      <c r="A259" s="270"/>
      <c r="B259" s="195"/>
      <c r="C259" s="195"/>
      <c r="D259" s="195"/>
      <c r="E259" s="196"/>
      <c r="F259" s="196"/>
      <c r="G259" s="196"/>
      <c r="H259" s="196"/>
    </row>
    <row r="260" spans="1:8" s="197" customFormat="1" ht="12.75" customHeight="1" x14ac:dyDescent="0.25">
      <c r="A260" s="270"/>
      <c r="B260" s="195"/>
      <c r="C260" s="195"/>
      <c r="D260" s="195"/>
      <c r="E260" s="196"/>
      <c r="F260" s="196"/>
      <c r="G260" s="196"/>
      <c r="H260" s="196"/>
    </row>
    <row r="261" spans="1:8" s="197" customFormat="1" ht="12.75" customHeight="1" x14ac:dyDescent="0.25">
      <c r="A261" s="270"/>
      <c r="B261" s="195"/>
      <c r="C261" s="195"/>
      <c r="D261" s="195"/>
      <c r="E261" s="196"/>
      <c r="F261" s="196"/>
      <c r="G261" s="196"/>
      <c r="H261" s="196"/>
    </row>
    <row r="262" spans="1:8" s="197" customFormat="1" ht="12.75" customHeight="1" x14ac:dyDescent="0.25">
      <c r="A262" s="270"/>
      <c r="B262" s="195"/>
      <c r="C262" s="195"/>
      <c r="D262" s="195"/>
      <c r="E262" s="196"/>
      <c r="F262" s="196"/>
      <c r="G262" s="196"/>
      <c r="H262" s="196"/>
    </row>
    <row r="263" spans="1:8" s="197" customFormat="1" ht="12.75" customHeight="1" x14ac:dyDescent="0.25">
      <c r="A263" s="270"/>
      <c r="B263" s="195"/>
      <c r="C263" s="195"/>
      <c r="D263" s="195"/>
      <c r="E263" s="196"/>
      <c r="F263" s="196"/>
      <c r="G263" s="196"/>
      <c r="H263" s="196"/>
    </row>
    <row r="264" spans="1:8" s="197" customFormat="1" ht="12.75" customHeight="1" x14ac:dyDescent="0.25">
      <c r="A264" s="270"/>
      <c r="B264" s="195"/>
      <c r="C264" s="195"/>
      <c r="D264" s="195"/>
      <c r="E264" s="196"/>
      <c r="F264" s="196"/>
      <c r="G264" s="196"/>
      <c r="H264" s="196"/>
    </row>
    <row r="265" spans="1:8" s="197" customFormat="1" ht="12.75" customHeight="1" x14ac:dyDescent="0.25">
      <c r="A265" s="270"/>
      <c r="B265" s="195"/>
      <c r="C265" s="195"/>
      <c r="D265" s="195"/>
      <c r="E265" s="196"/>
      <c r="F265" s="196"/>
      <c r="G265" s="196"/>
      <c r="H265" s="196"/>
    </row>
    <row r="266" spans="1:8" s="197" customFormat="1" ht="12.75" customHeight="1" x14ac:dyDescent="0.25">
      <c r="A266" s="270"/>
      <c r="B266" s="195"/>
      <c r="C266" s="195"/>
      <c r="D266" s="195"/>
      <c r="E266" s="196"/>
      <c r="F266" s="196"/>
      <c r="G266" s="196"/>
      <c r="H266" s="196"/>
    </row>
    <row r="267" spans="1:8" s="197" customFormat="1" ht="12.75" customHeight="1" x14ac:dyDescent="0.25">
      <c r="A267" s="270"/>
      <c r="B267" s="195"/>
      <c r="C267" s="195"/>
      <c r="D267" s="195"/>
      <c r="E267" s="196"/>
      <c r="F267" s="196"/>
      <c r="G267" s="196"/>
      <c r="H267" s="196"/>
    </row>
    <row r="268" spans="1:8" s="197" customFormat="1" ht="12.75" customHeight="1" x14ac:dyDescent="0.25">
      <c r="A268" s="270"/>
      <c r="B268" s="195"/>
      <c r="C268" s="195"/>
      <c r="D268" s="195"/>
      <c r="E268" s="196"/>
      <c r="F268" s="196"/>
      <c r="G268" s="196"/>
      <c r="H268" s="196"/>
    </row>
    <row r="269" spans="1:8" s="197" customFormat="1" ht="12.75" customHeight="1" x14ac:dyDescent="0.25">
      <c r="A269" s="270"/>
      <c r="B269" s="195"/>
      <c r="C269" s="195"/>
      <c r="D269" s="195"/>
      <c r="E269" s="196"/>
      <c r="F269" s="196"/>
      <c r="G269" s="196"/>
      <c r="H269" s="196"/>
    </row>
    <row r="270" spans="1:8" s="197" customFormat="1" ht="12.75" customHeight="1" x14ac:dyDescent="0.25">
      <c r="A270" s="270"/>
      <c r="B270" s="195"/>
      <c r="C270" s="195"/>
      <c r="D270" s="195"/>
      <c r="E270" s="196"/>
      <c r="F270" s="196"/>
      <c r="G270" s="196"/>
      <c r="H270" s="196"/>
    </row>
    <row r="271" spans="1:8" s="197" customFormat="1" ht="12.75" customHeight="1" x14ac:dyDescent="0.25">
      <c r="A271" s="270"/>
      <c r="B271" s="195"/>
      <c r="C271" s="195"/>
      <c r="D271" s="195"/>
      <c r="E271" s="196"/>
      <c r="F271" s="196"/>
      <c r="G271" s="196"/>
      <c r="H271" s="196"/>
    </row>
    <row r="272" spans="1:8" s="197" customFormat="1" ht="12.75" customHeight="1" x14ac:dyDescent="0.25">
      <c r="A272" s="270"/>
      <c r="B272" s="195"/>
      <c r="C272" s="195"/>
      <c r="D272" s="195"/>
      <c r="E272" s="196"/>
      <c r="F272" s="196"/>
      <c r="G272" s="196"/>
      <c r="H272" s="196"/>
    </row>
    <row r="273" spans="1:8" s="197" customFormat="1" ht="12.75" customHeight="1" x14ac:dyDescent="0.25">
      <c r="A273" s="270"/>
      <c r="B273" s="195"/>
      <c r="C273" s="195"/>
      <c r="D273" s="195"/>
      <c r="E273" s="196"/>
      <c r="F273" s="196"/>
      <c r="G273" s="196"/>
      <c r="H273" s="196"/>
    </row>
    <row r="274" spans="1:8" s="197" customFormat="1" ht="12.75" customHeight="1" x14ac:dyDescent="0.25">
      <c r="A274" s="270"/>
      <c r="B274" s="195"/>
      <c r="C274" s="195"/>
      <c r="D274" s="195"/>
      <c r="E274" s="196"/>
      <c r="F274" s="196"/>
      <c r="G274" s="196"/>
      <c r="H274" s="196"/>
    </row>
    <row r="275" spans="1:8" s="197" customFormat="1" ht="12.75" customHeight="1" x14ac:dyDescent="0.25">
      <c r="A275" s="270"/>
      <c r="B275" s="195"/>
      <c r="C275" s="195"/>
      <c r="D275" s="195"/>
      <c r="E275" s="196"/>
      <c r="F275" s="196"/>
      <c r="G275" s="196"/>
      <c r="H275" s="196"/>
    </row>
    <row r="276" spans="1:8" s="197" customFormat="1" ht="12.75" customHeight="1" x14ac:dyDescent="0.25">
      <c r="A276" s="270"/>
      <c r="B276" s="195"/>
      <c r="C276" s="195"/>
      <c r="D276" s="195"/>
      <c r="E276" s="196"/>
      <c r="F276" s="196"/>
      <c r="G276" s="196"/>
      <c r="H276" s="196"/>
    </row>
    <row r="277" spans="1:8" s="197" customFormat="1" ht="12.75" customHeight="1" x14ac:dyDescent="0.25">
      <c r="A277" s="270"/>
      <c r="B277" s="195"/>
      <c r="C277" s="195"/>
      <c r="D277" s="195"/>
      <c r="E277" s="196"/>
      <c r="F277" s="196"/>
      <c r="G277" s="196"/>
      <c r="H277" s="196"/>
    </row>
    <row r="278" spans="1:8" s="197" customFormat="1" ht="12.75" customHeight="1" x14ac:dyDescent="0.25">
      <c r="A278" s="270"/>
      <c r="B278" s="195"/>
      <c r="C278" s="195"/>
      <c r="D278" s="195"/>
      <c r="E278" s="196"/>
      <c r="F278" s="196"/>
      <c r="G278" s="196"/>
      <c r="H278" s="196"/>
    </row>
    <row r="279" spans="1:8" s="197" customFormat="1" ht="12.75" customHeight="1" x14ac:dyDescent="0.25">
      <c r="A279" s="270"/>
      <c r="B279" s="195"/>
      <c r="C279" s="195"/>
      <c r="D279" s="195"/>
      <c r="E279" s="196"/>
      <c r="F279" s="196"/>
      <c r="G279" s="196"/>
      <c r="H279" s="196"/>
    </row>
    <row r="280" spans="1:8" s="197" customFormat="1" ht="12.75" customHeight="1" x14ac:dyDescent="0.25">
      <c r="A280" s="270"/>
      <c r="B280" s="195"/>
      <c r="C280" s="195"/>
      <c r="D280" s="195"/>
      <c r="E280" s="196"/>
      <c r="F280" s="196"/>
      <c r="G280" s="196"/>
      <c r="H280" s="196"/>
    </row>
    <row r="281" spans="1:8" s="197" customFormat="1" ht="12.75" customHeight="1" x14ac:dyDescent="0.25">
      <c r="A281" s="270"/>
      <c r="B281" s="195"/>
      <c r="C281" s="195"/>
      <c r="D281" s="195"/>
      <c r="E281" s="196"/>
      <c r="F281" s="196"/>
      <c r="G281" s="196"/>
      <c r="H281" s="196"/>
    </row>
    <row r="282" spans="1:8" s="197" customFormat="1" ht="12.75" customHeight="1" x14ac:dyDescent="0.25">
      <c r="A282" s="270"/>
      <c r="B282" s="195"/>
      <c r="C282" s="195"/>
      <c r="D282" s="195"/>
      <c r="E282" s="196"/>
      <c r="F282" s="196"/>
      <c r="G282" s="196"/>
      <c r="H282" s="196"/>
    </row>
    <row r="283" spans="1:8" s="197" customFormat="1" ht="12.75" customHeight="1" x14ac:dyDescent="0.25">
      <c r="A283" s="270"/>
      <c r="B283" s="195"/>
      <c r="C283" s="195"/>
      <c r="D283" s="195"/>
      <c r="E283" s="196"/>
      <c r="F283" s="196"/>
      <c r="G283" s="196"/>
      <c r="H283" s="196"/>
    </row>
    <row r="284" spans="1:8" s="197" customFormat="1" ht="12.75" customHeight="1" x14ac:dyDescent="0.25">
      <c r="A284" s="270"/>
      <c r="B284" s="195"/>
      <c r="C284" s="195"/>
      <c r="D284" s="195"/>
      <c r="E284" s="196"/>
      <c r="F284" s="196"/>
      <c r="G284" s="196"/>
      <c r="H284" s="196"/>
    </row>
    <row r="285" spans="1:8" s="197" customFormat="1" ht="12.75" customHeight="1" x14ac:dyDescent="0.25">
      <c r="A285" s="270"/>
      <c r="B285" s="195"/>
      <c r="C285" s="195"/>
      <c r="D285" s="195"/>
      <c r="E285" s="196"/>
      <c r="F285" s="196"/>
      <c r="G285" s="196"/>
      <c r="H285" s="196"/>
    </row>
    <row r="286" spans="1:8" s="197" customFormat="1" ht="12.75" customHeight="1" x14ac:dyDescent="0.25">
      <c r="A286" s="270"/>
      <c r="B286" s="195"/>
      <c r="C286" s="195"/>
      <c r="D286" s="195"/>
      <c r="E286" s="196"/>
      <c r="F286" s="196"/>
      <c r="G286" s="196"/>
      <c r="H286" s="196"/>
    </row>
    <row r="287" spans="1:8" s="197" customFormat="1" ht="12.75" customHeight="1" x14ac:dyDescent="0.25">
      <c r="A287" s="270"/>
      <c r="B287" s="195"/>
      <c r="C287" s="195"/>
      <c r="D287" s="195"/>
      <c r="E287" s="196"/>
      <c r="F287" s="196"/>
      <c r="G287" s="196"/>
      <c r="H287" s="196"/>
    </row>
    <row r="288" spans="1:8" s="197" customFormat="1" ht="12.75" customHeight="1" x14ac:dyDescent="0.25">
      <c r="A288" s="270"/>
      <c r="B288" s="195"/>
      <c r="C288" s="195"/>
      <c r="D288" s="195"/>
      <c r="E288" s="196"/>
      <c r="F288" s="196"/>
      <c r="G288" s="196"/>
      <c r="H288" s="196"/>
    </row>
    <row r="289" spans="1:8" s="197" customFormat="1" ht="12.75" customHeight="1" x14ac:dyDescent="0.25">
      <c r="A289" s="270"/>
      <c r="B289" s="195"/>
      <c r="C289" s="195"/>
      <c r="D289" s="195"/>
      <c r="E289" s="196"/>
      <c r="F289" s="196"/>
      <c r="G289" s="196"/>
      <c r="H289" s="196"/>
    </row>
    <row r="290" spans="1:8" s="197" customFormat="1" ht="12.75" customHeight="1" x14ac:dyDescent="0.25">
      <c r="A290" s="270"/>
      <c r="B290" s="195"/>
      <c r="C290" s="195"/>
      <c r="D290" s="195"/>
      <c r="E290" s="196"/>
      <c r="F290" s="196"/>
      <c r="G290" s="196"/>
      <c r="H290" s="196"/>
    </row>
    <row r="291" spans="1:8" s="197" customFormat="1" ht="12.75" customHeight="1" x14ac:dyDescent="0.25">
      <c r="A291" s="270"/>
      <c r="B291" s="195"/>
      <c r="C291" s="195"/>
      <c r="D291" s="195"/>
      <c r="E291" s="196"/>
      <c r="F291" s="196"/>
      <c r="G291" s="196"/>
      <c r="H291" s="196"/>
    </row>
    <row r="292" spans="1:8" s="197" customFormat="1" ht="12.75" customHeight="1" x14ac:dyDescent="0.25">
      <c r="A292" s="284"/>
      <c r="B292" s="195"/>
      <c r="C292" s="195"/>
      <c r="D292" s="195"/>
      <c r="E292" s="196"/>
      <c r="F292" s="196"/>
      <c r="G292" s="196"/>
      <c r="H292" s="196"/>
    </row>
    <row r="293" spans="1:8" s="197" customFormat="1" ht="12.75" customHeight="1" x14ac:dyDescent="0.25">
      <c r="A293" s="284"/>
      <c r="B293" s="195"/>
      <c r="C293" s="195"/>
      <c r="D293" s="195"/>
      <c r="E293" s="196"/>
      <c r="F293" s="196"/>
      <c r="G293" s="196"/>
      <c r="H293" s="196"/>
    </row>
    <row r="294" spans="1:8" s="197" customFormat="1" ht="12.75" customHeight="1" x14ac:dyDescent="0.25">
      <c r="A294" s="284"/>
      <c r="B294" s="195"/>
      <c r="C294" s="195"/>
      <c r="D294" s="195"/>
      <c r="E294" s="196"/>
      <c r="F294" s="196"/>
      <c r="G294" s="196"/>
      <c r="H294" s="196"/>
    </row>
    <row r="295" spans="1:8" s="197" customFormat="1" ht="12.75" customHeight="1" x14ac:dyDescent="0.25">
      <c r="A295" s="284"/>
      <c r="B295" s="195"/>
      <c r="C295" s="195"/>
      <c r="D295" s="195"/>
      <c r="E295" s="196"/>
      <c r="F295" s="196"/>
      <c r="G295" s="196"/>
      <c r="H295" s="196"/>
    </row>
    <row r="296" spans="1:8" s="197" customFormat="1" ht="12.75" customHeight="1" x14ac:dyDescent="0.25">
      <c r="A296" s="284"/>
      <c r="B296" s="195"/>
      <c r="C296" s="195"/>
      <c r="D296" s="195"/>
      <c r="E296" s="196"/>
      <c r="F296" s="196"/>
      <c r="G296" s="196"/>
      <c r="H296" s="196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6"/>
      <c r="G297" s="196"/>
      <c r="H297" s="196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196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196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6"/>
      <c r="G300" s="196"/>
      <c r="H300" s="362" t="s">
        <v>13</v>
      </c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6"/>
      <c r="G301" s="196"/>
      <c r="H301" s="362"/>
    </row>
    <row r="302" spans="1:8" s="197" customFormat="1" ht="15.75" customHeight="1" x14ac:dyDescent="0.3">
      <c r="A302" s="284"/>
      <c r="B302" s="484" t="s">
        <v>617</v>
      </c>
      <c r="C302" s="14"/>
      <c r="D302" s="14"/>
      <c r="E302" s="15"/>
      <c r="F302" s="1"/>
      <c r="G302" s="1"/>
      <c r="H302" s="1"/>
    </row>
    <row r="303" spans="1:8" s="197" customFormat="1" ht="12.75" customHeight="1" x14ac:dyDescent="0.25">
      <c r="A303" s="284"/>
      <c r="B303" s="4"/>
      <c r="C303" s="1"/>
      <c r="D303" s="1"/>
      <c r="E303" s="45"/>
      <c r="F303" s="1"/>
      <c r="G303" s="1"/>
      <c r="H303" s="1"/>
    </row>
    <row r="304" spans="1:8" s="197" customFormat="1" ht="12.75" customHeight="1" x14ac:dyDescent="0.25">
      <c r="A304" s="288"/>
      <c r="B304" s="4" t="s">
        <v>61</v>
      </c>
      <c r="C304" s="1"/>
      <c r="D304" s="1"/>
      <c r="E304" s="45"/>
      <c r="F304" s="1"/>
      <c r="G304" s="1"/>
      <c r="H304" s="1"/>
    </row>
    <row r="305" spans="1:8" s="197" customFormat="1" ht="12.75" customHeight="1" x14ac:dyDescent="0.25">
      <c r="A305" s="268"/>
      <c r="B305" s="151"/>
      <c r="C305" s="511" t="s">
        <v>12</v>
      </c>
      <c r="D305" s="512"/>
      <c r="E305" s="512"/>
      <c r="F305" s="512" t="s">
        <v>10</v>
      </c>
      <c r="G305" s="512"/>
      <c r="H305" s="512"/>
    </row>
    <row r="306" spans="1:8" s="197" customFormat="1" ht="12.75" customHeight="1" x14ac:dyDescent="0.25">
      <c r="A306" s="268"/>
      <c r="B306" s="145"/>
      <c r="C306" s="149" t="s">
        <v>8</v>
      </c>
      <c r="D306" s="152" t="s">
        <v>9</v>
      </c>
      <c r="E306" s="152" t="s">
        <v>65</v>
      </c>
      <c r="F306" s="152" t="s">
        <v>8</v>
      </c>
      <c r="G306" s="152" t="s">
        <v>9</v>
      </c>
      <c r="H306" s="152" t="s">
        <v>65</v>
      </c>
    </row>
    <row r="307" spans="1:8" s="197" customFormat="1" ht="12.75" customHeight="1" x14ac:dyDescent="0.25">
      <c r="A307" s="268"/>
      <c r="B307" s="64"/>
      <c r="C307" s="158"/>
      <c r="D307" s="158"/>
      <c r="E307" s="67"/>
      <c r="F307" s="158"/>
      <c r="G307" s="158"/>
      <c r="H307" s="67"/>
    </row>
    <row r="308" spans="1:8" s="197" customFormat="1" ht="12.75" customHeight="1" x14ac:dyDescent="0.25">
      <c r="A308" s="268"/>
      <c r="B308" s="64" t="s">
        <v>492</v>
      </c>
      <c r="C308" s="155">
        <v>11.47</v>
      </c>
      <c r="D308" s="155">
        <v>9.81</v>
      </c>
      <c r="E308" s="68">
        <f>+C308-D308</f>
        <v>1.6600000000000001</v>
      </c>
      <c r="F308" s="155">
        <v>15.99</v>
      </c>
      <c r="G308" s="155">
        <v>12.45</v>
      </c>
      <c r="H308" s="68">
        <f>+F308-G308</f>
        <v>3.5400000000000009</v>
      </c>
    </row>
    <row r="309" spans="1:8" s="197" customFormat="1" ht="12.75" customHeight="1" x14ac:dyDescent="0.25">
      <c r="A309" s="270"/>
      <c r="B309" s="64" t="s">
        <v>493</v>
      </c>
      <c r="C309" s="155">
        <v>29.75</v>
      </c>
      <c r="D309" s="155">
        <v>28.35</v>
      </c>
      <c r="E309" s="68">
        <f t="shared" ref="E309:E314" si="8">+C309-D309</f>
        <v>1.3999999999999986</v>
      </c>
      <c r="F309" s="155">
        <v>34.47</v>
      </c>
      <c r="G309" s="155">
        <v>30.92</v>
      </c>
      <c r="H309" s="68">
        <f t="shared" ref="H309:H314" si="9">+F309-G309</f>
        <v>3.5499999999999972</v>
      </c>
    </row>
    <row r="310" spans="1:8" s="197" customFormat="1" ht="12.75" customHeight="1" x14ac:dyDescent="0.25">
      <c r="A310" s="270"/>
      <c r="B310" s="64" t="s">
        <v>494</v>
      </c>
      <c r="C310" s="155">
        <v>10.3</v>
      </c>
      <c r="D310" s="155">
        <v>8.6199999999999992</v>
      </c>
      <c r="E310" s="68">
        <f t="shared" si="8"/>
        <v>1.6800000000000015</v>
      </c>
      <c r="F310" s="155">
        <v>14.71</v>
      </c>
      <c r="G310" s="155">
        <v>11.09</v>
      </c>
      <c r="H310" s="68">
        <f t="shared" si="9"/>
        <v>3.620000000000001</v>
      </c>
    </row>
    <row r="311" spans="1:8" s="197" customFormat="1" ht="12.75" customHeight="1" x14ac:dyDescent="0.25">
      <c r="A311" s="270"/>
      <c r="B311" s="64" t="s">
        <v>495</v>
      </c>
      <c r="C311" s="155">
        <v>51.26</v>
      </c>
      <c r="D311" s="155">
        <v>41.3</v>
      </c>
      <c r="E311" s="68">
        <f t="shared" si="8"/>
        <v>9.9600000000000009</v>
      </c>
      <c r="F311" s="155">
        <v>48.47</v>
      </c>
      <c r="G311" s="155">
        <v>42.82</v>
      </c>
      <c r="H311" s="68">
        <f t="shared" si="9"/>
        <v>5.6499999999999986</v>
      </c>
    </row>
    <row r="312" spans="1:8" s="197" customFormat="1" ht="12.75" customHeight="1" x14ac:dyDescent="0.25">
      <c r="A312" s="270"/>
      <c r="B312" s="64" t="s">
        <v>496</v>
      </c>
      <c r="C312" s="155">
        <v>25.73</v>
      </c>
      <c r="D312" s="155">
        <v>26.05</v>
      </c>
      <c r="E312" s="68">
        <f t="shared" si="8"/>
        <v>-0.32000000000000028</v>
      </c>
      <c r="F312" s="155">
        <v>31.65</v>
      </c>
      <c r="G312" s="155">
        <v>28.18</v>
      </c>
      <c r="H312" s="68">
        <f t="shared" si="9"/>
        <v>3.4699999999999989</v>
      </c>
    </row>
    <row r="313" spans="1:8" s="197" customFormat="1" ht="12.75" customHeight="1" x14ac:dyDescent="0.25">
      <c r="A313" s="270"/>
      <c r="B313" s="64" t="s">
        <v>497</v>
      </c>
      <c r="C313" s="155">
        <v>9.9600000000000009</v>
      </c>
      <c r="D313" s="155">
        <v>8.34</v>
      </c>
      <c r="E313" s="68">
        <f t="shared" si="8"/>
        <v>1.620000000000001</v>
      </c>
      <c r="F313" s="155">
        <v>14.99</v>
      </c>
      <c r="G313" s="155">
        <v>11.05</v>
      </c>
      <c r="H313" s="68">
        <f t="shared" si="9"/>
        <v>3.9399999999999995</v>
      </c>
    </row>
    <row r="314" spans="1:8" s="197" customFormat="1" ht="12.75" customHeight="1" x14ac:dyDescent="0.25">
      <c r="A314" s="270"/>
      <c r="B314" s="64" t="s">
        <v>498</v>
      </c>
      <c r="C314" s="155">
        <v>11.84</v>
      </c>
      <c r="D314" s="155">
        <v>9.82</v>
      </c>
      <c r="E314" s="68">
        <f t="shared" si="8"/>
        <v>2.0199999999999996</v>
      </c>
      <c r="F314" s="155">
        <v>13.45</v>
      </c>
      <c r="G314" s="155">
        <v>11.26</v>
      </c>
      <c r="H314" s="68">
        <f t="shared" si="9"/>
        <v>2.1899999999999995</v>
      </c>
    </row>
    <row r="315" spans="1:8" s="197" customFormat="1" ht="12.75" customHeight="1" x14ac:dyDescent="0.25">
      <c r="A315" s="270"/>
      <c r="B315" s="119"/>
      <c r="C315" s="156"/>
      <c r="D315" s="156"/>
      <c r="E315" s="121"/>
      <c r="F315" s="121"/>
      <c r="G315" s="121"/>
      <c r="H315" s="121"/>
    </row>
    <row r="316" spans="1:8" s="197" customFormat="1" ht="12.75" customHeight="1" x14ac:dyDescent="0.25">
      <c r="A316" s="270"/>
      <c r="B316" s="123"/>
      <c r="C316" s="157"/>
      <c r="D316" s="157"/>
      <c r="E316" s="125"/>
      <c r="F316" s="125"/>
      <c r="G316" s="125"/>
      <c r="H316" s="125"/>
    </row>
    <row r="317" spans="1:8" x14ac:dyDescent="0.25">
      <c r="B317" s="20" t="s">
        <v>491</v>
      </c>
      <c r="C317" s="378"/>
      <c r="D317" s="378"/>
      <c r="E317" s="456"/>
      <c r="F317" s="378"/>
      <c r="G317" s="378"/>
    </row>
    <row r="318" spans="1:8" x14ac:dyDescent="0.25">
      <c r="B318" s="20" t="s">
        <v>614</v>
      </c>
      <c r="C318" s="378"/>
      <c r="D318" s="378"/>
      <c r="E318" s="456"/>
      <c r="F318" s="378"/>
      <c r="G318" s="378"/>
    </row>
    <row r="319" spans="1:8" x14ac:dyDescent="0.25">
      <c r="B319" s="20"/>
      <c r="C319" s="378"/>
      <c r="D319" s="378"/>
      <c r="E319" s="456"/>
      <c r="F319" s="378"/>
      <c r="G319" s="378"/>
    </row>
    <row r="320" spans="1:8" x14ac:dyDescent="0.25">
      <c r="B320" s="58" t="s">
        <v>68</v>
      </c>
      <c r="C320" s="378"/>
      <c r="D320" s="378"/>
      <c r="E320" s="456"/>
      <c r="F320" s="378"/>
      <c r="G320" s="378"/>
    </row>
    <row r="321" spans="1:8" s="197" customFormat="1" ht="12.6" customHeight="1" x14ac:dyDescent="0.25">
      <c r="A321" s="284"/>
      <c r="B321" s="10"/>
      <c r="C321" s="1"/>
      <c r="D321" s="1"/>
      <c r="E321" s="53"/>
      <c r="F321" s="1"/>
      <c r="G321" s="1"/>
      <c r="H321" s="1"/>
    </row>
    <row r="322" spans="1:8" s="197" customFormat="1" ht="12.75" customHeight="1" x14ac:dyDescent="0.25">
      <c r="A322" s="284"/>
      <c r="B322" s="195"/>
      <c r="C322" s="195"/>
      <c r="D322" s="195"/>
      <c r="E322" s="196"/>
      <c r="F322" s="196"/>
      <c r="G322" s="196"/>
      <c r="H322" s="196"/>
    </row>
    <row r="323" spans="1:8" s="197" customFormat="1" ht="12.75" customHeight="1" x14ac:dyDescent="0.25">
      <c r="A323" s="284"/>
      <c r="B323" s="195"/>
      <c r="C323" s="195"/>
      <c r="D323" s="195"/>
      <c r="E323" s="196"/>
      <c r="F323" s="196"/>
      <c r="G323" s="196"/>
      <c r="H323" s="196"/>
    </row>
    <row r="324" spans="1:8" s="197" customFormat="1" ht="12.75" customHeight="1" x14ac:dyDescent="0.25">
      <c r="A324" s="270"/>
      <c r="B324" s="195"/>
      <c r="C324" s="195"/>
      <c r="D324" s="195"/>
      <c r="E324" s="196"/>
      <c r="F324" s="196"/>
      <c r="G324" s="196"/>
      <c r="H324" s="196"/>
    </row>
    <row r="325" spans="1:8" s="197" customFormat="1" ht="12.75" customHeight="1" x14ac:dyDescent="0.25">
      <c r="A325" s="270"/>
      <c r="B325" s="195"/>
      <c r="C325" s="195"/>
      <c r="D325" s="195"/>
      <c r="E325" s="196"/>
      <c r="F325" s="196"/>
      <c r="G325" s="196"/>
      <c r="H325" s="196"/>
    </row>
    <row r="326" spans="1:8" s="197" customFormat="1" ht="12.75" customHeight="1" x14ac:dyDescent="0.25">
      <c r="A326" s="270"/>
      <c r="B326" s="195"/>
      <c r="C326" s="195"/>
      <c r="D326" s="195"/>
      <c r="E326" s="196"/>
      <c r="F326" s="196"/>
      <c r="G326" s="196"/>
      <c r="H326" s="196"/>
    </row>
    <row r="327" spans="1:8" s="197" customFormat="1" ht="12.75" customHeight="1" x14ac:dyDescent="0.25">
      <c r="A327" s="270"/>
      <c r="B327" s="195"/>
      <c r="C327" s="195"/>
      <c r="D327" s="195"/>
      <c r="E327" s="196"/>
      <c r="F327" s="196"/>
      <c r="G327" s="196"/>
      <c r="H327" s="196"/>
    </row>
    <row r="328" spans="1:8" s="197" customFormat="1" ht="12.75" customHeight="1" x14ac:dyDescent="0.25">
      <c r="A328" s="270"/>
      <c r="B328" s="195"/>
      <c r="C328" s="195"/>
      <c r="D328" s="195"/>
      <c r="E328" s="196"/>
      <c r="F328" s="196"/>
      <c r="G328" s="196"/>
      <c r="H328" s="196"/>
    </row>
    <row r="329" spans="1:8" s="197" customFormat="1" ht="12.75" customHeight="1" x14ac:dyDescent="0.25">
      <c r="A329" s="270"/>
      <c r="B329" s="195"/>
      <c r="C329" s="195"/>
      <c r="D329" s="195"/>
      <c r="E329" s="196"/>
      <c r="F329" s="196"/>
      <c r="G329" s="196"/>
      <c r="H329" s="196"/>
    </row>
    <row r="330" spans="1:8" s="197" customFormat="1" ht="12.75" customHeight="1" x14ac:dyDescent="0.25">
      <c r="A330" s="270"/>
      <c r="B330" s="195"/>
      <c r="C330" s="195"/>
      <c r="D330" s="195"/>
      <c r="E330" s="196"/>
      <c r="F330" s="196"/>
      <c r="G330" s="196"/>
      <c r="H330" s="196"/>
    </row>
    <row r="331" spans="1:8" s="197" customFormat="1" ht="12.75" customHeight="1" x14ac:dyDescent="0.25">
      <c r="A331" s="270"/>
      <c r="B331" s="195"/>
      <c r="C331" s="195"/>
      <c r="D331" s="195"/>
      <c r="E331" s="196"/>
      <c r="F331" s="196"/>
      <c r="G331" s="196"/>
      <c r="H331" s="196"/>
    </row>
    <row r="332" spans="1:8" s="197" customFormat="1" ht="12.75" customHeight="1" x14ac:dyDescent="0.25">
      <c r="A332" s="270"/>
      <c r="B332" s="195"/>
      <c r="C332" s="195"/>
      <c r="D332" s="195"/>
      <c r="E332" s="196"/>
      <c r="F332" s="196"/>
      <c r="G332" s="196"/>
      <c r="H332" s="196"/>
    </row>
    <row r="333" spans="1:8" s="197" customFormat="1" ht="12.75" customHeight="1" x14ac:dyDescent="0.25">
      <c r="A333" s="270"/>
      <c r="B333" s="195"/>
      <c r="C333" s="195"/>
      <c r="D333" s="195"/>
      <c r="E333" s="196"/>
      <c r="F333" s="196"/>
      <c r="G333" s="196"/>
      <c r="H333" s="196"/>
    </row>
    <row r="334" spans="1:8" s="197" customFormat="1" ht="12.75" customHeight="1" x14ac:dyDescent="0.25">
      <c r="A334" s="270"/>
      <c r="B334" s="195"/>
      <c r="C334" s="195"/>
      <c r="D334" s="195"/>
      <c r="E334" s="196"/>
      <c r="F334" s="196"/>
      <c r="G334" s="196"/>
      <c r="H334" s="196"/>
    </row>
    <row r="335" spans="1:8" s="197" customFormat="1" ht="12.75" customHeight="1" x14ac:dyDescent="0.25">
      <c r="A335" s="270"/>
      <c r="B335" s="195"/>
      <c r="C335" s="195"/>
      <c r="D335" s="195"/>
      <c r="E335" s="196"/>
      <c r="F335" s="196"/>
      <c r="G335" s="196"/>
      <c r="H335" s="196"/>
    </row>
    <row r="336" spans="1:8" s="197" customFormat="1" ht="12.75" customHeight="1" x14ac:dyDescent="0.25">
      <c r="A336" s="270"/>
      <c r="B336" s="195"/>
      <c r="C336" s="195"/>
      <c r="D336" s="195"/>
      <c r="E336" s="196"/>
      <c r="F336" s="196"/>
      <c r="G336" s="196"/>
      <c r="H336" s="196"/>
    </row>
    <row r="337" spans="1:8" s="197" customFormat="1" ht="12.75" customHeight="1" x14ac:dyDescent="0.25">
      <c r="A337" s="270"/>
      <c r="B337" s="195"/>
      <c r="C337" s="195"/>
      <c r="D337" s="195"/>
      <c r="E337" s="196"/>
      <c r="F337" s="196"/>
      <c r="G337" s="196"/>
      <c r="H337" s="196"/>
    </row>
    <row r="338" spans="1:8" s="197" customFormat="1" ht="12.75" customHeight="1" x14ac:dyDescent="0.25">
      <c r="A338" s="270"/>
      <c r="B338" s="195"/>
      <c r="C338" s="195"/>
      <c r="D338" s="195"/>
      <c r="E338" s="196"/>
      <c r="F338" s="196"/>
      <c r="G338" s="196"/>
      <c r="H338" s="196"/>
    </row>
    <row r="339" spans="1:8" s="197" customFormat="1" ht="12.75" customHeight="1" x14ac:dyDescent="0.25">
      <c r="A339" s="270"/>
      <c r="B339" s="195"/>
      <c r="C339" s="195"/>
      <c r="D339" s="195"/>
      <c r="E339" s="196"/>
      <c r="F339" s="196"/>
      <c r="G339" s="196"/>
      <c r="H339" s="196"/>
    </row>
    <row r="340" spans="1:8" s="197" customFormat="1" ht="12.75" customHeight="1" x14ac:dyDescent="0.25">
      <c r="A340" s="270"/>
      <c r="B340" s="195"/>
      <c r="C340" s="195"/>
      <c r="D340" s="195"/>
      <c r="E340" s="196"/>
      <c r="F340" s="196"/>
      <c r="G340" s="196"/>
      <c r="H340" s="196"/>
    </row>
    <row r="341" spans="1:8" s="197" customFormat="1" ht="12.75" customHeight="1" x14ac:dyDescent="0.25">
      <c r="A341" s="270"/>
      <c r="B341" s="195"/>
      <c r="C341" s="195"/>
      <c r="D341" s="195"/>
      <c r="E341" s="196"/>
      <c r="F341" s="196"/>
      <c r="G341" s="196"/>
      <c r="H341" s="196"/>
    </row>
    <row r="342" spans="1:8" s="197" customFormat="1" ht="12.75" customHeight="1" x14ac:dyDescent="0.25">
      <c r="A342" s="270"/>
      <c r="B342" s="195"/>
      <c r="C342" s="195"/>
      <c r="D342" s="195"/>
      <c r="E342" s="196"/>
      <c r="F342" s="196"/>
      <c r="G342" s="196"/>
      <c r="H342" s="196"/>
    </row>
    <row r="343" spans="1:8" s="197" customFormat="1" ht="12.75" customHeight="1" x14ac:dyDescent="0.25">
      <c r="A343" s="270"/>
      <c r="B343" s="195"/>
      <c r="C343" s="195"/>
      <c r="D343" s="195"/>
      <c r="E343" s="196"/>
      <c r="F343" s="196"/>
      <c r="G343" s="196"/>
      <c r="H343" s="196"/>
    </row>
    <row r="344" spans="1:8" s="197" customFormat="1" ht="12.75" customHeight="1" x14ac:dyDescent="0.25">
      <c r="A344" s="270"/>
      <c r="B344" s="195"/>
      <c r="C344" s="195"/>
      <c r="D344" s="195"/>
      <c r="E344" s="196"/>
      <c r="F344" s="196"/>
      <c r="G344" s="196"/>
      <c r="H344" s="196"/>
    </row>
    <row r="345" spans="1:8" s="197" customFormat="1" ht="12.75" customHeight="1" x14ac:dyDescent="0.25">
      <c r="A345" s="270"/>
      <c r="B345" s="195"/>
      <c r="C345" s="195"/>
      <c r="D345" s="195"/>
      <c r="E345" s="196"/>
      <c r="F345" s="196"/>
      <c r="G345" s="196"/>
      <c r="H345" s="196"/>
    </row>
    <row r="346" spans="1:8" s="197" customFormat="1" ht="12.75" customHeight="1" x14ac:dyDescent="0.25">
      <c r="A346" s="270"/>
      <c r="B346" s="195"/>
      <c r="C346" s="195"/>
      <c r="D346" s="195"/>
      <c r="E346" s="196"/>
      <c r="F346" s="196"/>
      <c r="G346" s="196"/>
      <c r="H346" s="196"/>
    </row>
    <row r="347" spans="1:8" s="197" customFormat="1" ht="12.75" customHeight="1" x14ac:dyDescent="0.25">
      <c r="A347" s="270"/>
      <c r="B347" s="195"/>
      <c r="C347" s="195"/>
      <c r="D347" s="195"/>
      <c r="E347" s="196"/>
      <c r="F347" s="196"/>
      <c r="G347" s="196"/>
      <c r="H347" s="196"/>
    </row>
    <row r="348" spans="1:8" s="197" customFormat="1" ht="12.75" customHeight="1" x14ac:dyDescent="0.25">
      <c r="A348" s="270"/>
      <c r="B348" s="195"/>
      <c r="C348" s="195"/>
      <c r="D348" s="195"/>
      <c r="E348" s="196"/>
      <c r="F348" s="196"/>
      <c r="G348" s="196"/>
      <c r="H348" s="196"/>
    </row>
    <row r="349" spans="1:8" s="197" customFormat="1" ht="12.75" customHeight="1" x14ac:dyDescent="0.25">
      <c r="A349" s="270"/>
      <c r="B349" s="195"/>
      <c r="C349" s="195"/>
      <c r="D349" s="195"/>
      <c r="E349" s="196"/>
      <c r="F349" s="196"/>
      <c r="G349" s="196"/>
      <c r="H349" s="196"/>
    </row>
    <row r="350" spans="1:8" s="197" customFormat="1" ht="12.75" customHeight="1" x14ac:dyDescent="0.25">
      <c r="A350" s="270"/>
      <c r="B350" s="195"/>
      <c r="C350" s="195"/>
      <c r="D350" s="195"/>
      <c r="E350" s="196"/>
      <c r="F350" s="196"/>
      <c r="G350" s="196"/>
      <c r="H350" s="196"/>
    </row>
    <row r="351" spans="1:8" s="197" customFormat="1" ht="12.75" customHeight="1" x14ac:dyDescent="0.25">
      <c r="A351" s="270"/>
      <c r="B351" s="195"/>
      <c r="C351" s="195"/>
      <c r="D351" s="195"/>
      <c r="E351" s="196"/>
      <c r="F351" s="196"/>
      <c r="G351" s="196"/>
      <c r="H351" s="196"/>
    </row>
    <row r="352" spans="1:8" s="197" customFormat="1" ht="12.75" customHeight="1" x14ac:dyDescent="0.25">
      <c r="A352" s="270"/>
      <c r="B352" s="195"/>
      <c r="C352" s="195"/>
      <c r="D352" s="195"/>
      <c r="E352" s="196"/>
      <c r="F352" s="196"/>
      <c r="G352" s="196"/>
      <c r="H352" s="196"/>
    </row>
    <row r="353" spans="1:8" s="197" customFormat="1" ht="12.75" customHeight="1" x14ac:dyDescent="0.25">
      <c r="A353" s="270"/>
      <c r="B353" s="195"/>
      <c r="C353" s="195"/>
      <c r="D353" s="195"/>
      <c r="E353" s="196"/>
      <c r="F353" s="196"/>
      <c r="G353" s="196"/>
      <c r="H353" s="196"/>
    </row>
    <row r="354" spans="1:8" s="197" customFormat="1" ht="12.75" customHeight="1" x14ac:dyDescent="0.25">
      <c r="A354" s="270"/>
      <c r="B354" s="195"/>
      <c r="C354" s="195"/>
      <c r="D354" s="195"/>
      <c r="E354" s="196"/>
      <c r="F354" s="196"/>
      <c r="G354" s="196"/>
      <c r="H354" s="196"/>
    </row>
    <row r="355" spans="1:8" s="197" customFormat="1" ht="12.75" customHeight="1" x14ac:dyDescent="0.25">
      <c r="A355" s="270"/>
      <c r="B355" s="195"/>
      <c r="C355" s="195"/>
      <c r="D355" s="195"/>
      <c r="E355" s="196"/>
      <c r="F355" s="196"/>
      <c r="G355" s="196"/>
      <c r="H355" s="196"/>
    </row>
    <row r="356" spans="1:8" s="197" customFormat="1" ht="12.75" customHeight="1" x14ac:dyDescent="0.25">
      <c r="A356" s="270"/>
      <c r="B356" s="195"/>
      <c r="C356" s="195"/>
      <c r="D356" s="195"/>
      <c r="E356" s="196"/>
      <c r="F356" s="196"/>
      <c r="G356" s="196"/>
      <c r="H356" s="196"/>
    </row>
    <row r="357" spans="1:8" s="197" customFormat="1" ht="12.75" customHeight="1" x14ac:dyDescent="0.25">
      <c r="A357" s="270"/>
      <c r="B357" s="195"/>
      <c r="C357" s="195"/>
      <c r="D357" s="195"/>
      <c r="E357" s="196"/>
      <c r="F357" s="196"/>
      <c r="G357" s="196"/>
      <c r="H357" s="196"/>
    </row>
    <row r="358" spans="1:8" s="197" customFormat="1" ht="12.75" customHeight="1" x14ac:dyDescent="0.25">
      <c r="A358" s="270"/>
      <c r="B358" s="195"/>
      <c r="C358" s="195"/>
      <c r="D358" s="195"/>
      <c r="E358" s="196"/>
      <c r="F358" s="196"/>
      <c r="G358" s="196"/>
      <c r="H358" s="196"/>
    </row>
    <row r="359" spans="1:8" s="197" customFormat="1" ht="12.75" customHeight="1" x14ac:dyDescent="0.25">
      <c r="A359" s="270"/>
      <c r="B359" s="195"/>
      <c r="C359" s="195"/>
      <c r="D359" s="195"/>
      <c r="E359" s="196"/>
      <c r="F359" s="196"/>
      <c r="G359" s="196"/>
      <c r="H359" s="196"/>
    </row>
    <row r="360" spans="1:8" s="197" customFormat="1" ht="12.75" customHeight="1" x14ac:dyDescent="0.25">
      <c r="A360" s="270"/>
      <c r="B360" s="195"/>
      <c r="C360" s="195"/>
      <c r="D360" s="195"/>
      <c r="E360" s="196"/>
      <c r="F360" s="196"/>
      <c r="G360" s="196"/>
      <c r="H360" s="196"/>
    </row>
    <row r="361" spans="1:8" s="197" customFormat="1" ht="12.75" customHeight="1" x14ac:dyDescent="0.25">
      <c r="A361" s="270"/>
      <c r="B361" s="195"/>
      <c r="C361" s="195"/>
      <c r="D361" s="195"/>
      <c r="E361" s="196"/>
      <c r="F361" s="196"/>
      <c r="G361" s="196"/>
      <c r="H361" s="196"/>
    </row>
    <row r="362" spans="1:8" s="197" customFormat="1" ht="12.75" customHeight="1" x14ac:dyDescent="0.25">
      <c r="A362" s="270"/>
      <c r="B362" s="195"/>
      <c r="C362" s="195"/>
      <c r="D362" s="195"/>
      <c r="E362" s="196"/>
      <c r="F362" s="196"/>
      <c r="G362" s="196"/>
      <c r="H362" s="196"/>
    </row>
    <row r="363" spans="1:8" s="197" customFormat="1" ht="12.75" customHeight="1" x14ac:dyDescent="0.25">
      <c r="A363" s="270"/>
      <c r="B363" s="195"/>
      <c r="C363" s="195"/>
      <c r="D363" s="195"/>
      <c r="E363" s="196"/>
      <c r="F363" s="196"/>
      <c r="G363" s="196"/>
      <c r="H363" s="196"/>
    </row>
    <row r="364" spans="1:8" s="197" customFormat="1" ht="12.75" customHeight="1" x14ac:dyDescent="0.25">
      <c r="A364" s="270"/>
      <c r="B364" s="195"/>
      <c r="C364" s="195"/>
      <c r="D364" s="195"/>
      <c r="E364" s="196"/>
      <c r="F364" s="196"/>
      <c r="G364" s="196"/>
      <c r="H364" s="196"/>
    </row>
    <row r="365" spans="1:8" s="197" customFormat="1" ht="12.75" customHeight="1" x14ac:dyDescent="0.25">
      <c r="A365" s="270"/>
      <c r="B365" s="195"/>
      <c r="C365" s="195"/>
      <c r="D365" s="195"/>
      <c r="E365" s="196"/>
      <c r="F365" s="196"/>
      <c r="G365" s="196"/>
      <c r="H365" s="196"/>
    </row>
    <row r="366" spans="1:8" s="197" customFormat="1" ht="12.75" customHeight="1" x14ac:dyDescent="0.25">
      <c r="A366" s="270"/>
      <c r="B366" s="195"/>
      <c r="C366" s="195"/>
      <c r="D366" s="195"/>
      <c r="E366" s="196"/>
      <c r="F366" s="196"/>
      <c r="G366" s="196"/>
      <c r="H366" s="196"/>
    </row>
    <row r="367" spans="1:8" s="197" customFormat="1" ht="12.75" customHeight="1" x14ac:dyDescent="0.25">
      <c r="A367" s="284"/>
      <c r="B367" s="195"/>
      <c r="C367" s="195"/>
      <c r="D367" s="195"/>
      <c r="E367" s="196"/>
      <c r="F367" s="196"/>
      <c r="G367" s="196"/>
      <c r="H367" s="196"/>
    </row>
    <row r="368" spans="1:8" s="197" customFormat="1" ht="12.75" customHeight="1" x14ac:dyDescent="0.25">
      <c r="A368" s="284"/>
      <c r="B368" s="195"/>
      <c r="C368" s="195"/>
      <c r="D368" s="195"/>
      <c r="E368" s="196"/>
      <c r="F368" s="196"/>
      <c r="G368" s="196"/>
      <c r="H368" s="196"/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6"/>
      <c r="G369" s="196"/>
      <c r="H369" s="196"/>
    </row>
    <row r="370" spans="1:8" s="197" customFormat="1" ht="12.75" customHeight="1" x14ac:dyDescent="0.25">
      <c r="A370" s="284"/>
      <c r="B370" s="195"/>
      <c r="C370" s="195"/>
      <c r="D370" s="195"/>
      <c r="E370" s="196"/>
      <c r="F370" s="196"/>
      <c r="G370" s="196"/>
      <c r="H370" s="196"/>
    </row>
    <row r="371" spans="1:8" s="197" customFormat="1" ht="12.75" customHeight="1" x14ac:dyDescent="0.25">
      <c r="A371" s="284"/>
      <c r="B371" s="195"/>
      <c r="C371" s="195"/>
      <c r="D371" s="195"/>
      <c r="E371" s="196"/>
      <c r="F371" s="196"/>
      <c r="G371" s="196"/>
      <c r="H371" s="196"/>
    </row>
    <row r="372" spans="1:8" s="197" customFormat="1" ht="12.75" customHeight="1" x14ac:dyDescent="0.25">
      <c r="A372" s="284"/>
      <c r="B372" s="195"/>
      <c r="C372" s="195"/>
      <c r="D372" s="195"/>
      <c r="E372" s="196"/>
      <c r="F372" s="196"/>
      <c r="G372" s="196"/>
      <c r="H372" s="196"/>
    </row>
    <row r="373" spans="1:8" s="197" customFormat="1" ht="12.75" customHeight="1" x14ac:dyDescent="0.25">
      <c r="A373" s="284"/>
      <c r="B373" s="195"/>
      <c r="C373" s="195"/>
      <c r="D373" s="195"/>
      <c r="E373" s="196"/>
      <c r="F373" s="196"/>
      <c r="G373" s="196"/>
      <c r="H373" s="196"/>
    </row>
    <row r="374" spans="1:8" s="197" customFormat="1" ht="12.75" customHeight="1" x14ac:dyDescent="0.25">
      <c r="A374" s="284"/>
      <c r="B374" s="195"/>
      <c r="C374" s="195"/>
      <c r="D374" s="195"/>
      <c r="E374" s="196"/>
      <c r="F374" s="196"/>
      <c r="G374" s="196"/>
      <c r="H374" s="362" t="s">
        <v>13</v>
      </c>
    </row>
    <row r="375" spans="1:8" s="197" customFormat="1" ht="12.75" customHeight="1" x14ac:dyDescent="0.25">
      <c r="A375" s="284"/>
      <c r="B375" s="195"/>
      <c r="C375" s="195"/>
      <c r="D375" s="195"/>
      <c r="E375" s="196"/>
      <c r="F375" s="196"/>
      <c r="G375" s="196"/>
      <c r="H375" s="362"/>
    </row>
    <row r="376" spans="1:8" s="197" customFormat="1" ht="15.75" customHeight="1" x14ac:dyDescent="0.3">
      <c r="A376" s="284"/>
      <c r="B376" s="484" t="s">
        <v>619</v>
      </c>
      <c r="C376" s="14"/>
      <c r="D376" s="14"/>
      <c r="E376" s="15"/>
      <c r="F376" s="1"/>
      <c r="G376" s="1"/>
      <c r="H376" s="1"/>
    </row>
    <row r="377" spans="1:8" s="197" customFormat="1" ht="12.75" customHeight="1" x14ac:dyDescent="0.25">
      <c r="A377" s="284"/>
      <c r="B377" s="4"/>
      <c r="C377" s="1"/>
      <c r="D377" s="1"/>
      <c r="E377" s="45"/>
      <c r="F377" s="1"/>
      <c r="G377" s="1"/>
      <c r="H377" s="1"/>
    </row>
    <row r="378" spans="1:8" s="197" customFormat="1" ht="12.75" customHeight="1" x14ac:dyDescent="0.25">
      <c r="A378" s="284"/>
      <c r="B378" s="4" t="s">
        <v>61</v>
      </c>
      <c r="C378" s="1"/>
      <c r="D378" s="1"/>
      <c r="E378" s="45"/>
      <c r="F378" s="1"/>
      <c r="G378" s="1"/>
      <c r="H378" s="1"/>
    </row>
    <row r="379" spans="1:8" s="197" customFormat="1" ht="12.75" customHeight="1" x14ac:dyDescent="0.25">
      <c r="A379" s="284"/>
      <c r="B379" s="151"/>
      <c r="C379" s="511" t="s">
        <v>12</v>
      </c>
      <c r="D379" s="512"/>
      <c r="E379" s="512"/>
      <c r="F379" s="512" t="s">
        <v>10</v>
      </c>
      <c r="G379" s="512"/>
      <c r="H379" s="512"/>
    </row>
    <row r="380" spans="1:8" s="197" customFormat="1" ht="12.75" customHeight="1" x14ac:dyDescent="0.25">
      <c r="A380" s="284"/>
      <c r="B380" s="145"/>
      <c r="C380" s="149" t="s">
        <v>8</v>
      </c>
      <c r="D380" s="152" t="s">
        <v>9</v>
      </c>
      <c r="E380" s="152" t="s">
        <v>65</v>
      </c>
      <c r="F380" s="152" t="s">
        <v>8</v>
      </c>
      <c r="G380" s="152" t="s">
        <v>9</v>
      </c>
      <c r="H380" s="152" t="s">
        <v>65</v>
      </c>
    </row>
    <row r="381" spans="1:8" s="197" customFormat="1" ht="12.75" customHeight="1" x14ac:dyDescent="0.25">
      <c r="A381" s="284"/>
      <c r="B381" s="64"/>
      <c r="C381" s="158"/>
      <c r="D381" s="158"/>
      <c r="E381" s="67"/>
      <c r="F381" s="158"/>
      <c r="G381" s="158"/>
      <c r="H381" s="67"/>
    </row>
    <row r="382" spans="1:8" s="197" customFormat="1" ht="12.75" customHeight="1" x14ac:dyDescent="0.25">
      <c r="A382" s="284"/>
      <c r="B382" s="64" t="s">
        <v>492</v>
      </c>
      <c r="C382" s="155">
        <v>12.85</v>
      </c>
      <c r="D382" s="155">
        <v>11.62</v>
      </c>
      <c r="E382" s="68">
        <f>+C382-D382</f>
        <v>1.2300000000000004</v>
      </c>
      <c r="F382" s="155">
        <v>13.72</v>
      </c>
      <c r="G382" s="155">
        <v>13.718920247409166</v>
      </c>
      <c r="H382" s="68">
        <f>+F382-G382</f>
        <v>1.0797525908348149E-3</v>
      </c>
    </row>
    <row r="383" spans="1:8" s="197" customFormat="1" ht="12.75" customHeight="1" x14ac:dyDescent="0.25">
      <c r="A383" s="284"/>
      <c r="B383" s="64" t="s">
        <v>493</v>
      </c>
      <c r="C383" s="155">
        <v>24.65</v>
      </c>
      <c r="D383" s="155">
        <v>30.14</v>
      </c>
      <c r="E383" s="68">
        <f t="shared" ref="E383:E388" si="10">+C383-D383</f>
        <v>-5.490000000000002</v>
      </c>
      <c r="F383" s="155">
        <v>35.25</v>
      </c>
      <c r="G383" s="155">
        <v>49.702577660277591</v>
      </c>
      <c r="H383" s="68">
        <f t="shared" ref="H383:H388" si="11">+F383-G383</f>
        <v>-14.452577660277591</v>
      </c>
    </row>
    <row r="384" spans="1:8" s="197" customFormat="1" ht="12.75" customHeight="1" x14ac:dyDescent="0.25">
      <c r="A384" s="284"/>
      <c r="B384" s="64" t="s">
        <v>494</v>
      </c>
      <c r="C384" s="155">
        <v>12.07</v>
      </c>
      <c r="D384" s="155">
        <v>10.39</v>
      </c>
      <c r="E384" s="68">
        <f t="shared" si="10"/>
        <v>1.6799999999999997</v>
      </c>
      <c r="F384" s="155">
        <v>12.17</v>
      </c>
      <c r="G384" s="155">
        <v>31.971261787157605</v>
      </c>
      <c r="H384" s="68">
        <f t="shared" si="11"/>
        <v>-19.801261787157607</v>
      </c>
    </row>
    <row r="385" spans="1:8" s="197" customFormat="1" ht="12.75" customHeight="1" x14ac:dyDescent="0.25">
      <c r="A385" s="284"/>
      <c r="B385" s="64" t="s">
        <v>495</v>
      </c>
      <c r="C385" s="155">
        <v>50.68</v>
      </c>
      <c r="D385" s="155">
        <v>52.09</v>
      </c>
      <c r="E385" s="68">
        <f t="shared" si="10"/>
        <v>-1.4100000000000037</v>
      </c>
      <c r="F385" s="155">
        <v>49.72</v>
      </c>
      <c r="G385" s="155">
        <v>16.095904765896805</v>
      </c>
      <c r="H385" s="68">
        <f t="shared" si="11"/>
        <v>33.624095234103194</v>
      </c>
    </row>
    <row r="386" spans="1:8" s="197" customFormat="1" ht="12.75" customHeight="1" x14ac:dyDescent="0.25">
      <c r="A386" s="284"/>
      <c r="B386" s="64" t="s">
        <v>496</v>
      </c>
      <c r="C386" s="155">
        <v>20.63</v>
      </c>
      <c r="D386" s="155">
        <v>26.44</v>
      </c>
      <c r="E386" s="68">
        <f t="shared" si="10"/>
        <v>-5.8100000000000023</v>
      </c>
      <c r="F386" s="155">
        <v>31.97</v>
      </c>
      <c r="G386" s="155">
        <v>10.309511684490463</v>
      </c>
      <c r="H386" s="68">
        <f t="shared" si="11"/>
        <v>21.660488315509536</v>
      </c>
    </row>
    <row r="387" spans="1:8" s="197" customFormat="1" ht="12.75" customHeight="1" x14ac:dyDescent="0.25">
      <c r="A387" s="284"/>
      <c r="B387" s="64" t="s">
        <v>497</v>
      </c>
      <c r="C387" s="155">
        <v>12.03</v>
      </c>
      <c r="D387" s="155">
        <v>10.5</v>
      </c>
      <c r="E387" s="68">
        <f t="shared" si="10"/>
        <v>1.5299999999999994</v>
      </c>
      <c r="F387" s="155">
        <v>12.15</v>
      </c>
      <c r="G387" s="155">
        <v>11.281469991647775</v>
      </c>
      <c r="H387" s="68">
        <f t="shared" si="11"/>
        <v>0.86853000835222538</v>
      </c>
    </row>
    <row r="388" spans="1:8" s="197" customFormat="1" ht="12.75" customHeight="1" x14ac:dyDescent="0.25">
      <c r="A388" s="284"/>
      <c r="B388" s="64" t="s">
        <v>498</v>
      </c>
      <c r="C388" s="155">
        <v>12.3</v>
      </c>
      <c r="D388" s="155">
        <v>9.8800000000000008</v>
      </c>
      <c r="E388" s="68">
        <f t="shared" si="10"/>
        <v>2.42</v>
      </c>
      <c r="F388" s="155">
        <v>12.26</v>
      </c>
      <c r="G388" s="155">
        <v>12.705328525641024</v>
      </c>
      <c r="H388" s="68">
        <f t="shared" si="11"/>
        <v>-0.44532852564102399</v>
      </c>
    </row>
    <row r="389" spans="1:8" s="197" customFormat="1" ht="12.75" customHeight="1" x14ac:dyDescent="0.25">
      <c r="A389" s="284"/>
      <c r="B389" s="119"/>
      <c r="C389" s="156"/>
      <c r="D389" s="156"/>
      <c r="E389" s="121"/>
      <c r="F389" s="121"/>
      <c r="G389" s="121"/>
      <c r="H389" s="121"/>
    </row>
    <row r="390" spans="1:8" s="197" customFormat="1" ht="12.75" customHeight="1" x14ac:dyDescent="0.25">
      <c r="A390" s="284"/>
      <c r="B390" s="123"/>
      <c r="C390" s="157"/>
      <c r="D390" s="157"/>
      <c r="E390" s="125"/>
      <c r="F390" s="125"/>
      <c r="G390" s="125"/>
      <c r="H390" s="125"/>
    </row>
    <row r="391" spans="1:8" x14ac:dyDescent="0.25">
      <c r="B391" s="20" t="s">
        <v>491</v>
      </c>
      <c r="C391" s="378"/>
      <c r="D391" s="378"/>
      <c r="E391" s="456"/>
      <c r="F391" s="378"/>
      <c r="G391" s="378"/>
    </row>
    <row r="392" spans="1:8" x14ac:dyDescent="0.25">
      <c r="B392" s="20" t="s">
        <v>614</v>
      </c>
      <c r="C392" s="378"/>
      <c r="D392" s="378"/>
      <c r="E392" s="456"/>
      <c r="F392" s="378"/>
      <c r="G392" s="378"/>
    </row>
    <row r="393" spans="1:8" x14ac:dyDescent="0.25">
      <c r="B393" s="20"/>
      <c r="C393" s="378"/>
      <c r="D393" s="378"/>
      <c r="E393" s="456"/>
      <c r="F393" s="378"/>
      <c r="G393" s="378"/>
    </row>
    <row r="394" spans="1:8" x14ac:dyDescent="0.25">
      <c r="B394" s="58" t="s">
        <v>68</v>
      </c>
      <c r="C394" s="378"/>
      <c r="D394" s="378"/>
      <c r="E394" s="456"/>
      <c r="F394" s="378"/>
      <c r="G394" s="378"/>
    </row>
    <row r="395" spans="1:8" s="197" customFormat="1" ht="12.75" customHeight="1" x14ac:dyDescent="0.25">
      <c r="A395" s="284"/>
      <c r="B395" s="10"/>
      <c r="C395" s="1"/>
      <c r="D395" s="1"/>
      <c r="E395" s="53"/>
      <c r="F395" s="1"/>
      <c r="G395" s="1"/>
      <c r="H395" s="1"/>
    </row>
    <row r="396" spans="1:8" s="197" customFormat="1" ht="12.75" customHeight="1" x14ac:dyDescent="0.25">
      <c r="A396" s="284"/>
      <c r="B396" s="195"/>
      <c r="C396" s="195"/>
      <c r="D396" s="195"/>
      <c r="E396" s="196"/>
      <c r="F396" s="196"/>
      <c r="G396" s="196"/>
      <c r="H396" s="196"/>
    </row>
    <row r="397" spans="1:8" s="197" customFormat="1" ht="12.75" customHeight="1" x14ac:dyDescent="0.25">
      <c r="A397" s="284"/>
      <c r="B397" s="195"/>
      <c r="C397" s="195"/>
      <c r="D397" s="195"/>
      <c r="E397" s="196"/>
      <c r="F397" s="196"/>
      <c r="G397" s="196"/>
      <c r="H397" s="196"/>
    </row>
    <row r="398" spans="1:8" s="197" customFormat="1" ht="12.75" customHeight="1" x14ac:dyDescent="0.25">
      <c r="A398" s="284"/>
      <c r="B398" s="195"/>
      <c r="C398" s="195"/>
      <c r="D398" s="195"/>
      <c r="E398" s="196"/>
      <c r="F398" s="196"/>
      <c r="G398" s="196"/>
      <c r="H398" s="196"/>
    </row>
    <row r="399" spans="1:8" s="197" customFormat="1" ht="12.75" customHeight="1" x14ac:dyDescent="0.25">
      <c r="A399" s="284"/>
      <c r="B399" s="195"/>
      <c r="C399" s="195"/>
      <c r="D399" s="195"/>
      <c r="E399" s="196"/>
      <c r="F399" s="196"/>
      <c r="G399" s="196"/>
      <c r="H399" s="196"/>
    </row>
    <row r="400" spans="1:8" s="197" customFormat="1" ht="12.75" customHeight="1" x14ac:dyDescent="0.25">
      <c r="A400" s="284"/>
      <c r="B400" s="195"/>
      <c r="C400" s="195"/>
      <c r="D400" s="195"/>
      <c r="E400" s="196"/>
      <c r="F400" s="196"/>
      <c r="G400" s="196"/>
      <c r="H400" s="196"/>
    </row>
    <row r="401" spans="1:8" s="197" customFormat="1" ht="12.75" customHeight="1" x14ac:dyDescent="0.25">
      <c r="A401" s="284"/>
      <c r="B401" s="195"/>
      <c r="C401" s="195"/>
      <c r="D401" s="195"/>
      <c r="E401" s="196"/>
      <c r="F401" s="196"/>
      <c r="G401" s="196"/>
      <c r="H401" s="196"/>
    </row>
    <row r="402" spans="1:8" s="197" customFormat="1" ht="12.75" customHeight="1" x14ac:dyDescent="0.25">
      <c r="A402" s="284"/>
      <c r="B402" s="195"/>
      <c r="C402" s="195"/>
      <c r="D402" s="195"/>
      <c r="E402" s="196"/>
      <c r="F402" s="196"/>
      <c r="G402" s="196"/>
      <c r="H402" s="196"/>
    </row>
    <row r="403" spans="1:8" s="197" customFormat="1" ht="12.75" customHeight="1" x14ac:dyDescent="0.25">
      <c r="A403" s="284"/>
      <c r="B403" s="195"/>
      <c r="C403" s="195"/>
      <c r="D403" s="195"/>
      <c r="E403" s="196"/>
      <c r="F403" s="196"/>
      <c r="G403" s="196"/>
      <c r="H403" s="196"/>
    </row>
    <row r="404" spans="1:8" s="197" customFormat="1" ht="12.75" customHeight="1" x14ac:dyDescent="0.25">
      <c r="A404" s="284"/>
      <c r="B404" s="195"/>
      <c r="C404" s="195"/>
      <c r="D404" s="195"/>
      <c r="E404" s="196"/>
      <c r="F404" s="196"/>
      <c r="G404" s="196"/>
      <c r="H404" s="196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6"/>
      <c r="G405" s="196"/>
      <c r="H405" s="196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6"/>
      <c r="G406" s="196"/>
      <c r="H406" s="196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6"/>
      <c r="G407" s="196"/>
      <c r="H407" s="196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6"/>
      <c r="G408" s="196"/>
      <c r="H408" s="196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6"/>
      <c r="G409" s="196"/>
      <c r="H409" s="196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6"/>
      <c r="G410" s="196"/>
      <c r="H410" s="196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6"/>
      <c r="G411" s="196"/>
      <c r="H411" s="196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6"/>
      <c r="G412" s="196"/>
      <c r="H412" s="196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6"/>
      <c r="G413" s="196"/>
      <c r="H413" s="196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6"/>
      <c r="G414" s="196"/>
      <c r="H414" s="196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6"/>
      <c r="G415" s="196"/>
      <c r="H415" s="196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6"/>
      <c r="G416" s="196"/>
      <c r="H416" s="196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6"/>
      <c r="G417" s="196"/>
      <c r="H417" s="196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6"/>
      <c r="G418" s="196"/>
      <c r="H418" s="196"/>
    </row>
    <row r="419" spans="1:8" s="197" customFormat="1" ht="12.75" customHeight="1" x14ac:dyDescent="0.25">
      <c r="A419" s="284"/>
      <c r="B419" s="195"/>
      <c r="C419" s="195"/>
      <c r="D419" s="195"/>
      <c r="E419" s="196"/>
      <c r="F419" s="196"/>
      <c r="G419" s="196"/>
      <c r="H419" s="196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6"/>
      <c r="G420" s="196"/>
      <c r="H420" s="196"/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6"/>
      <c r="G421" s="196"/>
      <c r="H421" s="196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6"/>
      <c r="G422" s="196"/>
      <c r="H422" s="196"/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6"/>
      <c r="G423" s="196"/>
      <c r="H423" s="196"/>
    </row>
    <row r="424" spans="1:8" s="197" customFormat="1" ht="12.75" customHeight="1" x14ac:dyDescent="0.25">
      <c r="A424" s="284"/>
      <c r="B424" s="195"/>
      <c r="C424" s="195"/>
      <c r="D424" s="195"/>
      <c r="E424" s="196"/>
      <c r="F424" s="196"/>
      <c r="G424" s="196"/>
      <c r="H424" s="196"/>
    </row>
    <row r="425" spans="1:8" s="197" customFormat="1" ht="12.75" customHeight="1" x14ac:dyDescent="0.25">
      <c r="A425" s="284"/>
      <c r="B425" s="195"/>
      <c r="C425" s="195"/>
      <c r="D425" s="195"/>
      <c r="E425" s="196"/>
      <c r="F425" s="196"/>
      <c r="G425" s="196"/>
      <c r="H425" s="196"/>
    </row>
    <row r="426" spans="1:8" s="197" customFormat="1" ht="12.75" customHeight="1" x14ac:dyDescent="0.25">
      <c r="A426" s="284"/>
      <c r="B426" s="195"/>
      <c r="C426" s="195"/>
      <c r="D426" s="195"/>
      <c r="E426" s="196"/>
      <c r="F426" s="196"/>
      <c r="G426" s="196"/>
      <c r="H426" s="196"/>
    </row>
    <row r="427" spans="1:8" s="197" customFormat="1" ht="12.75" customHeight="1" x14ac:dyDescent="0.25">
      <c r="A427" s="284"/>
      <c r="B427" s="195"/>
      <c r="C427" s="195"/>
      <c r="D427" s="195"/>
      <c r="E427" s="196"/>
      <c r="F427" s="196"/>
      <c r="G427" s="196"/>
      <c r="H427" s="196"/>
    </row>
    <row r="428" spans="1:8" s="197" customFormat="1" ht="12.75" customHeight="1" x14ac:dyDescent="0.25">
      <c r="A428" s="284"/>
      <c r="B428" s="195"/>
      <c r="C428" s="195"/>
      <c r="D428" s="195"/>
      <c r="E428" s="196"/>
      <c r="F428" s="196"/>
      <c r="G428" s="196"/>
      <c r="H428" s="196"/>
    </row>
    <row r="429" spans="1:8" s="197" customFormat="1" ht="12.75" customHeight="1" x14ac:dyDescent="0.25">
      <c r="A429" s="284"/>
      <c r="B429" s="195"/>
      <c r="C429" s="195"/>
      <c r="D429" s="195"/>
      <c r="E429" s="196"/>
      <c r="F429" s="196"/>
      <c r="G429" s="196"/>
      <c r="H429" s="196"/>
    </row>
    <row r="430" spans="1:8" s="197" customFormat="1" ht="12.75" customHeight="1" x14ac:dyDescent="0.25">
      <c r="A430" s="284"/>
      <c r="B430" s="195"/>
      <c r="C430" s="195"/>
      <c r="D430" s="195"/>
      <c r="E430" s="196"/>
      <c r="F430" s="196"/>
      <c r="G430" s="196"/>
      <c r="H430" s="196"/>
    </row>
    <row r="431" spans="1:8" s="197" customFormat="1" ht="12.75" customHeight="1" x14ac:dyDescent="0.25">
      <c r="A431" s="284"/>
      <c r="B431" s="195"/>
      <c r="C431" s="195"/>
      <c r="D431" s="195"/>
      <c r="E431" s="196"/>
      <c r="F431" s="196"/>
      <c r="G431" s="196"/>
      <c r="H431" s="196"/>
    </row>
    <row r="432" spans="1:8" s="197" customFormat="1" ht="12.75" customHeight="1" x14ac:dyDescent="0.25">
      <c r="A432" s="284"/>
      <c r="B432" s="195"/>
      <c r="C432" s="195"/>
      <c r="D432" s="195"/>
      <c r="E432" s="196"/>
      <c r="F432" s="196"/>
      <c r="G432" s="196"/>
      <c r="H432" s="196"/>
    </row>
    <row r="433" spans="1:8" s="197" customFormat="1" ht="12.75" customHeight="1" x14ac:dyDescent="0.25">
      <c r="A433" s="284"/>
      <c r="B433" s="195"/>
      <c r="C433" s="195"/>
      <c r="D433" s="195"/>
      <c r="E433" s="196"/>
      <c r="F433" s="196"/>
      <c r="G433" s="196"/>
      <c r="H433" s="196"/>
    </row>
    <row r="434" spans="1:8" s="197" customFormat="1" ht="12.75" customHeight="1" x14ac:dyDescent="0.25">
      <c r="A434" s="284"/>
      <c r="B434" s="195"/>
      <c r="C434" s="195"/>
      <c r="D434" s="195"/>
      <c r="E434" s="196"/>
      <c r="F434" s="196"/>
      <c r="G434" s="196"/>
      <c r="H434" s="196"/>
    </row>
    <row r="435" spans="1:8" s="197" customFormat="1" ht="12.75" customHeight="1" x14ac:dyDescent="0.25">
      <c r="A435" s="284"/>
      <c r="B435" s="195"/>
      <c r="C435" s="195"/>
      <c r="D435" s="195"/>
      <c r="E435" s="196"/>
      <c r="F435" s="196"/>
      <c r="G435" s="196"/>
      <c r="H435" s="196"/>
    </row>
    <row r="436" spans="1:8" s="197" customFormat="1" ht="12.75" customHeight="1" x14ac:dyDescent="0.25">
      <c r="A436" s="284"/>
      <c r="B436" s="195"/>
      <c r="C436" s="195"/>
      <c r="D436" s="195"/>
      <c r="E436" s="196"/>
      <c r="F436" s="196"/>
      <c r="G436" s="196"/>
      <c r="H436" s="196"/>
    </row>
    <row r="437" spans="1:8" s="197" customFormat="1" ht="12.75" customHeight="1" x14ac:dyDescent="0.25">
      <c r="A437" s="284"/>
      <c r="B437" s="195"/>
      <c r="C437" s="195"/>
      <c r="D437" s="195"/>
      <c r="E437" s="196"/>
      <c r="F437" s="196"/>
      <c r="G437" s="196"/>
      <c r="H437" s="196"/>
    </row>
    <row r="438" spans="1:8" s="197" customFormat="1" ht="12.75" customHeight="1" x14ac:dyDescent="0.25">
      <c r="A438" s="284"/>
      <c r="B438" s="195"/>
      <c r="C438" s="195"/>
      <c r="D438" s="195"/>
      <c r="E438" s="196"/>
      <c r="F438" s="196"/>
      <c r="G438" s="196"/>
      <c r="H438" s="196"/>
    </row>
    <row r="439" spans="1:8" s="197" customFormat="1" ht="12.75" customHeight="1" x14ac:dyDescent="0.25">
      <c r="A439" s="284"/>
      <c r="B439" s="195"/>
      <c r="C439" s="195"/>
      <c r="D439" s="195"/>
      <c r="E439" s="196"/>
      <c r="F439" s="196"/>
      <c r="G439" s="196"/>
      <c r="H439" s="196"/>
    </row>
    <row r="440" spans="1:8" s="197" customFormat="1" ht="12.75" customHeight="1" x14ac:dyDescent="0.25">
      <c r="A440" s="284"/>
      <c r="B440" s="195"/>
      <c r="C440" s="195"/>
      <c r="D440" s="195"/>
      <c r="E440" s="196"/>
      <c r="F440" s="196"/>
      <c r="G440" s="196"/>
      <c r="H440" s="196"/>
    </row>
    <row r="441" spans="1:8" s="197" customFormat="1" ht="12.75" customHeight="1" x14ac:dyDescent="0.25">
      <c r="A441" s="284"/>
      <c r="B441" s="195"/>
      <c r="C441" s="195"/>
      <c r="D441" s="195"/>
      <c r="E441" s="196"/>
      <c r="F441" s="196"/>
      <c r="G441" s="196"/>
      <c r="H441" s="196"/>
    </row>
    <row r="442" spans="1:8" s="197" customFormat="1" ht="12.75" customHeight="1" x14ac:dyDescent="0.25">
      <c r="A442" s="284"/>
      <c r="B442" s="195"/>
      <c r="C442" s="195"/>
      <c r="D442" s="195"/>
      <c r="E442" s="196"/>
      <c r="F442" s="196"/>
      <c r="G442" s="196"/>
      <c r="H442" s="196"/>
    </row>
    <row r="443" spans="1:8" s="197" customFormat="1" ht="12.75" customHeight="1" x14ac:dyDescent="0.25">
      <c r="A443" s="284"/>
      <c r="B443" s="195"/>
      <c r="C443" s="195"/>
      <c r="D443" s="195"/>
      <c r="E443" s="196"/>
      <c r="F443" s="196"/>
      <c r="G443" s="196"/>
      <c r="H443" s="196"/>
    </row>
    <row r="444" spans="1:8" s="197" customFormat="1" ht="12.75" customHeight="1" x14ac:dyDescent="0.25">
      <c r="A444" s="284"/>
      <c r="B444" s="195"/>
      <c r="C444" s="195"/>
      <c r="D444" s="195"/>
      <c r="E444" s="196"/>
      <c r="F444" s="196"/>
      <c r="G444" s="196"/>
      <c r="H444" s="196"/>
    </row>
    <row r="445" spans="1:8" s="197" customFormat="1" ht="12.75" customHeight="1" x14ac:dyDescent="0.25">
      <c r="A445" s="284"/>
      <c r="B445" s="195"/>
      <c r="C445" s="195"/>
      <c r="D445" s="195"/>
      <c r="E445" s="196"/>
      <c r="F445" s="196"/>
      <c r="G445" s="196"/>
      <c r="H445" s="196"/>
    </row>
    <row r="446" spans="1:8" s="197" customFormat="1" ht="12.75" customHeight="1" x14ac:dyDescent="0.25">
      <c r="A446" s="284"/>
      <c r="B446" s="195"/>
      <c r="C446" s="195"/>
      <c r="D446" s="195"/>
      <c r="E446" s="196"/>
      <c r="F446" s="196"/>
      <c r="G446" s="196"/>
      <c r="H446" s="196"/>
    </row>
    <row r="447" spans="1:8" s="197" customFormat="1" ht="12.75" customHeight="1" x14ac:dyDescent="0.25">
      <c r="A447" s="284"/>
      <c r="B447" s="195"/>
      <c r="C447" s="195"/>
      <c r="D447" s="195"/>
      <c r="E447" s="196"/>
      <c r="F447" s="196"/>
      <c r="G447" s="196"/>
      <c r="H447" s="196"/>
    </row>
    <row r="448" spans="1:8" s="197" customFormat="1" ht="12.75" customHeight="1" x14ac:dyDescent="0.25">
      <c r="A448" s="284"/>
      <c r="B448" s="195"/>
      <c r="C448" s="195"/>
      <c r="D448" s="195"/>
      <c r="E448" s="196"/>
      <c r="F448" s="196"/>
      <c r="G448" s="196"/>
      <c r="H448" s="196"/>
    </row>
    <row r="449" spans="1:8" s="197" customFormat="1" ht="12.75" customHeight="1" x14ac:dyDescent="0.25">
      <c r="A449" s="284"/>
      <c r="B449" s="195"/>
      <c r="C449" s="195"/>
      <c r="D449" s="195"/>
      <c r="E449" s="196"/>
      <c r="F449" s="196"/>
      <c r="G449" s="196"/>
      <c r="H449" s="362" t="s">
        <v>13</v>
      </c>
    </row>
    <row r="450" spans="1:8" s="197" customFormat="1" ht="12.75" customHeight="1" x14ac:dyDescent="0.25">
      <c r="A450" s="284"/>
      <c r="B450" s="195"/>
      <c r="C450" s="195"/>
      <c r="D450" s="195"/>
      <c r="E450" s="196"/>
      <c r="F450" s="196"/>
      <c r="G450" s="196"/>
      <c r="H450" s="362"/>
    </row>
    <row r="451" spans="1:8" s="197" customFormat="1" ht="15.75" customHeight="1" x14ac:dyDescent="0.3">
      <c r="A451" s="284"/>
      <c r="B451" s="484" t="s">
        <v>620</v>
      </c>
      <c r="C451" s="14"/>
      <c r="D451" s="14"/>
      <c r="E451" s="15"/>
      <c r="F451" s="1"/>
      <c r="G451" s="1"/>
      <c r="H451" s="1"/>
    </row>
    <row r="452" spans="1:8" s="197" customFormat="1" ht="12.75" customHeight="1" x14ac:dyDescent="0.25">
      <c r="A452" s="284"/>
      <c r="B452" s="4"/>
      <c r="C452" s="1"/>
      <c r="D452" s="1"/>
      <c r="E452" s="45"/>
      <c r="F452" s="1"/>
      <c r="G452" s="1"/>
      <c r="H452" s="1"/>
    </row>
    <row r="453" spans="1:8" s="197" customFormat="1" ht="12.75" customHeight="1" x14ac:dyDescent="0.25">
      <c r="A453" s="284"/>
      <c r="B453" s="4" t="s">
        <v>61</v>
      </c>
      <c r="C453" s="1"/>
      <c r="D453" s="1"/>
      <c r="E453" s="45"/>
      <c r="F453" s="1"/>
      <c r="G453" s="1"/>
      <c r="H453" s="1"/>
    </row>
    <row r="454" spans="1:8" s="197" customFormat="1" ht="12.75" customHeight="1" x14ac:dyDescent="0.25">
      <c r="A454" s="284"/>
      <c r="B454" s="151"/>
      <c r="C454" s="511" t="s">
        <v>12</v>
      </c>
      <c r="D454" s="512"/>
      <c r="E454" s="512"/>
      <c r="F454" s="512" t="s">
        <v>10</v>
      </c>
      <c r="G454" s="512"/>
      <c r="H454" s="512"/>
    </row>
    <row r="455" spans="1:8" s="197" customFormat="1" ht="12.75" customHeight="1" x14ac:dyDescent="0.25">
      <c r="A455" s="284"/>
      <c r="B455" s="145"/>
      <c r="C455" s="149" t="s">
        <v>8</v>
      </c>
      <c r="D455" s="152" t="s">
        <v>9</v>
      </c>
      <c r="E455" s="152" t="s">
        <v>65</v>
      </c>
      <c r="F455" s="152" t="s">
        <v>8</v>
      </c>
      <c r="G455" s="152" t="s">
        <v>9</v>
      </c>
      <c r="H455" s="152" t="s">
        <v>65</v>
      </c>
    </row>
    <row r="456" spans="1:8" s="197" customFormat="1" ht="12.75" customHeight="1" x14ac:dyDescent="0.25">
      <c r="A456" s="284"/>
      <c r="B456" s="64"/>
      <c r="C456" s="158"/>
      <c r="D456" s="158"/>
      <c r="E456" s="67"/>
      <c r="F456" s="158"/>
      <c r="G456" s="158"/>
      <c r="H456" s="67"/>
    </row>
    <row r="457" spans="1:8" s="197" customFormat="1" ht="12.75" customHeight="1" x14ac:dyDescent="0.25">
      <c r="A457" s="284"/>
      <c r="B457" s="64" t="s">
        <v>492</v>
      </c>
      <c r="C457" s="155">
        <v>13.93</v>
      </c>
      <c r="D457" s="155">
        <v>12.79</v>
      </c>
      <c r="E457" s="68">
        <f>+C457-D457</f>
        <v>1.1400000000000006</v>
      </c>
      <c r="F457" s="155">
        <v>19.03</v>
      </c>
      <c r="G457" s="155">
        <v>15.66</v>
      </c>
      <c r="H457" s="68">
        <f>+F457-G457</f>
        <v>3.370000000000001</v>
      </c>
    </row>
    <row r="458" spans="1:8" s="197" customFormat="1" ht="12.75" customHeight="1" x14ac:dyDescent="0.25">
      <c r="A458" s="284"/>
      <c r="B458" s="64" t="s">
        <v>493</v>
      </c>
      <c r="C458" s="155">
        <v>31.38</v>
      </c>
      <c r="D458" s="155">
        <v>37.64</v>
      </c>
      <c r="E458" s="68">
        <f t="shared" ref="E458:E463" si="12">+C458-D458</f>
        <v>-6.2600000000000016</v>
      </c>
      <c r="F458" s="155">
        <v>37.42</v>
      </c>
      <c r="G458" s="155">
        <v>39.549999999999997</v>
      </c>
      <c r="H458" s="68">
        <f t="shared" ref="H458:H463" si="13">+F458-G458</f>
        <v>-2.1299999999999955</v>
      </c>
    </row>
    <row r="459" spans="1:8" s="197" customFormat="1" ht="12.75" customHeight="1" x14ac:dyDescent="0.25">
      <c r="A459" s="284"/>
      <c r="B459" s="64" t="s">
        <v>494</v>
      </c>
      <c r="C459" s="155">
        <v>12.86</v>
      </c>
      <c r="D459" s="155">
        <v>11.2</v>
      </c>
      <c r="E459" s="68">
        <f t="shared" si="12"/>
        <v>1.6600000000000001</v>
      </c>
      <c r="F459" s="155">
        <v>17.739999999999998</v>
      </c>
      <c r="G459" s="155">
        <v>13.96</v>
      </c>
      <c r="H459" s="68">
        <f t="shared" si="13"/>
        <v>3.7799999999999976</v>
      </c>
    </row>
    <row r="460" spans="1:8" s="197" customFormat="1" ht="12.75" customHeight="1" x14ac:dyDescent="0.25">
      <c r="A460" s="284"/>
      <c r="B460" s="64" t="s">
        <v>495</v>
      </c>
      <c r="C460" s="155">
        <v>59.18</v>
      </c>
      <c r="D460" s="155">
        <v>61.22</v>
      </c>
      <c r="E460" s="68">
        <f t="shared" si="12"/>
        <v>-2.0399999999999991</v>
      </c>
      <c r="F460" s="155">
        <v>55.12</v>
      </c>
      <c r="G460" s="155">
        <v>54.14</v>
      </c>
      <c r="H460" s="68">
        <f t="shared" si="13"/>
        <v>0.97999999999999687</v>
      </c>
    </row>
    <row r="461" spans="1:8" s="197" customFormat="1" ht="12.75" customHeight="1" x14ac:dyDescent="0.25">
      <c r="A461" s="284"/>
      <c r="B461" s="64" t="s">
        <v>496</v>
      </c>
      <c r="C461" s="155">
        <v>27.47</v>
      </c>
      <c r="D461" s="155">
        <v>33.49</v>
      </c>
      <c r="E461" s="68">
        <f t="shared" si="12"/>
        <v>-6.0200000000000031</v>
      </c>
      <c r="F461" s="155">
        <v>34.17</v>
      </c>
      <c r="G461" s="155">
        <v>36.159999999999997</v>
      </c>
      <c r="H461" s="68">
        <f t="shared" si="13"/>
        <v>-1.9899999999999949</v>
      </c>
    </row>
    <row r="462" spans="1:8" s="197" customFormat="1" ht="12.75" customHeight="1" x14ac:dyDescent="0.25">
      <c r="A462" s="284"/>
      <c r="B462" s="64" t="s">
        <v>497</v>
      </c>
      <c r="C462" s="155">
        <v>13.05</v>
      </c>
      <c r="D462" s="155">
        <v>11.21</v>
      </c>
      <c r="E462" s="68">
        <f t="shared" si="12"/>
        <v>1.8399999999999999</v>
      </c>
      <c r="F462" s="155">
        <v>18.2</v>
      </c>
      <c r="G462" s="155">
        <v>13.89</v>
      </c>
      <c r="H462" s="68">
        <f t="shared" si="13"/>
        <v>4.3099999999999987</v>
      </c>
    </row>
    <row r="463" spans="1:8" s="197" customFormat="1" ht="12.75" customHeight="1" x14ac:dyDescent="0.25">
      <c r="A463" s="284"/>
      <c r="B463" s="64" t="s">
        <v>498</v>
      </c>
      <c r="C463" s="155">
        <v>11.87</v>
      </c>
      <c r="D463" s="155">
        <v>11.13</v>
      </c>
      <c r="E463" s="68">
        <f t="shared" si="12"/>
        <v>0.73999999999999844</v>
      </c>
      <c r="F463" s="155">
        <v>15.38</v>
      </c>
      <c r="G463" s="155">
        <v>14.26</v>
      </c>
      <c r="H463" s="68">
        <f t="shared" si="13"/>
        <v>1.120000000000001</v>
      </c>
    </row>
    <row r="464" spans="1:8" s="197" customFormat="1" ht="12.75" customHeight="1" x14ac:dyDescent="0.25">
      <c r="A464" s="284"/>
      <c r="B464" s="119"/>
      <c r="C464" s="156"/>
      <c r="D464" s="156"/>
      <c r="E464" s="121"/>
      <c r="F464" s="121"/>
      <c r="G464" s="121"/>
      <c r="H464" s="121"/>
    </row>
    <row r="465" spans="1:8" s="197" customFormat="1" ht="12.75" customHeight="1" x14ac:dyDescent="0.25">
      <c r="A465" s="284"/>
      <c r="B465" s="123"/>
      <c r="C465" s="157"/>
      <c r="D465" s="157"/>
      <c r="E465" s="125"/>
      <c r="F465" s="125"/>
      <c r="G465" s="125"/>
      <c r="H465" s="125"/>
    </row>
    <row r="466" spans="1:8" x14ac:dyDescent="0.25">
      <c r="B466" s="20" t="s">
        <v>491</v>
      </c>
      <c r="C466" s="378"/>
      <c r="D466" s="378"/>
      <c r="E466" s="456"/>
      <c r="F466" s="378"/>
      <c r="G466" s="378"/>
    </row>
    <row r="467" spans="1:8" x14ac:dyDescent="0.25">
      <c r="B467" s="20" t="s">
        <v>614</v>
      </c>
      <c r="C467" s="378"/>
      <c r="D467" s="378"/>
      <c r="E467" s="456"/>
      <c r="F467" s="378"/>
      <c r="G467" s="378"/>
    </row>
    <row r="468" spans="1:8" x14ac:dyDescent="0.25">
      <c r="B468" s="20"/>
      <c r="C468" s="378"/>
      <c r="D468" s="378"/>
      <c r="E468" s="456"/>
      <c r="F468" s="378"/>
      <c r="G468" s="378"/>
    </row>
    <row r="469" spans="1:8" x14ac:dyDescent="0.25">
      <c r="B469" s="58" t="s">
        <v>68</v>
      </c>
      <c r="C469" s="378"/>
      <c r="D469" s="378"/>
      <c r="E469" s="456"/>
      <c r="F469" s="378"/>
      <c r="G469" s="378"/>
    </row>
    <row r="470" spans="1:8" s="197" customFormat="1" ht="12.75" customHeight="1" x14ac:dyDescent="0.25">
      <c r="A470" s="284"/>
      <c r="B470" s="10"/>
      <c r="C470" s="1"/>
      <c r="D470" s="1"/>
      <c r="E470" s="53"/>
      <c r="F470" s="1"/>
      <c r="G470" s="1"/>
      <c r="H470" s="1"/>
    </row>
    <row r="471" spans="1:8" s="197" customFormat="1" ht="12.75" customHeight="1" x14ac:dyDescent="0.25">
      <c r="A471" s="284"/>
      <c r="B471" s="195"/>
      <c r="C471" s="195"/>
      <c r="D471" s="195"/>
      <c r="E471" s="196"/>
      <c r="F471" s="196"/>
      <c r="G471" s="196"/>
      <c r="H471" s="196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6"/>
      <c r="G472" s="196"/>
      <c r="H472" s="196"/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6"/>
      <c r="G473" s="196"/>
      <c r="H473" s="196"/>
    </row>
    <row r="474" spans="1:8" s="197" customFormat="1" ht="12.75" customHeight="1" x14ac:dyDescent="0.25">
      <c r="A474" s="284"/>
      <c r="B474" s="195"/>
      <c r="C474" s="195"/>
      <c r="D474" s="195"/>
      <c r="E474" s="196"/>
      <c r="F474" s="196"/>
      <c r="G474" s="196"/>
      <c r="H474" s="196"/>
    </row>
    <row r="475" spans="1:8" s="197" customFormat="1" ht="12.75" customHeight="1" x14ac:dyDescent="0.25">
      <c r="A475" s="284"/>
      <c r="B475" s="195"/>
      <c r="C475" s="195"/>
      <c r="D475" s="195"/>
      <c r="E475" s="196"/>
      <c r="F475" s="196"/>
      <c r="G475" s="196"/>
      <c r="H475" s="196"/>
    </row>
    <row r="476" spans="1:8" s="197" customFormat="1" ht="12.75" customHeight="1" x14ac:dyDescent="0.25">
      <c r="A476" s="284"/>
      <c r="B476" s="195"/>
      <c r="C476" s="195"/>
      <c r="D476" s="195"/>
      <c r="E476" s="196"/>
      <c r="F476" s="196"/>
      <c r="G476" s="196"/>
      <c r="H476" s="196"/>
    </row>
    <row r="477" spans="1:8" s="197" customFormat="1" ht="12.75" customHeight="1" x14ac:dyDescent="0.25">
      <c r="A477" s="284"/>
      <c r="B477" s="195"/>
      <c r="C477" s="195"/>
      <c r="D477" s="195"/>
      <c r="E477" s="196"/>
      <c r="F477" s="196"/>
      <c r="G477" s="196"/>
      <c r="H477" s="196"/>
    </row>
    <row r="478" spans="1:8" s="197" customFormat="1" ht="12.75" customHeight="1" x14ac:dyDescent="0.25">
      <c r="A478" s="284"/>
      <c r="B478" s="195"/>
      <c r="C478" s="195"/>
      <c r="D478" s="195"/>
      <c r="E478" s="196"/>
      <c r="F478" s="196"/>
      <c r="G478" s="196"/>
      <c r="H478" s="196"/>
    </row>
    <row r="479" spans="1:8" s="197" customFormat="1" ht="12.75" customHeight="1" x14ac:dyDescent="0.25">
      <c r="A479" s="284"/>
      <c r="B479" s="195"/>
      <c r="C479" s="195"/>
      <c r="D479" s="195"/>
      <c r="E479" s="196"/>
      <c r="F479" s="196"/>
      <c r="G479" s="196"/>
      <c r="H479" s="196"/>
    </row>
    <row r="480" spans="1:8" s="197" customFormat="1" ht="12.75" customHeight="1" x14ac:dyDescent="0.25">
      <c r="A480" s="284"/>
      <c r="B480" s="195"/>
      <c r="C480" s="195"/>
      <c r="D480" s="195"/>
      <c r="E480" s="196"/>
      <c r="F480" s="196"/>
      <c r="G480" s="196"/>
      <c r="H480" s="196"/>
    </row>
    <row r="481" spans="1:8" s="197" customFormat="1" ht="12.75" customHeight="1" x14ac:dyDescent="0.25">
      <c r="A481" s="284"/>
      <c r="B481" s="195"/>
      <c r="C481" s="195"/>
      <c r="D481" s="195"/>
      <c r="E481" s="196"/>
      <c r="F481" s="196"/>
      <c r="G481" s="196"/>
      <c r="H481" s="196"/>
    </row>
    <row r="482" spans="1:8" s="197" customFormat="1" ht="12.75" customHeight="1" x14ac:dyDescent="0.25">
      <c r="A482" s="284"/>
      <c r="B482" s="195"/>
      <c r="C482" s="195"/>
      <c r="D482" s="195"/>
      <c r="E482" s="196"/>
      <c r="F482" s="196"/>
      <c r="G482" s="196"/>
      <c r="H482" s="196"/>
    </row>
    <row r="483" spans="1:8" s="197" customFormat="1" ht="12.75" customHeight="1" x14ac:dyDescent="0.25">
      <c r="A483" s="284"/>
      <c r="B483" s="195"/>
      <c r="C483" s="195"/>
      <c r="D483" s="195"/>
      <c r="E483" s="196"/>
      <c r="F483" s="196"/>
      <c r="G483" s="196"/>
      <c r="H483" s="196"/>
    </row>
    <row r="484" spans="1:8" s="197" customFormat="1" ht="12.75" customHeight="1" x14ac:dyDescent="0.25">
      <c r="A484" s="284"/>
      <c r="B484" s="195"/>
      <c r="C484" s="195"/>
      <c r="D484" s="195"/>
      <c r="E484" s="196"/>
      <c r="F484" s="196"/>
      <c r="G484" s="196"/>
      <c r="H484" s="196"/>
    </row>
    <row r="485" spans="1:8" s="197" customFormat="1" ht="12.75" customHeight="1" x14ac:dyDescent="0.25">
      <c r="A485" s="284"/>
      <c r="B485" s="195"/>
      <c r="C485" s="195"/>
      <c r="D485" s="195"/>
      <c r="E485" s="196"/>
      <c r="F485" s="196"/>
      <c r="G485" s="196"/>
      <c r="H485" s="196"/>
    </row>
    <row r="486" spans="1:8" s="197" customFormat="1" ht="12.75" customHeight="1" x14ac:dyDescent="0.25">
      <c r="A486" s="284"/>
      <c r="B486" s="195"/>
      <c r="C486" s="195"/>
      <c r="D486" s="195"/>
      <c r="E486" s="196"/>
      <c r="F486" s="196"/>
      <c r="G486" s="196"/>
      <c r="H486" s="196"/>
    </row>
    <row r="487" spans="1:8" s="197" customFormat="1" ht="12.75" customHeight="1" x14ac:dyDescent="0.25">
      <c r="A487" s="284"/>
      <c r="B487" s="195"/>
      <c r="C487" s="195"/>
      <c r="D487" s="195"/>
      <c r="E487" s="196"/>
      <c r="F487" s="196"/>
      <c r="G487" s="196"/>
      <c r="H487" s="196"/>
    </row>
    <row r="488" spans="1:8" s="197" customFormat="1" ht="12.75" customHeight="1" x14ac:dyDescent="0.25">
      <c r="A488" s="284"/>
      <c r="B488" s="195"/>
      <c r="C488" s="195"/>
      <c r="D488" s="195"/>
      <c r="E488" s="196"/>
      <c r="F488" s="196"/>
      <c r="G488" s="196"/>
      <c r="H488" s="196"/>
    </row>
    <row r="489" spans="1:8" s="197" customFormat="1" ht="12.75" customHeight="1" x14ac:dyDescent="0.25">
      <c r="A489" s="284"/>
      <c r="B489" s="195"/>
      <c r="C489" s="195"/>
      <c r="D489" s="195"/>
      <c r="E489" s="196"/>
      <c r="F489" s="196"/>
      <c r="G489" s="196"/>
      <c r="H489" s="196"/>
    </row>
    <row r="490" spans="1:8" s="197" customFormat="1" ht="12.75" customHeight="1" x14ac:dyDescent="0.25">
      <c r="A490" s="284"/>
      <c r="B490" s="195"/>
      <c r="C490" s="195"/>
      <c r="D490" s="195"/>
      <c r="E490" s="196"/>
      <c r="F490" s="196"/>
      <c r="G490" s="196"/>
      <c r="H490" s="196"/>
    </row>
    <row r="491" spans="1:8" s="197" customFormat="1" ht="12.75" customHeight="1" x14ac:dyDescent="0.25">
      <c r="A491" s="284"/>
      <c r="B491" s="195"/>
      <c r="C491" s="195"/>
      <c r="D491" s="195"/>
      <c r="E491" s="196"/>
      <c r="F491" s="196"/>
      <c r="G491" s="196"/>
      <c r="H491" s="196"/>
    </row>
    <row r="492" spans="1:8" s="197" customFormat="1" ht="12.75" customHeight="1" x14ac:dyDescent="0.25">
      <c r="A492" s="284"/>
      <c r="B492" s="195"/>
      <c r="C492" s="195"/>
      <c r="D492" s="195"/>
      <c r="E492" s="196"/>
      <c r="F492" s="196"/>
      <c r="G492" s="196"/>
      <c r="H492" s="196"/>
    </row>
    <row r="493" spans="1:8" s="197" customFormat="1" ht="12.75" customHeight="1" x14ac:dyDescent="0.25">
      <c r="A493" s="284"/>
      <c r="B493" s="195"/>
      <c r="C493" s="195"/>
      <c r="D493" s="195"/>
      <c r="E493" s="196"/>
      <c r="F493" s="196"/>
      <c r="G493" s="196"/>
      <c r="H493" s="196"/>
    </row>
    <row r="494" spans="1:8" s="197" customFormat="1" ht="12.75" customHeight="1" x14ac:dyDescent="0.25">
      <c r="A494" s="284"/>
      <c r="B494" s="195"/>
      <c r="C494" s="195"/>
      <c r="D494" s="195"/>
      <c r="E494" s="196"/>
      <c r="F494" s="196"/>
      <c r="G494" s="196"/>
      <c r="H494" s="196"/>
    </row>
    <row r="495" spans="1:8" s="197" customFormat="1" ht="12.75" customHeight="1" x14ac:dyDescent="0.25">
      <c r="A495" s="284"/>
      <c r="B495" s="195"/>
      <c r="C495" s="195"/>
      <c r="D495" s="195"/>
      <c r="E495" s="196"/>
      <c r="F495" s="196"/>
      <c r="G495" s="196"/>
      <c r="H495" s="196"/>
    </row>
    <row r="496" spans="1:8" s="197" customFormat="1" ht="12.75" customHeight="1" x14ac:dyDescent="0.25">
      <c r="A496" s="284"/>
      <c r="B496" s="195"/>
      <c r="C496" s="195"/>
      <c r="D496" s="195"/>
      <c r="E496" s="196"/>
      <c r="F496" s="196"/>
      <c r="G496" s="196"/>
      <c r="H496" s="196"/>
    </row>
    <row r="497" spans="1:8" s="197" customFormat="1" ht="12.75" customHeight="1" x14ac:dyDescent="0.25">
      <c r="A497" s="284"/>
      <c r="B497" s="195"/>
      <c r="C497" s="195"/>
      <c r="D497" s="195"/>
      <c r="E497" s="196"/>
      <c r="F497" s="196"/>
      <c r="G497" s="196"/>
      <c r="H497" s="196"/>
    </row>
    <row r="498" spans="1:8" s="197" customFormat="1" ht="12.75" customHeight="1" x14ac:dyDescent="0.25">
      <c r="A498" s="284"/>
      <c r="B498" s="195"/>
      <c r="C498" s="195"/>
      <c r="D498" s="195"/>
      <c r="E498" s="196"/>
      <c r="F498" s="196"/>
      <c r="G498" s="196"/>
      <c r="H498" s="196"/>
    </row>
    <row r="499" spans="1:8" s="197" customFormat="1" ht="12.75" customHeight="1" x14ac:dyDescent="0.25">
      <c r="A499" s="284"/>
      <c r="B499" s="195"/>
      <c r="C499" s="195"/>
      <c r="D499" s="195"/>
      <c r="E499" s="196"/>
      <c r="F499" s="196"/>
      <c r="G499" s="196"/>
      <c r="H499" s="196"/>
    </row>
    <row r="500" spans="1:8" s="197" customFormat="1" ht="12.75" customHeight="1" x14ac:dyDescent="0.25">
      <c r="A500" s="284"/>
      <c r="B500" s="195"/>
      <c r="C500" s="195"/>
      <c r="D500" s="195"/>
      <c r="E500" s="196"/>
      <c r="F500" s="196"/>
      <c r="G500" s="196"/>
      <c r="H500" s="196"/>
    </row>
    <row r="501" spans="1:8" s="197" customFormat="1" ht="12.75" customHeight="1" x14ac:dyDescent="0.25">
      <c r="A501" s="284"/>
      <c r="B501" s="195"/>
      <c r="C501" s="195"/>
      <c r="D501" s="195"/>
      <c r="E501" s="196"/>
      <c r="F501" s="196"/>
      <c r="G501" s="196"/>
      <c r="H501" s="196"/>
    </row>
    <row r="502" spans="1:8" s="197" customFormat="1" ht="12.75" customHeight="1" x14ac:dyDescent="0.25">
      <c r="A502" s="284"/>
      <c r="B502" s="195"/>
      <c r="C502" s="195"/>
      <c r="D502" s="195"/>
      <c r="E502" s="196"/>
      <c r="F502" s="196"/>
      <c r="G502" s="196"/>
      <c r="H502" s="196"/>
    </row>
    <row r="503" spans="1:8" s="197" customFormat="1" ht="12.75" customHeight="1" x14ac:dyDescent="0.25">
      <c r="A503" s="284"/>
      <c r="B503" s="195"/>
      <c r="C503" s="195"/>
      <c r="D503" s="195"/>
      <c r="E503" s="196"/>
      <c r="F503" s="196"/>
      <c r="G503" s="196"/>
      <c r="H503" s="196"/>
    </row>
    <row r="504" spans="1:8" s="197" customFormat="1" ht="12.75" customHeight="1" x14ac:dyDescent="0.25">
      <c r="A504" s="284"/>
      <c r="B504" s="195"/>
      <c r="C504" s="195"/>
      <c r="D504" s="195"/>
      <c r="E504" s="196"/>
      <c r="F504" s="196"/>
      <c r="G504" s="196"/>
      <c r="H504" s="196"/>
    </row>
    <row r="505" spans="1:8" s="197" customFormat="1" ht="12.75" customHeight="1" x14ac:dyDescent="0.25">
      <c r="A505" s="284"/>
      <c r="B505" s="195"/>
      <c r="C505" s="195"/>
      <c r="D505" s="195"/>
      <c r="E505" s="196"/>
      <c r="F505" s="196"/>
      <c r="G505" s="196"/>
      <c r="H505" s="196"/>
    </row>
    <row r="506" spans="1:8" s="197" customFormat="1" ht="12.75" customHeight="1" x14ac:dyDescent="0.25">
      <c r="A506" s="284"/>
      <c r="B506" s="195"/>
      <c r="C506" s="195"/>
      <c r="D506" s="195"/>
      <c r="E506" s="196"/>
      <c r="F506" s="196"/>
      <c r="G506" s="196"/>
      <c r="H506" s="196"/>
    </row>
    <row r="507" spans="1:8" s="197" customFormat="1" ht="12.75" customHeight="1" x14ac:dyDescent="0.25">
      <c r="A507" s="284"/>
      <c r="B507" s="195"/>
      <c r="C507" s="195"/>
      <c r="D507" s="195"/>
      <c r="E507" s="196"/>
      <c r="F507" s="196"/>
      <c r="G507" s="196"/>
      <c r="H507" s="196"/>
    </row>
    <row r="508" spans="1:8" s="197" customFormat="1" ht="12.75" customHeight="1" x14ac:dyDescent="0.25">
      <c r="A508" s="284"/>
      <c r="B508" s="195"/>
      <c r="C508" s="195"/>
      <c r="D508" s="195"/>
      <c r="E508" s="196"/>
      <c r="F508" s="196"/>
      <c r="G508" s="196"/>
      <c r="H508" s="196"/>
    </row>
    <row r="509" spans="1:8" s="197" customFormat="1" ht="12.75" customHeight="1" x14ac:dyDescent="0.25">
      <c r="A509" s="284"/>
      <c r="B509" s="195"/>
      <c r="C509" s="195"/>
      <c r="D509" s="195"/>
      <c r="E509" s="196"/>
      <c r="F509" s="196"/>
      <c r="G509" s="196"/>
      <c r="H509" s="196"/>
    </row>
    <row r="510" spans="1:8" s="197" customFormat="1" ht="12.75" customHeight="1" x14ac:dyDescent="0.25">
      <c r="A510" s="284"/>
      <c r="B510" s="195"/>
      <c r="C510" s="195"/>
      <c r="D510" s="195"/>
      <c r="E510" s="196"/>
      <c r="F510" s="196"/>
      <c r="G510" s="196"/>
      <c r="H510" s="196"/>
    </row>
    <row r="511" spans="1:8" s="197" customFormat="1" ht="12.75" customHeight="1" x14ac:dyDescent="0.25">
      <c r="A511" s="284"/>
      <c r="B511" s="195"/>
      <c r="C511" s="195"/>
      <c r="D511" s="195"/>
      <c r="E511" s="196"/>
      <c r="F511" s="196"/>
      <c r="G511" s="196"/>
      <c r="H511" s="196"/>
    </row>
    <row r="512" spans="1:8" s="197" customFormat="1" ht="12.75" customHeight="1" x14ac:dyDescent="0.25">
      <c r="A512" s="284"/>
      <c r="B512" s="195"/>
      <c r="C512" s="195"/>
      <c r="D512" s="195"/>
      <c r="E512" s="196"/>
      <c r="F512" s="196"/>
      <c r="G512" s="196"/>
      <c r="H512" s="196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6"/>
      <c r="G513" s="196"/>
      <c r="H513" s="196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6"/>
      <c r="G514" s="196"/>
      <c r="H514" s="196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6"/>
      <c r="G515" s="196"/>
      <c r="H515" s="196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6"/>
      <c r="G516" s="196"/>
      <c r="H516" s="196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6"/>
      <c r="G517" s="196"/>
      <c r="H517" s="196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6"/>
      <c r="G518" s="196"/>
      <c r="H518" s="196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6"/>
      <c r="G519" s="196"/>
      <c r="H519" s="196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6"/>
      <c r="G520" s="196"/>
      <c r="H520" s="196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6"/>
      <c r="G521" s="196"/>
      <c r="H521" s="196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6"/>
      <c r="G522" s="196"/>
      <c r="H522" s="196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6"/>
      <c r="G523" s="196"/>
      <c r="H523" s="362" t="s">
        <v>13</v>
      </c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6"/>
      <c r="G524" s="196"/>
      <c r="H524" s="362"/>
    </row>
    <row r="525" spans="1:8" s="197" customFormat="1" ht="15.75" customHeight="1" x14ac:dyDescent="0.3">
      <c r="A525" s="284"/>
      <c r="B525" s="484" t="s">
        <v>621</v>
      </c>
      <c r="C525" s="14"/>
      <c r="D525" s="14"/>
      <c r="E525" s="15"/>
      <c r="F525" s="1"/>
      <c r="G525" s="1"/>
      <c r="H525" s="1"/>
    </row>
    <row r="526" spans="1:8" s="197" customFormat="1" ht="12.75" customHeight="1" x14ac:dyDescent="0.25">
      <c r="A526" s="284"/>
      <c r="B526" s="4"/>
      <c r="C526" s="1"/>
      <c r="D526" s="1"/>
      <c r="E526" s="45"/>
      <c r="F526" s="1"/>
      <c r="G526" s="1"/>
      <c r="H526" s="1"/>
    </row>
    <row r="527" spans="1:8" s="197" customFormat="1" ht="12.75" customHeight="1" x14ac:dyDescent="0.25">
      <c r="A527" s="284"/>
      <c r="B527" s="4" t="s">
        <v>61</v>
      </c>
      <c r="C527" s="1"/>
      <c r="D527" s="1"/>
      <c r="E527" s="45"/>
      <c r="F527" s="1"/>
      <c r="G527" s="1"/>
      <c r="H527" s="1"/>
    </row>
    <row r="528" spans="1:8" s="197" customFormat="1" ht="12.75" customHeight="1" x14ac:dyDescent="0.25">
      <c r="A528" s="284"/>
      <c r="B528" s="151"/>
      <c r="C528" s="511" t="s">
        <v>12</v>
      </c>
      <c r="D528" s="512"/>
      <c r="E528" s="512"/>
      <c r="F528" s="512" t="s">
        <v>10</v>
      </c>
      <c r="G528" s="512"/>
      <c r="H528" s="512"/>
    </row>
    <row r="529" spans="1:8" s="197" customFormat="1" ht="12.75" customHeight="1" x14ac:dyDescent="0.25">
      <c r="A529" s="284"/>
      <c r="B529" s="145"/>
      <c r="C529" s="149" t="s">
        <v>8</v>
      </c>
      <c r="D529" s="152" t="s">
        <v>9</v>
      </c>
      <c r="E529" s="152" t="s">
        <v>65</v>
      </c>
      <c r="F529" s="152" t="s">
        <v>8</v>
      </c>
      <c r="G529" s="152" t="s">
        <v>9</v>
      </c>
      <c r="H529" s="152" t="s">
        <v>65</v>
      </c>
    </row>
    <row r="530" spans="1:8" s="197" customFormat="1" ht="12.75" customHeight="1" x14ac:dyDescent="0.25">
      <c r="A530" s="284"/>
      <c r="B530" s="64"/>
      <c r="C530" s="158"/>
      <c r="D530" s="158"/>
      <c r="E530" s="67"/>
      <c r="F530" s="158"/>
      <c r="G530" s="158"/>
      <c r="H530" s="67"/>
    </row>
    <row r="531" spans="1:8" s="197" customFormat="1" ht="12.75" customHeight="1" x14ac:dyDescent="0.25">
      <c r="A531" s="284"/>
      <c r="B531" s="64" t="s">
        <v>492</v>
      </c>
      <c r="C531" s="155">
        <v>16.47</v>
      </c>
      <c r="D531" s="155">
        <v>15.01</v>
      </c>
      <c r="E531" s="68">
        <f>+C531-D531</f>
        <v>1.4599999999999991</v>
      </c>
      <c r="F531" s="155">
        <v>21.38</v>
      </c>
      <c r="G531" s="155">
        <v>18.12</v>
      </c>
      <c r="H531" s="68">
        <f>+F531-G531</f>
        <v>3.259999999999998</v>
      </c>
    </row>
    <row r="532" spans="1:8" s="197" customFormat="1" ht="12.75" customHeight="1" x14ac:dyDescent="0.25">
      <c r="A532" s="284"/>
      <c r="B532" s="64" t="s">
        <v>493</v>
      </c>
      <c r="C532" s="155">
        <v>39.92</v>
      </c>
      <c r="D532" s="155">
        <v>41.36</v>
      </c>
      <c r="E532" s="68">
        <f t="shared" ref="E532:E537" si="14">+C532-D532</f>
        <v>-1.4399999999999977</v>
      </c>
      <c r="F532" s="155">
        <v>44.9</v>
      </c>
      <c r="G532" s="155">
        <v>44.04</v>
      </c>
      <c r="H532" s="68">
        <f t="shared" ref="H532:H537" si="15">+F532-G532</f>
        <v>0.85999999999999943</v>
      </c>
    </row>
    <row r="533" spans="1:8" s="197" customFormat="1" ht="12.75" customHeight="1" x14ac:dyDescent="0.25">
      <c r="A533" s="284"/>
      <c r="B533" s="64" t="s">
        <v>494</v>
      </c>
      <c r="C533" s="155">
        <v>14.96</v>
      </c>
      <c r="D533" s="155">
        <v>13.35</v>
      </c>
      <c r="E533" s="68">
        <f t="shared" si="14"/>
        <v>1.6100000000000012</v>
      </c>
      <c r="F533" s="155">
        <v>19.77</v>
      </c>
      <c r="G533" s="155">
        <v>16.309999999999999</v>
      </c>
      <c r="H533" s="68">
        <f t="shared" si="15"/>
        <v>3.4600000000000009</v>
      </c>
    </row>
    <row r="534" spans="1:8" s="197" customFormat="1" ht="12.75" customHeight="1" x14ac:dyDescent="0.25">
      <c r="A534" s="284"/>
      <c r="B534" s="64" t="s">
        <v>495</v>
      </c>
      <c r="C534" s="155">
        <v>53.82</v>
      </c>
      <c r="D534" s="155">
        <v>64.569999999999993</v>
      </c>
      <c r="E534" s="68">
        <f t="shared" si="14"/>
        <v>-10.749999999999993</v>
      </c>
      <c r="F534" s="155">
        <v>61.64</v>
      </c>
      <c r="G534" s="155">
        <v>58.81</v>
      </c>
      <c r="H534" s="68">
        <f t="shared" si="15"/>
        <v>2.8299999999999983</v>
      </c>
    </row>
    <row r="535" spans="1:8" s="197" customFormat="1" ht="12.75" customHeight="1" x14ac:dyDescent="0.25">
      <c r="A535" s="284"/>
      <c r="B535" s="64" t="s">
        <v>496</v>
      </c>
      <c r="C535" s="155">
        <v>37.549999999999997</v>
      </c>
      <c r="D535" s="155">
        <v>36.869999999999997</v>
      </c>
      <c r="E535" s="68">
        <f t="shared" si="14"/>
        <v>0.67999999999999972</v>
      </c>
      <c r="F535" s="155">
        <v>41.96</v>
      </c>
      <c r="G535" s="155">
        <v>40.94</v>
      </c>
      <c r="H535" s="68">
        <f t="shared" si="15"/>
        <v>1.0200000000000031</v>
      </c>
    </row>
    <row r="536" spans="1:8" s="197" customFormat="1" ht="12.75" customHeight="1" x14ac:dyDescent="0.25">
      <c r="A536" s="284"/>
      <c r="B536" s="64" t="s">
        <v>497</v>
      </c>
      <c r="C536" s="155">
        <v>14.97</v>
      </c>
      <c r="D536" s="155">
        <v>13.16</v>
      </c>
      <c r="E536" s="68">
        <f t="shared" si="14"/>
        <v>1.8100000000000005</v>
      </c>
      <c r="F536" s="155">
        <v>20.34</v>
      </c>
      <c r="G536" s="155">
        <v>16.34</v>
      </c>
      <c r="H536" s="68">
        <f t="shared" si="15"/>
        <v>4</v>
      </c>
    </row>
    <row r="537" spans="1:8" s="197" customFormat="1" ht="12.75" customHeight="1" x14ac:dyDescent="0.25">
      <c r="A537" s="284"/>
      <c r="B537" s="64" t="s">
        <v>498</v>
      </c>
      <c r="C537" s="155">
        <v>14.88</v>
      </c>
      <c r="D537" s="155">
        <v>14.33</v>
      </c>
      <c r="E537" s="68">
        <f t="shared" si="14"/>
        <v>0.55000000000000071</v>
      </c>
      <c r="F537" s="155">
        <v>16.72</v>
      </c>
      <c r="G537" s="155">
        <v>16.2</v>
      </c>
      <c r="H537" s="68">
        <f t="shared" si="15"/>
        <v>0.51999999999999957</v>
      </c>
    </row>
    <row r="538" spans="1:8" s="197" customFormat="1" ht="12.75" customHeight="1" x14ac:dyDescent="0.25">
      <c r="A538" s="284"/>
      <c r="B538" s="119"/>
      <c r="C538" s="156"/>
      <c r="D538" s="156"/>
      <c r="E538" s="121"/>
      <c r="F538" s="121"/>
      <c r="G538" s="121"/>
      <c r="H538" s="121"/>
    </row>
    <row r="539" spans="1:8" s="197" customFormat="1" ht="12.75" customHeight="1" x14ac:dyDescent="0.25">
      <c r="A539" s="284"/>
      <c r="B539" s="123"/>
      <c r="C539" s="157"/>
      <c r="D539" s="157"/>
      <c r="E539" s="125"/>
      <c r="F539" s="125"/>
      <c r="G539" s="125"/>
      <c r="H539" s="125"/>
    </row>
    <row r="540" spans="1:8" x14ac:dyDescent="0.25">
      <c r="B540" s="20" t="s">
        <v>491</v>
      </c>
      <c r="C540" s="378"/>
      <c r="D540" s="378"/>
      <c r="E540" s="456"/>
      <c r="F540" s="378"/>
      <c r="G540" s="378"/>
    </row>
    <row r="541" spans="1:8" x14ac:dyDescent="0.25">
      <c r="B541" s="20" t="s">
        <v>614</v>
      </c>
      <c r="C541" s="378"/>
      <c r="D541" s="378"/>
      <c r="E541" s="456"/>
      <c r="F541" s="378"/>
      <c r="G541" s="378"/>
    </row>
    <row r="542" spans="1:8" x14ac:dyDescent="0.25">
      <c r="B542" s="20"/>
      <c r="C542" s="378"/>
      <c r="D542" s="378"/>
      <c r="E542" s="456"/>
      <c r="F542" s="378"/>
      <c r="G542" s="378"/>
    </row>
    <row r="543" spans="1:8" x14ac:dyDescent="0.25">
      <c r="B543" s="58" t="s">
        <v>68</v>
      </c>
      <c r="C543" s="378"/>
      <c r="D543" s="378"/>
      <c r="E543" s="456"/>
      <c r="F543" s="378"/>
      <c r="G543" s="378"/>
    </row>
    <row r="544" spans="1:8" s="197" customFormat="1" ht="12.75" customHeight="1" x14ac:dyDescent="0.25">
      <c r="A544" s="284"/>
      <c r="B544" s="10"/>
      <c r="C544" s="1"/>
      <c r="D544" s="1"/>
      <c r="E544" s="53"/>
      <c r="F544" s="1"/>
      <c r="G544" s="1"/>
      <c r="H544" s="1"/>
    </row>
    <row r="545" spans="1:8" s="197" customFormat="1" ht="12.6" customHeight="1" x14ac:dyDescent="0.25">
      <c r="A545" s="284"/>
      <c r="B545" s="10"/>
      <c r="C545" s="1"/>
      <c r="D545" s="1"/>
      <c r="E545" s="53"/>
      <c r="F545" s="1"/>
      <c r="G545" s="1"/>
      <c r="H545" s="1"/>
    </row>
    <row r="546" spans="1:8" s="197" customFormat="1" ht="12.75" customHeight="1" x14ac:dyDescent="0.25">
      <c r="A546" s="284"/>
      <c r="B546" s="195"/>
      <c r="C546" s="195"/>
      <c r="D546" s="195"/>
      <c r="E546" s="196"/>
      <c r="F546" s="196"/>
      <c r="G546" s="196"/>
      <c r="H546" s="196"/>
    </row>
    <row r="547" spans="1:8" s="197" customFormat="1" ht="12.75" customHeight="1" x14ac:dyDescent="0.25">
      <c r="A547" s="284"/>
      <c r="B547" s="195"/>
      <c r="C547" s="195"/>
      <c r="D547" s="195"/>
      <c r="E547" s="196"/>
      <c r="F547" s="196"/>
      <c r="G547" s="196"/>
      <c r="H547" s="196"/>
    </row>
    <row r="548" spans="1:8" s="197" customFormat="1" ht="12.75" customHeight="1" x14ac:dyDescent="0.25">
      <c r="A548" s="284"/>
      <c r="B548" s="195"/>
      <c r="C548" s="195"/>
      <c r="D548" s="195"/>
      <c r="E548" s="196"/>
      <c r="F548" s="196"/>
      <c r="G548" s="196"/>
      <c r="H548" s="196"/>
    </row>
    <row r="549" spans="1:8" s="197" customFormat="1" ht="12.75" customHeight="1" x14ac:dyDescent="0.25">
      <c r="A549" s="284"/>
      <c r="B549" s="195"/>
      <c r="C549" s="195"/>
      <c r="D549" s="195"/>
      <c r="E549" s="196"/>
      <c r="F549" s="196"/>
      <c r="G549" s="196"/>
      <c r="H549" s="196"/>
    </row>
    <row r="550" spans="1:8" s="197" customFormat="1" ht="12.75" customHeight="1" x14ac:dyDescent="0.25">
      <c r="A550" s="284"/>
      <c r="B550" s="195"/>
      <c r="C550" s="195"/>
      <c r="D550" s="195"/>
      <c r="E550" s="196"/>
      <c r="F550" s="196"/>
      <c r="G550" s="196"/>
      <c r="H550" s="196"/>
    </row>
    <row r="551" spans="1:8" s="197" customFormat="1" ht="12.75" customHeight="1" x14ac:dyDescent="0.25">
      <c r="A551" s="284"/>
      <c r="B551" s="195"/>
      <c r="C551" s="195"/>
      <c r="D551" s="195"/>
      <c r="E551" s="196"/>
      <c r="F551" s="196"/>
      <c r="G551" s="196"/>
      <c r="H551" s="196"/>
    </row>
    <row r="552" spans="1:8" s="197" customFormat="1" ht="12.75" customHeight="1" x14ac:dyDescent="0.25">
      <c r="A552" s="284"/>
      <c r="B552" s="195"/>
      <c r="C552" s="195"/>
      <c r="D552" s="195"/>
      <c r="E552" s="196"/>
      <c r="F552" s="196"/>
      <c r="G552" s="196"/>
      <c r="H552" s="196"/>
    </row>
    <row r="553" spans="1:8" s="197" customFormat="1" ht="12.75" customHeight="1" x14ac:dyDescent="0.25">
      <c r="A553" s="284"/>
      <c r="B553" s="195"/>
      <c r="C553" s="195"/>
      <c r="D553" s="195"/>
      <c r="E553" s="196"/>
      <c r="F553" s="196"/>
      <c r="G553" s="196"/>
      <c r="H553" s="196"/>
    </row>
    <row r="554" spans="1:8" s="197" customFormat="1" ht="12.75" customHeight="1" x14ac:dyDescent="0.25">
      <c r="A554" s="284"/>
      <c r="B554" s="195"/>
      <c r="C554" s="195"/>
      <c r="D554" s="195"/>
      <c r="E554" s="196"/>
      <c r="F554" s="196"/>
      <c r="G554" s="196"/>
      <c r="H554" s="196"/>
    </row>
    <row r="555" spans="1:8" s="197" customFormat="1" ht="12.75" customHeight="1" x14ac:dyDescent="0.25">
      <c r="A555" s="284"/>
      <c r="B555" s="195"/>
      <c r="C555" s="195"/>
      <c r="D555" s="195"/>
      <c r="E555" s="196"/>
      <c r="F555" s="196"/>
      <c r="G555" s="196"/>
      <c r="H555" s="196"/>
    </row>
    <row r="556" spans="1:8" s="197" customFormat="1" ht="12.75" customHeight="1" x14ac:dyDescent="0.25">
      <c r="A556" s="284"/>
      <c r="B556" s="195"/>
      <c r="C556" s="195"/>
      <c r="D556" s="195"/>
      <c r="E556" s="196"/>
      <c r="F556" s="196"/>
      <c r="G556" s="196"/>
      <c r="H556" s="196"/>
    </row>
    <row r="557" spans="1:8" s="197" customFormat="1" ht="12.75" customHeight="1" x14ac:dyDescent="0.25">
      <c r="A557" s="284"/>
      <c r="B557" s="195"/>
      <c r="C557" s="195"/>
      <c r="D557" s="195"/>
      <c r="E557" s="196"/>
      <c r="F557" s="196"/>
      <c r="G557" s="196"/>
      <c r="H557" s="196"/>
    </row>
    <row r="558" spans="1:8" s="197" customFormat="1" ht="12.75" customHeight="1" x14ac:dyDescent="0.25">
      <c r="A558" s="284"/>
      <c r="B558" s="195"/>
      <c r="C558" s="195"/>
      <c r="D558" s="195"/>
      <c r="E558" s="196"/>
      <c r="F558" s="196"/>
      <c r="G558" s="196"/>
      <c r="H558" s="196"/>
    </row>
    <row r="559" spans="1:8" s="197" customFormat="1" ht="12.75" customHeight="1" x14ac:dyDescent="0.25">
      <c r="A559" s="284"/>
      <c r="B559" s="195"/>
      <c r="C559" s="195"/>
      <c r="D559" s="195"/>
      <c r="E559" s="196"/>
      <c r="F559" s="196"/>
      <c r="G559" s="196"/>
      <c r="H559" s="196"/>
    </row>
    <row r="560" spans="1:8" s="197" customFormat="1" ht="12.75" customHeight="1" x14ac:dyDescent="0.25">
      <c r="A560" s="284"/>
      <c r="B560" s="195"/>
      <c r="C560" s="195"/>
      <c r="D560" s="195"/>
      <c r="E560" s="196"/>
      <c r="F560" s="196"/>
      <c r="G560" s="196"/>
      <c r="H560" s="196"/>
    </row>
    <row r="561" spans="1:8" s="197" customFormat="1" ht="12.75" customHeight="1" x14ac:dyDescent="0.25">
      <c r="A561" s="284"/>
      <c r="B561" s="195"/>
      <c r="C561" s="195"/>
      <c r="D561" s="195"/>
      <c r="E561" s="196"/>
      <c r="F561" s="196"/>
      <c r="G561" s="196"/>
      <c r="H561" s="196"/>
    </row>
    <row r="562" spans="1:8" s="197" customFormat="1" ht="12.75" customHeight="1" x14ac:dyDescent="0.25">
      <c r="A562" s="284"/>
      <c r="B562" s="195"/>
      <c r="C562" s="195"/>
      <c r="D562" s="195"/>
      <c r="E562" s="196"/>
      <c r="F562" s="196"/>
      <c r="G562" s="196"/>
      <c r="H562" s="196"/>
    </row>
    <row r="563" spans="1:8" s="197" customFormat="1" ht="12.75" customHeight="1" x14ac:dyDescent="0.25">
      <c r="A563" s="284"/>
      <c r="B563" s="195"/>
      <c r="C563" s="195"/>
      <c r="D563" s="195"/>
      <c r="E563" s="196"/>
      <c r="F563" s="196"/>
      <c r="G563" s="196"/>
      <c r="H563" s="196"/>
    </row>
    <row r="564" spans="1:8" s="197" customFormat="1" ht="12.75" customHeight="1" x14ac:dyDescent="0.25">
      <c r="A564" s="284"/>
      <c r="B564" s="195"/>
      <c r="C564" s="195"/>
      <c r="D564" s="195"/>
      <c r="E564" s="196"/>
      <c r="F564" s="196"/>
      <c r="G564" s="196"/>
      <c r="H564" s="196"/>
    </row>
    <row r="565" spans="1:8" s="197" customFormat="1" ht="12.75" customHeight="1" x14ac:dyDescent="0.25">
      <c r="A565" s="284"/>
      <c r="B565" s="195"/>
      <c r="C565" s="195"/>
      <c r="D565" s="195"/>
      <c r="E565" s="196"/>
      <c r="F565" s="196"/>
      <c r="G565" s="196"/>
      <c r="H565" s="196"/>
    </row>
    <row r="566" spans="1:8" s="197" customFormat="1" ht="12.75" customHeight="1" x14ac:dyDescent="0.25">
      <c r="A566" s="284"/>
      <c r="B566" s="195"/>
      <c r="C566" s="195"/>
      <c r="D566" s="195"/>
      <c r="E566" s="196"/>
      <c r="F566" s="196"/>
      <c r="G566" s="196"/>
      <c r="H566" s="196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6"/>
      <c r="G567" s="196"/>
      <c r="H567" s="196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6"/>
      <c r="G568" s="196"/>
      <c r="H568" s="196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6"/>
      <c r="G570" s="196"/>
      <c r="H570" s="196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6"/>
      <c r="G571" s="196"/>
      <c r="H571" s="196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6"/>
      <c r="G572" s="196"/>
      <c r="H572" s="196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6"/>
      <c r="G573" s="196"/>
      <c r="H573" s="196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6"/>
      <c r="G574" s="196"/>
      <c r="H574" s="196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6"/>
      <c r="G575" s="196"/>
      <c r="H575" s="196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6"/>
      <c r="G576" s="196"/>
      <c r="H576" s="196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6"/>
      <c r="G577" s="196"/>
      <c r="H577" s="196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6"/>
      <c r="G578" s="196"/>
      <c r="H578" s="196"/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6"/>
      <c r="G579" s="196"/>
      <c r="H579" s="196"/>
    </row>
    <row r="580" spans="1:8" s="197" customFormat="1" ht="12.75" customHeight="1" x14ac:dyDescent="0.25">
      <c r="A580" s="284"/>
      <c r="B580" s="195"/>
      <c r="C580" s="195"/>
      <c r="D580" s="195"/>
      <c r="E580" s="196"/>
      <c r="F580" s="196"/>
      <c r="G580" s="196"/>
      <c r="H580" s="196"/>
    </row>
    <row r="581" spans="1:8" s="197" customFormat="1" ht="12.75" customHeight="1" x14ac:dyDescent="0.25">
      <c r="A581" s="284"/>
      <c r="B581" s="195"/>
      <c r="C581" s="195"/>
      <c r="D581" s="195"/>
      <c r="E581" s="196"/>
      <c r="F581" s="196"/>
      <c r="G581" s="196"/>
      <c r="H581" s="196"/>
    </row>
    <row r="582" spans="1:8" s="197" customFormat="1" ht="12.75" customHeight="1" x14ac:dyDescent="0.25">
      <c r="A582" s="284"/>
      <c r="B582" s="195"/>
      <c r="C582" s="195"/>
      <c r="D582" s="195"/>
      <c r="E582" s="196"/>
      <c r="F582" s="196"/>
      <c r="G582" s="196"/>
      <c r="H582" s="196"/>
    </row>
    <row r="583" spans="1:8" s="197" customFormat="1" ht="12.75" customHeight="1" x14ac:dyDescent="0.25">
      <c r="A583" s="284"/>
      <c r="B583" s="195"/>
      <c r="C583" s="195"/>
      <c r="D583" s="195"/>
      <c r="E583" s="196"/>
      <c r="F583" s="196"/>
      <c r="G583" s="196"/>
      <c r="H583" s="196"/>
    </row>
    <row r="584" spans="1:8" s="197" customFormat="1" ht="12.75" customHeight="1" x14ac:dyDescent="0.25">
      <c r="A584" s="284"/>
      <c r="B584" s="195"/>
      <c r="C584" s="195"/>
      <c r="D584" s="195"/>
      <c r="E584" s="196"/>
      <c r="F584" s="196"/>
      <c r="G584" s="196"/>
      <c r="H584" s="196"/>
    </row>
    <row r="585" spans="1:8" s="197" customFormat="1" ht="12.75" customHeight="1" x14ac:dyDescent="0.25">
      <c r="A585" s="284"/>
      <c r="B585" s="195"/>
      <c r="C585" s="195"/>
      <c r="D585" s="195"/>
      <c r="E585" s="196"/>
      <c r="F585" s="196"/>
      <c r="G585" s="196"/>
      <c r="H585" s="196"/>
    </row>
    <row r="586" spans="1:8" s="197" customFormat="1" ht="12.75" customHeight="1" x14ac:dyDescent="0.25">
      <c r="A586" s="284"/>
      <c r="B586" s="195"/>
      <c r="C586" s="195"/>
      <c r="D586" s="195"/>
      <c r="E586" s="196"/>
      <c r="F586" s="196"/>
      <c r="G586" s="196"/>
      <c r="H586" s="196"/>
    </row>
    <row r="587" spans="1:8" s="197" customFormat="1" ht="12.75" customHeight="1" x14ac:dyDescent="0.25">
      <c r="A587" s="284"/>
      <c r="B587" s="195"/>
      <c r="C587" s="195"/>
      <c r="D587" s="195"/>
      <c r="E587" s="196"/>
      <c r="F587" s="196"/>
      <c r="G587" s="196"/>
      <c r="H587" s="196"/>
    </row>
    <row r="588" spans="1:8" s="197" customFormat="1" ht="12.75" customHeight="1" x14ac:dyDescent="0.25">
      <c r="A588" s="284"/>
      <c r="B588" s="195"/>
      <c r="C588" s="195"/>
      <c r="D588" s="195"/>
      <c r="E588" s="196"/>
      <c r="F588" s="196"/>
      <c r="G588" s="196"/>
      <c r="H588" s="196"/>
    </row>
    <row r="589" spans="1:8" s="197" customFormat="1" ht="12.75" customHeight="1" x14ac:dyDescent="0.25">
      <c r="A589" s="284"/>
      <c r="B589" s="195"/>
      <c r="C589" s="195"/>
      <c r="D589" s="195"/>
      <c r="E589" s="196"/>
      <c r="F589" s="196"/>
      <c r="G589" s="196"/>
      <c r="H589" s="196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6"/>
      <c r="G590" s="196"/>
      <c r="H590" s="196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6"/>
      <c r="G591" s="196"/>
      <c r="H591" s="196"/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6"/>
      <c r="G592" s="196"/>
      <c r="H592" s="196"/>
    </row>
    <row r="593" spans="1:8" s="197" customFormat="1" ht="12.75" customHeight="1" x14ac:dyDescent="0.25">
      <c r="A593" s="284"/>
      <c r="B593" s="195"/>
      <c r="C593" s="195"/>
      <c r="D593" s="195"/>
      <c r="E593" s="196"/>
      <c r="F593" s="196"/>
      <c r="G593" s="196"/>
      <c r="H593" s="196"/>
    </row>
    <row r="594" spans="1:8" s="197" customFormat="1" ht="12.75" customHeight="1" x14ac:dyDescent="0.25">
      <c r="A594" s="284"/>
      <c r="B594" s="195"/>
      <c r="C594" s="195"/>
      <c r="D594" s="195"/>
      <c r="E594" s="196"/>
      <c r="F594" s="196"/>
      <c r="G594" s="196"/>
      <c r="H594" s="196"/>
    </row>
    <row r="595" spans="1:8" s="197" customFormat="1" ht="12.75" customHeight="1" x14ac:dyDescent="0.25">
      <c r="A595" s="284"/>
      <c r="B595" s="195"/>
      <c r="C595" s="195"/>
      <c r="D595" s="195"/>
      <c r="E595" s="196"/>
      <c r="F595" s="196"/>
      <c r="G595" s="196"/>
      <c r="H595" s="196"/>
    </row>
    <row r="596" spans="1:8" s="197" customFormat="1" ht="12.75" customHeight="1" x14ac:dyDescent="0.25">
      <c r="A596" s="284"/>
      <c r="B596" s="195"/>
      <c r="C596" s="195"/>
      <c r="D596" s="195"/>
      <c r="E596" s="196"/>
      <c r="F596" s="196"/>
      <c r="G596" s="196"/>
      <c r="H596" s="196"/>
    </row>
    <row r="597" spans="1:8" s="197" customFormat="1" ht="12.75" customHeight="1" x14ac:dyDescent="0.25">
      <c r="A597" s="284"/>
      <c r="B597" s="195"/>
      <c r="C597" s="195"/>
      <c r="D597" s="195"/>
      <c r="E597" s="196"/>
      <c r="F597" s="196"/>
      <c r="G597" s="196"/>
      <c r="H597" s="362" t="s">
        <v>13</v>
      </c>
    </row>
    <row r="598" spans="1:8" s="197" customFormat="1" ht="12.75" customHeight="1" x14ac:dyDescent="0.25">
      <c r="A598" s="284"/>
      <c r="B598" s="195"/>
      <c r="C598" s="195"/>
      <c r="D598" s="195"/>
      <c r="E598" s="196"/>
      <c r="F598" s="196"/>
      <c r="G598" s="196"/>
      <c r="H598" s="362"/>
    </row>
    <row r="599" spans="1:8" s="197" customFormat="1" ht="15.75" customHeight="1" x14ac:dyDescent="0.3">
      <c r="A599" s="284"/>
      <c r="B599" s="484" t="s">
        <v>622</v>
      </c>
      <c r="C599" s="14"/>
      <c r="D599" s="14"/>
      <c r="E599" s="15"/>
      <c r="F599" s="1"/>
      <c r="G599" s="1"/>
      <c r="H599" s="1"/>
    </row>
    <row r="600" spans="1:8" s="197" customFormat="1" ht="12.75" customHeight="1" x14ac:dyDescent="0.25">
      <c r="A600" s="284"/>
      <c r="B600" s="4"/>
      <c r="C600" s="1"/>
      <c r="D600" s="1"/>
      <c r="E600" s="45"/>
      <c r="F600" s="1"/>
      <c r="G600" s="1"/>
      <c r="H600" s="1"/>
    </row>
    <row r="601" spans="1:8" s="197" customFormat="1" ht="12.75" customHeight="1" x14ac:dyDescent="0.25">
      <c r="A601" s="284"/>
      <c r="B601" s="4" t="s">
        <v>61</v>
      </c>
      <c r="C601" s="1"/>
      <c r="D601" s="1"/>
      <c r="E601" s="45"/>
      <c r="F601" s="1"/>
      <c r="G601" s="1"/>
      <c r="H601" s="1"/>
    </row>
    <row r="602" spans="1:8" s="197" customFormat="1" ht="12.75" customHeight="1" x14ac:dyDescent="0.25">
      <c r="A602" s="284"/>
      <c r="B602" s="151"/>
      <c r="C602" s="511" t="s">
        <v>12</v>
      </c>
      <c r="D602" s="512"/>
      <c r="E602" s="512"/>
      <c r="F602" s="512" t="s">
        <v>10</v>
      </c>
      <c r="G602" s="512"/>
      <c r="H602" s="512"/>
    </row>
    <row r="603" spans="1:8" s="197" customFormat="1" ht="12.75" customHeight="1" x14ac:dyDescent="0.25">
      <c r="A603" s="284"/>
      <c r="B603" s="145"/>
      <c r="C603" s="149" t="s">
        <v>8</v>
      </c>
      <c r="D603" s="152" t="s">
        <v>9</v>
      </c>
      <c r="E603" s="152" t="s">
        <v>65</v>
      </c>
      <c r="F603" s="152" t="s">
        <v>8</v>
      </c>
      <c r="G603" s="152" t="s">
        <v>9</v>
      </c>
      <c r="H603" s="152" t="s">
        <v>65</v>
      </c>
    </row>
    <row r="604" spans="1:8" s="197" customFormat="1" ht="12.75" customHeight="1" x14ac:dyDescent="0.25">
      <c r="A604" s="284"/>
      <c r="B604" s="64"/>
      <c r="C604" s="158"/>
      <c r="D604" s="158"/>
      <c r="E604" s="67"/>
      <c r="F604" s="158"/>
      <c r="G604" s="158"/>
      <c r="H604" s="67"/>
    </row>
    <row r="605" spans="1:8" s="197" customFormat="1" ht="12.75" customHeight="1" x14ac:dyDescent="0.25">
      <c r="A605" s="284"/>
      <c r="B605" s="64" t="s">
        <v>492</v>
      </c>
      <c r="C605" s="155">
        <v>17.329999999999998</v>
      </c>
      <c r="D605" s="155">
        <v>16.809999999999999</v>
      </c>
      <c r="E605" s="68">
        <f>+C605-D605</f>
        <v>0.51999999999999957</v>
      </c>
      <c r="F605" s="155">
        <v>23.55</v>
      </c>
      <c r="G605" s="155">
        <v>20.77</v>
      </c>
      <c r="H605" s="68">
        <f>+F605-G605</f>
        <v>2.7800000000000011</v>
      </c>
    </row>
    <row r="606" spans="1:8" s="197" customFormat="1" ht="12.75" customHeight="1" x14ac:dyDescent="0.25">
      <c r="A606" s="284"/>
      <c r="B606" s="64" t="s">
        <v>493</v>
      </c>
      <c r="C606" s="155">
        <v>41.91</v>
      </c>
      <c r="D606" s="155">
        <v>46.23</v>
      </c>
      <c r="E606" s="68">
        <f t="shared" ref="E606:E611" si="16">+C606-D606</f>
        <v>-4.32</v>
      </c>
      <c r="F606" s="155">
        <v>47.97</v>
      </c>
      <c r="G606" s="155">
        <v>48.65</v>
      </c>
      <c r="H606" s="68">
        <f t="shared" ref="H606:H611" si="17">+F606-G606</f>
        <v>-0.67999999999999972</v>
      </c>
    </row>
    <row r="607" spans="1:8" s="197" customFormat="1" ht="12.75" customHeight="1" x14ac:dyDescent="0.25">
      <c r="A607" s="284"/>
      <c r="B607" s="64" t="s">
        <v>494</v>
      </c>
      <c r="C607" s="155">
        <v>15.64</v>
      </c>
      <c r="D607" s="155">
        <v>14.75</v>
      </c>
      <c r="E607" s="68">
        <f t="shared" si="16"/>
        <v>0.89000000000000057</v>
      </c>
      <c r="F607" s="155">
        <v>21.76</v>
      </c>
      <c r="G607" s="155">
        <v>18.760000000000002</v>
      </c>
      <c r="H607" s="68">
        <f t="shared" si="17"/>
        <v>3</v>
      </c>
    </row>
    <row r="608" spans="1:8" s="197" customFormat="1" ht="12.75" customHeight="1" x14ac:dyDescent="0.25">
      <c r="A608" s="284"/>
      <c r="B608" s="64" t="s">
        <v>495</v>
      </c>
      <c r="C608" s="155">
        <v>70.03</v>
      </c>
      <c r="D608" s="155">
        <v>67.37</v>
      </c>
      <c r="E608" s="68">
        <f t="shared" si="16"/>
        <v>2.6599999999999966</v>
      </c>
      <c r="F608" s="155">
        <v>70.709999999999994</v>
      </c>
      <c r="G608" s="155">
        <v>64.72</v>
      </c>
      <c r="H608" s="68">
        <f t="shared" si="17"/>
        <v>5.9899999999999949</v>
      </c>
    </row>
    <row r="609" spans="1:8" s="197" customFormat="1" ht="12.75" customHeight="1" x14ac:dyDescent="0.25">
      <c r="A609" s="284"/>
      <c r="B609" s="64" t="s">
        <v>496</v>
      </c>
      <c r="C609" s="155">
        <v>37.36</v>
      </c>
      <c r="D609" s="155">
        <v>42.58</v>
      </c>
      <c r="E609" s="68">
        <f t="shared" si="16"/>
        <v>-5.2199999999999989</v>
      </c>
      <c r="F609" s="155">
        <v>43.93</v>
      </c>
      <c r="G609" s="155">
        <v>45.19</v>
      </c>
      <c r="H609" s="68">
        <f t="shared" si="17"/>
        <v>-1.259999999999998</v>
      </c>
    </row>
    <row r="610" spans="1:8" s="197" customFormat="1" ht="12.75" customHeight="1" x14ac:dyDescent="0.25">
      <c r="A610" s="284"/>
      <c r="B610" s="64" t="s">
        <v>497</v>
      </c>
      <c r="C610" s="155">
        <v>15.99</v>
      </c>
      <c r="D610" s="155">
        <v>15.13</v>
      </c>
      <c r="E610" s="68">
        <f t="shared" si="16"/>
        <v>0.85999999999999943</v>
      </c>
      <c r="F610" s="155">
        <v>22.41</v>
      </c>
      <c r="G610" s="155">
        <v>18.940000000000001</v>
      </c>
      <c r="H610" s="68">
        <f t="shared" si="17"/>
        <v>3.4699999999999989</v>
      </c>
    </row>
    <row r="611" spans="1:8" s="197" customFormat="1" ht="12.75" customHeight="1" x14ac:dyDescent="0.25">
      <c r="A611" s="284"/>
      <c r="B611" s="64" t="s">
        <v>498</v>
      </c>
      <c r="C611" s="155">
        <v>13.61</v>
      </c>
      <c r="D611" s="155">
        <v>12.8</v>
      </c>
      <c r="E611" s="68">
        <f t="shared" si="16"/>
        <v>0.80999999999999872</v>
      </c>
      <c r="F611" s="155">
        <v>18.04</v>
      </c>
      <c r="G611" s="155">
        <v>17.829999999999998</v>
      </c>
      <c r="H611" s="68">
        <f t="shared" si="17"/>
        <v>0.21000000000000085</v>
      </c>
    </row>
    <row r="612" spans="1:8" s="197" customFormat="1" ht="12.75" customHeight="1" x14ac:dyDescent="0.25">
      <c r="A612" s="284"/>
      <c r="B612" s="119"/>
      <c r="C612" s="156"/>
      <c r="D612" s="156"/>
      <c r="E612" s="121"/>
      <c r="F612" s="121"/>
      <c r="G612" s="121"/>
      <c r="H612" s="121"/>
    </row>
    <row r="613" spans="1:8" s="197" customFormat="1" ht="12.75" customHeight="1" x14ac:dyDescent="0.25">
      <c r="A613" s="284"/>
      <c r="B613" s="123"/>
      <c r="C613" s="157"/>
      <c r="D613" s="157"/>
      <c r="E613" s="125"/>
      <c r="F613" s="125"/>
      <c r="G613" s="125"/>
      <c r="H613" s="125"/>
    </row>
    <row r="614" spans="1:8" x14ac:dyDescent="0.25">
      <c r="B614" s="20" t="s">
        <v>491</v>
      </c>
      <c r="C614" s="378"/>
      <c r="D614" s="378"/>
      <c r="E614" s="456"/>
      <c r="F614" s="378"/>
      <c r="G614" s="378"/>
    </row>
    <row r="615" spans="1:8" x14ac:dyDescent="0.25">
      <c r="B615" s="20" t="s">
        <v>614</v>
      </c>
      <c r="C615" s="378"/>
      <c r="D615" s="378"/>
      <c r="E615" s="456"/>
      <c r="F615" s="378"/>
      <c r="G615" s="378"/>
    </row>
    <row r="616" spans="1:8" x14ac:dyDescent="0.25">
      <c r="B616" s="20"/>
      <c r="C616" s="378"/>
      <c r="D616" s="378"/>
      <c r="E616" s="456"/>
      <c r="F616" s="378"/>
      <c r="G616" s="378"/>
    </row>
    <row r="617" spans="1:8" x14ac:dyDescent="0.25">
      <c r="B617" s="58" t="s">
        <v>68</v>
      </c>
      <c r="C617" s="378"/>
      <c r="D617" s="378"/>
      <c r="E617" s="456"/>
      <c r="F617" s="378"/>
      <c r="G617" s="378"/>
    </row>
    <row r="618" spans="1:8" s="197" customFormat="1" ht="12.75" customHeight="1" x14ac:dyDescent="0.25">
      <c r="A618" s="284"/>
      <c r="B618" s="10"/>
      <c r="C618" s="1"/>
      <c r="D618" s="1"/>
      <c r="E618" s="53"/>
      <c r="F618" s="1"/>
      <c r="G618" s="1"/>
      <c r="H618" s="1"/>
    </row>
    <row r="619" spans="1:8" s="197" customFormat="1" ht="12.6" customHeight="1" x14ac:dyDescent="0.25">
      <c r="A619" s="284"/>
      <c r="B619" s="195"/>
      <c r="C619" s="195"/>
      <c r="D619" s="195"/>
      <c r="E619" s="196"/>
      <c r="F619" s="196"/>
      <c r="G619" s="196"/>
      <c r="H619" s="196"/>
    </row>
    <row r="620" spans="1:8" s="197" customFormat="1" ht="12.75" customHeight="1" x14ac:dyDescent="0.25">
      <c r="A620" s="284"/>
      <c r="B620" s="10"/>
      <c r="C620" s="1"/>
      <c r="D620" s="1"/>
      <c r="E620" s="53"/>
      <c r="F620" s="1"/>
      <c r="G620" s="1"/>
      <c r="H620" s="1"/>
    </row>
    <row r="621" spans="1:8" s="197" customFormat="1" ht="12.75" customHeight="1" x14ac:dyDescent="0.25">
      <c r="A621" s="284"/>
      <c r="B621" s="195"/>
      <c r="C621" s="195"/>
      <c r="D621" s="195"/>
      <c r="E621" s="196"/>
      <c r="F621" s="196"/>
      <c r="G621" s="196"/>
      <c r="H621" s="196"/>
    </row>
    <row r="622" spans="1:8" s="197" customFormat="1" ht="12.75" customHeight="1" x14ac:dyDescent="0.25">
      <c r="A622" s="284"/>
      <c r="B622" s="195"/>
      <c r="C622" s="195"/>
      <c r="D622" s="195"/>
      <c r="E622" s="196"/>
      <c r="F622" s="196"/>
      <c r="G622" s="196"/>
      <c r="H622" s="196"/>
    </row>
    <row r="623" spans="1:8" s="197" customFormat="1" ht="12.75" customHeight="1" x14ac:dyDescent="0.25">
      <c r="A623" s="284"/>
      <c r="B623" s="195"/>
      <c r="C623" s="195"/>
      <c r="D623" s="195"/>
      <c r="E623" s="196"/>
      <c r="F623" s="196"/>
      <c r="G623" s="196"/>
      <c r="H623" s="196"/>
    </row>
    <row r="624" spans="1:8" s="197" customFormat="1" ht="12.75" customHeight="1" x14ac:dyDescent="0.25">
      <c r="A624" s="284"/>
      <c r="B624" s="195"/>
      <c r="C624" s="195"/>
      <c r="D624" s="195"/>
      <c r="E624" s="196"/>
      <c r="F624" s="196"/>
      <c r="G624" s="196"/>
      <c r="H624" s="196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6"/>
      <c r="G625" s="196"/>
      <c r="H625" s="196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6"/>
      <c r="G626" s="196"/>
      <c r="H626" s="196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6"/>
      <c r="G627" s="196"/>
      <c r="H627" s="196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6"/>
      <c r="G628" s="196"/>
      <c r="H628" s="196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6"/>
      <c r="G629" s="196"/>
      <c r="H629" s="196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6"/>
      <c r="G630" s="196"/>
      <c r="H630" s="196"/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6"/>
      <c r="G631" s="196"/>
      <c r="H631" s="196"/>
    </row>
    <row r="632" spans="1:8" s="197" customFormat="1" ht="12.75" customHeight="1" x14ac:dyDescent="0.25">
      <c r="A632" s="284"/>
      <c r="B632" s="195"/>
      <c r="C632" s="195"/>
      <c r="D632" s="195"/>
      <c r="E632" s="196"/>
      <c r="F632" s="196"/>
      <c r="G632" s="196"/>
      <c r="H632" s="196"/>
    </row>
    <row r="633" spans="1:8" s="197" customFormat="1" ht="12.75" customHeight="1" x14ac:dyDescent="0.25">
      <c r="A633" s="284"/>
      <c r="B633" s="195"/>
      <c r="C633" s="195"/>
      <c r="D633" s="195"/>
      <c r="E633" s="196"/>
      <c r="F633" s="196"/>
      <c r="G633" s="196"/>
      <c r="H633" s="196"/>
    </row>
    <row r="634" spans="1:8" s="197" customFormat="1" ht="12.75" customHeight="1" x14ac:dyDescent="0.25">
      <c r="A634" s="284"/>
      <c r="B634" s="195"/>
      <c r="C634" s="195"/>
      <c r="D634" s="195"/>
      <c r="E634" s="196"/>
      <c r="F634" s="196"/>
      <c r="G634" s="196"/>
      <c r="H634" s="196"/>
    </row>
    <row r="635" spans="1:8" s="197" customFormat="1" ht="12.75" customHeight="1" x14ac:dyDescent="0.25">
      <c r="A635" s="284"/>
      <c r="B635" s="195"/>
      <c r="C635" s="195"/>
      <c r="D635" s="195"/>
      <c r="E635" s="196"/>
      <c r="F635" s="196"/>
      <c r="G635" s="196"/>
      <c r="H635" s="196"/>
    </row>
    <row r="636" spans="1:8" s="197" customFormat="1" ht="12.75" customHeight="1" x14ac:dyDescent="0.25">
      <c r="A636" s="284"/>
      <c r="B636" s="195"/>
      <c r="C636" s="195"/>
      <c r="D636" s="195"/>
      <c r="E636" s="196"/>
      <c r="F636" s="196"/>
      <c r="G636" s="196"/>
      <c r="H636" s="196"/>
    </row>
    <row r="637" spans="1:8" s="197" customFormat="1" ht="12.75" customHeight="1" x14ac:dyDescent="0.25">
      <c r="A637" s="284"/>
      <c r="B637" s="195"/>
      <c r="C637" s="195"/>
      <c r="D637" s="195"/>
      <c r="E637" s="196"/>
      <c r="F637" s="196"/>
      <c r="G637" s="196"/>
      <c r="H637" s="196"/>
    </row>
    <row r="638" spans="1:8" s="197" customFormat="1" ht="12.75" customHeight="1" x14ac:dyDescent="0.25">
      <c r="A638" s="284"/>
      <c r="B638" s="195"/>
      <c r="C638" s="195"/>
      <c r="D638" s="195"/>
      <c r="E638" s="196"/>
      <c r="F638" s="196"/>
      <c r="G638" s="196"/>
      <c r="H638" s="196"/>
    </row>
    <row r="639" spans="1:8" s="197" customFormat="1" ht="12.75" customHeight="1" x14ac:dyDescent="0.25">
      <c r="A639" s="284"/>
      <c r="B639" s="195"/>
      <c r="C639" s="195"/>
      <c r="D639" s="195"/>
      <c r="E639" s="196"/>
      <c r="F639" s="196"/>
      <c r="G639" s="196"/>
      <c r="H639" s="196"/>
    </row>
    <row r="640" spans="1:8" s="197" customFormat="1" ht="12.75" customHeight="1" x14ac:dyDescent="0.25">
      <c r="A640" s="284"/>
      <c r="B640" s="195"/>
      <c r="C640" s="195"/>
      <c r="D640" s="195"/>
      <c r="E640" s="196"/>
      <c r="F640" s="196"/>
      <c r="G640" s="196"/>
      <c r="H640" s="196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6"/>
      <c r="G641" s="196"/>
      <c r="H641" s="196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6"/>
      <c r="G642" s="196"/>
      <c r="H642" s="196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6"/>
      <c r="G643" s="196"/>
      <c r="H643" s="196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6"/>
      <c r="G644" s="196"/>
      <c r="H644" s="196"/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6"/>
      <c r="G645" s="196"/>
      <c r="H645" s="196"/>
    </row>
    <row r="646" spans="1:8" s="197" customFormat="1" ht="12.75" customHeight="1" x14ac:dyDescent="0.25">
      <c r="A646" s="284"/>
      <c r="B646" s="195"/>
      <c r="C646" s="195"/>
      <c r="D646" s="195"/>
      <c r="E646" s="196"/>
      <c r="F646" s="196"/>
      <c r="G646" s="196"/>
      <c r="H646" s="196"/>
    </row>
    <row r="647" spans="1:8" s="197" customFormat="1" ht="12.75" customHeight="1" x14ac:dyDescent="0.25">
      <c r="A647" s="284"/>
      <c r="B647" s="195"/>
      <c r="C647" s="195"/>
      <c r="D647" s="195"/>
      <c r="E647" s="196"/>
      <c r="F647" s="196"/>
      <c r="G647" s="196"/>
      <c r="H647" s="196"/>
    </row>
    <row r="648" spans="1:8" s="197" customFormat="1" ht="12.75" customHeight="1" x14ac:dyDescent="0.25">
      <c r="A648" s="284"/>
      <c r="B648" s="195"/>
      <c r="C648" s="195"/>
      <c r="D648" s="195"/>
      <c r="E648" s="196"/>
      <c r="F648" s="196"/>
      <c r="G648" s="196"/>
      <c r="H648" s="196"/>
    </row>
    <row r="649" spans="1:8" s="197" customFormat="1" ht="12.75" customHeight="1" x14ac:dyDescent="0.25">
      <c r="A649" s="284"/>
      <c r="B649" s="195"/>
      <c r="C649" s="195"/>
      <c r="D649" s="195"/>
      <c r="E649" s="196"/>
      <c r="F649" s="196"/>
      <c r="G649" s="196"/>
      <c r="H649" s="196"/>
    </row>
    <row r="650" spans="1:8" s="197" customFormat="1" ht="12.75" customHeight="1" x14ac:dyDescent="0.25">
      <c r="A650" s="284"/>
      <c r="B650" s="195"/>
      <c r="C650" s="195"/>
      <c r="D650" s="195"/>
      <c r="E650" s="196"/>
      <c r="F650" s="196"/>
      <c r="G650" s="196"/>
      <c r="H650" s="196"/>
    </row>
    <row r="651" spans="1:8" s="197" customFormat="1" ht="12.75" customHeight="1" x14ac:dyDescent="0.25">
      <c r="A651" s="284"/>
      <c r="B651" s="195"/>
      <c r="C651" s="195"/>
      <c r="D651" s="195"/>
      <c r="E651" s="196"/>
      <c r="F651" s="196"/>
      <c r="G651" s="196"/>
      <c r="H651" s="196"/>
    </row>
    <row r="652" spans="1:8" s="197" customFormat="1" ht="12.75" customHeight="1" x14ac:dyDescent="0.25">
      <c r="A652" s="284"/>
      <c r="B652" s="195"/>
      <c r="C652" s="195"/>
      <c r="D652" s="195"/>
      <c r="E652" s="196"/>
      <c r="F652" s="196"/>
      <c r="G652" s="196"/>
      <c r="H652" s="196"/>
    </row>
    <row r="653" spans="1:8" s="197" customFormat="1" ht="12.75" customHeight="1" x14ac:dyDescent="0.25">
      <c r="A653" s="284"/>
      <c r="B653" s="195"/>
      <c r="C653" s="195"/>
      <c r="D653" s="195"/>
      <c r="E653" s="196"/>
      <c r="F653" s="196"/>
      <c r="G653" s="196"/>
      <c r="H653" s="196"/>
    </row>
    <row r="654" spans="1:8" s="197" customFormat="1" ht="12.75" customHeight="1" x14ac:dyDescent="0.25">
      <c r="A654" s="284"/>
      <c r="B654" s="195"/>
      <c r="C654" s="195"/>
      <c r="D654" s="195"/>
      <c r="E654" s="196"/>
      <c r="F654" s="196"/>
      <c r="G654" s="196"/>
      <c r="H654" s="196"/>
    </row>
    <row r="655" spans="1:8" s="197" customFormat="1" ht="12.75" customHeight="1" x14ac:dyDescent="0.25">
      <c r="A655" s="284"/>
      <c r="B655" s="195"/>
      <c r="C655" s="195"/>
      <c r="D655" s="195"/>
      <c r="E655" s="196"/>
      <c r="F655" s="196"/>
      <c r="G655" s="196"/>
      <c r="H655" s="196"/>
    </row>
    <row r="656" spans="1:8" s="197" customFormat="1" ht="12.75" customHeight="1" x14ac:dyDescent="0.25">
      <c r="A656" s="284"/>
      <c r="B656" s="195"/>
      <c r="C656" s="195"/>
      <c r="D656" s="195"/>
      <c r="E656" s="196"/>
      <c r="F656" s="196"/>
      <c r="G656" s="196"/>
      <c r="H656" s="196"/>
    </row>
    <row r="657" spans="1:8" s="197" customFormat="1" ht="12.75" customHeight="1" x14ac:dyDescent="0.25">
      <c r="A657" s="284"/>
      <c r="B657" s="195"/>
      <c r="C657" s="195"/>
      <c r="D657" s="195"/>
      <c r="E657" s="196"/>
      <c r="F657" s="196"/>
      <c r="G657" s="196"/>
      <c r="H657" s="196"/>
    </row>
    <row r="658" spans="1:8" s="197" customFormat="1" ht="12.75" customHeight="1" x14ac:dyDescent="0.25">
      <c r="A658" s="284"/>
      <c r="B658" s="195"/>
      <c r="C658" s="195"/>
      <c r="D658" s="195"/>
      <c r="E658" s="196"/>
      <c r="F658" s="196"/>
      <c r="G658" s="196"/>
      <c r="H658" s="196"/>
    </row>
    <row r="659" spans="1:8" s="197" customFormat="1" ht="12.75" customHeight="1" x14ac:dyDescent="0.25">
      <c r="A659" s="284"/>
      <c r="B659" s="195"/>
      <c r="C659" s="195"/>
      <c r="D659" s="195"/>
      <c r="E659" s="196"/>
      <c r="F659" s="196"/>
      <c r="G659" s="196"/>
      <c r="H659" s="196"/>
    </row>
    <row r="660" spans="1:8" s="197" customFormat="1" ht="12.75" customHeight="1" x14ac:dyDescent="0.25">
      <c r="A660" s="284"/>
      <c r="B660" s="195"/>
      <c r="C660" s="195"/>
      <c r="D660" s="195"/>
      <c r="E660" s="196"/>
      <c r="F660" s="196"/>
      <c r="G660" s="196"/>
      <c r="H660" s="196"/>
    </row>
    <row r="661" spans="1:8" s="197" customFormat="1" ht="12.75" customHeight="1" x14ac:dyDescent="0.25">
      <c r="A661" s="284"/>
      <c r="B661" s="195"/>
      <c r="C661" s="195"/>
      <c r="D661" s="195"/>
      <c r="E661" s="196"/>
      <c r="F661" s="196"/>
      <c r="G661" s="196"/>
      <c r="H661" s="196"/>
    </row>
    <row r="662" spans="1:8" s="197" customFormat="1" ht="12.75" customHeight="1" x14ac:dyDescent="0.25">
      <c r="A662" s="284"/>
      <c r="B662" s="195"/>
      <c r="C662" s="195"/>
      <c r="D662" s="195"/>
      <c r="E662" s="196"/>
      <c r="F662" s="196"/>
      <c r="G662" s="196"/>
      <c r="H662" s="196"/>
    </row>
    <row r="663" spans="1:8" s="197" customFormat="1" ht="12.6" customHeight="1" x14ac:dyDescent="0.25">
      <c r="A663" s="284"/>
      <c r="B663" s="195"/>
      <c r="C663" s="195"/>
      <c r="D663" s="195"/>
      <c r="E663" s="196"/>
      <c r="F663" s="196"/>
      <c r="G663" s="196"/>
      <c r="H663" s="196"/>
    </row>
    <row r="664" spans="1:8" s="197" customFormat="1" ht="12.6" customHeight="1" x14ac:dyDescent="0.25">
      <c r="A664" s="284"/>
      <c r="B664" s="195"/>
      <c r="C664" s="195"/>
      <c r="D664" s="195"/>
      <c r="E664" s="196"/>
      <c r="F664" s="196"/>
      <c r="G664" s="196"/>
      <c r="H664" s="196"/>
    </row>
    <row r="665" spans="1:8" s="197" customFormat="1" ht="12.75" customHeight="1" x14ac:dyDescent="0.25">
      <c r="A665" s="284"/>
      <c r="B665" s="195"/>
      <c r="C665" s="195"/>
      <c r="D665" s="195"/>
      <c r="E665" s="196"/>
      <c r="F665" s="196"/>
      <c r="G665" s="196"/>
      <c r="H665" s="196"/>
    </row>
    <row r="666" spans="1:8" s="197" customFormat="1" ht="12.75" customHeight="1" x14ac:dyDescent="0.25">
      <c r="A666" s="284"/>
      <c r="B666" s="195"/>
      <c r="C666" s="195"/>
      <c r="D666" s="195"/>
      <c r="E666" s="196"/>
      <c r="F666" s="196"/>
      <c r="G666" s="196"/>
      <c r="H666" s="196"/>
    </row>
    <row r="667" spans="1:8" s="197" customFormat="1" ht="12.75" customHeight="1" x14ac:dyDescent="0.25">
      <c r="A667" s="284"/>
      <c r="B667" s="195"/>
      <c r="C667" s="195"/>
      <c r="D667" s="195"/>
      <c r="E667" s="196"/>
      <c r="F667" s="196"/>
      <c r="G667" s="196"/>
      <c r="H667" s="196"/>
    </row>
    <row r="668" spans="1:8" s="197" customFormat="1" ht="12.75" customHeight="1" x14ac:dyDescent="0.25">
      <c r="A668" s="284"/>
      <c r="B668" s="195"/>
      <c r="C668" s="195"/>
      <c r="D668" s="195"/>
      <c r="E668" s="196"/>
      <c r="F668" s="196"/>
      <c r="G668" s="196"/>
      <c r="H668" s="196"/>
    </row>
    <row r="669" spans="1:8" s="197" customFormat="1" ht="12.6" customHeight="1" x14ac:dyDescent="0.25">
      <c r="A669" s="284"/>
      <c r="B669" s="195"/>
      <c r="C669" s="195"/>
      <c r="D669" s="195"/>
      <c r="E669" s="196"/>
      <c r="F669" s="196"/>
      <c r="G669" s="196"/>
      <c r="H669" s="196"/>
    </row>
    <row r="670" spans="1:8" s="197" customFormat="1" ht="12.75" customHeight="1" x14ac:dyDescent="0.25">
      <c r="A670" s="284"/>
      <c r="B670" s="195"/>
      <c r="C670" s="195"/>
      <c r="D670" s="195"/>
      <c r="E670" s="196"/>
      <c r="F670" s="196"/>
      <c r="G670" s="196"/>
      <c r="H670" s="196"/>
    </row>
    <row r="671" spans="1:8" s="197" customFormat="1" ht="12.6" customHeight="1" x14ac:dyDescent="0.25">
      <c r="A671" s="284"/>
      <c r="B671" s="195"/>
      <c r="C671" s="195"/>
      <c r="D671" s="195"/>
      <c r="E671" s="196"/>
      <c r="F671" s="196"/>
      <c r="G671" s="196"/>
      <c r="H671" s="196"/>
    </row>
    <row r="672" spans="1:8" s="197" customFormat="1" ht="12.6" customHeight="1" x14ac:dyDescent="0.25">
      <c r="A672" s="284"/>
      <c r="B672" s="195"/>
      <c r="C672" s="195"/>
      <c r="D672" s="195"/>
      <c r="E672" s="196"/>
      <c r="F672" s="196"/>
      <c r="G672" s="196"/>
      <c r="H672" s="362" t="s">
        <v>13</v>
      </c>
    </row>
    <row r="673" spans="1:8" s="197" customFormat="1" ht="12.75" customHeight="1" x14ac:dyDescent="0.25">
      <c r="A673" s="284"/>
      <c r="B673" s="195"/>
      <c r="C673" s="195"/>
      <c r="D673" s="195"/>
      <c r="E673" s="196"/>
      <c r="F673" s="196"/>
      <c r="G673" s="196"/>
      <c r="H673" s="362"/>
    </row>
    <row r="674" spans="1:8" s="197" customFormat="1" ht="15.75" customHeight="1" x14ac:dyDescent="0.3">
      <c r="A674" s="284"/>
      <c r="B674" s="484" t="s">
        <v>623</v>
      </c>
      <c r="C674" s="14"/>
      <c r="D674" s="14"/>
      <c r="E674" s="15"/>
      <c r="F674" s="1"/>
      <c r="G674" s="1"/>
      <c r="H674" s="1"/>
    </row>
    <row r="675" spans="1:8" s="197" customFormat="1" ht="12.75" customHeight="1" x14ac:dyDescent="0.25">
      <c r="A675" s="284"/>
      <c r="B675" s="4"/>
      <c r="C675" s="1"/>
      <c r="D675" s="1"/>
      <c r="E675" s="45"/>
      <c r="F675" s="1"/>
      <c r="G675" s="1"/>
      <c r="H675" s="1"/>
    </row>
    <row r="676" spans="1:8" s="197" customFormat="1" ht="12.75" customHeight="1" x14ac:dyDescent="0.25">
      <c r="A676" s="284"/>
      <c r="B676" s="4" t="s">
        <v>61</v>
      </c>
      <c r="C676" s="1"/>
      <c r="D676" s="1"/>
      <c r="E676" s="45"/>
      <c r="F676" s="1"/>
      <c r="G676" s="1"/>
      <c r="H676" s="1"/>
    </row>
    <row r="677" spans="1:8" s="197" customFormat="1" ht="12.75" customHeight="1" x14ac:dyDescent="0.25">
      <c r="A677" s="284"/>
      <c r="B677" s="151"/>
      <c r="C677" s="511" t="s">
        <v>12</v>
      </c>
      <c r="D677" s="512"/>
      <c r="E677" s="512"/>
      <c r="F677" s="512" t="s">
        <v>10</v>
      </c>
      <c r="G677" s="512"/>
      <c r="H677" s="512"/>
    </row>
    <row r="678" spans="1:8" s="197" customFormat="1" ht="12.75" customHeight="1" x14ac:dyDescent="0.25">
      <c r="A678" s="284"/>
      <c r="B678" s="145"/>
      <c r="C678" s="149" t="s">
        <v>8</v>
      </c>
      <c r="D678" s="152" t="s">
        <v>9</v>
      </c>
      <c r="E678" s="152" t="s">
        <v>65</v>
      </c>
      <c r="F678" s="152" t="s">
        <v>8</v>
      </c>
      <c r="G678" s="152" t="s">
        <v>9</v>
      </c>
      <c r="H678" s="152" t="s">
        <v>65</v>
      </c>
    </row>
    <row r="679" spans="1:8" s="197" customFormat="1" ht="12.75" customHeight="1" x14ac:dyDescent="0.25">
      <c r="A679" s="284"/>
      <c r="B679" s="64"/>
      <c r="C679" s="158"/>
      <c r="D679" s="158"/>
      <c r="E679" s="67"/>
      <c r="F679" s="158"/>
      <c r="G679" s="158"/>
      <c r="H679" s="67"/>
    </row>
    <row r="680" spans="1:8" s="197" customFormat="1" ht="12.75" customHeight="1" x14ac:dyDescent="0.25">
      <c r="A680" s="284"/>
      <c r="B680" s="64" t="s">
        <v>492</v>
      </c>
      <c r="C680" s="155">
        <v>19.59</v>
      </c>
      <c r="D680" s="155">
        <v>17.95</v>
      </c>
      <c r="E680" s="68">
        <f>+C680-D680</f>
        <v>1.6400000000000006</v>
      </c>
      <c r="F680" s="155">
        <v>25.43</v>
      </c>
      <c r="G680" s="155">
        <v>23.6</v>
      </c>
      <c r="H680" s="68">
        <f>+F680-G680</f>
        <v>1.8299999999999983</v>
      </c>
    </row>
    <row r="681" spans="1:8" s="197" customFormat="1" ht="12.75" customHeight="1" x14ac:dyDescent="0.25">
      <c r="A681" s="284"/>
      <c r="B681" s="64" t="s">
        <v>493</v>
      </c>
      <c r="C681" s="155">
        <v>51.03</v>
      </c>
      <c r="D681" s="155">
        <v>46.91</v>
      </c>
      <c r="E681" s="68">
        <f t="shared" ref="E681:E686" si="18">+C681-D681</f>
        <v>4.1200000000000045</v>
      </c>
      <c r="F681" s="155">
        <v>52.93</v>
      </c>
      <c r="G681" s="155">
        <v>53.43</v>
      </c>
      <c r="H681" s="68">
        <f t="shared" ref="H681:H686" si="19">+F681-G681</f>
        <v>-0.5</v>
      </c>
    </row>
    <row r="682" spans="1:8" s="197" customFormat="1" ht="12.75" customHeight="1" x14ac:dyDescent="0.25">
      <c r="A682" s="284"/>
      <c r="B682" s="64" t="s">
        <v>494</v>
      </c>
      <c r="C682" s="155">
        <v>17.32</v>
      </c>
      <c r="D682" s="155">
        <v>16.05</v>
      </c>
      <c r="E682" s="68">
        <f t="shared" si="18"/>
        <v>1.2699999999999996</v>
      </c>
      <c r="F682" s="155">
        <v>23.35</v>
      </c>
      <c r="G682" s="155">
        <v>21.38</v>
      </c>
      <c r="H682" s="68">
        <f t="shared" si="19"/>
        <v>1.9700000000000024</v>
      </c>
    </row>
    <row r="683" spans="1:8" s="197" customFormat="1" ht="12.75" customHeight="1" x14ac:dyDescent="0.25">
      <c r="A683" s="284"/>
      <c r="B683" s="64" t="s">
        <v>495</v>
      </c>
      <c r="C683" s="155">
        <v>78.55</v>
      </c>
      <c r="D683" s="155">
        <v>58.59</v>
      </c>
      <c r="E683" s="68">
        <f t="shared" si="18"/>
        <v>19.959999999999994</v>
      </c>
      <c r="F683" s="155">
        <v>72.180000000000007</v>
      </c>
      <c r="G683" s="155">
        <v>65.75</v>
      </c>
      <c r="H683" s="68">
        <f t="shared" si="19"/>
        <v>6.4300000000000068</v>
      </c>
    </row>
    <row r="684" spans="1:8" s="197" customFormat="1" ht="12.75" customHeight="1" x14ac:dyDescent="0.25">
      <c r="A684" s="284"/>
      <c r="B684" s="64" t="s">
        <v>496</v>
      </c>
      <c r="C684" s="155">
        <v>46.05</v>
      </c>
      <c r="D684" s="155">
        <v>44.85</v>
      </c>
      <c r="E684" s="68">
        <f t="shared" si="18"/>
        <v>1.1999999999999957</v>
      </c>
      <c r="F684" s="155">
        <v>49.58</v>
      </c>
      <c r="G684" s="155">
        <v>50.97</v>
      </c>
      <c r="H684" s="68">
        <f t="shared" si="19"/>
        <v>-1.3900000000000006</v>
      </c>
    </row>
    <row r="685" spans="1:8" s="197" customFormat="1" ht="12.75" customHeight="1" x14ac:dyDescent="0.25">
      <c r="A685" s="284"/>
      <c r="B685" s="64" t="s">
        <v>497</v>
      </c>
      <c r="C685" s="155">
        <v>17.29</v>
      </c>
      <c r="D685" s="155">
        <v>16.239999999999998</v>
      </c>
      <c r="E685" s="68">
        <f t="shared" si="18"/>
        <v>1.0500000000000007</v>
      </c>
      <c r="F685" s="155">
        <v>24.06</v>
      </c>
      <c r="G685" s="155">
        <v>21.7</v>
      </c>
      <c r="H685" s="68">
        <f t="shared" si="19"/>
        <v>2.3599999999999994</v>
      </c>
    </row>
    <row r="686" spans="1:8" s="197" customFormat="1" ht="12.75" customHeight="1" x14ac:dyDescent="0.25">
      <c r="A686" s="284"/>
      <c r="B686" s="64" t="s">
        <v>498</v>
      </c>
      <c r="C686" s="155">
        <v>17.48</v>
      </c>
      <c r="D686" s="155">
        <v>14.95</v>
      </c>
      <c r="E686" s="68">
        <f t="shared" si="18"/>
        <v>2.5300000000000011</v>
      </c>
      <c r="F686" s="155">
        <v>18.829999999999998</v>
      </c>
      <c r="G686" s="155">
        <v>19.670000000000002</v>
      </c>
      <c r="H686" s="68">
        <f t="shared" si="19"/>
        <v>-0.84000000000000341</v>
      </c>
    </row>
    <row r="687" spans="1:8" s="197" customFormat="1" ht="12.75" customHeight="1" x14ac:dyDescent="0.25">
      <c r="A687" s="284"/>
      <c r="B687" s="119"/>
      <c r="C687" s="156"/>
      <c r="D687" s="156"/>
      <c r="E687" s="121"/>
      <c r="F687" s="121"/>
      <c r="G687" s="121"/>
      <c r="H687" s="121"/>
    </row>
    <row r="688" spans="1:8" s="197" customFormat="1" ht="12.75" customHeight="1" x14ac:dyDescent="0.25">
      <c r="A688" s="284"/>
      <c r="B688" s="123"/>
      <c r="C688" s="157"/>
      <c r="D688" s="157"/>
      <c r="E688" s="125"/>
      <c r="F688" s="125"/>
      <c r="G688" s="125"/>
      <c r="H688" s="125"/>
    </row>
    <row r="689" spans="1:8" x14ac:dyDescent="0.25">
      <c r="B689" s="20" t="s">
        <v>491</v>
      </c>
      <c r="C689" s="378"/>
      <c r="D689" s="378"/>
      <c r="E689" s="456"/>
      <c r="F689" s="378"/>
      <c r="G689" s="378"/>
    </row>
    <row r="690" spans="1:8" x14ac:dyDescent="0.25">
      <c r="B690" s="20" t="s">
        <v>614</v>
      </c>
      <c r="C690" s="378"/>
      <c r="D690" s="378"/>
      <c r="E690" s="456"/>
      <c r="F690" s="378"/>
      <c r="G690" s="378"/>
    </row>
    <row r="691" spans="1:8" x14ac:dyDescent="0.25">
      <c r="B691" s="20"/>
      <c r="C691" s="378"/>
      <c r="D691" s="378"/>
      <c r="E691" s="456"/>
      <c r="F691" s="378"/>
      <c r="G691" s="378"/>
    </row>
    <row r="692" spans="1:8" x14ac:dyDescent="0.25">
      <c r="B692" s="58" t="s">
        <v>68</v>
      </c>
      <c r="C692" s="378"/>
      <c r="D692" s="378"/>
      <c r="E692" s="456"/>
      <c r="F692" s="378"/>
      <c r="G692" s="378"/>
    </row>
    <row r="693" spans="1:8" s="197" customFormat="1" ht="12.6" customHeight="1" x14ac:dyDescent="0.25">
      <c r="A693" s="284"/>
      <c r="B693" s="10"/>
      <c r="C693" s="1"/>
      <c r="D693" s="1"/>
      <c r="E693" s="53"/>
      <c r="F693" s="1"/>
      <c r="G693" s="1"/>
      <c r="H693" s="1"/>
    </row>
    <row r="694" spans="1:8" s="197" customFormat="1" ht="12.75" customHeight="1" x14ac:dyDescent="0.25">
      <c r="A694" s="284"/>
      <c r="B694" s="195"/>
      <c r="C694" s="195"/>
      <c r="D694" s="195"/>
      <c r="E694" s="196"/>
      <c r="F694" s="196"/>
      <c r="G694" s="196"/>
      <c r="H694" s="196"/>
    </row>
    <row r="695" spans="1:8" s="197" customFormat="1" ht="12.75" customHeight="1" x14ac:dyDescent="0.25">
      <c r="A695" s="284"/>
      <c r="B695" s="195"/>
      <c r="C695" s="195"/>
      <c r="D695" s="195"/>
      <c r="E695" s="196"/>
      <c r="F695" s="196"/>
      <c r="G695" s="196"/>
      <c r="H695" s="196"/>
    </row>
    <row r="696" spans="1:8" s="197" customFormat="1" ht="12.75" customHeight="1" x14ac:dyDescent="0.25">
      <c r="A696" s="284"/>
      <c r="B696" s="195"/>
      <c r="C696" s="195"/>
      <c r="D696" s="195"/>
      <c r="E696" s="196"/>
      <c r="F696" s="196"/>
      <c r="G696" s="196"/>
      <c r="H696" s="196"/>
    </row>
    <row r="697" spans="1:8" s="197" customFormat="1" ht="12.75" customHeight="1" x14ac:dyDescent="0.25">
      <c r="A697" s="284"/>
      <c r="B697" s="195"/>
      <c r="C697" s="195"/>
      <c r="D697" s="195"/>
      <c r="E697" s="196"/>
      <c r="F697" s="196"/>
      <c r="G697" s="196"/>
      <c r="H697" s="196"/>
    </row>
    <row r="698" spans="1:8" s="197" customFormat="1" ht="12.75" customHeight="1" x14ac:dyDescent="0.25">
      <c r="A698" s="284"/>
      <c r="B698" s="195"/>
      <c r="C698" s="195"/>
      <c r="D698" s="195"/>
      <c r="E698" s="196"/>
      <c r="F698" s="196"/>
      <c r="G698" s="196"/>
      <c r="H698" s="196"/>
    </row>
    <row r="699" spans="1:8" s="197" customFormat="1" ht="12.75" customHeight="1" x14ac:dyDescent="0.25">
      <c r="A699" s="284"/>
      <c r="B699" s="195"/>
      <c r="C699" s="195"/>
      <c r="D699" s="195"/>
      <c r="E699" s="196"/>
      <c r="F699" s="196"/>
      <c r="G699" s="196"/>
      <c r="H699" s="196"/>
    </row>
    <row r="700" spans="1:8" s="197" customFormat="1" ht="12.75" customHeight="1" x14ac:dyDescent="0.25">
      <c r="A700" s="284"/>
      <c r="B700" s="195"/>
      <c r="C700" s="195"/>
      <c r="D700" s="195"/>
      <c r="E700" s="196"/>
      <c r="F700" s="196"/>
      <c r="G700" s="196"/>
      <c r="H700" s="196"/>
    </row>
    <row r="701" spans="1:8" s="197" customFormat="1" ht="12.75" customHeight="1" x14ac:dyDescent="0.25">
      <c r="A701" s="284"/>
      <c r="B701" s="195"/>
      <c r="C701" s="195"/>
      <c r="D701" s="195"/>
      <c r="E701" s="196"/>
      <c r="F701" s="196"/>
      <c r="G701" s="196"/>
      <c r="H701" s="196"/>
    </row>
    <row r="702" spans="1:8" s="197" customFormat="1" ht="12.75" customHeight="1" x14ac:dyDescent="0.25">
      <c r="A702" s="284"/>
      <c r="B702" s="195"/>
      <c r="C702" s="195"/>
      <c r="D702" s="195"/>
      <c r="E702" s="196"/>
      <c r="F702" s="196"/>
      <c r="G702" s="196"/>
      <c r="H702" s="196"/>
    </row>
    <row r="703" spans="1:8" s="197" customFormat="1" ht="12.75" customHeight="1" x14ac:dyDescent="0.25">
      <c r="A703" s="284"/>
      <c r="B703" s="195"/>
      <c r="C703" s="195"/>
      <c r="D703" s="195"/>
      <c r="E703" s="196"/>
      <c r="F703" s="196"/>
      <c r="G703" s="196"/>
      <c r="H703" s="196"/>
    </row>
    <row r="704" spans="1:8" s="197" customFormat="1" ht="12.75" customHeight="1" x14ac:dyDescent="0.25">
      <c r="A704" s="284"/>
      <c r="B704" s="195"/>
      <c r="C704" s="195"/>
      <c r="D704" s="195"/>
      <c r="E704" s="196"/>
      <c r="F704" s="196"/>
      <c r="G704" s="196"/>
      <c r="H704" s="196"/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6"/>
      <c r="G705" s="196"/>
      <c r="H705" s="196"/>
    </row>
    <row r="706" spans="1:8" s="197" customFormat="1" ht="12.75" customHeight="1" x14ac:dyDescent="0.25">
      <c r="A706" s="284"/>
      <c r="B706" s="195"/>
      <c r="C706" s="195"/>
      <c r="D706" s="195"/>
      <c r="E706" s="196"/>
      <c r="F706" s="196"/>
      <c r="G706" s="196"/>
      <c r="H706" s="196"/>
    </row>
    <row r="707" spans="1:8" s="197" customFormat="1" ht="12.75" customHeight="1" x14ac:dyDescent="0.25">
      <c r="A707" s="284"/>
      <c r="B707" s="195"/>
      <c r="C707" s="195"/>
      <c r="D707" s="195"/>
      <c r="E707" s="196"/>
      <c r="F707" s="196"/>
      <c r="G707" s="196"/>
      <c r="H707" s="196"/>
    </row>
    <row r="708" spans="1:8" s="197" customFormat="1" ht="12.75" customHeight="1" x14ac:dyDescent="0.25">
      <c r="A708" s="284"/>
      <c r="B708" s="195"/>
      <c r="C708" s="195"/>
      <c r="D708" s="195"/>
      <c r="E708" s="196"/>
      <c r="F708" s="196"/>
      <c r="G708" s="196"/>
      <c r="H708" s="196"/>
    </row>
    <row r="709" spans="1:8" s="197" customFormat="1" ht="12.75" customHeight="1" x14ac:dyDescent="0.25">
      <c r="A709" s="284"/>
      <c r="B709" s="195"/>
      <c r="C709" s="195"/>
      <c r="D709" s="195"/>
      <c r="E709" s="196"/>
      <c r="F709" s="196"/>
      <c r="G709" s="196"/>
      <c r="H709" s="196"/>
    </row>
    <row r="710" spans="1:8" s="197" customFormat="1" ht="12.75" customHeight="1" x14ac:dyDescent="0.25">
      <c r="A710" s="284"/>
      <c r="B710" s="195"/>
      <c r="C710" s="195"/>
      <c r="D710" s="195"/>
      <c r="E710" s="196"/>
      <c r="F710" s="196"/>
      <c r="G710" s="196"/>
      <c r="H710" s="196"/>
    </row>
    <row r="711" spans="1:8" s="197" customFormat="1" ht="12.75" customHeight="1" x14ac:dyDescent="0.25">
      <c r="A711" s="284"/>
      <c r="B711" s="195"/>
      <c r="C711" s="195"/>
      <c r="D711" s="195"/>
      <c r="E711" s="196"/>
      <c r="F711" s="196"/>
      <c r="G711" s="196"/>
      <c r="H711" s="196"/>
    </row>
    <row r="712" spans="1:8" s="197" customFormat="1" ht="12.75" customHeight="1" x14ac:dyDescent="0.25">
      <c r="A712" s="284"/>
      <c r="B712" s="195"/>
      <c r="C712" s="195"/>
      <c r="D712" s="195"/>
      <c r="E712" s="196"/>
      <c r="F712" s="196"/>
      <c r="G712" s="196"/>
      <c r="H712" s="196"/>
    </row>
    <row r="713" spans="1:8" s="197" customFormat="1" ht="12.75" customHeight="1" x14ac:dyDescent="0.25">
      <c r="A713" s="284"/>
      <c r="B713" s="195"/>
      <c r="C713" s="195"/>
      <c r="D713" s="195"/>
      <c r="E713" s="196"/>
      <c r="F713" s="196"/>
      <c r="G713" s="196"/>
      <c r="H713" s="196"/>
    </row>
    <row r="714" spans="1:8" s="197" customFormat="1" ht="12.75" customHeight="1" x14ac:dyDescent="0.25">
      <c r="A714" s="284"/>
      <c r="B714" s="195"/>
      <c r="C714" s="195"/>
      <c r="D714" s="195"/>
      <c r="E714" s="196"/>
      <c r="F714" s="196"/>
      <c r="G714" s="196"/>
      <c r="H714" s="196"/>
    </row>
    <row r="715" spans="1:8" s="197" customFormat="1" ht="12.75" customHeight="1" x14ac:dyDescent="0.25">
      <c r="A715" s="284"/>
      <c r="B715" s="195"/>
      <c r="C715" s="195"/>
      <c r="D715" s="195"/>
      <c r="E715" s="196"/>
      <c r="F715" s="196"/>
      <c r="G715" s="196"/>
      <c r="H715" s="196"/>
    </row>
    <row r="716" spans="1:8" s="197" customFormat="1" ht="12.75" customHeight="1" x14ac:dyDescent="0.25">
      <c r="A716" s="284"/>
      <c r="B716" s="195"/>
      <c r="C716" s="195"/>
      <c r="D716" s="195"/>
      <c r="E716" s="196"/>
      <c r="F716" s="196"/>
      <c r="G716" s="196"/>
      <c r="H716" s="196"/>
    </row>
    <row r="717" spans="1:8" s="197" customFormat="1" ht="12.75" customHeight="1" x14ac:dyDescent="0.25">
      <c r="A717" s="284"/>
      <c r="B717" s="195"/>
      <c r="C717" s="195"/>
      <c r="D717" s="195"/>
      <c r="E717" s="196"/>
      <c r="F717" s="196"/>
      <c r="G717" s="196"/>
      <c r="H717" s="196"/>
    </row>
    <row r="718" spans="1:8" s="197" customFormat="1" ht="12.75" customHeight="1" x14ac:dyDescent="0.25">
      <c r="A718" s="284"/>
      <c r="B718" s="195"/>
      <c r="C718" s="195"/>
      <c r="D718" s="195"/>
      <c r="E718" s="196"/>
      <c r="F718" s="196"/>
      <c r="G718" s="196"/>
      <c r="H718" s="196"/>
    </row>
    <row r="719" spans="1:8" s="197" customFormat="1" ht="12.75" customHeight="1" x14ac:dyDescent="0.25">
      <c r="A719" s="284"/>
      <c r="B719" s="195"/>
      <c r="C719" s="195"/>
      <c r="D719" s="195"/>
      <c r="E719" s="196"/>
      <c r="F719" s="196"/>
      <c r="G719" s="196"/>
      <c r="H719" s="196"/>
    </row>
    <row r="720" spans="1:8" s="197" customFormat="1" ht="12.75" customHeight="1" x14ac:dyDescent="0.25">
      <c r="A720" s="284"/>
      <c r="B720" s="195"/>
      <c r="C720" s="195"/>
      <c r="D720" s="195"/>
      <c r="E720" s="196"/>
      <c r="F720" s="196"/>
      <c r="G720" s="196"/>
      <c r="H720" s="196"/>
    </row>
    <row r="721" spans="1:8" s="197" customFormat="1" ht="12.75" customHeight="1" x14ac:dyDescent="0.25">
      <c r="A721" s="284"/>
      <c r="B721" s="195"/>
      <c r="C721" s="195"/>
      <c r="D721" s="195"/>
      <c r="E721" s="196"/>
      <c r="F721" s="196"/>
      <c r="G721" s="196"/>
      <c r="H721" s="196"/>
    </row>
    <row r="722" spans="1:8" s="197" customFormat="1" ht="12.75" customHeight="1" x14ac:dyDescent="0.25">
      <c r="A722" s="284"/>
      <c r="B722" s="195"/>
      <c r="C722" s="195"/>
      <c r="D722" s="195"/>
      <c r="E722" s="196"/>
      <c r="F722" s="196"/>
      <c r="G722" s="196"/>
      <c r="H722" s="196"/>
    </row>
    <row r="723" spans="1:8" s="197" customFormat="1" ht="12.75" customHeight="1" x14ac:dyDescent="0.25">
      <c r="A723" s="284"/>
      <c r="B723" s="195"/>
      <c r="C723" s="195"/>
      <c r="D723" s="195"/>
      <c r="E723" s="196"/>
      <c r="F723" s="196"/>
      <c r="G723" s="196"/>
      <c r="H723" s="196"/>
    </row>
    <row r="724" spans="1:8" s="197" customFormat="1" ht="12.75" customHeight="1" x14ac:dyDescent="0.25">
      <c r="A724" s="284"/>
      <c r="B724" s="195"/>
      <c r="C724" s="195"/>
      <c r="D724" s="195"/>
      <c r="E724" s="196"/>
      <c r="F724" s="196"/>
      <c r="G724" s="196"/>
      <c r="H724" s="196"/>
    </row>
    <row r="725" spans="1:8" s="197" customFormat="1" ht="12.75" customHeight="1" x14ac:dyDescent="0.25">
      <c r="A725" s="284"/>
      <c r="B725" s="195"/>
      <c r="C725" s="195"/>
      <c r="D725" s="195"/>
      <c r="E725" s="196"/>
      <c r="F725" s="196"/>
      <c r="G725" s="196"/>
      <c r="H725" s="196"/>
    </row>
    <row r="726" spans="1:8" s="197" customFormat="1" ht="12.75" customHeight="1" x14ac:dyDescent="0.25">
      <c r="A726" s="284"/>
      <c r="B726" s="195"/>
      <c r="C726" s="195"/>
      <c r="D726" s="195"/>
      <c r="E726" s="196"/>
      <c r="F726" s="196"/>
      <c r="G726" s="196"/>
      <c r="H726" s="196"/>
    </row>
    <row r="727" spans="1:8" s="197" customFormat="1" ht="12.75" customHeight="1" x14ac:dyDescent="0.25">
      <c r="A727" s="284"/>
      <c r="B727" s="195"/>
      <c r="C727" s="195"/>
      <c r="D727" s="195"/>
      <c r="E727" s="196"/>
      <c r="F727" s="196"/>
      <c r="G727" s="196"/>
      <c r="H727" s="196"/>
    </row>
    <row r="728" spans="1:8" s="197" customFormat="1" ht="12.75" customHeight="1" x14ac:dyDescent="0.25">
      <c r="A728" s="284"/>
      <c r="B728" s="195"/>
      <c r="C728" s="195"/>
      <c r="D728" s="195"/>
      <c r="E728" s="196"/>
      <c r="F728" s="196"/>
      <c r="G728" s="196"/>
      <c r="H728" s="196"/>
    </row>
    <row r="729" spans="1:8" s="197" customFormat="1" ht="12.75" customHeight="1" x14ac:dyDescent="0.25">
      <c r="A729" s="284"/>
      <c r="B729" s="195"/>
      <c r="C729" s="195"/>
      <c r="D729" s="195"/>
      <c r="E729" s="196"/>
      <c r="F729" s="196"/>
      <c r="G729" s="196"/>
      <c r="H729" s="196"/>
    </row>
    <row r="730" spans="1:8" s="197" customFormat="1" ht="12.75" customHeight="1" x14ac:dyDescent="0.25">
      <c r="A730" s="284"/>
      <c r="B730" s="195"/>
      <c r="C730" s="195"/>
      <c r="D730" s="195"/>
      <c r="E730" s="196"/>
      <c r="F730" s="196"/>
      <c r="G730" s="196"/>
      <c r="H730" s="196"/>
    </row>
    <row r="731" spans="1:8" s="197" customFormat="1" ht="12.75" customHeight="1" x14ac:dyDescent="0.25">
      <c r="A731" s="284"/>
      <c r="B731" s="195"/>
      <c r="C731" s="195"/>
      <c r="D731" s="195"/>
      <c r="E731" s="196"/>
      <c r="F731" s="196"/>
      <c r="G731" s="196"/>
      <c r="H731" s="196"/>
    </row>
    <row r="732" spans="1:8" s="197" customFormat="1" ht="12.75" customHeight="1" x14ac:dyDescent="0.25">
      <c r="A732" s="284"/>
      <c r="B732" s="195"/>
      <c r="C732" s="195"/>
      <c r="D732" s="195"/>
      <c r="E732" s="196"/>
      <c r="F732" s="196"/>
      <c r="G732" s="196"/>
      <c r="H732" s="196"/>
    </row>
    <row r="733" spans="1:8" s="197" customFormat="1" ht="12.75" customHeight="1" x14ac:dyDescent="0.25">
      <c r="A733" s="284"/>
      <c r="B733" s="195"/>
      <c r="C733" s="195"/>
      <c r="D733" s="195"/>
      <c r="E733" s="196"/>
      <c r="F733" s="196"/>
      <c r="G733" s="196"/>
      <c r="H733" s="196"/>
    </row>
    <row r="734" spans="1:8" s="197" customFormat="1" ht="12.75" customHeight="1" x14ac:dyDescent="0.25">
      <c r="A734" s="284"/>
      <c r="B734" s="195"/>
      <c r="C734" s="195"/>
      <c r="D734" s="195"/>
      <c r="E734" s="196"/>
      <c r="F734" s="196"/>
      <c r="G734" s="196"/>
      <c r="H734" s="196"/>
    </row>
    <row r="735" spans="1:8" s="197" customFormat="1" ht="12.75" customHeight="1" x14ac:dyDescent="0.25">
      <c r="A735" s="284"/>
      <c r="B735" s="195"/>
      <c r="C735" s="195"/>
      <c r="D735" s="195"/>
      <c r="E735" s="196"/>
      <c r="F735" s="196"/>
      <c r="G735" s="196"/>
      <c r="H735" s="196"/>
    </row>
    <row r="736" spans="1:8" s="197" customFormat="1" ht="12.75" customHeight="1" x14ac:dyDescent="0.25">
      <c r="A736" s="284"/>
      <c r="B736" s="195"/>
      <c r="C736" s="195"/>
      <c r="D736" s="195"/>
      <c r="E736" s="196"/>
      <c r="F736" s="196"/>
      <c r="G736" s="196"/>
      <c r="H736" s="196"/>
    </row>
    <row r="737" spans="1:8" s="197" customFormat="1" ht="12.6" customHeight="1" x14ac:dyDescent="0.25">
      <c r="A737" s="284"/>
      <c r="B737" s="195"/>
      <c r="C737" s="195"/>
      <c r="D737" s="195"/>
      <c r="E737" s="196"/>
      <c r="F737" s="196"/>
      <c r="G737" s="196"/>
      <c r="H737" s="196"/>
    </row>
    <row r="738" spans="1:8" s="197" customFormat="1" ht="12.75" customHeight="1" x14ac:dyDescent="0.25">
      <c r="A738" s="284"/>
      <c r="B738" s="195"/>
      <c r="C738" s="195"/>
      <c r="D738" s="195"/>
      <c r="E738" s="196"/>
      <c r="F738" s="196"/>
      <c r="G738" s="196"/>
      <c r="H738" s="196"/>
    </row>
    <row r="739" spans="1:8" s="197" customFormat="1" ht="12.75" customHeight="1" x14ac:dyDescent="0.25">
      <c r="A739" s="284"/>
      <c r="B739" s="195"/>
      <c r="C739" s="195"/>
      <c r="D739" s="195"/>
      <c r="E739" s="196"/>
      <c r="F739" s="196"/>
      <c r="G739" s="196"/>
      <c r="H739" s="196"/>
    </row>
    <row r="740" spans="1:8" s="197" customFormat="1" ht="12.75" customHeight="1" x14ac:dyDescent="0.25">
      <c r="A740" s="284"/>
      <c r="B740" s="195"/>
      <c r="C740" s="195"/>
      <c r="D740" s="195"/>
      <c r="E740" s="196"/>
      <c r="F740" s="196"/>
      <c r="G740" s="196"/>
      <c r="H740" s="196"/>
    </row>
    <row r="741" spans="1:8" s="197" customFormat="1" ht="12.75" customHeight="1" x14ac:dyDescent="0.25">
      <c r="A741" s="284"/>
      <c r="B741" s="195"/>
      <c r="C741" s="195"/>
      <c r="D741" s="195"/>
      <c r="E741" s="196"/>
      <c r="F741" s="196"/>
      <c r="G741" s="196"/>
      <c r="H741" s="196"/>
    </row>
    <row r="742" spans="1:8" s="197" customFormat="1" ht="12.75" customHeight="1" x14ac:dyDescent="0.25">
      <c r="A742" s="284"/>
      <c r="B742" s="195"/>
      <c r="C742" s="195"/>
      <c r="D742" s="195"/>
      <c r="E742" s="196"/>
      <c r="F742" s="196"/>
      <c r="G742" s="196"/>
      <c r="H742" s="196"/>
    </row>
    <row r="743" spans="1:8" s="197" customFormat="1" ht="12.75" customHeight="1" x14ac:dyDescent="0.25">
      <c r="A743" s="284"/>
      <c r="B743" s="195"/>
      <c r="C743" s="195"/>
      <c r="D743" s="195"/>
      <c r="E743" s="196"/>
      <c r="F743" s="196"/>
      <c r="G743" s="196"/>
      <c r="H743" s="196"/>
    </row>
    <row r="744" spans="1:8" s="197" customFormat="1" ht="12.75" customHeight="1" x14ac:dyDescent="0.25">
      <c r="A744" s="284"/>
      <c r="B744" s="195"/>
      <c r="C744" s="195"/>
      <c r="D744" s="195"/>
      <c r="E744" s="196"/>
      <c r="F744" s="196"/>
      <c r="G744" s="196"/>
      <c r="H744" s="196"/>
    </row>
    <row r="745" spans="1:8" s="197" customFormat="1" ht="12.6" customHeight="1" x14ac:dyDescent="0.25">
      <c r="A745" s="284"/>
      <c r="B745" s="195"/>
      <c r="C745" s="195"/>
      <c r="D745" s="195"/>
      <c r="E745" s="196"/>
      <c r="F745" s="196"/>
      <c r="G745" s="196"/>
      <c r="H745" s="362" t="s">
        <v>13</v>
      </c>
    </row>
    <row r="746" spans="1:8" s="197" customFormat="1" ht="12.75" customHeight="1" x14ac:dyDescent="0.25">
      <c r="A746" s="284"/>
      <c r="B746" s="195"/>
      <c r="C746" s="195"/>
      <c r="D746" s="195"/>
      <c r="E746" s="196"/>
      <c r="F746" s="196"/>
      <c r="G746" s="196"/>
      <c r="H746" s="362"/>
    </row>
    <row r="747" spans="1:8" s="197" customFormat="1" ht="15.75" customHeight="1" x14ac:dyDescent="0.3">
      <c r="A747" s="284"/>
      <c r="B747" s="484" t="s">
        <v>624</v>
      </c>
      <c r="C747" s="14"/>
      <c r="D747" s="14"/>
      <c r="E747" s="15"/>
      <c r="F747" s="1"/>
      <c r="G747" s="1"/>
      <c r="H747" s="1"/>
    </row>
    <row r="748" spans="1:8" s="197" customFormat="1" ht="12.75" customHeight="1" x14ac:dyDescent="0.25">
      <c r="A748" s="284"/>
      <c r="B748" s="4"/>
      <c r="C748" s="1"/>
      <c r="D748" s="1"/>
      <c r="E748" s="45"/>
      <c r="F748" s="1"/>
      <c r="G748" s="1"/>
      <c r="H748" s="1"/>
    </row>
    <row r="749" spans="1:8" s="197" customFormat="1" ht="12.75" customHeight="1" x14ac:dyDescent="0.25">
      <c r="A749" s="284"/>
      <c r="B749" s="4" t="s">
        <v>61</v>
      </c>
      <c r="C749" s="1"/>
      <c r="D749" s="1"/>
      <c r="E749" s="45"/>
      <c r="F749" s="1"/>
      <c r="G749" s="1"/>
      <c r="H749" s="1"/>
    </row>
    <row r="750" spans="1:8" s="197" customFormat="1" ht="12.75" customHeight="1" x14ac:dyDescent="0.25">
      <c r="A750" s="284"/>
      <c r="B750" s="151"/>
      <c r="C750" s="511" t="s">
        <v>12</v>
      </c>
      <c r="D750" s="512"/>
      <c r="E750" s="512"/>
      <c r="F750" s="512" t="s">
        <v>10</v>
      </c>
      <c r="G750" s="512"/>
      <c r="H750" s="512"/>
    </row>
    <row r="751" spans="1:8" s="197" customFormat="1" ht="12.75" customHeight="1" x14ac:dyDescent="0.25">
      <c r="A751" s="284"/>
      <c r="B751" s="145"/>
      <c r="C751" s="149" t="s">
        <v>8</v>
      </c>
      <c r="D751" s="152" t="s">
        <v>9</v>
      </c>
      <c r="E751" s="152" t="s">
        <v>65</v>
      </c>
      <c r="F751" s="152" t="s">
        <v>8</v>
      </c>
      <c r="G751" s="152" t="s">
        <v>9</v>
      </c>
      <c r="H751" s="152" t="s">
        <v>65</v>
      </c>
    </row>
    <row r="752" spans="1:8" s="197" customFormat="1" ht="12.75" customHeight="1" x14ac:dyDescent="0.25">
      <c r="A752" s="284"/>
      <c r="B752" s="64"/>
      <c r="C752" s="158"/>
      <c r="D752" s="158"/>
      <c r="E752" s="67"/>
      <c r="F752" s="158"/>
      <c r="G752" s="158"/>
      <c r="H752" s="67"/>
    </row>
    <row r="753" spans="1:8" s="197" customFormat="1" ht="12.75" customHeight="1" x14ac:dyDescent="0.25">
      <c r="A753" s="284"/>
      <c r="B753" s="64" t="s">
        <v>492</v>
      </c>
      <c r="C753" s="155">
        <v>20.831218983688828</v>
      </c>
      <c r="D753" s="155">
        <v>19.693008296627426</v>
      </c>
      <c r="E753" s="68">
        <f>+C753-D753</f>
        <v>1.1382106870614024</v>
      </c>
      <c r="F753" s="155">
        <v>26.67</v>
      </c>
      <c r="G753" s="155">
        <v>20.34</v>
      </c>
      <c r="H753" s="68">
        <f>+F753-G753</f>
        <v>6.3300000000000018</v>
      </c>
    </row>
    <row r="754" spans="1:8" s="197" customFormat="1" ht="12.75" customHeight="1" x14ac:dyDescent="0.25">
      <c r="A754" s="284"/>
      <c r="B754" s="64" t="s">
        <v>493</v>
      </c>
      <c r="C754" s="155">
        <v>76.303590964260906</v>
      </c>
      <c r="D754" s="155">
        <v>71.821084291345286</v>
      </c>
      <c r="E754" s="68">
        <f t="shared" ref="E754:E759" si="20">+C754-D754</f>
        <v>4.4825066729156191</v>
      </c>
      <c r="F754" s="155">
        <v>54.62</v>
      </c>
      <c r="G754" s="155">
        <v>48.54</v>
      </c>
      <c r="H754" s="68">
        <f t="shared" ref="H754:H759" si="21">+F754-G754</f>
        <v>6.0799999999999983</v>
      </c>
    </row>
    <row r="755" spans="1:8" s="197" customFormat="1" ht="12.75" customHeight="1" x14ac:dyDescent="0.25">
      <c r="A755" s="284"/>
      <c r="B755" s="64" t="s">
        <v>494</v>
      </c>
      <c r="C755" s="155">
        <v>45.282346238145621</v>
      </c>
      <c r="D755" s="155">
        <v>44.012887248601537</v>
      </c>
      <c r="E755" s="68">
        <f t="shared" si="20"/>
        <v>1.2694589895440842</v>
      </c>
      <c r="F755" s="155">
        <v>24.41</v>
      </c>
      <c r="G755" s="155">
        <v>18.32</v>
      </c>
      <c r="H755" s="68">
        <f t="shared" si="21"/>
        <v>6.09</v>
      </c>
    </row>
    <row r="756" spans="1:8" s="197" customFormat="1" ht="12.75" customHeight="1" x14ac:dyDescent="0.25">
      <c r="A756" s="284"/>
      <c r="B756" s="64" t="s">
        <v>495</v>
      </c>
      <c r="C756" s="155">
        <v>20.1705827402137</v>
      </c>
      <c r="D756" s="155">
        <v>22.110643823639613</v>
      </c>
      <c r="E756" s="68">
        <f t="shared" si="20"/>
        <v>-1.9400610834259133</v>
      </c>
      <c r="F756" s="155">
        <v>76.260000000000005</v>
      </c>
      <c r="G756" s="155">
        <v>76.64</v>
      </c>
      <c r="H756" s="68">
        <f t="shared" si="21"/>
        <v>-0.37999999999999545</v>
      </c>
    </row>
    <row r="757" spans="1:8" s="197" customFormat="1" ht="12.75" customHeight="1" x14ac:dyDescent="0.25">
      <c r="A757" s="284"/>
      <c r="B757" s="64" t="s">
        <v>496</v>
      </c>
      <c r="C757" s="155">
        <v>18.653300062869938</v>
      </c>
      <c r="D757" s="155">
        <v>15.814775859345643</v>
      </c>
      <c r="E757" s="68">
        <f t="shared" si="20"/>
        <v>2.8385242035242957</v>
      </c>
      <c r="F757" s="155">
        <v>50.74</v>
      </c>
      <c r="G757" s="155">
        <v>45.09</v>
      </c>
      <c r="H757" s="68">
        <f t="shared" si="21"/>
        <v>5.6499999999999986</v>
      </c>
    </row>
    <row r="758" spans="1:8" s="197" customFormat="1" ht="12.75" customHeight="1" x14ac:dyDescent="0.25">
      <c r="A758" s="284"/>
      <c r="B758" s="64" t="s">
        <v>497</v>
      </c>
      <c r="C758" s="155">
        <v>17.872434988227077</v>
      </c>
      <c r="D758" s="155">
        <v>16.369995047095134</v>
      </c>
      <c r="E758" s="68">
        <f t="shared" si="20"/>
        <v>1.5024399411319429</v>
      </c>
      <c r="F758" s="155">
        <v>25.22</v>
      </c>
      <c r="G758" s="155">
        <v>18.36</v>
      </c>
      <c r="H758" s="68">
        <f t="shared" si="21"/>
        <v>6.8599999999999994</v>
      </c>
    </row>
    <row r="759" spans="1:8" s="197" customFormat="1" ht="12.75" customHeight="1" x14ac:dyDescent="0.25">
      <c r="A759" s="284"/>
      <c r="B759" s="64" t="s">
        <v>498</v>
      </c>
      <c r="C759" s="155">
        <v>18.129893761297801</v>
      </c>
      <c r="D759" s="155">
        <v>16.33116342951762</v>
      </c>
      <c r="E759" s="68">
        <f t="shared" si="20"/>
        <v>1.798730331780181</v>
      </c>
      <c r="F759" s="155">
        <v>19.05</v>
      </c>
      <c r="G759" s="155">
        <v>18.04</v>
      </c>
      <c r="H759" s="68">
        <f t="shared" si="21"/>
        <v>1.0100000000000016</v>
      </c>
    </row>
    <row r="760" spans="1:8" s="197" customFormat="1" ht="12.75" customHeight="1" x14ac:dyDescent="0.25">
      <c r="A760" s="284"/>
      <c r="B760" s="119"/>
      <c r="C760" s="156"/>
      <c r="D760" s="156"/>
      <c r="E760" s="121"/>
      <c r="F760" s="121"/>
      <c r="G760" s="121"/>
      <c r="H760" s="121"/>
    </row>
    <row r="761" spans="1:8" s="197" customFormat="1" ht="12.75" customHeight="1" x14ac:dyDescent="0.25">
      <c r="A761" s="284"/>
      <c r="B761" s="123"/>
      <c r="C761" s="157"/>
      <c r="D761" s="157"/>
      <c r="E761" s="125"/>
      <c r="F761" s="125"/>
      <c r="G761" s="125"/>
      <c r="H761" s="125"/>
    </row>
    <row r="762" spans="1:8" x14ac:dyDescent="0.25">
      <c r="B762" s="20" t="s">
        <v>491</v>
      </c>
      <c r="C762" s="378"/>
      <c r="D762" s="378"/>
      <c r="E762" s="456"/>
      <c r="F762" s="378"/>
      <c r="G762" s="378"/>
    </row>
    <row r="763" spans="1:8" x14ac:dyDescent="0.25">
      <c r="B763" s="20" t="s">
        <v>614</v>
      </c>
      <c r="C763" s="378"/>
      <c r="D763" s="378"/>
      <c r="E763" s="456"/>
      <c r="F763" s="378"/>
      <c r="G763" s="378"/>
    </row>
    <row r="764" spans="1:8" x14ac:dyDescent="0.25">
      <c r="B764" s="20"/>
      <c r="C764" s="378"/>
      <c r="D764" s="378"/>
      <c r="E764" s="456"/>
      <c r="F764" s="378"/>
      <c r="G764" s="378"/>
    </row>
    <row r="765" spans="1:8" x14ac:dyDescent="0.25">
      <c r="B765" s="58" t="s">
        <v>68</v>
      </c>
      <c r="C765" s="378"/>
      <c r="D765" s="378"/>
      <c r="E765" s="456"/>
      <c r="F765" s="378"/>
      <c r="G765" s="378"/>
    </row>
    <row r="766" spans="1:8" s="197" customFormat="1" ht="12.75" customHeight="1" x14ac:dyDescent="0.25">
      <c r="A766" s="284"/>
      <c r="B766" s="195"/>
      <c r="C766" s="195"/>
      <c r="D766" s="195"/>
      <c r="E766" s="196"/>
      <c r="F766" s="196"/>
      <c r="G766" s="196"/>
      <c r="H766" s="196"/>
    </row>
    <row r="767" spans="1:8" s="197" customFormat="1" ht="12.75" customHeight="1" x14ac:dyDescent="0.25">
      <c r="A767" s="284"/>
      <c r="B767" s="195"/>
      <c r="C767" s="195"/>
      <c r="D767" s="195"/>
      <c r="E767" s="196"/>
      <c r="F767" s="196"/>
      <c r="G767" s="196"/>
      <c r="H767" s="196"/>
    </row>
    <row r="768" spans="1:8" s="197" customFormat="1" ht="12.75" customHeight="1" x14ac:dyDescent="0.25">
      <c r="A768" s="284"/>
      <c r="B768" s="195"/>
      <c r="C768" s="195"/>
      <c r="D768" s="195"/>
      <c r="E768" s="196"/>
      <c r="F768" s="196"/>
      <c r="G768" s="196"/>
      <c r="H768" s="196"/>
    </row>
    <row r="769" spans="1:8" s="197" customFormat="1" ht="12.75" customHeight="1" x14ac:dyDescent="0.25">
      <c r="A769" s="284"/>
      <c r="B769" s="195"/>
      <c r="C769" s="195"/>
      <c r="D769" s="195"/>
      <c r="E769" s="196"/>
      <c r="F769" s="196"/>
      <c r="G769" s="196"/>
      <c r="H769" s="196"/>
    </row>
    <row r="770" spans="1:8" s="197" customFormat="1" ht="12.75" customHeight="1" x14ac:dyDescent="0.25">
      <c r="A770" s="284"/>
      <c r="B770" s="195"/>
      <c r="C770" s="195"/>
      <c r="D770" s="195"/>
      <c r="E770" s="196"/>
      <c r="F770" s="196"/>
      <c r="G770" s="196"/>
      <c r="H770" s="196"/>
    </row>
    <row r="771" spans="1:8" s="197" customFormat="1" ht="12.75" customHeight="1" x14ac:dyDescent="0.25">
      <c r="A771" s="284"/>
      <c r="B771" s="195"/>
      <c r="C771" s="195"/>
      <c r="D771" s="195"/>
      <c r="E771" s="196"/>
      <c r="F771" s="196"/>
      <c r="G771" s="196"/>
      <c r="H771" s="196"/>
    </row>
    <row r="772" spans="1:8" s="197" customFormat="1" ht="12.75" customHeight="1" x14ac:dyDescent="0.25">
      <c r="A772" s="284"/>
      <c r="B772" s="195"/>
      <c r="C772" s="195"/>
      <c r="D772" s="195"/>
      <c r="E772" s="196"/>
      <c r="F772" s="196"/>
      <c r="G772" s="196"/>
      <c r="H772" s="196"/>
    </row>
    <row r="773" spans="1:8" s="197" customFormat="1" ht="12.75" customHeight="1" x14ac:dyDescent="0.25">
      <c r="A773" s="284"/>
      <c r="B773" s="195"/>
      <c r="C773" s="195"/>
      <c r="D773" s="195"/>
      <c r="E773" s="196"/>
      <c r="F773" s="196"/>
      <c r="G773" s="196"/>
      <c r="H773" s="196"/>
    </row>
    <row r="774" spans="1:8" s="197" customFormat="1" ht="12.75" customHeight="1" x14ac:dyDescent="0.25">
      <c r="A774" s="284"/>
      <c r="B774" s="195"/>
      <c r="C774" s="195"/>
      <c r="D774" s="195"/>
      <c r="E774" s="196"/>
      <c r="F774" s="196"/>
      <c r="G774" s="196"/>
      <c r="H774" s="196"/>
    </row>
    <row r="775" spans="1:8" s="197" customFormat="1" ht="12.75" customHeight="1" x14ac:dyDescent="0.25">
      <c r="A775" s="284"/>
      <c r="B775" s="195"/>
      <c r="C775" s="195"/>
      <c r="D775" s="195"/>
      <c r="E775" s="196"/>
      <c r="F775" s="196"/>
      <c r="G775" s="196"/>
      <c r="H775" s="196"/>
    </row>
    <row r="776" spans="1:8" s="197" customFormat="1" ht="12.75" customHeight="1" x14ac:dyDescent="0.25">
      <c r="A776" s="284"/>
      <c r="B776" s="195"/>
      <c r="C776" s="195"/>
      <c r="D776" s="195"/>
      <c r="E776" s="196"/>
      <c r="F776" s="196"/>
      <c r="G776" s="196"/>
      <c r="H776" s="196"/>
    </row>
    <row r="777" spans="1:8" s="197" customFormat="1" ht="12.75" customHeight="1" x14ac:dyDescent="0.25">
      <c r="A777" s="284"/>
      <c r="B777" s="195"/>
      <c r="C777" s="195"/>
      <c r="D777" s="195"/>
      <c r="E777" s="196"/>
      <c r="F777" s="196"/>
      <c r="G777" s="196"/>
      <c r="H777" s="196"/>
    </row>
    <row r="778" spans="1:8" s="197" customFormat="1" ht="12.75" customHeight="1" x14ac:dyDescent="0.25">
      <c r="A778" s="284"/>
      <c r="B778" s="195"/>
      <c r="C778" s="195"/>
      <c r="D778" s="195"/>
      <c r="E778" s="196"/>
      <c r="F778" s="196"/>
      <c r="G778" s="196"/>
      <c r="H778" s="196"/>
    </row>
    <row r="779" spans="1:8" s="197" customFormat="1" ht="12.75" customHeight="1" x14ac:dyDescent="0.25">
      <c r="A779" s="284"/>
      <c r="B779" s="195"/>
      <c r="C779" s="195"/>
      <c r="D779" s="195"/>
      <c r="E779" s="196"/>
      <c r="F779" s="196"/>
      <c r="G779" s="196"/>
      <c r="H779" s="196"/>
    </row>
    <row r="780" spans="1:8" s="197" customFormat="1" ht="12.75" customHeight="1" x14ac:dyDescent="0.25">
      <c r="A780" s="284"/>
      <c r="B780" s="195"/>
      <c r="C780" s="195"/>
      <c r="D780" s="195"/>
      <c r="E780" s="196"/>
      <c r="F780" s="196"/>
      <c r="G780" s="196"/>
      <c r="H780" s="196"/>
    </row>
    <row r="781" spans="1:8" s="197" customFormat="1" ht="12.75" customHeight="1" x14ac:dyDescent="0.25">
      <c r="A781" s="284"/>
      <c r="B781" s="195"/>
      <c r="C781" s="195"/>
      <c r="D781" s="195"/>
      <c r="E781" s="196"/>
      <c r="F781" s="196"/>
      <c r="G781" s="196"/>
      <c r="H781" s="196"/>
    </row>
    <row r="782" spans="1:8" s="197" customFormat="1" ht="12.75" customHeight="1" x14ac:dyDescent="0.25">
      <c r="A782" s="284"/>
      <c r="B782" s="195"/>
      <c r="C782" s="195"/>
      <c r="D782" s="195"/>
      <c r="E782" s="196"/>
      <c r="F782" s="196"/>
      <c r="G782" s="196"/>
      <c r="H782" s="196"/>
    </row>
    <row r="783" spans="1:8" s="197" customFormat="1" ht="12.75" customHeight="1" x14ac:dyDescent="0.25">
      <c r="A783" s="284"/>
      <c r="B783" s="195"/>
      <c r="C783" s="195"/>
      <c r="D783" s="195"/>
      <c r="E783" s="196"/>
      <c r="F783" s="196"/>
      <c r="G783" s="196"/>
      <c r="H783" s="196"/>
    </row>
    <row r="784" spans="1:8" s="197" customFormat="1" ht="12.75" customHeight="1" x14ac:dyDescent="0.25">
      <c r="A784" s="284"/>
      <c r="B784" s="195"/>
      <c r="C784" s="195"/>
      <c r="D784" s="195"/>
      <c r="E784" s="196"/>
      <c r="F784" s="196"/>
      <c r="G784" s="196"/>
      <c r="H784" s="196"/>
    </row>
    <row r="785" spans="1:8" s="197" customFormat="1" ht="12.75" customHeight="1" x14ac:dyDescent="0.25">
      <c r="A785" s="284"/>
      <c r="B785" s="195"/>
      <c r="C785" s="195"/>
      <c r="D785" s="195"/>
      <c r="E785" s="196"/>
      <c r="F785" s="196"/>
      <c r="G785" s="196"/>
      <c r="H785" s="196"/>
    </row>
    <row r="786" spans="1:8" s="197" customFormat="1" ht="12.75" customHeight="1" x14ac:dyDescent="0.25">
      <c r="A786" s="284"/>
      <c r="B786" s="195"/>
      <c r="C786" s="195"/>
      <c r="D786" s="195"/>
      <c r="E786" s="196"/>
      <c r="F786" s="196"/>
      <c r="G786" s="196"/>
      <c r="H786" s="196"/>
    </row>
    <row r="787" spans="1:8" s="197" customFormat="1" ht="12.75" customHeight="1" x14ac:dyDescent="0.25">
      <c r="A787" s="284"/>
      <c r="B787" s="195"/>
      <c r="C787" s="195"/>
      <c r="D787" s="195"/>
      <c r="E787" s="196"/>
      <c r="F787" s="196"/>
      <c r="G787" s="196"/>
      <c r="H787" s="196"/>
    </row>
    <row r="788" spans="1:8" s="197" customFormat="1" ht="12.75" customHeight="1" x14ac:dyDescent="0.25">
      <c r="A788" s="284"/>
      <c r="B788" s="195"/>
      <c r="C788" s="195"/>
      <c r="D788" s="195"/>
      <c r="E788" s="196"/>
      <c r="F788" s="196"/>
      <c r="G788" s="196"/>
      <c r="H788" s="196"/>
    </row>
    <row r="789" spans="1:8" s="197" customFormat="1" ht="12.75" customHeight="1" x14ac:dyDescent="0.25">
      <c r="A789" s="284"/>
      <c r="B789" s="195"/>
      <c r="C789" s="195"/>
      <c r="D789" s="195"/>
      <c r="E789" s="196"/>
      <c r="F789" s="196"/>
      <c r="G789" s="196"/>
      <c r="H789" s="196"/>
    </row>
    <row r="790" spans="1:8" s="197" customFormat="1" ht="12.75" customHeight="1" x14ac:dyDescent="0.25">
      <c r="A790" s="284"/>
      <c r="B790" s="195"/>
      <c r="C790" s="195"/>
      <c r="D790" s="195"/>
      <c r="E790" s="196"/>
      <c r="F790" s="196"/>
      <c r="G790" s="196"/>
      <c r="H790" s="196"/>
    </row>
    <row r="791" spans="1:8" s="197" customFormat="1" ht="12.75" customHeight="1" x14ac:dyDescent="0.25">
      <c r="A791" s="284"/>
      <c r="B791" s="195"/>
      <c r="C791" s="195"/>
      <c r="D791" s="195"/>
      <c r="E791" s="196"/>
      <c r="F791" s="196"/>
      <c r="G791" s="196"/>
      <c r="H791" s="196"/>
    </row>
    <row r="792" spans="1:8" s="197" customFormat="1" ht="12.75" customHeight="1" x14ac:dyDescent="0.25">
      <c r="A792" s="284"/>
      <c r="B792" s="195"/>
      <c r="C792" s="195"/>
      <c r="D792" s="195"/>
      <c r="E792" s="196"/>
      <c r="F792" s="196"/>
      <c r="G792" s="196"/>
      <c r="H792" s="196"/>
    </row>
    <row r="793" spans="1:8" s="197" customFormat="1" ht="12.75" customHeight="1" x14ac:dyDescent="0.25">
      <c r="A793" s="284"/>
      <c r="B793" s="195"/>
      <c r="C793" s="195"/>
      <c r="D793" s="195"/>
      <c r="E793" s="196"/>
      <c r="F793" s="196"/>
      <c r="G793" s="196"/>
      <c r="H793" s="196"/>
    </row>
    <row r="794" spans="1:8" s="197" customFormat="1" ht="12.75" customHeight="1" x14ac:dyDescent="0.25">
      <c r="A794" s="284"/>
      <c r="B794" s="195"/>
      <c r="C794" s="195"/>
      <c r="D794" s="195"/>
      <c r="E794" s="196"/>
      <c r="F794" s="196"/>
      <c r="G794" s="196"/>
      <c r="H794" s="196"/>
    </row>
    <row r="795" spans="1:8" s="197" customFormat="1" ht="12.75" customHeight="1" x14ac:dyDescent="0.25">
      <c r="A795" s="284"/>
      <c r="B795" s="195"/>
      <c r="C795" s="195"/>
      <c r="D795" s="195"/>
      <c r="E795" s="196"/>
      <c r="F795" s="196"/>
      <c r="G795" s="196"/>
      <c r="H795" s="196"/>
    </row>
    <row r="796" spans="1:8" s="197" customFormat="1" ht="12.75" customHeight="1" x14ac:dyDescent="0.25">
      <c r="A796" s="284"/>
      <c r="B796" s="195"/>
      <c r="C796" s="195"/>
      <c r="D796" s="195"/>
      <c r="E796" s="196"/>
      <c r="F796" s="196"/>
      <c r="G796" s="196"/>
      <c r="H796" s="196"/>
    </row>
    <row r="797" spans="1:8" s="197" customFormat="1" ht="12.75" customHeight="1" x14ac:dyDescent="0.25">
      <c r="A797" s="284"/>
      <c r="B797" s="195"/>
      <c r="C797" s="195"/>
      <c r="D797" s="195"/>
      <c r="E797" s="196"/>
      <c r="F797" s="196"/>
      <c r="G797" s="196"/>
      <c r="H797" s="196"/>
    </row>
    <row r="798" spans="1:8" s="197" customFormat="1" ht="12.75" customHeight="1" x14ac:dyDescent="0.25">
      <c r="A798" s="284"/>
      <c r="B798" s="195"/>
      <c r="C798" s="195"/>
      <c r="D798" s="195"/>
      <c r="E798" s="196"/>
      <c r="F798" s="196"/>
      <c r="G798" s="196"/>
      <c r="H798" s="196"/>
    </row>
    <row r="799" spans="1:8" s="197" customFormat="1" ht="12.75" customHeight="1" x14ac:dyDescent="0.25">
      <c r="A799" s="284"/>
      <c r="B799" s="195"/>
      <c r="C799" s="195"/>
      <c r="D799" s="195"/>
      <c r="E799" s="196"/>
      <c r="F799" s="196"/>
      <c r="G799" s="196"/>
      <c r="H799" s="196"/>
    </row>
    <row r="800" spans="1:8" s="197" customFormat="1" ht="12.75" customHeight="1" x14ac:dyDescent="0.25">
      <c r="A800" s="284"/>
      <c r="B800" s="195"/>
      <c r="C800" s="195"/>
      <c r="D800" s="195"/>
      <c r="E800" s="196"/>
      <c r="F800" s="196"/>
      <c r="G800" s="196"/>
      <c r="H800" s="196"/>
    </row>
    <row r="801" spans="1:8" s="197" customFormat="1" ht="12.75" customHeight="1" x14ac:dyDescent="0.25">
      <c r="A801" s="284"/>
      <c r="B801" s="195"/>
      <c r="C801" s="195"/>
      <c r="D801" s="195"/>
      <c r="E801" s="196"/>
      <c r="F801" s="196"/>
      <c r="G801" s="196"/>
      <c r="H801" s="196"/>
    </row>
    <row r="802" spans="1:8" s="197" customFormat="1" ht="12.75" customHeight="1" x14ac:dyDescent="0.25">
      <c r="A802" s="284"/>
      <c r="B802" s="195"/>
      <c r="C802" s="195"/>
      <c r="D802" s="195"/>
      <c r="E802" s="196"/>
      <c r="F802" s="196"/>
      <c r="G802" s="196"/>
      <c r="H802" s="196"/>
    </row>
    <row r="803" spans="1:8" s="197" customFormat="1" ht="12.75" customHeight="1" x14ac:dyDescent="0.25">
      <c r="A803" s="284"/>
      <c r="B803" s="195"/>
      <c r="C803" s="195"/>
      <c r="D803" s="195"/>
      <c r="E803" s="196"/>
      <c r="F803" s="196"/>
      <c r="G803" s="196"/>
      <c r="H803" s="196"/>
    </row>
    <row r="804" spans="1:8" s="197" customFormat="1" ht="12.75" customHeight="1" x14ac:dyDescent="0.25">
      <c r="A804" s="284"/>
      <c r="B804" s="195"/>
      <c r="C804" s="195"/>
      <c r="D804" s="195"/>
      <c r="E804" s="196"/>
      <c r="F804" s="196"/>
      <c r="G804" s="196"/>
      <c r="H804" s="196"/>
    </row>
    <row r="805" spans="1:8" s="197" customFormat="1" ht="12.75" customHeight="1" x14ac:dyDescent="0.25">
      <c r="A805" s="284"/>
      <c r="B805" s="195"/>
      <c r="C805" s="195"/>
      <c r="D805" s="195"/>
      <c r="E805" s="196"/>
      <c r="F805" s="196"/>
      <c r="G805" s="196"/>
      <c r="H805" s="196"/>
    </row>
    <row r="806" spans="1:8" s="197" customFormat="1" ht="12.75" customHeight="1" x14ac:dyDescent="0.25">
      <c r="A806" s="284"/>
      <c r="B806" s="195"/>
      <c r="C806" s="195"/>
      <c r="D806" s="195"/>
      <c r="E806" s="196"/>
      <c r="F806" s="196"/>
      <c r="G806" s="196"/>
      <c r="H806" s="196"/>
    </row>
    <row r="807" spans="1:8" s="197" customFormat="1" ht="12.75" customHeight="1" x14ac:dyDescent="0.25">
      <c r="A807" s="284"/>
      <c r="B807" s="195"/>
      <c r="C807" s="195"/>
      <c r="D807" s="195"/>
      <c r="E807" s="196"/>
      <c r="F807" s="196"/>
      <c r="G807" s="196"/>
      <c r="H807" s="196"/>
    </row>
    <row r="808" spans="1:8" s="197" customFormat="1" ht="12.75" customHeight="1" x14ac:dyDescent="0.25">
      <c r="A808" s="284"/>
      <c r="B808" s="195"/>
      <c r="C808" s="195"/>
      <c r="D808" s="195"/>
      <c r="E808" s="196"/>
      <c r="F808" s="196"/>
      <c r="G808" s="196"/>
      <c r="H808" s="196"/>
    </row>
    <row r="809" spans="1:8" s="197" customFormat="1" ht="12.6" customHeight="1" x14ac:dyDescent="0.25">
      <c r="A809" s="284"/>
      <c r="B809" s="195"/>
      <c r="C809" s="195"/>
      <c r="D809" s="195"/>
      <c r="E809" s="196"/>
      <c r="F809" s="196"/>
      <c r="G809" s="196"/>
      <c r="H809" s="196"/>
    </row>
    <row r="810" spans="1:8" s="197" customFormat="1" ht="12.75" customHeight="1" x14ac:dyDescent="0.25">
      <c r="A810" s="284"/>
      <c r="B810" s="195"/>
      <c r="C810" s="195"/>
      <c r="D810" s="195"/>
      <c r="E810" s="196"/>
      <c r="F810" s="196"/>
      <c r="G810" s="196"/>
      <c r="H810" s="196"/>
    </row>
    <row r="811" spans="1:8" s="197" customFormat="1" ht="12.75" customHeight="1" x14ac:dyDescent="0.25">
      <c r="A811" s="284"/>
      <c r="B811" s="195"/>
      <c r="C811" s="195"/>
      <c r="D811" s="195"/>
      <c r="E811" s="196"/>
      <c r="F811" s="196"/>
      <c r="G811" s="196"/>
      <c r="H811" s="196"/>
    </row>
    <row r="812" spans="1:8" s="197" customFormat="1" ht="12.75" customHeight="1" x14ac:dyDescent="0.25">
      <c r="A812" s="284"/>
      <c r="B812" s="195"/>
      <c r="C812" s="195"/>
      <c r="D812" s="195"/>
      <c r="E812" s="196"/>
      <c r="F812" s="196"/>
      <c r="G812" s="196"/>
      <c r="H812" s="196"/>
    </row>
    <row r="813" spans="1:8" s="197" customFormat="1" ht="12.75" customHeight="1" x14ac:dyDescent="0.25">
      <c r="A813" s="284"/>
      <c r="B813" s="195"/>
      <c r="C813" s="195"/>
      <c r="D813" s="195"/>
      <c r="E813" s="196"/>
      <c r="F813" s="196"/>
      <c r="G813" s="196"/>
      <c r="H813" s="196"/>
    </row>
    <row r="814" spans="1:8" s="197" customFormat="1" ht="12.75" customHeight="1" x14ac:dyDescent="0.25">
      <c r="A814" s="284"/>
      <c r="B814" s="195"/>
      <c r="C814" s="195"/>
      <c r="D814" s="195"/>
      <c r="E814" s="196"/>
      <c r="F814" s="196"/>
      <c r="G814" s="196"/>
      <c r="H814" s="196"/>
    </row>
    <row r="815" spans="1:8" s="197" customFormat="1" ht="12.75" customHeight="1" x14ac:dyDescent="0.25">
      <c r="A815" s="284"/>
      <c r="B815" s="195"/>
      <c r="C815" s="195"/>
      <c r="D815" s="195"/>
      <c r="E815" s="196"/>
      <c r="F815" s="196"/>
      <c r="G815" s="196"/>
      <c r="H815" s="196"/>
    </row>
    <row r="816" spans="1:8" s="197" customFormat="1" ht="12.75" customHeight="1" x14ac:dyDescent="0.25">
      <c r="A816" s="284"/>
      <c r="B816" s="195"/>
      <c r="C816" s="195"/>
      <c r="D816" s="195"/>
      <c r="E816" s="196"/>
      <c r="F816" s="196"/>
      <c r="G816" s="196"/>
      <c r="H816" s="196"/>
    </row>
    <row r="817" spans="1:8" s="197" customFormat="1" ht="12.75" customHeight="1" x14ac:dyDescent="0.25">
      <c r="A817" s="284"/>
      <c r="B817" s="195"/>
      <c r="C817" s="195"/>
      <c r="D817" s="195"/>
      <c r="E817" s="196"/>
      <c r="F817" s="196"/>
      <c r="G817" s="196"/>
      <c r="H817" s="362" t="s">
        <v>13</v>
      </c>
    </row>
    <row r="818" spans="1:8" s="197" customFormat="1" ht="12.75" customHeight="1" x14ac:dyDescent="0.25">
      <c r="A818" s="284"/>
      <c r="B818" s="195"/>
      <c r="C818" s="195"/>
      <c r="D818" s="195"/>
      <c r="E818" s="196"/>
      <c r="F818" s="196"/>
      <c r="G818" s="196"/>
      <c r="H818" s="362"/>
    </row>
    <row r="819" spans="1:8" s="197" customFormat="1" ht="15.75" customHeight="1" x14ac:dyDescent="0.3">
      <c r="A819" s="284"/>
      <c r="B819" s="484" t="s">
        <v>625</v>
      </c>
      <c r="C819" s="14"/>
      <c r="D819" s="14"/>
      <c r="E819" s="15"/>
      <c r="F819" s="1"/>
      <c r="G819" s="1"/>
      <c r="H819" s="1"/>
    </row>
    <row r="820" spans="1:8" s="197" customFormat="1" ht="12.75" customHeight="1" x14ac:dyDescent="0.25">
      <c r="A820" s="284"/>
      <c r="B820" s="4"/>
      <c r="C820" s="1"/>
      <c r="D820" s="1"/>
      <c r="E820" s="45"/>
      <c r="F820" s="1"/>
      <c r="G820" s="1"/>
      <c r="H820" s="1"/>
    </row>
    <row r="821" spans="1:8" s="197" customFormat="1" ht="12.75" customHeight="1" x14ac:dyDescent="0.25">
      <c r="A821" s="284"/>
      <c r="B821" s="4" t="s">
        <v>61</v>
      </c>
      <c r="C821" s="1"/>
      <c r="D821" s="1"/>
      <c r="E821" s="45"/>
      <c r="F821" s="1"/>
      <c r="G821" s="1"/>
      <c r="H821" s="1"/>
    </row>
    <row r="822" spans="1:8" s="197" customFormat="1" ht="12.75" customHeight="1" x14ac:dyDescent="0.25">
      <c r="A822" s="284"/>
      <c r="B822" s="151"/>
      <c r="C822" s="511" t="s">
        <v>12</v>
      </c>
      <c r="D822" s="512"/>
      <c r="E822" s="512"/>
      <c r="F822" s="512" t="s">
        <v>10</v>
      </c>
      <c r="G822" s="512"/>
      <c r="H822" s="512"/>
    </row>
    <row r="823" spans="1:8" s="197" customFormat="1" ht="12.75" customHeight="1" x14ac:dyDescent="0.25">
      <c r="A823" s="284"/>
      <c r="B823" s="145"/>
      <c r="C823" s="149" t="s">
        <v>8</v>
      </c>
      <c r="D823" s="152" t="s">
        <v>9</v>
      </c>
      <c r="E823" s="152" t="s">
        <v>65</v>
      </c>
      <c r="F823" s="152" t="s">
        <v>8</v>
      </c>
      <c r="G823" s="152" t="s">
        <v>9</v>
      </c>
      <c r="H823" s="152" t="s">
        <v>65</v>
      </c>
    </row>
    <row r="824" spans="1:8" s="197" customFormat="1" ht="12.75" customHeight="1" x14ac:dyDescent="0.25">
      <c r="A824" s="284"/>
      <c r="B824" s="64"/>
      <c r="C824" s="158"/>
      <c r="D824" s="158"/>
      <c r="E824" s="67"/>
      <c r="F824" s="158"/>
      <c r="G824" s="158"/>
      <c r="H824" s="67"/>
    </row>
    <row r="825" spans="1:8" s="197" customFormat="1" ht="12.75" customHeight="1" x14ac:dyDescent="0.25">
      <c r="A825" s="284"/>
      <c r="B825" s="64" t="s">
        <v>492</v>
      </c>
      <c r="C825" s="457">
        <v>17.91</v>
      </c>
      <c r="D825" s="457">
        <v>19.100000000000001</v>
      </c>
      <c r="E825" s="68">
        <f>+C825-D825</f>
        <v>-1.1900000000000013</v>
      </c>
      <c r="F825" s="457">
        <v>25.03</v>
      </c>
      <c r="G825" s="457">
        <v>24.58</v>
      </c>
      <c r="H825" s="68">
        <f>+F825-G825</f>
        <v>0.45000000000000284</v>
      </c>
    </row>
    <row r="826" spans="1:8" s="197" customFormat="1" ht="12.75" customHeight="1" x14ac:dyDescent="0.25">
      <c r="A826" s="284"/>
      <c r="B826" s="64" t="s">
        <v>493</v>
      </c>
      <c r="C826" s="457">
        <v>43.47</v>
      </c>
      <c r="D826" s="457">
        <v>52.33</v>
      </c>
      <c r="E826" s="68">
        <f t="shared" ref="E826:E831" si="22">+C826-D826</f>
        <v>-8.86</v>
      </c>
      <c r="F826" s="457">
        <v>51.44</v>
      </c>
      <c r="G826" s="457">
        <v>54.12</v>
      </c>
      <c r="H826" s="68">
        <f t="shared" ref="H826:H831" si="23">+F826-G826</f>
        <v>-2.6799999999999997</v>
      </c>
    </row>
    <row r="827" spans="1:8" s="197" customFormat="1" ht="12.75" customHeight="1" x14ac:dyDescent="0.25">
      <c r="A827" s="284"/>
      <c r="B827" s="64" t="s">
        <v>494</v>
      </c>
      <c r="C827" s="457">
        <v>16.059999999999999</v>
      </c>
      <c r="D827" s="457">
        <v>16.72</v>
      </c>
      <c r="E827" s="68">
        <f t="shared" si="22"/>
        <v>-0.66000000000000014</v>
      </c>
      <c r="F827" s="457">
        <v>22.75</v>
      </c>
      <c r="G827" s="457">
        <v>22.18</v>
      </c>
      <c r="H827" s="68">
        <f t="shared" si="23"/>
        <v>0.57000000000000028</v>
      </c>
    </row>
    <row r="828" spans="1:8" s="197" customFormat="1" ht="12.75" customHeight="1" x14ac:dyDescent="0.25">
      <c r="A828" s="284"/>
      <c r="B828" s="64" t="s">
        <v>495</v>
      </c>
      <c r="C828" s="457">
        <v>74.56</v>
      </c>
      <c r="D828" s="457">
        <v>80.349999999999994</v>
      </c>
      <c r="E828" s="68">
        <f t="shared" si="22"/>
        <v>-5.789999999999992</v>
      </c>
      <c r="F828" s="457">
        <v>73.209999999999994</v>
      </c>
      <c r="G828" s="457">
        <v>72.03</v>
      </c>
      <c r="H828" s="68">
        <f t="shared" si="23"/>
        <v>1.1799999999999926</v>
      </c>
    </row>
    <row r="829" spans="1:8" s="197" customFormat="1" ht="12.75" customHeight="1" x14ac:dyDescent="0.25">
      <c r="A829" s="284"/>
      <c r="B829" s="64" t="s">
        <v>496</v>
      </c>
      <c r="C829" s="457">
        <v>38.22</v>
      </c>
      <c r="D829" s="457">
        <v>46.87</v>
      </c>
      <c r="E829" s="68">
        <f t="shared" si="22"/>
        <v>-8.6499999999999986</v>
      </c>
      <c r="F829" s="457">
        <v>47.37</v>
      </c>
      <c r="G829" s="457">
        <v>50.21</v>
      </c>
      <c r="H829" s="68">
        <f t="shared" si="23"/>
        <v>-2.8400000000000034</v>
      </c>
    </row>
    <row r="830" spans="1:8" s="197" customFormat="1" ht="12.75" customHeight="1" x14ac:dyDescent="0.25">
      <c r="A830" s="284"/>
      <c r="B830" s="64" t="s">
        <v>497</v>
      </c>
      <c r="C830" s="457">
        <v>16.38</v>
      </c>
      <c r="D830" s="457">
        <v>17.39</v>
      </c>
      <c r="E830" s="68">
        <f t="shared" si="22"/>
        <v>-1.0100000000000016</v>
      </c>
      <c r="F830" s="457">
        <v>23.56</v>
      </c>
      <c r="G830" s="457">
        <v>23.01</v>
      </c>
      <c r="H830" s="68">
        <f t="shared" si="23"/>
        <v>0.54999999999999716</v>
      </c>
    </row>
    <row r="831" spans="1:8" s="197" customFormat="1" ht="12.75" customHeight="1" x14ac:dyDescent="0.25">
      <c r="A831" s="284"/>
      <c r="B831" s="64" t="s">
        <v>498</v>
      </c>
      <c r="C831" s="457">
        <v>13.99</v>
      </c>
      <c r="D831" s="457">
        <v>12.8</v>
      </c>
      <c r="E831" s="68">
        <f t="shared" si="22"/>
        <v>1.1899999999999995</v>
      </c>
      <c r="F831" s="457">
        <v>17.13</v>
      </c>
      <c r="G831" s="457">
        <v>17.34</v>
      </c>
      <c r="H831" s="68">
        <f t="shared" si="23"/>
        <v>-0.21000000000000085</v>
      </c>
    </row>
    <row r="832" spans="1:8" s="197" customFormat="1" ht="12.75" customHeight="1" x14ac:dyDescent="0.25">
      <c r="A832" s="284"/>
      <c r="B832" s="119"/>
      <c r="C832" s="156"/>
      <c r="D832" s="156"/>
      <c r="E832" s="121"/>
      <c r="F832" s="121"/>
      <c r="G832" s="121"/>
      <c r="H832" s="121"/>
    </row>
    <row r="833" spans="1:8" s="197" customFormat="1" ht="12.75" customHeight="1" x14ac:dyDescent="0.25">
      <c r="A833" s="284"/>
      <c r="B833" s="123"/>
      <c r="C833" s="157"/>
      <c r="D833" s="157"/>
      <c r="E833" s="125"/>
      <c r="F833" s="125"/>
      <c r="G833" s="125"/>
      <c r="H833" s="125"/>
    </row>
    <row r="834" spans="1:8" x14ac:dyDescent="0.25">
      <c r="B834" s="20" t="s">
        <v>491</v>
      </c>
      <c r="C834" s="378"/>
      <c r="D834" s="378"/>
      <c r="E834" s="456"/>
      <c r="F834" s="378"/>
      <c r="G834" s="378"/>
    </row>
    <row r="835" spans="1:8" x14ac:dyDescent="0.25">
      <c r="B835" s="20" t="s">
        <v>614</v>
      </c>
      <c r="C835" s="378"/>
      <c r="D835" s="378"/>
      <c r="E835" s="456"/>
      <c r="F835" s="378"/>
      <c r="G835" s="378"/>
    </row>
    <row r="836" spans="1:8" x14ac:dyDescent="0.25">
      <c r="B836" s="20"/>
      <c r="C836" s="378"/>
      <c r="D836" s="378"/>
      <c r="E836" s="456"/>
      <c r="F836" s="378"/>
      <c r="G836" s="378"/>
    </row>
    <row r="837" spans="1:8" x14ac:dyDescent="0.25">
      <c r="B837" s="58" t="s">
        <v>68</v>
      </c>
      <c r="C837" s="378"/>
      <c r="D837" s="378"/>
      <c r="E837" s="456"/>
      <c r="F837" s="378"/>
      <c r="G837" s="378"/>
    </row>
    <row r="838" spans="1:8" s="197" customFormat="1" ht="12.75" customHeight="1" x14ac:dyDescent="0.25">
      <c r="A838" s="284"/>
      <c r="B838" s="10"/>
      <c r="C838" s="1"/>
      <c r="D838" s="1"/>
      <c r="E838" s="53"/>
      <c r="F838" s="1"/>
      <c r="G838" s="1"/>
      <c r="H838" s="1"/>
    </row>
    <row r="839" spans="1:8" s="197" customFormat="1" ht="12.75" customHeight="1" x14ac:dyDescent="0.25">
      <c r="A839" s="284"/>
      <c r="B839" s="195"/>
      <c r="C839" s="195"/>
      <c r="D839" s="195"/>
      <c r="E839" s="196"/>
      <c r="F839" s="196"/>
      <c r="G839" s="196"/>
      <c r="H839" s="196"/>
    </row>
    <row r="840" spans="1:8" s="197" customFormat="1" ht="12.75" customHeight="1" x14ac:dyDescent="0.25">
      <c r="A840" s="284"/>
      <c r="B840" s="195"/>
      <c r="C840" s="195"/>
      <c r="D840" s="195"/>
      <c r="E840" s="196"/>
      <c r="F840" s="196"/>
      <c r="G840" s="196"/>
      <c r="H840" s="196"/>
    </row>
    <row r="841" spans="1:8" s="197" customFormat="1" ht="12.75" customHeight="1" x14ac:dyDescent="0.25">
      <c r="A841" s="284"/>
      <c r="B841" s="195"/>
      <c r="C841" s="195"/>
      <c r="D841" s="195"/>
      <c r="E841" s="196"/>
      <c r="F841" s="196"/>
      <c r="G841" s="196"/>
      <c r="H841" s="196"/>
    </row>
    <row r="842" spans="1:8" s="197" customFormat="1" ht="12.75" customHeight="1" x14ac:dyDescent="0.25">
      <c r="A842" s="284"/>
      <c r="B842" s="195"/>
      <c r="C842" s="195"/>
      <c r="D842" s="195"/>
      <c r="E842" s="196"/>
      <c r="F842" s="196"/>
      <c r="G842" s="196"/>
      <c r="H842" s="196"/>
    </row>
    <row r="843" spans="1:8" s="197" customFormat="1" ht="12.75" customHeight="1" x14ac:dyDescent="0.25">
      <c r="A843" s="284"/>
      <c r="B843" s="195"/>
      <c r="C843" s="195"/>
      <c r="D843" s="195"/>
      <c r="E843" s="196"/>
      <c r="F843" s="196"/>
      <c r="G843" s="196"/>
      <c r="H843" s="196"/>
    </row>
    <row r="844" spans="1:8" s="197" customFormat="1" ht="12.75" customHeight="1" x14ac:dyDescent="0.25">
      <c r="A844" s="284"/>
      <c r="B844" s="195"/>
      <c r="C844" s="195"/>
      <c r="D844" s="195"/>
      <c r="E844" s="196"/>
      <c r="F844" s="196"/>
      <c r="G844" s="196"/>
      <c r="H844" s="196"/>
    </row>
    <row r="845" spans="1:8" s="197" customFormat="1" ht="12.75" customHeight="1" x14ac:dyDescent="0.25">
      <c r="A845" s="284"/>
      <c r="B845" s="195"/>
      <c r="C845" s="195"/>
      <c r="D845" s="195"/>
      <c r="E845" s="196"/>
      <c r="F845" s="196"/>
      <c r="G845" s="196"/>
      <c r="H845" s="196"/>
    </row>
    <row r="846" spans="1:8" s="197" customFormat="1" ht="12.75" customHeight="1" x14ac:dyDescent="0.25">
      <c r="A846" s="284"/>
      <c r="B846" s="195"/>
      <c r="C846" s="195"/>
      <c r="D846" s="195"/>
      <c r="E846" s="196"/>
      <c r="F846" s="196"/>
      <c r="G846" s="196"/>
      <c r="H846" s="196"/>
    </row>
    <row r="847" spans="1:8" s="197" customFormat="1" ht="12.75" customHeight="1" x14ac:dyDescent="0.25">
      <c r="A847" s="284"/>
      <c r="B847" s="195"/>
      <c r="C847" s="195"/>
      <c r="D847" s="195"/>
      <c r="E847" s="196"/>
      <c r="F847" s="196"/>
      <c r="G847" s="196"/>
      <c r="H847" s="196"/>
    </row>
    <row r="848" spans="1:8" s="197" customFormat="1" ht="12.75" customHeight="1" x14ac:dyDescent="0.25">
      <c r="A848" s="284"/>
      <c r="B848" s="195"/>
      <c r="C848" s="195"/>
      <c r="D848" s="195"/>
      <c r="E848" s="196"/>
      <c r="F848" s="196"/>
      <c r="G848" s="196"/>
      <c r="H848" s="196"/>
    </row>
    <row r="849" spans="1:8" s="197" customFormat="1" ht="12.75" customHeight="1" x14ac:dyDescent="0.25">
      <c r="A849" s="284"/>
      <c r="B849" s="195"/>
      <c r="C849" s="195"/>
      <c r="D849" s="195"/>
      <c r="E849" s="196"/>
      <c r="F849" s="196"/>
      <c r="G849" s="196"/>
      <c r="H849" s="196"/>
    </row>
    <row r="850" spans="1:8" s="197" customFormat="1" ht="12.75" customHeight="1" x14ac:dyDescent="0.25">
      <c r="A850" s="284"/>
      <c r="B850" s="195"/>
      <c r="C850" s="195"/>
      <c r="D850" s="195"/>
      <c r="E850" s="196"/>
      <c r="F850" s="196"/>
      <c r="G850" s="196"/>
      <c r="H850" s="196"/>
    </row>
    <row r="851" spans="1:8" s="197" customFormat="1" ht="12.75" customHeight="1" x14ac:dyDescent="0.25">
      <c r="A851" s="284"/>
      <c r="B851" s="195"/>
      <c r="C851" s="195"/>
      <c r="D851" s="195"/>
      <c r="E851" s="196"/>
      <c r="F851" s="196"/>
      <c r="G851" s="196"/>
      <c r="H851" s="196"/>
    </row>
    <row r="852" spans="1:8" s="197" customFormat="1" ht="12.75" customHeight="1" x14ac:dyDescent="0.25">
      <c r="A852" s="284"/>
      <c r="B852" s="195"/>
      <c r="C852" s="195"/>
      <c r="D852" s="195"/>
      <c r="E852" s="196"/>
      <c r="F852" s="196"/>
      <c r="G852" s="196"/>
      <c r="H852" s="196"/>
    </row>
    <row r="853" spans="1:8" s="197" customFormat="1" ht="12.75" customHeight="1" x14ac:dyDescent="0.25">
      <c r="A853" s="284"/>
      <c r="B853" s="195"/>
      <c r="C853" s="195"/>
      <c r="D853" s="195"/>
      <c r="E853" s="196"/>
      <c r="F853" s="196"/>
      <c r="G853" s="196"/>
      <c r="H853" s="196"/>
    </row>
    <row r="854" spans="1:8" s="197" customFormat="1" ht="12.75" customHeight="1" x14ac:dyDescent="0.25">
      <c r="A854" s="284"/>
      <c r="B854" s="195"/>
      <c r="C854" s="195"/>
      <c r="D854" s="195"/>
      <c r="E854" s="196"/>
      <c r="F854" s="196"/>
      <c r="G854" s="196"/>
      <c r="H854" s="196"/>
    </row>
    <row r="855" spans="1:8" s="197" customFormat="1" ht="12.75" customHeight="1" x14ac:dyDescent="0.25">
      <c r="A855" s="284"/>
      <c r="B855" s="195"/>
      <c r="C855" s="195"/>
      <c r="D855" s="195"/>
      <c r="E855" s="196"/>
      <c r="F855" s="196"/>
      <c r="G855" s="196"/>
      <c r="H855" s="196"/>
    </row>
    <row r="856" spans="1:8" s="197" customFormat="1" ht="12.75" customHeight="1" x14ac:dyDescent="0.25">
      <c r="A856" s="284"/>
      <c r="B856" s="195"/>
      <c r="C856" s="195"/>
      <c r="D856" s="195"/>
      <c r="E856" s="196"/>
      <c r="F856" s="196"/>
      <c r="G856" s="196"/>
      <c r="H856" s="196"/>
    </row>
    <row r="857" spans="1:8" s="197" customFormat="1" ht="12.75" customHeight="1" x14ac:dyDescent="0.25">
      <c r="A857" s="284"/>
      <c r="B857" s="195"/>
      <c r="C857" s="195"/>
      <c r="D857" s="195"/>
      <c r="E857" s="196"/>
      <c r="F857" s="196"/>
      <c r="G857" s="196"/>
      <c r="H857" s="196"/>
    </row>
    <row r="858" spans="1:8" s="197" customFormat="1" ht="12.75" customHeight="1" x14ac:dyDescent="0.25">
      <c r="A858" s="284"/>
      <c r="B858" s="195"/>
      <c r="C858" s="195"/>
      <c r="D858" s="195"/>
      <c r="E858" s="196"/>
      <c r="F858" s="196"/>
      <c r="G858" s="196"/>
      <c r="H858" s="196"/>
    </row>
    <row r="859" spans="1:8" s="197" customFormat="1" ht="12.75" customHeight="1" x14ac:dyDescent="0.25">
      <c r="A859" s="284"/>
      <c r="B859" s="195"/>
      <c r="C859" s="195"/>
      <c r="D859" s="195"/>
      <c r="E859" s="196"/>
      <c r="F859" s="196"/>
      <c r="G859" s="196"/>
      <c r="H859" s="196"/>
    </row>
    <row r="860" spans="1:8" s="197" customFormat="1" ht="12.75" customHeight="1" x14ac:dyDescent="0.25">
      <c r="A860" s="284"/>
      <c r="B860" s="195"/>
      <c r="C860" s="195"/>
      <c r="D860" s="195"/>
      <c r="E860" s="196"/>
      <c r="F860" s="196"/>
      <c r="G860" s="196"/>
      <c r="H860" s="196"/>
    </row>
    <row r="861" spans="1:8" s="197" customFormat="1" ht="12.75" customHeight="1" x14ac:dyDescent="0.25">
      <c r="A861" s="284"/>
      <c r="B861" s="195"/>
      <c r="C861" s="195"/>
      <c r="D861" s="195"/>
      <c r="E861" s="196"/>
      <c r="F861" s="196"/>
      <c r="G861" s="196"/>
      <c r="H861" s="196"/>
    </row>
    <row r="862" spans="1:8" s="197" customFormat="1" ht="12.75" customHeight="1" x14ac:dyDescent="0.25">
      <c r="A862" s="284"/>
      <c r="B862" s="195"/>
      <c r="C862" s="195"/>
      <c r="D862" s="195"/>
      <c r="E862" s="196"/>
      <c r="F862" s="196"/>
      <c r="G862" s="196"/>
      <c r="H862" s="196"/>
    </row>
    <row r="863" spans="1:8" s="197" customFormat="1" ht="12.75" customHeight="1" x14ac:dyDescent="0.25">
      <c r="A863" s="284"/>
      <c r="B863" s="195"/>
      <c r="C863" s="195"/>
      <c r="D863" s="195"/>
      <c r="E863" s="196"/>
      <c r="F863" s="196"/>
      <c r="G863" s="196"/>
      <c r="H863" s="196"/>
    </row>
    <row r="864" spans="1:8" s="197" customFormat="1" ht="12.75" customHeight="1" x14ac:dyDescent="0.25">
      <c r="A864" s="284"/>
      <c r="B864" s="195"/>
      <c r="C864" s="195"/>
      <c r="D864" s="195"/>
      <c r="E864" s="196"/>
      <c r="F864" s="196"/>
      <c r="G864" s="196"/>
      <c r="H864" s="196"/>
    </row>
    <row r="865" spans="1:8" s="197" customFormat="1" ht="12.75" customHeight="1" x14ac:dyDescent="0.25">
      <c r="A865" s="284"/>
      <c r="B865" s="195"/>
      <c r="C865" s="195"/>
      <c r="D865" s="195"/>
      <c r="E865" s="196"/>
      <c r="F865" s="196"/>
      <c r="G865" s="196"/>
      <c r="H865" s="196"/>
    </row>
    <row r="866" spans="1:8" s="197" customFormat="1" ht="12.75" customHeight="1" x14ac:dyDescent="0.25">
      <c r="A866" s="284"/>
      <c r="B866" s="195"/>
      <c r="C866" s="195"/>
      <c r="D866" s="195"/>
      <c r="E866" s="196"/>
      <c r="F866" s="196"/>
      <c r="G866" s="196"/>
      <c r="H866" s="196"/>
    </row>
    <row r="867" spans="1:8" s="197" customFormat="1" ht="12.75" customHeight="1" x14ac:dyDescent="0.25">
      <c r="A867" s="284"/>
      <c r="B867" s="195"/>
      <c r="C867" s="195"/>
      <c r="D867" s="195"/>
      <c r="E867" s="196"/>
      <c r="F867" s="196"/>
      <c r="G867" s="196"/>
      <c r="H867" s="196"/>
    </row>
    <row r="868" spans="1:8" s="197" customFormat="1" ht="12.75" customHeight="1" x14ac:dyDescent="0.25">
      <c r="A868" s="284"/>
      <c r="B868" s="195"/>
      <c r="C868" s="195"/>
      <c r="D868" s="195"/>
      <c r="E868" s="196"/>
      <c r="F868" s="196"/>
      <c r="G868" s="196"/>
      <c r="H868" s="196"/>
    </row>
    <row r="869" spans="1:8" s="197" customFormat="1" ht="12.75" customHeight="1" x14ac:dyDescent="0.25">
      <c r="A869" s="284"/>
      <c r="B869" s="195"/>
      <c r="C869" s="195"/>
      <c r="D869" s="195"/>
      <c r="E869" s="196"/>
      <c r="F869" s="196"/>
      <c r="G869" s="196"/>
      <c r="H869" s="196"/>
    </row>
    <row r="870" spans="1:8" s="197" customFormat="1" ht="12.75" customHeight="1" x14ac:dyDescent="0.25">
      <c r="A870" s="284"/>
      <c r="B870" s="195"/>
      <c r="C870" s="195"/>
      <c r="D870" s="195"/>
      <c r="E870" s="196"/>
      <c r="F870" s="196"/>
      <c r="G870" s="196"/>
      <c r="H870" s="196"/>
    </row>
    <row r="871" spans="1:8" s="197" customFormat="1" ht="12.75" customHeight="1" x14ac:dyDescent="0.25">
      <c r="A871" s="284"/>
      <c r="B871" s="195"/>
      <c r="C871" s="195"/>
      <c r="D871" s="195"/>
      <c r="E871" s="196"/>
      <c r="F871" s="196"/>
      <c r="G871" s="196"/>
      <c r="H871" s="196"/>
    </row>
    <row r="872" spans="1:8" s="197" customFormat="1" ht="12.75" customHeight="1" x14ac:dyDescent="0.25">
      <c r="A872" s="284"/>
      <c r="B872" s="195"/>
      <c r="C872" s="195"/>
      <c r="D872" s="195"/>
      <c r="E872" s="196"/>
      <c r="F872" s="196"/>
      <c r="G872" s="196"/>
      <c r="H872" s="196"/>
    </row>
    <row r="873" spans="1:8" s="197" customFormat="1" ht="12.75" customHeight="1" x14ac:dyDescent="0.25">
      <c r="A873" s="284"/>
      <c r="B873" s="195"/>
      <c r="C873" s="195"/>
      <c r="D873" s="195"/>
      <c r="E873" s="196"/>
      <c r="F873" s="196"/>
      <c r="G873" s="196"/>
      <c r="H873" s="196"/>
    </row>
    <row r="874" spans="1:8" s="197" customFormat="1" ht="12.75" customHeight="1" x14ac:dyDescent="0.25">
      <c r="A874" s="284"/>
      <c r="B874" s="195"/>
      <c r="C874" s="195"/>
      <c r="D874" s="195"/>
      <c r="E874" s="196"/>
      <c r="F874" s="196"/>
      <c r="G874" s="196"/>
      <c r="H874" s="196"/>
    </row>
    <row r="875" spans="1:8" s="197" customFormat="1" ht="12.75" customHeight="1" x14ac:dyDescent="0.25">
      <c r="A875" s="284"/>
      <c r="B875" s="195"/>
      <c r="C875" s="195"/>
      <c r="D875" s="195"/>
      <c r="E875" s="196"/>
      <c r="F875" s="196"/>
      <c r="G875" s="196"/>
      <c r="H875" s="196"/>
    </row>
    <row r="876" spans="1:8" s="197" customFormat="1" ht="12.75" customHeight="1" x14ac:dyDescent="0.25">
      <c r="A876" s="284"/>
      <c r="B876" s="195"/>
      <c r="C876" s="195"/>
      <c r="D876" s="195"/>
      <c r="E876" s="196"/>
      <c r="F876" s="196"/>
      <c r="G876" s="196"/>
      <c r="H876" s="196"/>
    </row>
    <row r="877" spans="1:8" s="197" customFormat="1" ht="12.75" customHeight="1" x14ac:dyDescent="0.25">
      <c r="A877" s="284"/>
      <c r="B877" s="195"/>
      <c r="C877" s="195"/>
      <c r="D877" s="195"/>
      <c r="E877" s="196"/>
      <c r="F877" s="196"/>
      <c r="G877" s="196"/>
      <c r="H877" s="196"/>
    </row>
    <row r="878" spans="1:8" s="197" customFormat="1" ht="12.75" customHeight="1" x14ac:dyDescent="0.25">
      <c r="A878" s="284"/>
      <c r="B878" s="195"/>
      <c r="C878" s="195"/>
      <c r="D878" s="195"/>
      <c r="E878" s="196"/>
      <c r="F878" s="196"/>
      <c r="G878" s="196"/>
      <c r="H878" s="196"/>
    </row>
    <row r="879" spans="1:8" s="197" customFormat="1" ht="12.75" customHeight="1" x14ac:dyDescent="0.25">
      <c r="A879" s="284"/>
      <c r="B879" s="195"/>
      <c r="C879" s="195"/>
      <c r="D879" s="195"/>
      <c r="E879" s="196"/>
      <c r="F879" s="196"/>
      <c r="G879" s="196"/>
      <c r="H879" s="196"/>
    </row>
    <row r="880" spans="1:8" s="197" customFormat="1" ht="12.75" customHeight="1" x14ac:dyDescent="0.25">
      <c r="A880" s="284"/>
      <c r="B880" s="195"/>
      <c r="C880" s="195"/>
      <c r="D880" s="195"/>
      <c r="E880" s="196"/>
      <c r="F880" s="196"/>
      <c r="G880" s="196"/>
      <c r="H880" s="196"/>
    </row>
    <row r="881" spans="1:8" s="197" customFormat="1" ht="12.75" customHeight="1" x14ac:dyDescent="0.25">
      <c r="A881" s="284"/>
      <c r="B881" s="195"/>
      <c r="C881" s="195"/>
      <c r="D881" s="195"/>
      <c r="E881" s="196"/>
      <c r="F881" s="196"/>
      <c r="G881" s="196"/>
      <c r="H881" s="196"/>
    </row>
    <row r="882" spans="1:8" s="197" customFormat="1" ht="12.75" customHeight="1" x14ac:dyDescent="0.25">
      <c r="A882" s="284"/>
      <c r="B882" s="195"/>
      <c r="C882" s="195"/>
      <c r="D882" s="195"/>
      <c r="E882" s="196"/>
      <c r="F882" s="196"/>
      <c r="G882" s="196"/>
      <c r="H882" s="196"/>
    </row>
    <row r="883" spans="1:8" s="197" customFormat="1" ht="12.75" customHeight="1" x14ac:dyDescent="0.25">
      <c r="A883" s="284"/>
      <c r="B883" s="195"/>
      <c r="C883" s="195"/>
      <c r="D883" s="195"/>
      <c r="E883" s="196"/>
      <c r="F883" s="196"/>
      <c r="G883" s="196"/>
      <c r="H883" s="196"/>
    </row>
    <row r="884" spans="1:8" s="197" customFormat="1" ht="12.75" customHeight="1" x14ac:dyDescent="0.25">
      <c r="A884" s="284"/>
      <c r="B884" s="195"/>
      <c r="C884" s="195"/>
      <c r="D884" s="195"/>
      <c r="E884" s="196"/>
      <c r="F884" s="196"/>
      <c r="G884" s="196"/>
      <c r="H884" s="196"/>
    </row>
    <row r="885" spans="1:8" s="197" customFormat="1" ht="12.75" customHeight="1" x14ac:dyDescent="0.25">
      <c r="A885" s="284"/>
      <c r="B885" s="195"/>
      <c r="C885" s="195"/>
      <c r="D885" s="195"/>
      <c r="E885" s="196"/>
      <c r="F885" s="196"/>
      <c r="G885" s="196"/>
      <c r="H885" s="196"/>
    </row>
    <row r="886" spans="1:8" s="197" customFormat="1" ht="12.75" customHeight="1" x14ac:dyDescent="0.25">
      <c r="A886" s="284"/>
      <c r="B886" s="195"/>
      <c r="C886" s="195"/>
      <c r="D886" s="195"/>
      <c r="E886" s="196"/>
      <c r="F886" s="196"/>
      <c r="G886" s="196"/>
      <c r="H886" s="196"/>
    </row>
    <row r="887" spans="1:8" s="197" customFormat="1" ht="12.75" customHeight="1" x14ac:dyDescent="0.25">
      <c r="A887" s="284"/>
      <c r="B887" s="195"/>
      <c r="C887" s="195"/>
      <c r="D887" s="195"/>
      <c r="E887" s="196"/>
      <c r="F887" s="196"/>
      <c r="G887" s="196"/>
      <c r="H887" s="196"/>
    </row>
    <row r="888" spans="1:8" s="197" customFormat="1" ht="12.75" customHeight="1" x14ac:dyDescent="0.25">
      <c r="A888" s="284"/>
      <c r="B888" s="195"/>
      <c r="C888" s="195"/>
      <c r="D888" s="195"/>
      <c r="E888" s="196"/>
      <c r="F888" s="196"/>
      <c r="G888" s="196"/>
      <c r="H888" s="196"/>
    </row>
    <row r="889" spans="1:8" s="197" customFormat="1" ht="12.75" customHeight="1" x14ac:dyDescent="0.25">
      <c r="A889" s="284"/>
      <c r="B889" s="195"/>
      <c r="C889" s="195"/>
      <c r="D889" s="195"/>
      <c r="E889" s="196"/>
      <c r="F889" s="196"/>
      <c r="G889" s="196"/>
      <c r="H889" s="196"/>
    </row>
    <row r="890" spans="1:8" s="197" customFormat="1" ht="12.75" customHeight="1" x14ac:dyDescent="0.25">
      <c r="A890" s="284"/>
      <c r="B890" s="195"/>
      <c r="C890" s="195"/>
      <c r="D890" s="195"/>
      <c r="E890" s="196"/>
      <c r="F890" s="196"/>
      <c r="G890" s="196"/>
      <c r="H890" s="362" t="s">
        <v>13</v>
      </c>
    </row>
    <row r="891" spans="1:8" s="197" customFormat="1" ht="12.75" customHeight="1" x14ac:dyDescent="0.25">
      <c r="A891" s="284"/>
      <c r="B891" s="195"/>
      <c r="C891" s="195"/>
      <c r="D891" s="195"/>
      <c r="E891" s="196"/>
      <c r="F891" s="196"/>
      <c r="G891" s="196"/>
      <c r="H891" s="362"/>
    </row>
    <row r="892" spans="1:8" s="197" customFormat="1" ht="15.75" customHeight="1" x14ac:dyDescent="0.3">
      <c r="A892" s="284"/>
      <c r="B892" s="484" t="s">
        <v>626</v>
      </c>
      <c r="C892" s="14"/>
      <c r="D892" s="14"/>
      <c r="E892" s="15"/>
      <c r="F892" s="1"/>
      <c r="G892" s="1"/>
      <c r="H892" s="1"/>
    </row>
    <row r="893" spans="1:8" s="197" customFormat="1" ht="12.75" customHeight="1" x14ac:dyDescent="0.25">
      <c r="A893" s="284"/>
      <c r="B893" s="4"/>
      <c r="C893" s="1"/>
      <c r="D893" s="1"/>
      <c r="E893" s="45"/>
      <c r="F893" s="1"/>
      <c r="G893" s="1"/>
      <c r="H893" s="1"/>
    </row>
    <row r="894" spans="1:8" s="197" customFormat="1" ht="12.75" customHeight="1" x14ac:dyDescent="0.25">
      <c r="A894" s="284"/>
      <c r="B894" s="4" t="s">
        <v>61</v>
      </c>
      <c r="C894" s="1"/>
      <c r="D894" s="1"/>
      <c r="E894" s="45"/>
      <c r="F894" s="1"/>
      <c r="G894" s="1"/>
      <c r="H894" s="1"/>
    </row>
    <row r="895" spans="1:8" s="197" customFormat="1" ht="12.75" customHeight="1" x14ac:dyDescent="0.25">
      <c r="A895" s="284"/>
      <c r="B895" s="151"/>
      <c r="C895" s="511" t="s">
        <v>12</v>
      </c>
      <c r="D895" s="512"/>
      <c r="E895" s="512"/>
      <c r="F895" s="512" t="s">
        <v>10</v>
      </c>
      <c r="G895" s="512"/>
      <c r="H895" s="512"/>
    </row>
    <row r="896" spans="1:8" s="197" customFormat="1" ht="12.75" customHeight="1" x14ac:dyDescent="0.25">
      <c r="A896" s="284"/>
      <c r="B896" s="145"/>
      <c r="C896" s="149" t="s">
        <v>8</v>
      </c>
      <c r="D896" s="152" t="s">
        <v>9</v>
      </c>
      <c r="E896" s="152" t="s">
        <v>65</v>
      </c>
      <c r="F896" s="152" t="s">
        <v>8</v>
      </c>
      <c r="G896" s="152" t="s">
        <v>9</v>
      </c>
      <c r="H896" s="152" t="s">
        <v>65</v>
      </c>
    </row>
    <row r="897" spans="1:8" s="197" customFormat="1" ht="12.75" customHeight="1" x14ac:dyDescent="0.25">
      <c r="A897" s="284"/>
      <c r="B897" s="64"/>
      <c r="C897" s="158"/>
      <c r="D897" s="158"/>
      <c r="E897" s="67"/>
      <c r="F897" s="158"/>
      <c r="G897" s="158"/>
      <c r="H897" s="67"/>
    </row>
    <row r="898" spans="1:8" s="197" customFormat="1" ht="12.75" customHeight="1" x14ac:dyDescent="0.25">
      <c r="A898" s="284"/>
      <c r="B898" s="64" t="s">
        <v>492</v>
      </c>
      <c r="C898" s="155">
        <v>16.27</v>
      </c>
      <c r="D898" s="155">
        <v>16.399999999999999</v>
      </c>
      <c r="E898" s="68">
        <f>+C898-D898</f>
        <v>-0.12999999999999901</v>
      </c>
      <c r="F898" s="155">
        <v>21.81</v>
      </c>
      <c r="G898" s="155">
        <v>21.04</v>
      </c>
      <c r="H898" s="68">
        <f>+F898-G898</f>
        <v>0.76999999999999957</v>
      </c>
    </row>
    <row r="899" spans="1:8" s="197" customFormat="1" ht="12.75" customHeight="1" x14ac:dyDescent="0.25">
      <c r="A899" s="284"/>
      <c r="B899" s="64" t="s">
        <v>493</v>
      </c>
      <c r="C899" s="155">
        <v>39.33</v>
      </c>
      <c r="D899" s="155">
        <v>42.26</v>
      </c>
      <c r="E899" s="68">
        <f t="shared" ref="E899:E904" si="24">+C899-D899</f>
        <v>-2.9299999999999997</v>
      </c>
      <c r="F899" s="155">
        <v>43.99</v>
      </c>
      <c r="G899" s="155">
        <v>48.15</v>
      </c>
      <c r="H899" s="68">
        <f t="shared" ref="H899:H903" si="25">+F899-G899</f>
        <v>-4.1599999999999966</v>
      </c>
    </row>
    <row r="900" spans="1:8" s="197" customFormat="1" ht="12.75" customHeight="1" x14ac:dyDescent="0.25">
      <c r="A900" s="284"/>
      <c r="B900" s="64" t="s">
        <v>494</v>
      </c>
      <c r="C900" s="155">
        <v>14.42</v>
      </c>
      <c r="D900" s="155">
        <v>14.42</v>
      </c>
      <c r="E900" s="68">
        <f t="shared" si="24"/>
        <v>0</v>
      </c>
      <c r="F900" s="155">
        <v>19.72</v>
      </c>
      <c r="G900" s="155">
        <v>18.7</v>
      </c>
      <c r="H900" s="68">
        <f t="shared" si="25"/>
        <v>1.0199999999999996</v>
      </c>
    </row>
    <row r="901" spans="1:8" s="197" customFormat="1" ht="12.75" customHeight="1" x14ac:dyDescent="0.25">
      <c r="A901" s="284"/>
      <c r="B901" s="64" t="s">
        <v>495</v>
      </c>
      <c r="C901" s="155">
        <v>66.7</v>
      </c>
      <c r="D901" s="155">
        <v>59.18</v>
      </c>
      <c r="E901" s="68">
        <f t="shared" si="24"/>
        <v>7.5200000000000031</v>
      </c>
      <c r="F901" s="155">
        <v>63.5</v>
      </c>
      <c r="G901" s="155">
        <v>64.41</v>
      </c>
      <c r="H901" s="68">
        <f t="shared" si="25"/>
        <v>-0.90999999999999659</v>
      </c>
    </row>
    <row r="902" spans="1:8" s="197" customFormat="1" ht="12.75" customHeight="1" x14ac:dyDescent="0.25">
      <c r="A902" s="284"/>
      <c r="B902" s="64" t="s">
        <v>496</v>
      </c>
      <c r="C902" s="155">
        <v>33.92</v>
      </c>
      <c r="D902" s="155">
        <v>38.880000000000003</v>
      </c>
      <c r="E902" s="68">
        <f t="shared" si="24"/>
        <v>-4.9600000000000009</v>
      </c>
      <c r="F902" s="155">
        <v>40.200000000000003</v>
      </c>
      <c r="G902" s="155">
        <v>44.29</v>
      </c>
      <c r="H902" s="68">
        <f t="shared" si="25"/>
        <v>-4.0899999999999963</v>
      </c>
    </row>
    <row r="903" spans="1:8" s="197" customFormat="1" ht="12.75" customHeight="1" x14ac:dyDescent="0.25">
      <c r="A903" s="284"/>
      <c r="B903" s="64" t="s">
        <v>497</v>
      </c>
      <c r="C903" s="155">
        <v>14.87</v>
      </c>
      <c r="D903" s="155">
        <v>14.9</v>
      </c>
      <c r="E903" s="68">
        <f t="shared" si="24"/>
        <v>-3.0000000000001137E-2</v>
      </c>
      <c r="F903" s="155">
        <v>20.5</v>
      </c>
      <c r="G903" s="155">
        <v>19.36</v>
      </c>
      <c r="H903" s="68">
        <f t="shared" si="25"/>
        <v>1.1400000000000006</v>
      </c>
    </row>
    <row r="904" spans="1:8" s="197" customFormat="1" ht="12.75" customHeight="1" x14ac:dyDescent="0.25">
      <c r="A904" s="284"/>
      <c r="B904" s="64" t="s">
        <v>498</v>
      </c>
      <c r="C904" s="155">
        <v>11.15</v>
      </c>
      <c r="D904" s="155">
        <v>11.49</v>
      </c>
      <c r="E904" s="68">
        <f t="shared" si="24"/>
        <v>-0.33999999999999986</v>
      </c>
      <c r="F904" s="155">
        <v>13.99</v>
      </c>
      <c r="G904" s="155">
        <v>14.67</v>
      </c>
      <c r="H904" s="68">
        <v>-0.7095758989428127</v>
      </c>
    </row>
    <row r="905" spans="1:8" s="197" customFormat="1" ht="12.75" customHeight="1" x14ac:dyDescent="0.25">
      <c r="A905" s="284"/>
      <c r="B905" s="119"/>
      <c r="C905" s="156"/>
      <c r="D905" s="156"/>
      <c r="E905" s="121"/>
      <c r="F905" s="121"/>
      <c r="G905" s="121"/>
      <c r="H905" s="121"/>
    </row>
    <row r="906" spans="1:8" s="197" customFormat="1" ht="12.75" customHeight="1" x14ac:dyDescent="0.25">
      <c r="A906" s="284"/>
      <c r="B906" s="123"/>
      <c r="C906" s="157"/>
      <c r="D906" s="157"/>
      <c r="E906" s="125"/>
      <c r="F906" s="125"/>
      <c r="G906" s="125"/>
      <c r="H906" s="125"/>
    </row>
    <row r="907" spans="1:8" x14ac:dyDescent="0.25">
      <c r="B907" s="20" t="s">
        <v>491</v>
      </c>
      <c r="C907" s="378"/>
      <c r="D907" s="378"/>
      <c r="E907" s="456"/>
      <c r="F907" s="378"/>
      <c r="G907" s="378"/>
    </row>
    <row r="908" spans="1:8" x14ac:dyDescent="0.25">
      <c r="B908" s="20" t="s">
        <v>614</v>
      </c>
      <c r="C908" s="378"/>
      <c r="D908" s="378"/>
      <c r="E908" s="456"/>
      <c r="F908" s="378"/>
      <c r="G908" s="378"/>
    </row>
    <row r="909" spans="1:8" x14ac:dyDescent="0.25">
      <c r="B909" s="20"/>
      <c r="C909" s="378"/>
      <c r="D909" s="378"/>
      <c r="E909" s="456"/>
      <c r="F909" s="378"/>
      <c r="G909" s="378"/>
    </row>
    <row r="910" spans="1:8" x14ac:dyDescent="0.25">
      <c r="B910" s="58" t="s">
        <v>68</v>
      </c>
      <c r="C910" s="378"/>
      <c r="D910" s="378"/>
      <c r="E910" s="456"/>
      <c r="F910" s="378"/>
      <c r="G910" s="378"/>
    </row>
    <row r="911" spans="1:8" s="197" customFormat="1" ht="12.75" customHeight="1" x14ac:dyDescent="0.25">
      <c r="A911" s="284"/>
      <c r="B911" s="10"/>
      <c r="C911" s="1"/>
      <c r="D911" s="1"/>
      <c r="E911" s="53"/>
      <c r="F911" s="1"/>
      <c r="G911" s="1"/>
      <c r="H911" s="1"/>
    </row>
    <row r="912" spans="1:8" s="197" customFormat="1" ht="12.75" customHeight="1" x14ac:dyDescent="0.25">
      <c r="A912" s="284"/>
      <c r="B912" s="195"/>
      <c r="C912" s="195"/>
      <c r="D912" s="195"/>
      <c r="E912" s="196"/>
      <c r="F912" s="196"/>
      <c r="G912" s="196"/>
      <c r="H912" s="196"/>
    </row>
    <row r="913" spans="1:8" s="197" customFormat="1" ht="12.75" customHeight="1" x14ac:dyDescent="0.25">
      <c r="A913" s="284"/>
      <c r="B913" s="195"/>
      <c r="C913" s="195"/>
      <c r="D913" s="195"/>
      <c r="E913" s="196"/>
      <c r="F913" s="196"/>
      <c r="G913" s="196"/>
      <c r="H913" s="196"/>
    </row>
    <row r="914" spans="1:8" s="197" customFormat="1" ht="12.75" customHeight="1" x14ac:dyDescent="0.25">
      <c r="A914" s="284"/>
      <c r="B914" s="195"/>
      <c r="C914" s="195"/>
      <c r="D914" s="195"/>
      <c r="E914" s="196"/>
      <c r="F914" s="196"/>
      <c r="G914" s="196"/>
      <c r="H914" s="196"/>
    </row>
    <row r="915" spans="1:8" s="197" customFormat="1" ht="12.75" customHeight="1" x14ac:dyDescent="0.25">
      <c r="A915" s="284"/>
      <c r="B915" s="195"/>
      <c r="C915" s="195"/>
      <c r="D915" s="195"/>
      <c r="E915" s="196"/>
      <c r="F915" s="196"/>
      <c r="G915" s="196"/>
      <c r="H915" s="196"/>
    </row>
    <row r="916" spans="1:8" s="197" customFormat="1" ht="12.75" customHeight="1" x14ac:dyDescent="0.25">
      <c r="A916" s="284"/>
      <c r="B916" s="195"/>
      <c r="C916" s="195"/>
      <c r="D916" s="195"/>
      <c r="E916" s="196"/>
      <c r="F916" s="196"/>
      <c r="G916" s="196"/>
      <c r="H916" s="196"/>
    </row>
    <row r="917" spans="1:8" s="197" customFormat="1" ht="12.75" customHeight="1" x14ac:dyDescent="0.25">
      <c r="A917" s="284"/>
      <c r="B917" s="195"/>
      <c r="C917" s="195"/>
      <c r="D917" s="195"/>
      <c r="E917" s="196"/>
      <c r="F917" s="196"/>
      <c r="G917" s="196"/>
      <c r="H917" s="196"/>
    </row>
    <row r="918" spans="1:8" s="197" customFormat="1" ht="12.75" customHeight="1" x14ac:dyDescent="0.25">
      <c r="A918" s="284"/>
      <c r="B918" s="195"/>
      <c r="C918" s="195"/>
      <c r="D918" s="195"/>
      <c r="E918" s="196"/>
      <c r="F918" s="196"/>
      <c r="G918" s="196"/>
      <c r="H918" s="196"/>
    </row>
    <row r="919" spans="1:8" s="197" customFormat="1" ht="12.75" customHeight="1" x14ac:dyDescent="0.25">
      <c r="A919" s="284"/>
      <c r="B919" s="195"/>
      <c r="C919" s="195"/>
      <c r="D919" s="195"/>
      <c r="E919" s="196"/>
      <c r="F919" s="196"/>
      <c r="G919" s="196"/>
      <c r="H919" s="196"/>
    </row>
    <row r="920" spans="1:8" s="197" customFormat="1" ht="12.75" customHeight="1" x14ac:dyDescent="0.25">
      <c r="A920" s="284"/>
      <c r="B920" s="195"/>
      <c r="C920" s="195"/>
      <c r="D920" s="195"/>
      <c r="E920" s="196"/>
      <c r="F920" s="196"/>
      <c r="G920" s="196"/>
      <c r="H920" s="196"/>
    </row>
    <row r="921" spans="1:8" s="197" customFormat="1" ht="12.75" customHeight="1" x14ac:dyDescent="0.25">
      <c r="A921" s="284"/>
      <c r="B921" s="195"/>
      <c r="C921" s="195"/>
      <c r="D921" s="195"/>
      <c r="E921" s="196"/>
      <c r="F921" s="196"/>
      <c r="G921" s="196"/>
      <c r="H921" s="196"/>
    </row>
    <row r="922" spans="1:8" s="197" customFormat="1" ht="12.75" customHeight="1" x14ac:dyDescent="0.25">
      <c r="A922" s="284"/>
      <c r="B922" s="195"/>
      <c r="C922" s="195"/>
      <c r="D922" s="195"/>
      <c r="E922" s="196"/>
      <c r="F922" s="196"/>
      <c r="G922" s="196"/>
      <c r="H922" s="196"/>
    </row>
    <row r="923" spans="1:8" s="197" customFormat="1" ht="12.75" customHeight="1" x14ac:dyDescent="0.25">
      <c r="A923" s="284"/>
      <c r="B923" s="195"/>
      <c r="C923" s="195"/>
      <c r="D923" s="195"/>
      <c r="E923" s="196"/>
      <c r="F923" s="196"/>
      <c r="G923" s="196"/>
      <c r="H923" s="196"/>
    </row>
    <row r="924" spans="1:8" s="197" customFormat="1" ht="12.75" customHeight="1" x14ac:dyDescent="0.25">
      <c r="A924" s="284"/>
      <c r="B924" s="195"/>
      <c r="C924" s="195"/>
      <c r="D924" s="195"/>
      <c r="E924" s="196"/>
      <c r="F924" s="196"/>
      <c r="G924" s="196"/>
      <c r="H924" s="196"/>
    </row>
    <row r="925" spans="1:8" s="197" customFormat="1" ht="12.75" customHeight="1" x14ac:dyDescent="0.25">
      <c r="A925" s="284"/>
      <c r="B925" s="195"/>
      <c r="C925" s="195"/>
      <c r="D925" s="195"/>
      <c r="E925" s="196"/>
      <c r="F925" s="196"/>
      <c r="G925" s="196"/>
      <c r="H925" s="196"/>
    </row>
    <row r="926" spans="1:8" s="197" customFormat="1" ht="12.75" customHeight="1" x14ac:dyDescent="0.25">
      <c r="A926" s="284"/>
      <c r="B926" s="195"/>
      <c r="C926" s="195"/>
      <c r="D926" s="195"/>
      <c r="E926" s="196"/>
      <c r="F926" s="196"/>
      <c r="G926" s="196"/>
      <c r="H926" s="196"/>
    </row>
    <row r="927" spans="1:8" s="197" customFormat="1" ht="12.75" customHeight="1" x14ac:dyDescent="0.25">
      <c r="A927" s="284"/>
      <c r="B927" s="195"/>
      <c r="C927" s="195"/>
      <c r="D927" s="195"/>
      <c r="E927" s="196"/>
      <c r="F927" s="196"/>
      <c r="G927" s="196"/>
      <c r="H927" s="196"/>
    </row>
    <row r="928" spans="1:8" s="197" customFormat="1" ht="12.75" customHeight="1" x14ac:dyDescent="0.25">
      <c r="A928" s="284"/>
      <c r="B928" s="195"/>
      <c r="C928" s="195"/>
      <c r="D928" s="195"/>
      <c r="E928" s="196"/>
      <c r="F928" s="196"/>
      <c r="G928" s="196"/>
      <c r="H928" s="196"/>
    </row>
    <row r="929" spans="1:8" s="197" customFormat="1" ht="12.75" customHeight="1" x14ac:dyDescent="0.25">
      <c r="A929" s="284"/>
      <c r="B929" s="195"/>
      <c r="C929" s="195"/>
      <c r="D929" s="195"/>
      <c r="E929" s="196"/>
      <c r="F929" s="196"/>
      <c r="G929" s="196"/>
      <c r="H929" s="196"/>
    </row>
    <row r="930" spans="1:8" s="197" customFormat="1" ht="12.75" customHeight="1" x14ac:dyDescent="0.25">
      <c r="A930" s="284"/>
      <c r="B930" s="195"/>
      <c r="C930" s="195"/>
      <c r="D930" s="195"/>
      <c r="E930" s="196"/>
      <c r="F930" s="196"/>
      <c r="G930" s="196"/>
      <c r="H930" s="196"/>
    </row>
    <row r="931" spans="1:8" s="197" customFormat="1" ht="12.75" customHeight="1" x14ac:dyDescent="0.25">
      <c r="A931" s="284"/>
      <c r="B931" s="195"/>
      <c r="C931" s="195"/>
      <c r="D931" s="195"/>
      <c r="E931" s="196"/>
      <c r="F931" s="196"/>
      <c r="G931" s="196"/>
      <c r="H931" s="196"/>
    </row>
    <row r="932" spans="1:8" s="197" customFormat="1" ht="12.75" customHeight="1" x14ac:dyDescent="0.25">
      <c r="A932" s="284"/>
      <c r="B932" s="195"/>
      <c r="C932" s="195"/>
      <c r="D932" s="195"/>
      <c r="E932" s="196"/>
      <c r="F932" s="196"/>
      <c r="G932" s="196"/>
      <c r="H932" s="196"/>
    </row>
    <row r="933" spans="1:8" s="197" customFormat="1" ht="12.75" customHeight="1" x14ac:dyDescent="0.25">
      <c r="A933" s="284"/>
      <c r="B933" s="195"/>
      <c r="C933" s="195"/>
      <c r="D933" s="195"/>
      <c r="E933" s="196"/>
      <c r="F933" s="196"/>
      <c r="G933" s="196"/>
      <c r="H933" s="196"/>
    </row>
    <row r="934" spans="1:8" s="197" customFormat="1" ht="12.75" customHeight="1" x14ac:dyDescent="0.25">
      <c r="A934" s="284"/>
      <c r="B934" s="195"/>
      <c r="C934" s="195"/>
      <c r="D934" s="195"/>
      <c r="E934" s="196"/>
      <c r="F934" s="196"/>
      <c r="G934" s="196"/>
      <c r="H934" s="196"/>
    </row>
    <row r="935" spans="1:8" s="197" customFormat="1" ht="12.75" customHeight="1" x14ac:dyDescent="0.25">
      <c r="A935" s="284"/>
      <c r="B935" s="195"/>
      <c r="C935" s="195"/>
      <c r="D935" s="195"/>
      <c r="E935" s="196"/>
      <c r="F935" s="196"/>
      <c r="G935" s="196"/>
      <c r="H935" s="196"/>
    </row>
    <row r="936" spans="1:8" s="197" customFormat="1" ht="12.75" customHeight="1" x14ac:dyDescent="0.25">
      <c r="A936" s="284"/>
      <c r="B936" s="195"/>
      <c r="C936" s="195"/>
      <c r="D936" s="195"/>
      <c r="E936" s="196"/>
      <c r="F936" s="196"/>
      <c r="G936" s="196"/>
      <c r="H936" s="196"/>
    </row>
    <row r="937" spans="1:8" s="197" customFormat="1" ht="12.75" customHeight="1" x14ac:dyDescent="0.25">
      <c r="A937" s="284"/>
      <c r="B937" s="195"/>
      <c r="C937" s="195"/>
      <c r="D937" s="195"/>
      <c r="E937" s="196"/>
      <c r="F937" s="196"/>
      <c r="G937" s="196"/>
      <c r="H937" s="196"/>
    </row>
    <row r="938" spans="1:8" s="197" customFormat="1" ht="12.75" customHeight="1" x14ac:dyDescent="0.25">
      <c r="A938" s="284"/>
      <c r="B938" s="195"/>
      <c r="C938" s="195"/>
      <c r="D938" s="195"/>
      <c r="E938" s="196"/>
      <c r="F938" s="196"/>
      <c r="G938" s="196"/>
      <c r="H938" s="196"/>
    </row>
    <row r="939" spans="1:8" s="197" customFormat="1" ht="12.75" customHeight="1" x14ac:dyDescent="0.25">
      <c r="A939" s="284"/>
      <c r="B939" s="195"/>
      <c r="C939" s="195"/>
      <c r="D939" s="195"/>
      <c r="E939" s="196"/>
      <c r="F939" s="196"/>
      <c r="G939" s="196"/>
      <c r="H939" s="196"/>
    </row>
    <row r="940" spans="1:8" s="197" customFormat="1" ht="12.75" customHeight="1" x14ac:dyDescent="0.25">
      <c r="A940" s="284"/>
      <c r="B940" s="195"/>
      <c r="C940" s="195"/>
      <c r="D940" s="195"/>
      <c r="E940" s="196"/>
      <c r="F940" s="196"/>
      <c r="G940" s="196"/>
      <c r="H940" s="196"/>
    </row>
    <row r="941" spans="1:8" s="197" customFormat="1" ht="12.75" customHeight="1" x14ac:dyDescent="0.25">
      <c r="A941" s="284"/>
      <c r="B941" s="195"/>
      <c r="C941" s="195"/>
      <c r="D941" s="195"/>
      <c r="E941" s="196"/>
      <c r="F941" s="196"/>
      <c r="G941" s="196"/>
      <c r="H941" s="196"/>
    </row>
    <row r="942" spans="1:8" s="197" customFormat="1" ht="12.75" customHeight="1" x14ac:dyDescent="0.25">
      <c r="A942" s="284"/>
      <c r="B942" s="195"/>
      <c r="C942" s="195"/>
      <c r="D942" s="195"/>
      <c r="E942" s="196"/>
      <c r="F942" s="196"/>
      <c r="G942" s="196"/>
      <c r="H942" s="196"/>
    </row>
    <row r="943" spans="1:8" s="197" customFormat="1" ht="12.75" customHeight="1" x14ac:dyDescent="0.25">
      <c r="A943" s="284"/>
      <c r="B943" s="195"/>
      <c r="C943" s="195"/>
      <c r="D943" s="195"/>
      <c r="E943" s="196"/>
      <c r="F943" s="196"/>
      <c r="G943" s="196"/>
      <c r="H943" s="196"/>
    </row>
    <row r="944" spans="1:8" s="197" customFormat="1" ht="12.75" customHeight="1" x14ac:dyDescent="0.25">
      <c r="A944" s="284"/>
      <c r="B944" s="195"/>
      <c r="C944" s="195"/>
      <c r="D944" s="195"/>
      <c r="E944" s="196"/>
      <c r="F944" s="196"/>
      <c r="G944" s="196"/>
      <c r="H944" s="196"/>
    </row>
    <row r="945" spans="1:8" s="197" customFormat="1" ht="12.75" customHeight="1" x14ac:dyDescent="0.25">
      <c r="A945" s="284"/>
      <c r="B945" s="195"/>
      <c r="C945" s="195"/>
      <c r="D945" s="195"/>
      <c r="E945" s="196"/>
      <c r="F945" s="196"/>
      <c r="G945" s="196"/>
      <c r="H945" s="196"/>
    </row>
    <row r="946" spans="1:8" s="197" customFormat="1" ht="12.75" customHeight="1" x14ac:dyDescent="0.25">
      <c r="A946" s="284"/>
      <c r="B946" s="195"/>
      <c r="C946" s="195"/>
      <c r="D946" s="195"/>
      <c r="E946" s="196"/>
      <c r="F946" s="196"/>
      <c r="G946" s="196"/>
      <c r="H946" s="196"/>
    </row>
    <row r="947" spans="1:8" s="197" customFormat="1" ht="12.75" customHeight="1" x14ac:dyDescent="0.25">
      <c r="A947" s="284"/>
      <c r="B947" s="195"/>
      <c r="C947" s="195"/>
      <c r="D947" s="195"/>
      <c r="E947" s="196"/>
      <c r="F947" s="196"/>
      <c r="G947" s="196"/>
      <c r="H947" s="196"/>
    </row>
    <row r="948" spans="1:8" s="197" customFormat="1" ht="12.75" customHeight="1" x14ac:dyDescent="0.25">
      <c r="A948" s="284"/>
      <c r="B948" s="195"/>
      <c r="C948" s="195"/>
      <c r="D948" s="195"/>
      <c r="E948" s="196"/>
      <c r="F948" s="196"/>
      <c r="G948" s="196"/>
      <c r="H948" s="196"/>
    </row>
    <row r="949" spans="1:8" s="197" customFormat="1" ht="12.75" customHeight="1" x14ac:dyDescent="0.25">
      <c r="A949" s="284"/>
      <c r="B949" s="195"/>
      <c r="C949" s="195"/>
      <c r="D949" s="195"/>
      <c r="E949" s="196"/>
      <c r="F949" s="196"/>
      <c r="G949" s="196"/>
      <c r="H949" s="196"/>
    </row>
    <row r="950" spans="1:8" s="197" customFormat="1" ht="12.75" customHeight="1" x14ac:dyDescent="0.25">
      <c r="A950" s="284"/>
      <c r="B950" s="195"/>
      <c r="C950" s="195"/>
      <c r="D950" s="195"/>
      <c r="E950" s="196"/>
      <c r="F950" s="196"/>
      <c r="G950" s="196"/>
      <c r="H950" s="196"/>
    </row>
    <row r="951" spans="1:8" s="197" customFormat="1" ht="12.75" customHeight="1" x14ac:dyDescent="0.25">
      <c r="A951" s="284"/>
      <c r="B951" s="195"/>
      <c r="C951" s="195"/>
      <c r="D951" s="195"/>
      <c r="E951" s="196"/>
      <c r="F951" s="196"/>
      <c r="G951" s="196"/>
      <c r="H951" s="196"/>
    </row>
    <row r="952" spans="1:8" s="197" customFormat="1" ht="12.75" customHeight="1" x14ac:dyDescent="0.25">
      <c r="A952" s="284"/>
      <c r="B952" s="195"/>
      <c r="C952" s="195"/>
      <c r="D952" s="195"/>
      <c r="E952" s="196"/>
      <c r="F952" s="196"/>
      <c r="G952" s="196"/>
      <c r="H952" s="196"/>
    </row>
    <row r="953" spans="1:8" s="197" customFormat="1" ht="12.75" customHeight="1" x14ac:dyDescent="0.25">
      <c r="A953" s="284"/>
      <c r="B953" s="195"/>
      <c r="C953" s="195"/>
      <c r="D953" s="195"/>
      <c r="E953" s="196"/>
      <c r="F953" s="196"/>
      <c r="G953" s="196"/>
      <c r="H953" s="196"/>
    </row>
    <row r="954" spans="1:8" s="197" customFormat="1" ht="12.75" customHeight="1" x14ac:dyDescent="0.25">
      <c r="A954" s="284"/>
      <c r="B954" s="195"/>
      <c r="C954" s="195"/>
      <c r="D954" s="195"/>
      <c r="E954" s="196"/>
      <c r="F954" s="196"/>
      <c r="G954" s="196"/>
      <c r="H954" s="196"/>
    </row>
    <row r="955" spans="1:8" s="197" customFormat="1" ht="12.75" customHeight="1" x14ac:dyDescent="0.25">
      <c r="A955" s="284"/>
      <c r="B955" s="195"/>
      <c r="C955" s="195"/>
      <c r="D955" s="195"/>
      <c r="E955" s="196"/>
      <c r="F955" s="196"/>
      <c r="G955" s="196"/>
      <c r="H955" s="196"/>
    </row>
    <row r="956" spans="1:8" s="197" customFormat="1" ht="12.75" customHeight="1" x14ac:dyDescent="0.25">
      <c r="A956" s="284"/>
      <c r="B956" s="195"/>
      <c r="C956" s="195"/>
      <c r="D956" s="195"/>
      <c r="E956" s="196"/>
      <c r="F956" s="196"/>
      <c r="G956" s="196"/>
      <c r="H956" s="196"/>
    </row>
    <row r="957" spans="1:8" s="197" customFormat="1" ht="12.75" customHeight="1" x14ac:dyDescent="0.25">
      <c r="A957" s="284"/>
      <c r="B957" s="195"/>
      <c r="C957" s="195"/>
      <c r="D957" s="195"/>
      <c r="E957" s="196"/>
      <c r="F957" s="196"/>
      <c r="G957" s="196"/>
      <c r="H957" s="196"/>
    </row>
    <row r="958" spans="1:8" s="197" customFormat="1" ht="12.75" customHeight="1" x14ac:dyDescent="0.25">
      <c r="A958" s="284"/>
      <c r="B958" s="195"/>
      <c r="C958" s="195"/>
      <c r="D958" s="195"/>
      <c r="E958" s="196"/>
      <c r="F958" s="196"/>
      <c r="G958" s="196"/>
      <c r="H958" s="196"/>
    </row>
    <row r="959" spans="1:8" s="197" customFormat="1" ht="12.75" customHeight="1" x14ac:dyDescent="0.25">
      <c r="A959" s="284"/>
      <c r="B959" s="195"/>
      <c r="C959" s="195"/>
      <c r="D959" s="195"/>
      <c r="E959" s="196"/>
      <c r="F959" s="196"/>
      <c r="G959" s="196"/>
      <c r="H959" s="196"/>
    </row>
    <row r="960" spans="1:8" s="197" customFormat="1" ht="12.75" customHeight="1" x14ac:dyDescent="0.25">
      <c r="A960" s="284"/>
      <c r="B960" s="195"/>
      <c r="C960" s="195"/>
      <c r="D960" s="195"/>
      <c r="E960" s="196"/>
      <c r="F960" s="196"/>
      <c r="G960" s="196"/>
      <c r="H960" s="196"/>
    </row>
    <row r="961" spans="1:8" s="197" customFormat="1" ht="12.75" customHeight="1" x14ac:dyDescent="0.25">
      <c r="A961" s="284"/>
      <c r="B961" s="195"/>
      <c r="C961" s="195"/>
      <c r="D961" s="195"/>
      <c r="E961" s="196"/>
      <c r="F961" s="196"/>
      <c r="G961" s="196"/>
      <c r="H961" s="196"/>
    </row>
    <row r="962" spans="1:8" s="197" customFormat="1" ht="12.75" customHeight="1" x14ac:dyDescent="0.25">
      <c r="A962" s="284"/>
      <c r="B962" s="195"/>
      <c r="C962" s="195"/>
      <c r="D962" s="195"/>
      <c r="E962" s="196"/>
      <c r="F962" s="196"/>
      <c r="G962" s="196"/>
      <c r="H962" s="196"/>
    </row>
    <row r="963" spans="1:8" s="197" customFormat="1" ht="12.75" customHeight="1" x14ac:dyDescent="0.25">
      <c r="A963" s="284"/>
      <c r="B963" s="195"/>
      <c r="C963" s="195"/>
      <c r="D963" s="195"/>
      <c r="E963" s="196"/>
      <c r="F963" s="196"/>
      <c r="G963" s="196"/>
      <c r="H963" s="362" t="s">
        <v>13</v>
      </c>
    </row>
    <row r="964" spans="1:8" s="197" customFormat="1" ht="12.75" customHeight="1" x14ac:dyDescent="0.25">
      <c r="A964" s="284"/>
      <c r="B964" s="195"/>
      <c r="C964" s="195"/>
      <c r="D964" s="195"/>
      <c r="E964" s="196"/>
      <c r="F964" s="196"/>
      <c r="G964" s="196"/>
      <c r="H964" s="362"/>
    </row>
    <row r="965" spans="1:8" s="197" customFormat="1" ht="15.75" customHeight="1" x14ac:dyDescent="0.3">
      <c r="A965" s="284"/>
      <c r="B965" s="484" t="s">
        <v>627</v>
      </c>
      <c r="C965" s="14"/>
      <c r="D965" s="14"/>
      <c r="E965" s="15"/>
      <c r="F965" s="1"/>
      <c r="G965" s="1"/>
      <c r="H965" s="1"/>
    </row>
    <row r="966" spans="1:8" s="197" customFormat="1" ht="12.75" customHeight="1" x14ac:dyDescent="0.25">
      <c r="A966" s="284"/>
      <c r="B966" s="4"/>
      <c r="C966" s="1"/>
      <c r="D966" s="1"/>
      <c r="E966" s="45"/>
      <c r="F966" s="1"/>
      <c r="G966" s="1"/>
      <c r="H966" s="1"/>
    </row>
    <row r="967" spans="1:8" s="197" customFormat="1" ht="12.75" customHeight="1" x14ac:dyDescent="0.25">
      <c r="A967" s="284"/>
      <c r="B967" s="4" t="s">
        <v>61</v>
      </c>
      <c r="C967" s="1"/>
      <c r="D967" s="1"/>
      <c r="E967" s="45"/>
      <c r="F967" s="1"/>
      <c r="G967" s="1"/>
      <c r="H967" s="1"/>
    </row>
    <row r="968" spans="1:8" s="197" customFormat="1" ht="12.75" customHeight="1" x14ac:dyDescent="0.25">
      <c r="A968" s="284"/>
      <c r="B968" s="151"/>
      <c r="C968" s="511" t="s">
        <v>12</v>
      </c>
      <c r="D968" s="512"/>
      <c r="E968" s="512"/>
      <c r="F968" s="512" t="s">
        <v>10</v>
      </c>
      <c r="G968" s="512"/>
      <c r="H968" s="512"/>
    </row>
    <row r="969" spans="1:8" s="197" customFormat="1" ht="12.75" customHeight="1" x14ac:dyDescent="0.25">
      <c r="A969" s="284"/>
      <c r="B969" s="145"/>
      <c r="C969" s="149" t="s">
        <v>8</v>
      </c>
      <c r="D969" s="152" t="s">
        <v>9</v>
      </c>
      <c r="E969" s="152" t="s">
        <v>65</v>
      </c>
      <c r="F969" s="152" t="s">
        <v>8</v>
      </c>
      <c r="G969" s="152" t="s">
        <v>9</v>
      </c>
      <c r="H969" s="152" t="s">
        <v>65</v>
      </c>
    </row>
    <row r="970" spans="1:8" s="197" customFormat="1" ht="12.75" customHeight="1" x14ac:dyDescent="0.25">
      <c r="A970" s="284"/>
      <c r="B970" s="64"/>
      <c r="C970" s="158"/>
      <c r="D970" s="158"/>
      <c r="E970" s="67"/>
      <c r="F970" s="158"/>
      <c r="G970" s="158"/>
      <c r="H970" s="67"/>
    </row>
    <row r="971" spans="1:8" s="197" customFormat="1" ht="12.75" customHeight="1" x14ac:dyDescent="0.25">
      <c r="A971" s="284"/>
      <c r="B971" s="64" t="s">
        <v>492</v>
      </c>
      <c r="C971" s="155">
        <v>16.14</v>
      </c>
      <c r="D971" s="155">
        <v>15.57</v>
      </c>
      <c r="E971" s="68">
        <f>+C971-D971</f>
        <v>0.57000000000000028</v>
      </c>
      <c r="F971" s="155">
        <v>20.22</v>
      </c>
      <c r="G971" s="155">
        <v>19.57</v>
      </c>
      <c r="H971" s="68">
        <f>+F971-G971</f>
        <v>0.64999999999999858</v>
      </c>
    </row>
    <row r="972" spans="1:8" s="197" customFormat="1" ht="12.75" customHeight="1" x14ac:dyDescent="0.25">
      <c r="A972" s="284"/>
      <c r="B972" s="64" t="s">
        <v>493</v>
      </c>
      <c r="C972" s="155">
        <v>35.200000000000003</v>
      </c>
      <c r="D972" s="155">
        <v>38.81</v>
      </c>
      <c r="E972" s="68">
        <f t="shared" ref="E972:E977" si="26">+C972-D972</f>
        <v>-3.6099999999999994</v>
      </c>
      <c r="F972" s="155">
        <v>39.61</v>
      </c>
      <c r="G972" s="155">
        <v>43.08</v>
      </c>
      <c r="H972" s="68">
        <f t="shared" ref="H972:H977" si="27">+F972-G972</f>
        <v>-3.4699999999999989</v>
      </c>
    </row>
    <row r="973" spans="1:8" s="197" customFormat="1" ht="12.75" customHeight="1" x14ac:dyDescent="0.25">
      <c r="A973" s="284"/>
      <c r="B973" s="64" t="s">
        <v>494</v>
      </c>
      <c r="C973" s="155">
        <v>14.47</v>
      </c>
      <c r="D973" s="155">
        <v>13.58</v>
      </c>
      <c r="E973" s="68">
        <f t="shared" si="26"/>
        <v>0.89000000000000057</v>
      </c>
      <c r="F973" s="155">
        <v>18.27</v>
      </c>
      <c r="G973" s="155">
        <v>17.350000000000001</v>
      </c>
      <c r="H973" s="68">
        <f t="shared" si="27"/>
        <v>0.91999999999999815</v>
      </c>
    </row>
    <row r="974" spans="1:8" s="197" customFormat="1" ht="12.75" customHeight="1" x14ac:dyDescent="0.25">
      <c r="A974" s="284"/>
      <c r="B974" s="64" t="s">
        <v>495</v>
      </c>
      <c r="C974" s="155">
        <v>56.42</v>
      </c>
      <c r="D974" s="155">
        <v>60.44</v>
      </c>
      <c r="E974" s="68">
        <f t="shared" si="26"/>
        <v>-4.019999999999996</v>
      </c>
      <c r="F974" s="155">
        <v>62.89</v>
      </c>
      <c r="G974" s="155">
        <v>60.12</v>
      </c>
      <c r="H974" s="68">
        <f t="shared" si="27"/>
        <v>2.7700000000000031</v>
      </c>
    </row>
    <row r="975" spans="1:8" s="197" customFormat="1" ht="12.75" customHeight="1" x14ac:dyDescent="0.25">
      <c r="A975" s="284"/>
      <c r="B975" s="64" t="s">
        <v>496</v>
      </c>
      <c r="C975" s="155">
        <v>31.3</v>
      </c>
      <c r="D975" s="155">
        <v>34.26</v>
      </c>
      <c r="E975" s="68">
        <f t="shared" si="26"/>
        <v>-2.9599999999999973</v>
      </c>
      <c r="F975" s="155">
        <v>34.86</v>
      </c>
      <c r="G975" s="155">
        <v>38.67</v>
      </c>
      <c r="H975" s="68">
        <f t="shared" si="27"/>
        <v>-3.8100000000000023</v>
      </c>
    </row>
    <row r="976" spans="1:8" s="197" customFormat="1" ht="12.75" customHeight="1" x14ac:dyDescent="0.25">
      <c r="A976" s="284"/>
      <c r="B976" s="64" t="s">
        <v>497</v>
      </c>
      <c r="C976" s="155">
        <v>15.04</v>
      </c>
      <c r="D976" s="155">
        <v>14.12</v>
      </c>
      <c r="E976" s="68">
        <f t="shared" si="26"/>
        <v>0.91999999999999993</v>
      </c>
      <c r="F976" s="155">
        <v>18.920000000000002</v>
      </c>
      <c r="G976" s="155">
        <v>17.920000000000002</v>
      </c>
      <c r="H976" s="68">
        <f t="shared" si="27"/>
        <v>1</v>
      </c>
    </row>
    <row r="977" spans="1:8" s="197" customFormat="1" ht="12.75" customHeight="1" x14ac:dyDescent="0.25">
      <c r="A977" s="284"/>
      <c r="B977" s="64" t="s">
        <v>498</v>
      </c>
      <c r="C977" s="155">
        <v>10.06</v>
      </c>
      <c r="D977" s="155">
        <v>10.220000000000001</v>
      </c>
      <c r="E977" s="68">
        <f t="shared" si="26"/>
        <v>-0.16000000000000014</v>
      </c>
      <c r="F977" s="155">
        <v>13.11</v>
      </c>
      <c r="G977" s="155">
        <v>13.82</v>
      </c>
      <c r="H977" s="68">
        <f t="shared" si="27"/>
        <v>-0.71000000000000085</v>
      </c>
    </row>
    <row r="978" spans="1:8" s="197" customFormat="1" ht="12.75" customHeight="1" x14ac:dyDescent="0.25">
      <c r="A978" s="284"/>
      <c r="B978" s="119"/>
      <c r="C978" s="156"/>
      <c r="D978" s="156"/>
      <c r="E978" s="121"/>
      <c r="F978" s="121"/>
      <c r="G978" s="121"/>
      <c r="H978" s="121"/>
    </row>
    <row r="979" spans="1:8" s="197" customFormat="1" ht="12.75" customHeight="1" x14ac:dyDescent="0.25">
      <c r="A979" s="284"/>
      <c r="B979" s="123"/>
      <c r="C979" s="157"/>
      <c r="D979" s="157"/>
      <c r="E979" s="125"/>
      <c r="F979" s="125"/>
      <c r="G979" s="125"/>
      <c r="H979" s="125"/>
    </row>
    <row r="980" spans="1:8" x14ac:dyDescent="0.25">
      <c r="B980" s="20" t="s">
        <v>491</v>
      </c>
      <c r="C980" s="378"/>
      <c r="D980" s="378"/>
      <c r="E980" s="456"/>
      <c r="F980" s="378"/>
      <c r="G980" s="378"/>
    </row>
    <row r="981" spans="1:8" x14ac:dyDescent="0.25">
      <c r="B981" s="20" t="s">
        <v>614</v>
      </c>
      <c r="C981" s="378"/>
      <c r="D981" s="378"/>
      <c r="E981" s="456"/>
      <c r="F981" s="378"/>
      <c r="G981" s="378"/>
    </row>
    <row r="982" spans="1:8" x14ac:dyDescent="0.25">
      <c r="B982" s="20"/>
      <c r="C982" s="378"/>
      <c r="D982" s="378"/>
      <c r="E982" s="456"/>
      <c r="F982" s="378"/>
      <c r="G982" s="378"/>
    </row>
    <row r="983" spans="1:8" x14ac:dyDescent="0.25">
      <c r="B983" s="58" t="s">
        <v>68</v>
      </c>
      <c r="C983" s="378"/>
      <c r="D983" s="378"/>
      <c r="E983" s="456"/>
      <c r="F983" s="378"/>
      <c r="G983" s="378"/>
    </row>
    <row r="984" spans="1:8" s="197" customFormat="1" ht="12.6" customHeight="1" x14ac:dyDescent="0.25">
      <c r="A984" s="284"/>
      <c r="B984" s="195"/>
      <c r="C984" s="195"/>
      <c r="D984" s="195"/>
      <c r="E984" s="196"/>
      <c r="F984" s="196"/>
      <c r="G984" s="196"/>
      <c r="H984" s="196"/>
    </row>
    <row r="985" spans="1:8" s="197" customFormat="1" ht="12.75" customHeight="1" x14ac:dyDescent="0.25">
      <c r="A985" s="284"/>
      <c r="B985" s="195"/>
      <c r="C985" s="195"/>
      <c r="D985" s="195"/>
      <c r="E985" s="196"/>
      <c r="F985" s="196"/>
      <c r="G985" s="196"/>
      <c r="H985" s="196"/>
    </row>
    <row r="986" spans="1:8" s="197" customFormat="1" ht="12.75" customHeight="1" x14ac:dyDescent="0.25">
      <c r="A986" s="284"/>
      <c r="B986" s="195"/>
      <c r="C986" s="195"/>
      <c r="D986" s="195"/>
      <c r="E986" s="196"/>
      <c r="F986" s="196"/>
      <c r="G986" s="196"/>
      <c r="H986" s="196"/>
    </row>
    <row r="987" spans="1:8" s="197" customFormat="1" ht="12.75" customHeight="1" x14ac:dyDescent="0.25">
      <c r="A987" s="284"/>
      <c r="B987" s="195"/>
      <c r="C987" s="195"/>
      <c r="D987" s="195"/>
      <c r="E987" s="196"/>
      <c r="F987" s="196"/>
      <c r="G987" s="196"/>
      <c r="H987" s="196"/>
    </row>
    <row r="988" spans="1:8" s="197" customFormat="1" ht="12.75" customHeight="1" x14ac:dyDescent="0.25">
      <c r="A988" s="284"/>
      <c r="B988" s="195"/>
      <c r="C988" s="195"/>
      <c r="D988" s="195"/>
      <c r="E988" s="196"/>
      <c r="F988" s="196"/>
      <c r="G988" s="196"/>
      <c r="H988" s="196"/>
    </row>
    <row r="989" spans="1:8" s="197" customFormat="1" ht="12.75" customHeight="1" x14ac:dyDescent="0.25">
      <c r="A989" s="284"/>
      <c r="B989" s="195"/>
      <c r="C989" s="195"/>
      <c r="D989" s="195"/>
      <c r="E989" s="196"/>
      <c r="F989" s="196"/>
      <c r="G989" s="196"/>
      <c r="H989" s="196"/>
    </row>
    <row r="990" spans="1:8" s="197" customFormat="1" ht="12.75" customHeight="1" x14ac:dyDescent="0.25">
      <c r="A990" s="284"/>
      <c r="B990" s="195"/>
      <c r="C990" s="195"/>
      <c r="D990" s="195"/>
      <c r="E990" s="196"/>
      <c r="F990" s="196"/>
      <c r="G990" s="196"/>
      <c r="H990" s="196"/>
    </row>
    <row r="991" spans="1:8" s="197" customFormat="1" ht="12.75" customHeight="1" x14ac:dyDescent="0.25">
      <c r="A991" s="284"/>
      <c r="B991" s="195"/>
      <c r="C991" s="195"/>
      <c r="D991" s="195"/>
      <c r="E991" s="196"/>
      <c r="F991" s="196"/>
      <c r="G991" s="196"/>
      <c r="H991" s="196"/>
    </row>
    <row r="992" spans="1:8" s="197" customFormat="1" ht="12.75" customHeight="1" x14ac:dyDescent="0.25">
      <c r="A992" s="284"/>
      <c r="B992" s="195"/>
      <c r="C992" s="195"/>
      <c r="D992" s="195"/>
      <c r="E992" s="196"/>
      <c r="F992" s="196"/>
      <c r="G992" s="196"/>
      <c r="H992" s="196"/>
    </row>
    <row r="993" spans="1:8" s="197" customFormat="1" ht="12.75" customHeight="1" x14ac:dyDescent="0.25">
      <c r="A993" s="284"/>
      <c r="B993" s="195"/>
      <c r="C993" s="195"/>
      <c r="D993" s="195"/>
      <c r="E993" s="196"/>
      <c r="F993" s="196"/>
      <c r="G993" s="196"/>
      <c r="H993" s="196"/>
    </row>
    <row r="994" spans="1:8" s="197" customFormat="1" ht="12.75" customHeight="1" x14ac:dyDescent="0.25">
      <c r="A994" s="284"/>
      <c r="B994" s="195"/>
      <c r="C994" s="195"/>
      <c r="D994" s="195"/>
      <c r="E994" s="196"/>
      <c r="F994" s="196"/>
      <c r="G994" s="196"/>
      <c r="H994" s="196"/>
    </row>
    <row r="995" spans="1:8" s="197" customFormat="1" ht="12.75" customHeight="1" x14ac:dyDescent="0.25">
      <c r="A995" s="284"/>
      <c r="B995" s="195"/>
      <c r="C995" s="195"/>
      <c r="D995" s="195"/>
      <c r="E995" s="196"/>
      <c r="F995" s="196"/>
      <c r="G995" s="196"/>
      <c r="H995" s="196"/>
    </row>
    <row r="996" spans="1:8" s="197" customFormat="1" ht="12.75" customHeight="1" x14ac:dyDescent="0.25">
      <c r="A996" s="284"/>
      <c r="B996" s="195"/>
      <c r="C996" s="195"/>
      <c r="D996" s="195"/>
      <c r="E996" s="196"/>
      <c r="F996" s="196"/>
      <c r="G996" s="196"/>
      <c r="H996" s="196"/>
    </row>
    <row r="997" spans="1:8" s="197" customFormat="1" ht="12.75" customHeight="1" x14ac:dyDescent="0.25">
      <c r="A997" s="284"/>
      <c r="B997" s="195"/>
      <c r="C997" s="195"/>
      <c r="D997" s="195"/>
      <c r="E997" s="196"/>
      <c r="F997" s="196"/>
      <c r="G997" s="196"/>
      <c r="H997" s="196"/>
    </row>
    <row r="998" spans="1:8" s="197" customFormat="1" ht="12.75" customHeight="1" x14ac:dyDescent="0.25">
      <c r="A998" s="284"/>
      <c r="B998" s="195"/>
      <c r="C998" s="195"/>
      <c r="D998" s="195"/>
      <c r="E998" s="196"/>
      <c r="F998" s="196"/>
      <c r="G998" s="196"/>
      <c r="H998" s="196"/>
    </row>
    <row r="999" spans="1:8" s="197" customFormat="1" ht="12.75" customHeight="1" x14ac:dyDescent="0.25">
      <c r="A999" s="284"/>
      <c r="B999" s="195"/>
      <c r="C999" s="195"/>
      <c r="D999" s="195"/>
      <c r="E999" s="196"/>
      <c r="F999" s="196"/>
      <c r="G999" s="196"/>
      <c r="H999" s="196"/>
    </row>
    <row r="1000" spans="1:8" s="197" customFormat="1" ht="12.75" customHeight="1" x14ac:dyDescent="0.25">
      <c r="A1000" s="284"/>
      <c r="B1000" s="195"/>
      <c r="C1000" s="195"/>
      <c r="D1000" s="195"/>
      <c r="E1000" s="196"/>
      <c r="F1000" s="196"/>
      <c r="G1000" s="196"/>
      <c r="H1000" s="196"/>
    </row>
    <row r="1001" spans="1:8" s="197" customFormat="1" ht="12.75" customHeight="1" x14ac:dyDescent="0.25">
      <c r="A1001" s="284"/>
      <c r="B1001" s="195"/>
      <c r="C1001" s="195"/>
      <c r="D1001" s="195"/>
      <c r="E1001" s="196"/>
      <c r="F1001" s="196"/>
      <c r="G1001" s="196"/>
      <c r="H1001" s="196"/>
    </row>
    <row r="1002" spans="1:8" s="197" customFormat="1" ht="12.75" customHeight="1" x14ac:dyDescent="0.25">
      <c r="A1002" s="284"/>
      <c r="B1002" s="195"/>
      <c r="C1002" s="195"/>
      <c r="D1002" s="195"/>
      <c r="E1002" s="196"/>
      <c r="F1002" s="196"/>
      <c r="G1002" s="196"/>
      <c r="H1002" s="196"/>
    </row>
    <row r="1003" spans="1:8" s="197" customFormat="1" ht="12.75" customHeight="1" x14ac:dyDescent="0.25">
      <c r="A1003" s="284"/>
      <c r="B1003" s="195"/>
      <c r="C1003" s="195"/>
      <c r="D1003" s="195"/>
      <c r="E1003" s="196"/>
      <c r="F1003" s="196"/>
      <c r="G1003" s="196"/>
      <c r="H1003" s="196"/>
    </row>
    <row r="1004" spans="1:8" s="197" customFormat="1" ht="12.75" customHeight="1" x14ac:dyDescent="0.25">
      <c r="A1004" s="284"/>
      <c r="B1004" s="195"/>
      <c r="C1004" s="195"/>
      <c r="D1004" s="195"/>
      <c r="E1004" s="196"/>
      <c r="F1004" s="196"/>
      <c r="G1004" s="196"/>
      <c r="H1004" s="196"/>
    </row>
    <row r="1005" spans="1:8" s="197" customFormat="1" ht="12.75" customHeight="1" x14ac:dyDescent="0.25">
      <c r="A1005" s="284"/>
      <c r="B1005" s="195"/>
      <c r="C1005" s="195"/>
      <c r="D1005" s="195"/>
      <c r="E1005" s="196"/>
      <c r="F1005" s="196"/>
      <c r="G1005" s="196"/>
      <c r="H1005" s="196"/>
    </row>
    <row r="1006" spans="1:8" s="197" customFormat="1" ht="12.75" customHeight="1" x14ac:dyDescent="0.25">
      <c r="A1006" s="284"/>
      <c r="B1006" s="195"/>
      <c r="C1006" s="195"/>
      <c r="D1006" s="195"/>
      <c r="E1006" s="196"/>
      <c r="F1006" s="196"/>
      <c r="G1006" s="196"/>
      <c r="H1006" s="196"/>
    </row>
    <row r="1007" spans="1:8" s="197" customFormat="1" ht="12.75" customHeight="1" x14ac:dyDescent="0.25">
      <c r="A1007" s="284"/>
      <c r="B1007" s="195"/>
      <c r="C1007" s="195"/>
      <c r="D1007" s="195"/>
      <c r="E1007" s="196"/>
      <c r="F1007" s="196"/>
      <c r="G1007" s="196"/>
      <c r="H1007" s="196"/>
    </row>
    <row r="1008" spans="1:8" s="197" customFormat="1" ht="12.75" customHeight="1" x14ac:dyDescent="0.25">
      <c r="A1008" s="284"/>
      <c r="B1008" s="195"/>
      <c r="C1008" s="195"/>
      <c r="D1008" s="195"/>
      <c r="E1008" s="196"/>
      <c r="F1008" s="196"/>
      <c r="G1008" s="196"/>
      <c r="H1008" s="196"/>
    </row>
    <row r="1009" spans="1:8" s="197" customFormat="1" ht="12.75" customHeight="1" x14ac:dyDescent="0.25">
      <c r="A1009" s="284"/>
      <c r="B1009" s="195"/>
      <c r="C1009" s="195"/>
      <c r="D1009" s="195"/>
      <c r="E1009" s="196"/>
      <c r="F1009" s="196"/>
      <c r="G1009" s="196"/>
      <c r="H1009" s="196"/>
    </row>
    <row r="1010" spans="1:8" s="197" customFormat="1" ht="12.75" customHeight="1" x14ac:dyDescent="0.25">
      <c r="A1010" s="284"/>
      <c r="B1010" s="195"/>
      <c r="C1010" s="195"/>
      <c r="D1010" s="195"/>
      <c r="E1010" s="196"/>
      <c r="F1010" s="196"/>
      <c r="G1010" s="196"/>
      <c r="H1010" s="196"/>
    </row>
    <row r="1011" spans="1:8" s="197" customFormat="1" ht="12.75" customHeight="1" x14ac:dyDescent="0.25">
      <c r="A1011" s="284"/>
      <c r="B1011" s="195"/>
      <c r="C1011" s="195"/>
      <c r="D1011" s="195"/>
      <c r="E1011" s="196"/>
      <c r="F1011" s="196"/>
      <c r="G1011" s="196"/>
      <c r="H1011" s="196"/>
    </row>
    <row r="1012" spans="1:8" s="197" customFormat="1" ht="12.75" customHeight="1" x14ac:dyDescent="0.25">
      <c r="A1012" s="284"/>
      <c r="B1012" s="195"/>
      <c r="C1012" s="195"/>
      <c r="D1012" s="195"/>
      <c r="E1012" s="196"/>
      <c r="F1012" s="196"/>
      <c r="G1012" s="196"/>
      <c r="H1012" s="196"/>
    </row>
    <row r="1013" spans="1:8" s="197" customFormat="1" ht="12.75" customHeight="1" x14ac:dyDescent="0.25">
      <c r="A1013" s="284"/>
      <c r="B1013" s="195"/>
      <c r="C1013" s="195"/>
      <c r="D1013" s="195"/>
      <c r="E1013" s="196"/>
      <c r="F1013" s="196"/>
      <c r="G1013" s="196"/>
      <c r="H1013" s="196"/>
    </row>
    <row r="1014" spans="1:8" s="197" customFormat="1" ht="12.75" customHeight="1" x14ac:dyDescent="0.25">
      <c r="A1014" s="284"/>
      <c r="B1014" s="195"/>
      <c r="C1014" s="195"/>
      <c r="D1014" s="195"/>
      <c r="E1014" s="196"/>
      <c r="F1014" s="196"/>
      <c r="G1014" s="196"/>
      <c r="H1014" s="196"/>
    </row>
    <row r="1015" spans="1:8" s="197" customFormat="1" ht="12.75" customHeight="1" x14ac:dyDescent="0.25">
      <c r="A1015" s="284"/>
      <c r="B1015" s="195"/>
      <c r="C1015" s="195"/>
      <c r="D1015" s="195"/>
      <c r="E1015" s="196"/>
      <c r="F1015" s="196"/>
      <c r="G1015" s="196"/>
      <c r="H1015" s="196"/>
    </row>
    <row r="1016" spans="1:8" s="197" customFormat="1" ht="12.75" customHeight="1" x14ac:dyDescent="0.25">
      <c r="A1016" s="284"/>
      <c r="B1016" s="195"/>
      <c r="C1016" s="195"/>
      <c r="D1016" s="195"/>
      <c r="E1016" s="196"/>
      <c r="F1016" s="196"/>
      <c r="G1016" s="196"/>
      <c r="H1016" s="196"/>
    </row>
    <row r="1017" spans="1:8" s="197" customFormat="1" ht="12.75" customHeight="1" x14ac:dyDescent="0.25">
      <c r="A1017" s="284"/>
      <c r="B1017" s="195"/>
      <c r="C1017" s="195"/>
      <c r="D1017" s="195"/>
      <c r="E1017" s="196"/>
      <c r="F1017" s="196"/>
      <c r="G1017" s="196"/>
      <c r="H1017" s="196"/>
    </row>
    <row r="1018" spans="1:8" s="197" customFormat="1" ht="12.75" customHeight="1" x14ac:dyDescent="0.25">
      <c r="A1018" s="284"/>
      <c r="B1018" s="195"/>
      <c r="C1018" s="195"/>
      <c r="D1018" s="195"/>
      <c r="E1018" s="196"/>
      <c r="F1018" s="196"/>
      <c r="G1018" s="196"/>
      <c r="H1018" s="196"/>
    </row>
    <row r="1019" spans="1:8" s="197" customFormat="1" ht="12.75" customHeight="1" x14ac:dyDescent="0.25">
      <c r="A1019" s="284"/>
      <c r="B1019" s="195"/>
      <c r="C1019" s="195"/>
      <c r="D1019" s="195"/>
      <c r="E1019" s="196"/>
      <c r="F1019" s="196"/>
      <c r="G1019" s="196"/>
      <c r="H1019" s="196"/>
    </row>
    <row r="1020" spans="1:8" s="197" customFormat="1" ht="12.75" customHeight="1" x14ac:dyDescent="0.25">
      <c r="A1020" s="284"/>
      <c r="B1020" s="195"/>
      <c r="C1020" s="195"/>
      <c r="D1020" s="195"/>
      <c r="E1020" s="196"/>
      <c r="F1020" s="196"/>
      <c r="G1020" s="196"/>
      <c r="H1020" s="196"/>
    </row>
    <row r="1021" spans="1:8" s="197" customFormat="1" ht="12.75" customHeight="1" x14ac:dyDescent="0.25">
      <c r="A1021" s="284"/>
      <c r="B1021" s="195"/>
      <c r="C1021" s="195"/>
      <c r="D1021" s="195"/>
      <c r="E1021" s="196"/>
      <c r="F1021" s="196"/>
      <c r="G1021" s="196"/>
      <c r="H1021" s="196"/>
    </row>
    <row r="1022" spans="1:8" s="197" customFormat="1" ht="12.75" customHeight="1" x14ac:dyDescent="0.25">
      <c r="A1022" s="284"/>
      <c r="B1022" s="195"/>
      <c r="C1022" s="195"/>
      <c r="D1022" s="195"/>
      <c r="E1022" s="196"/>
      <c r="F1022" s="196"/>
      <c r="G1022" s="196"/>
      <c r="H1022" s="196"/>
    </row>
    <row r="1023" spans="1:8" s="197" customFormat="1" ht="12.75" customHeight="1" x14ac:dyDescent="0.25">
      <c r="A1023" s="284"/>
      <c r="B1023" s="195"/>
      <c r="C1023" s="195"/>
      <c r="D1023" s="195"/>
      <c r="E1023" s="196"/>
      <c r="F1023" s="196"/>
      <c r="G1023" s="196"/>
      <c r="H1023" s="196"/>
    </row>
    <row r="1024" spans="1:8" s="197" customFormat="1" ht="12.75" customHeight="1" x14ac:dyDescent="0.25">
      <c r="A1024" s="284"/>
      <c r="B1024" s="195"/>
      <c r="C1024" s="195"/>
      <c r="D1024" s="195"/>
      <c r="E1024" s="196"/>
      <c r="F1024" s="196"/>
      <c r="G1024" s="196"/>
      <c r="H1024" s="196"/>
    </row>
    <row r="1025" spans="1:8" s="197" customFormat="1" ht="12.75" customHeight="1" x14ac:dyDescent="0.25">
      <c r="A1025" s="284"/>
      <c r="B1025" s="195"/>
      <c r="C1025" s="195"/>
      <c r="D1025" s="195"/>
      <c r="E1025" s="196"/>
      <c r="F1025" s="196"/>
      <c r="G1025" s="196"/>
      <c r="H1025" s="196"/>
    </row>
    <row r="1026" spans="1:8" s="197" customFormat="1" ht="12.6" customHeight="1" x14ac:dyDescent="0.25">
      <c r="A1026" s="284"/>
      <c r="B1026" s="195"/>
      <c r="C1026" s="195"/>
      <c r="D1026" s="195"/>
      <c r="E1026" s="196"/>
      <c r="F1026" s="196"/>
      <c r="G1026" s="196"/>
      <c r="H1026" s="196"/>
    </row>
    <row r="1027" spans="1:8" s="197" customFormat="1" ht="12.75" customHeight="1" x14ac:dyDescent="0.25">
      <c r="A1027" s="284"/>
      <c r="B1027" s="195"/>
      <c r="C1027" s="195"/>
      <c r="D1027" s="195"/>
      <c r="E1027" s="196"/>
      <c r="F1027" s="196"/>
      <c r="G1027" s="196"/>
      <c r="H1027" s="196"/>
    </row>
    <row r="1028" spans="1:8" s="197" customFormat="1" ht="12.75" customHeight="1" x14ac:dyDescent="0.25">
      <c r="A1028" s="284"/>
      <c r="B1028" s="195"/>
      <c r="C1028" s="195"/>
      <c r="D1028" s="195"/>
      <c r="E1028" s="196"/>
      <c r="F1028" s="196"/>
      <c r="G1028" s="196"/>
      <c r="H1028" s="196"/>
    </row>
    <row r="1029" spans="1:8" s="197" customFormat="1" ht="12.75" customHeight="1" x14ac:dyDescent="0.25">
      <c r="A1029" s="284"/>
      <c r="B1029" s="195"/>
      <c r="C1029" s="195"/>
      <c r="D1029" s="195"/>
      <c r="E1029" s="196"/>
      <c r="F1029" s="196"/>
      <c r="G1029" s="196"/>
      <c r="H1029" s="196"/>
    </row>
    <row r="1030" spans="1:8" s="197" customFormat="1" ht="12.6" customHeight="1" x14ac:dyDescent="0.25">
      <c r="A1030" s="284"/>
      <c r="B1030" s="195"/>
      <c r="C1030" s="195"/>
      <c r="D1030" s="195"/>
      <c r="E1030" s="196"/>
      <c r="F1030" s="196"/>
      <c r="G1030" s="196"/>
      <c r="H1030" s="196"/>
    </row>
    <row r="1031" spans="1:8" s="197" customFormat="1" ht="12.6" customHeight="1" x14ac:dyDescent="0.25">
      <c r="A1031" s="284"/>
      <c r="B1031" s="195"/>
      <c r="C1031" s="195"/>
      <c r="D1031" s="195"/>
      <c r="E1031" s="196"/>
      <c r="F1031" s="196"/>
      <c r="G1031" s="196"/>
      <c r="H1031" s="196"/>
    </row>
    <row r="1032" spans="1:8" s="197" customFormat="1" ht="12.75" customHeight="1" x14ac:dyDescent="0.25">
      <c r="A1032" s="284"/>
      <c r="B1032" s="195"/>
      <c r="C1032" s="195"/>
      <c r="D1032" s="195"/>
      <c r="E1032" s="196"/>
      <c r="F1032" s="196"/>
      <c r="G1032" s="196"/>
      <c r="H1032" s="196"/>
    </row>
    <row r="1033" spans="1:8" s="197" customFormat="1" ht="12.6" customHeight="1" x14ac:dyDescent="0.25">
      <c r="A1033" s="284"/>
      <c r="B1033" s="195"/>
      <c r="C1033" s="195"/>
      <c r="D1033" s="195"/>
      <c r="E1033" s="196"/>
      <c r="F1033" s="196"/>
      <c r="G1033" s="196"/>
      <c r="H1033" s="196"/>
    </row>
    <row r="1034" spans="1:8" s="197" customFormat="1" ht="12.6" customHeight="1" x14ac:dyDescent="0.25">
      <c r="A1034" s="284"/>
      <c r="B1034" s="195"/>
      <c r="C1034" s="195"/>
      <c r="D1034" s="195"/>
      <c r="E1034" s="196"/>
      <c r="F1034" s="196"/>
      <c r="G1034" s="196"/>
      <c r="H1034" s="196"/>
    </row>
    <row r="1035" spans="1:8" s="197" customFormat="1" ht="12.6" customHeight="1" x14ac:dyDescent="0.25">
      <c r="A1035" s="284"/>
      <c r="B1035" s="195"/>
      <c r="C1035" s="195"/>
      <c r="D1035" s="195"/>
      <c r="E1035" s="196"/>
      <c r="F1035" s="196"/>
      <c r="G1035" s="196"/>
      <c r="H1035" s="362" t="s">
        <v>13</v>
      </c>
    </row>
    <row r="1036" spans="1:8" s="197" customFormat="1" ht="12.75" customHeight="1" x14ac:dyDescent="0.25">
      <c r="A1036" s="284"/>
      <c r="B1036" s="195"/>
      <c r="C1036" s="195"/>
      <c r="D1036" s="195"/>
      <c r="E1036" s="196"/>
      <c r="F1036" s="196"/>
      <c r="G1036" s="196"/>
      <c r="H1036" s="196"/>
    </row>
    <row r="1037" spans="1:8" s="197" customFormat="1" ht="15.75" customHeight="1" x14ac:dyDescent="0.3">
      <c r="A1037" s="284"/>
      <c r="B1037" s="484" t="s">
        <v>628</v>
      </c>
      <c r="C1037" s="14"/>
      <c r="D1037" s="14"/>
      <c r="E1037" s="15"/>
      <c r="F1037" s="1"/>
      <c r="G1037" s="1"/>
      <c r="H1037" s="1"/>
    </row>
    <row r="1038" spans="1:8" s="197" customFormat="1" ht="12.75" customHeight="1" x14ac:dyDescent="0.25">
      <c r="A1038" s="284"/>
      <c r="B1038" s="4"/>
      <c r="C1038" s="1"/>
      <c r="D1038" s="1"/>
      <c r="E1038" s="45"/>
      <c r="F1038" s="1"/>
      <c r="G1038" s="1"/>
      <c r="H1038" s="1"/>
    </row>
    <row r="1039" spans="1:8" s="197" customFormat="1" ht="12.75" customHeight="1" x14ac:dyDescent="0.25">
      <c r="A1039" s="284"/>
      <c r="B1039" s="4" t="s">
        <v>61</v>
      </c>
      <c r="C1039" s="1"/>
      <c r="D1039" s="1"/>
      <c r="E1039" s="45"/>
      <c r="F1039" s="1"/>
      <c r="G1039" s="1"/>
      <c r="H1039" s="1"/>
    </row>
    <row r="1040" spans="1:8" s="197" customFormat="1" ht="12.75" customHeight="1" x14ac:dyDescent="0.25">
      <c r="A1040" s="284"/>
      <c r="B1040" s="151"/>
      <c r="C1040" s="511" t="s">
        <v>12</v>
      </c>
      <c r="D1040" s="512"/>
      <c r="E1040" s="512"/>
      <c r="F1040" s="512" t="s">
        <v>10</v>
      </c>
      <c r="G1040" s="512"/>
      <c r="H1040" s="512"/>
    </row>
    <row r="1041" spans="1:8" s="197" customFormat="1" ht="12.75" customHeight="1" x14ac:dyDescent="0.25">
      <c r="A1041" s="284"/>
      <c r="B1041" s="145"/>
      <c r="C1041" s="149" t="s">
        <v>8</v>
      </c>
      <c r="D1041" s="152" t="s">
        <v>9</v>
      </c>
      <c r="E1041" s="152" t="s">
        <v>65</v>
      </c>
      <c r="F1041" s="152" t="s">
        <v>8</v>
      </c>
      <c r="G1041" s="152" t="s">
        <v>9</v>
      </c>
      <c r="H1041" s="152" t="s">
        <v>65</v>
      </c>
    </row>
    <row r="1042" spans="1:8" s="197" customFormat="1" ht="12.75" customHeight="1" x14ac:dyDescent="0.25">
      <c r="A1042" s="284"/>
      <c r="B1042" s="64"/>
      <c r="C1042" s="158"/>
      <c r="D1042" s="158"/>
      <c r="E1042" s="67"/>
      <c r="F1042" s="158"/>
      <c r="G1042" s="158"/>
      <c r="H1042" s="67"/>
    </row>
    <row r="1043" spans="1:8" s="197" customFormat="1" ht="12.75" customHeight="1" x14ac:dyDescent="0.25">
      <c r="A1043" s="284"/>
      <c r="B1043" s="64" t="s">
        <v>492</v>
      </c>
      <c r="C1043" s="155">
        <v>13.79</v>
      </c>
      <c r="D1043" s="155">
        <v>13.91</v>
      </c>
      <c r="E1043" s="68">
        <f>+C1043-D1043</f>
        <v>-0.12000000000000099</v>
      </c>
      <c r="F1043" s="155">
        <v>18.13</v>
      </c>
      <c r="G1043" s="155">
        <v>17.64</v>
      </c>
      <c r="H1043" s="68">
        <f>+F1043-G1043</f>
        <v>0.48999999999999844</v>
      </c>
    </row>
    <row r="1044" spans="1:8" s="197" customFormat="1" ht="12.75" customHeight="1" x14ac:dyDescent="0.25">
      <c r="A1044" s="284"/>
      <c r="B1044" s="64" t="s">
        <v>493</v>
      </c>
      <c r="C1044" s="155">
        <v>31.88</v>
      </c>
      <c r="D1044" s="155">
        <v>36.229999999999997</v>
      </c>
      <c r="E1044" s="68">
        <f t="shared" ref="E1044:E1049" si="28">+C1044-D1044</f>
        <v>-4.3499999999999979</v>
      </c>
      <c r="F1044" s="155">
        <v>36.119999999999997</v>
      </c>
      <c r="G1044" s="155">
        <v>39.06</v>
      </c>
      <c r="H1044" s="68">
        <f t="shared" ref="H1044:H1049" si="29">+F1044-G1044</f>
        <v>-2.9400000000000048</v>
      </c>
    </row>
    <row r="1045" spans="1:8" s="197" customFormat="1" ht="12.75" customHeight="1" x14ac:dyDescent="0.25">
      <c r="A1045" s="284"/>
      <c r="B1045" s="64" t="s">
        <v>494</v>
      </c>
      <c r="C1045" s="155">
        <v>12.04</v>
      </c>
      <c r="D1045" s="155">
        <v>11.8</v>
      </c>
      <c r="E1045" s="68">
        <f t="shared" si="28"/>
        <v>0.23999999999999844</v>
      </c>
      <c r="F1045" s="155">
        <v>16.14</v>
      </c>
      <c r="G1045" s="155">
        <v>15.42</v>
      </c>
      <c r="H1045" s="68">
        <f t="shared" si="29"/>
        <v>0.72000000000000064</v>
      </c>
    </row>
    <row r="1046" spans="1:8" s="197" customFormat="1" ht="12.75" customHeight="1" x14ac:dyDescent="0.25">
      <c r="A1046" s="284"/>
      <c r="B1046" s="64" t="s">
        <v>495</v>
      </c>
      <c r="C1046" s="155">
        <v>51.08</v>
      </c>
      <c r="D1046" s="155">
        <v>53.27</v>
      </c>
      <c r="E1046" s="68">
        <f t="shared" si="28"/>
        <v>-2.1900000000000048</v>
      </c>
      <c r="F1046" s="155">
        <v>55.94</v>
      </c>
      <c r="G1046" s="155">
        <v>54.76</v>
      </c>
      <c r="H1046" s="68">
        <f t="shared" si="29"/>
        <v>1.1799999999999997</v>
      </c>
    </row>
    <row r="1047" spans="1:8" s="197" customFormat="1" ht="12.75" customHeight="1" x14ac:dyDescent="0.25">
      <c r="A1047" s="284"/>
      <c r="B1047" s="64" t="s">
        <v>496</v>
      </c>
      <c r="C1047" s="155">
        <v>28.44</v>
      </c>
      <c r="D1047" s="155">
        <v>31.64</v>
      </c>
      <c r="E1047" s="68">
        <f t="shared" si="28"/>
        <v>-3.1999999999999993</v>
      </c>
      <c r="F1047" s="155">
        <v>31.79</v>
      </c>
      <c r="G1047" s="155">
        <v>34.54</v>
      </c>
      <c r="H1047" s="68">
        <f t="shared" si="29"/>
        <v>-2.75</v>
      </c>
    </row>
    <row r="1048" spans="1:8" s="197" customFormat="1" ht="12.75" customHeight="1" x14ac:dyDescent="0.25">
      <c r="A1048" s="284"/>
      <c r="B1048" s="64" t="s">
        <v>497</v>
      </c>
      <c r="C1048" s="155">
        <v>11.76</v>
      </c>
      <c r="D1048" s="155">
        <v>12.25</v>
      </c>
      <c r="E1048" s="68">
        <f t="shared" si="28"/>
        <v>-0.49000000000000021</v>
      </c>
      <c r="F1048" s="155">
        <v>16.579999999999998</v>
      </c>
      <c r="G1048" s="155">
        <v>16.149999999999999</v>
      </c>
      <c r="H1048" s="68">
        <f t="shared" si="29"/>
        <v>0.42999999999999972</v>
      </c>
    </row>
    <row r="1049" spans="1:8" s="197" customFormat="1" ht="12.75" customHeight="1" x14ac:dyDescent="0.25">
      <c r="A1049" s="284"/>
      <c r="B1049" s="64" t="s">
        <v>498</v>
      </c>
      <c r="C1049" s="155">
        <v>14.41</v>
      </c>
      <c r="D1049" s="155">
        <v>8.99</v>
      </c>
      <c r="E1049" s="68">
        <f t="shared" si="28"/>
        <v>5.42</v>
      </c>
      <c r="F1049" s="155">
        <v>12.6</v>
      </c>
      <c r="G1049" s="155">
        <v>10.87</v>
      </c>
      <c r="H1049" s="68">
        <f t="shared" si="29"/>
        <v>1.7300000000000004</v>
      </c>
    </row>
    <row r="1050" spans="1:8" s="197" customFormat="1" ht="12.75" customHeight="1" x14ac:dyDescent="0.25">
      <c r="A1050" s="284"/>
      <c r="B1050" s="119"/>
      <c r="C1050" s="156"/>
      <c r="D1050" s="156"/>
      <c r="E1050" s="121"/>
      <c r="F1050" s="121"/>
      <c r="G1050" s="121"/>
      <c r="H1050" s="121"/>
    </row>
    <row r="1051" spans="1:8" s="197" customFormat="1" ht="12.75" customHeight="1" x14ac:dyDescent="0.25">
      <c r="A1051" s="284"/>
      <c r="B1051" s="123"/>
      <c r="C1051" s="157"/>
      <c r="D1051" s="157"/>
      <c r="E1051" s="125"/>
      <c r="F1051" s="125"/>
      <c r="G1051" s="125"/>
      <c r="H1051" s="125"/>
    </row>
    <row r="1052" spans="1:8" x14ac:dyDescent="0.25">
      <c r="B1052" s="20" t="s">
        <v>491</v>
      </c>
      <c r="C1052" s="378"/>
      <c r="D1052" s="378"/>
      <c r="E1052" s="456"/>
      <c r="F1052" s="378"/>
      <c r="G1052" s="378"/>
    </row>
    <row r="1053" spans="1:8" x14ac:dyDescent="0.25">
      <c r="B1053" s="20" t="s">
        <v>614</v>
      </c>
      <c r="C1053" s="378"/>
      <c r="D1053" s="378"/>
      <c r="E1053" s="456"/>
      <c r="F1053" s="378"/>
      <c r="G1053" s="378"/>
    </row>
    <row r="1054" spans="1:8" x14ac:dyDescent="0.25">
      <c r="B1054" s="20"/>
      <c r="C1054" s="378"/>
      <c r="D1054" s="378"/>
      <c r="E1054" s="456"/>
      <c r="F1054" s="378"/>
      <c r="G1054" s="378"/>
    </row>
    <row r="1055" spans="1:8" x14ac:dyDescent="0.25">
      <c r="B1055" s="58" t="s">
        <v>68</v>
      </c>
      <c r="C1055" s="378"/>
      <c r="D1055" s="378"/>
      <c r="E1055" s="456"/>
      <c r="F1055" s="378"/>
      <c r="G1055" s="378"/>
    </row>
    <row r="1056" spans="1:8" s="197" customFormat="1" ht="12.6" customHeight="1" x14ac:dyDescent="0.25">
      <c r="A1056" s="284"/>
      <c r="B1056" s="195"/>
      <c r="C1056" s="195"/>
      <c r="D1056" s="195"/>
      <c r="E1056" s="196"/>
      <c r="F1056" s="196"/>
      <c r="G1056" s="196"/>
      <c r="H1056" s="196"/>
    </row>
    <row r="1057" spans="1:8" s="197" customFormat="1" ht="12.75" customHeight="1" x14ac:dyDescent="0.25">
      <c r="A1057" s="284"/>
      <c r="B1057" s="195"/>
      <c r="C1057" s="195"/>
      <c r="D1057" s="195"/>
      <c r="E1057" s="196"/>
      <c r="F1057" s="196"/>
      <c r="G1057" s="196"/>
      <c r="H1057" s="196"/>
    </row>
    <row r="1058" spans="1:8" s="197" customFormat="1" ht="12.75" customHeight="1" x14ac:dyDescent="0.25">
      <c r="A1058" s="284"/>
      <c r="B1058" s="195"/>
      <c r="C1058" s="195"/>
      <c r="D1058" s="195"/>
      <c r="E1058" s="196"/>
      <c r="F1058" s="196"/>
      <c r="G1058" s="196"/>
      <c r="H1058" s="196"/>
    </row>
    <row r="1059" spans="1:8" s="197" customFormat="1" ht="12.75" customHeight="1" x14ac:dyDescent="0.25">
      <c r="A1059" s="284"/>
      <c r="B1059" s="195"/>
      <c r="C1059" s="195"/>
      <c r="D1059" s="195"/>
      <c r="E1059" s="196"/>
      <c r="F1059" s="196"/>
      <c r="G1059" s="196"/>
      <c r="H1059" s="196"/>
    </row>
    <row r="1060" spans="1:8" s="197" customFormat="1" ht="12.75" customHeight="1" x14ac:dyDescent="0.25">
      <c r="A1060" s="284"/>
      <c r="B1060" s="195"/>
      <c r="C1060" s="195"/>
      <c r="D1060" s="195"/>
      <c r="E1060" s="196"/>
      <c r="F1060" s="196"/>
      <c r="G1060" s="196"/>
      <c r="H1060" s="196"/>
    </row>
    <row r="1061" spans="1:8" s="197" customFormat="1" ht="12.75" customHeight="1" x14ac:dyDescent="0.25">
      <c r="A1061" s="284"/>
      <c r="B1061" s="195"/>
      <c r="C1061" s="195"/>
      <c r="D1061" s="195"/>
      <c r="E1061" s="196"/>
      <c r="F1061" s="196"/>
      <c r="G1061" s="196"/>
      <c r="H1061" s="196"/>
    </row>
    <row r="1062" spans="1:8" s="197" customFormat="1" ht="12.75" customHeight="1" x14ac:dyDescent="0.25">
      <c r="A1062" s="284"/>
      <c r="B1062" s="195"/>
      <c r="C1062" s="195"/>
      <c r="D1062" s="195"/>
      <c r="E1062" s="196"/>
      <c r="F1062" s="196"/>
      <c r="G1062" s="196"/>
      <c r="H1062" s="196"/>
    </row>
    <row r="1063" spans="1:8" s="197" customFormat="1" ht="12.75" customHeight="1" x14ac:dyDescent="0.25">
      <c r="A1063" s="284"/>
      <c r="B1063" s="195"/>
      <c r="C1063" s="195"/>
      <c r="D1063" s="195"/>
      <c r="E1063" s="196"/>
      <c r="F1063" s="196"/>
      <c r="G1063" s="196"/>
      <c r="H1063" s="196"/>
    </row>
    <row r="1064" spans="1:8" s="197" customFormat="1" ht="12.75" customHeight="1" x14ac:dyDescent="0.25">
      <c r="A1064" s="284"/>
      <c r="B1064" s="195"/>
      <c r="C1064" s="195"/>
      <c r="D1064" s="195"/>
      <c r="E1064" s="196"/>
      <c r="F1064" s="196"/>
      <c r="G1064" s="196"/>
      <c r="H1064" s="196"/>
    </row>
    <row r="1065" spans="1:8" s="197" customFormat="1" ht="12.75" customHeight="1" x14ac:dyDescent="0.25">
      <c r="A1065" s="284"/>
      <c r="B1065" s="195"/>
      <c r="C1065" s="195"/>
      <c r="D1065" s="195"/>
      <c r="E1065" s="196"/>
      <c r="F1065" s="196"/>
      <c r="G1065" s="196"/>
      <c r="H1065" s="196"/>
    </row>
    <row r="1066" spans="1:8" s="197" customFormat="1" ht="12.75" customHeight="1" x14ac:dyDescent="0.25">
      <c r="A1066" s="284"/>
      <c r="B1066" s="195"/>
      <c r="C1066" s="195"/>
      <c r="D1066" s="195"/>
      <c r="E1066" s="196"/>
      <c r="F1066" s="196"/>
      <c r="G1066" s="196"/>
      <c r="H1066" s="196"/>
    </row>
    <row r="1067" spans="1:8" s="197" customFormat="1" ht="12.75" customHeight="1" x14ac:dyDescent="0.25">
      <c r="A1067" s="284"/>
      <c r="B1067" s="195"/>
      <c r="C1067" s="195"/>
      <c r="D1067" s="195"/>
      <c r="E1067" s="196"/>
      <c r="F1067" s="196"/>
      <c r="G1067" s="196"/>
      <c r="H1067" s="196"/>
    </row>
    <row r="1068" spans="1:8" s="197" customFormat="1" ht="12.75" customHeight="1" x14ac:dyDescent="0.25">
      <c r="A1068" s="284"/>
      <c r="B1068" s="195"/>
      <c r="C1068" s="195"/>
      <c r="D1068" s="195"/>
      <c r="E1068" s="196"/>
      <c r="F1068" s="196"/>
      <c r="G1068" s="196"/>
      <c r="H1068" s="196"/>
    </row>
    <row r="1069" spans="1:8" s="197" customFormat="1" ht="12.75" customHeight="1" x14ac:dyDescent="0.25">
      <c r="A1069" s="284"/>
      <c r="B1069" s="195"/>
      <c r="C1069" s="195"/>
      <c r="D1069" s="195"/>
      <c r="E1069" s="196"/>
      <c r="F1069" s="196"/>
      <c r="G1069" s="196"/>
      <c r="H1069" s="196"/>
    </row>
    <row r="1070" spans="1:8" s="197" customFormat="1" ht="12.75" customHeight="1" x14ac:dyDescent="0.25">
      <c r="A1070" s="284"/>
      <c r="B1070" s="195"/>
      <c r="C1070" s="195"/>
      <c r="D1070" s="195"/>
      <c r="E1070" s="196"/>
      <c r="F1070" s="196"/>
      <c r="G1070" s="196"/>
      <c r="H1070" s="196"/>
    </row>
    <row r="1071" spans="1:8" s="197" customFormat="1" ht="12.75" customHeight="1" x14ac:dyDescent="0.25">
      <c r="A1071" s="284"/>
      <c r="B1071" s="195"/>
      <c r="C1071" s="195"/>
      <c r="D1071" s="195"/>
      <c r="E1071" s="196"/>
      <c r="F1071" s="196"/>
      <c r="G1071" s="196"/>
      <c r="H1071" s="196"/>
    </row>
    <row r="1072" spans="1:8" s="197" customFormat="1" ht="12.75" customHeight="1" x14ac:dyDescent="0.25">
      <c r="A1072" s="284"/>
      <c r="B1072" s="195"/>
      <c r="C1072" s="195"/>
      <c r="D1072" s="195"/>
      <c r="E1072" s="196"/>
      <c r="F1072" s="196"/>
      <c r="G1072" s="196"/>
      <c r="H1072" s="196"/>
    </row>
    <row r="1073" spans="1:8" s="197" customFormat="1" ht="12.75" customHeight="1" x14ac:dyDescent="0.25">
      <c r="A1073" s="284"/>
      <c r="B1073" s="195"/>
      <c r="C1073" s="195"/>
      <c r="D1073" s="195"/>
      <c r="E1073" s="196"/>
      <c r="F1073" s="196"/>
      <c r="G1073" s="196"/>
      <c r="H1073" s="196"/>
    </row>
    <row r="1074" spans="1:8" s="197" customFormat="1" ht="12.75" customHeight="1" x14ac:dyDescent="0.25">
      <c r="A1074" s="284"/>
      <c r="B1074" s="195"/>
      <c r="C1074" s="195"/>
      <c r="D1074" s="195"/>
      <c r="E1074" s="196"/>
      <c r="F1074" s="196"/>
      <c r="G1074" s="196"/>
      <c r="H1074" s="196"/>
    </row>
    <row r="1075" spans="1:8" s="197" customFormat="1" ht="12.75" customHeight="1" x14ac:dyDescent="0.25">
      <c r="A1075" s="284"/>
      <c r="B1075" s="195"/>
      <c r="C1075" s="195"/>
      <c r="D1075" s="195"/>
      <c r="E1075" s="196"/>
      <c r="F1075" s="196"/>
      <c r="G1075" s="196"/>
      <c r="H1075" s="196"/>
    </row>
    <row r="1076" spans="1:8" s="197" customFormat="1" ht="12.75" customHeight="1" x14ac:dyDescent="0.25">
      <c r="A1076" s="284"/>
      <c r="B1076" s="195"/>
      <c r="C1076" s="195"/>
      <c r="D1076" s="195"/>
      <c r="E1076" s="196"/>
      <c r="F1076" s="196"/>
      <c r="G1076" s="196"/>
      <c r="H1076" s="196"/>
    </row>
    <row r="1077" spans="1:8" s="197" customFormat="1" ht="12.75" customHeight="1" x14ac:dyDescent="0.25">
      <c r="A1077" s="284"/>
      <c r="B1077" s="195"/>
      <c r="C1077" s="195"/>
      <c r="D1077" s="195"/>
      <c r="E1077" s="196"/>
      <c r="F1077" s="196"/>
      <c r="G1077" s="196"/>
      <c r="H1077" s="196"/>
    </row>
    <row r="1078" spans="1:8" s="197" customFormat="1" ht="12.75" customHeight="1" x14ac:dyDescent="0.25">
      <c r="A1078" s="284"/>
      <c r="B1078" s="195"/>
      <c r="C1078" s="195"/>
      <c r="D1078" s="195"/>
      <c r="E1078" s="196"/>
      <c r="F1078" s="196"/>
      <c r="G1078" s="196"/>
      <c r="H1078" s="196"/>
    </row>
    <row r="1079" spans="1:8" s="197" customFormat="1" ht="12.75" customHeight="1" x14ac:dyDescent="0.25">
      <c r="A1079" s="284"/>
      <c r="B1079" s="195"/>
      <c r="C1079" s="195"/>
      <c r="D1079" s="195"/>
      <c r="E1079" s="196"/>
      <c r="F1079" s="196"/>
      <c r="G1079" s="196"/>
      <c r="H1079" s="196"/>
    </row>
    <row r="1080" spans="1:8" s="197" customFormat="1" ht="12.75" customHeight="1" x14ac:dyDescent="0.25">
      <c r="A1080" s="284"/>
      <c r="B1080" s="195"/>
      <c r="C1080" s="195"/>
      <c r="D1080" s="195"/>
      <c r="E1080" s="196"/>
      <c r="F1080" s="196"/>
      <c r="G1080" s="196"/>
      <c r="H1080" s="196"/>
    </row>
    <row r="1081" spans="1:8" s="197" customFormat="1" ht="12.75" customHeight="1" x14ac:dyDescent="0.25">
      <c r="A1081" s="284"/>
      <c r="B1081" s="195"/>
      <c r="C1081" s="195"/>
      <c r="D1081" s="195"/>
      <c r="E1081" s="196"/>
      <c r="F1081" s="196"/>
      <c r="G1081" s="196"/>
      <c r="H1081" s="196"/>
    </row>
    <row r="1082" spans="1:8" s="197" customFormat="1" ht="12.75" customHeight="1" x14ac:dyDescent="0.25">
      <c r="A1082" s="284"/>
      <c r="B1082" s="195"/>
      <c r="C1082" s="195"/>
      <c r="D1082" s="195"/>
      <c r="E1082" s="196"/>
      <c r="F1082" s="196"/>
      <c r="G1082" s="196"/>
      <c r="H1082" s="196"/>
    </row>
    <row r="1083" spans="1:8" s="197" customFormat="1" ht="12.75" customHeight="1" x14ac:dyDescent="0.25">
      <c r="A1083" s="284"/>
      <c r="B1083" s="195"/>
      <c r="C1083" s="195"/>
      <c r="D1083" s="195"/>
      <c r="E1083" s="196"/>
      <c r="F1083" s="196"/>
      <c r="G1083" s="196"/>
      <c r="H1083" s="196"/>
    </row>
    <row r="1084" spans="1:8" s="197" customFormat="1" ht="12.75" customHeight="1" x14ac:dyDescent="0.25">
      <c r="A1084" s="284"/>
      <c r="B1084" s="195"/>
      <c r="C1084" s="195"/>
      <c r="D1084" s="195"/>
      <c r="E1084" s="196"/>
      <c r="F1084" s="196"/>
      <c r="G1084" s="196"/>
      <c r="H1084" s="196"/>
    </row>
    <row r="1085" spans="1:8" s="197" customFormat="1" ht="12.75" customHeight="1" x14ac:dyDescent="0.25">
      <c r="A1085" s="284"/>
      <c r="B1085" s="195"/>
      <c r="C1085" s="195"/>
      <c r="D1085" s="195"/>
      <c r="E1085" s="196"/>
      <c r="F1085" s="196"/>
      <c r="G1085" s="196"/>
      <c r="H1085" s="196"/>
    </row>
    <row r="1086" spans="1:8" s="197" customFormat="1" ht="12.75" customHeight="1" x14ac:dyDescent="0.25">
      <c r="A1086" s="284"/>
      <c r="B1086" s="195"/>
      <c r="C1086" s="195"/>
      <c r="D1086" s="195"/>
      <c r="E1086" s="196"/>
      <c r="F1086" s="196"/>
      <c r="G1086" s="196"/>
      <c r="H1086" s="196"/>
    </row>
    <row r="1087" spans="1:8" s="197" customFormat="1" ht="12.75" customHeight="1" x14ac:dyDescent="0.25">
      <c r="A1087" s="284"/>
      <c r="B1087" s="195"/>
      <c r="C1087" s="195"/>
      <c r="D1087" s="195"/>
      <c r="E1087" s="196"/>
      <c r="F1087" s="196"/>
      <c r="G1087" s="196"/>
      <c r="H1087" s="196"/>
    </row>
    <row r="1088" spans="1:8" s="197" customFormat="1" ht="12.75" customHeight="1" x14ac:dyDescent="0.25">
      <c r="A1088" s="284"/>
      <c r="B1088" s="195"/>
      <c r="C1088" s="195"/>
      <c r="D1088" s="195"/>
      <c r="E1088" s="196"/>
      <c r="F1088" s="196"/>
      <c r="G1088" s="196"/>
      <c r="H1088" s="196"/>
    </row>
    <row r="1089" spans="1:8" s="197" customFormat="1" ht="12.75" customHeight="1" x14ac:dyDescent="0.25">
      <c r="A1089" s="284"/>
      <c r="B1089" s="195"/>
      <c r="C1089" s="195"/>
      <c r="D1089" s="195"/>
      <c r="E1089" s="196"/>
      <c r="F1089" s="196"/>
      <c r="G1089" s="196"/>
      <c r="H1089" s="196"/>
    </row>
    <row r="1090" spans="1:8" s="197" customFormat="1" ht="12.75" customHeight="1" x14ac:dyDescent="0.25">
      <c r="A1090" s="284"/>
      <c r="B1090" s="195"/>
      <c r="C1090" s="195"/>
      <c r="D1090" s="195"/>
      <c r="E1090" s="196"/>
      <c r="F1090" s="196"/>
      <c r="G1090" s="196"/>
      <c r="H1090" s="196"/>
    </row>
    <row r="1091" spans="1:8" s="197" customFormat="1" ht="12.75" customHeight="1" x14ac:dyDescent="0.25">
      <c r="A1091" s="284"/>
      <c r="B1091" s="195"/>
      <c r="C1091" s="195"/>
      <c r="D1091" s="195"/>
      <c r="E1091" s="196"/>
      <c r="F1091" s="196"/>
      <c r="G1091" s="196"/>
      <c r="H1091" s="196"/>
    </row>
    <row r="1092" spans="1:8" s="197" customFormat="1" ht="12.75" customHeight="1" x14ac:dyDescent="0.25">
      <c r="A1092" s="284"/>
      <c r="B1092" s="195"/>
      <c r="C1092" s="195"/>
      <c r="D1092" s="195"/>
      <c r="E1092" s="196"/>
      <c r="F1092" s="196"/>
      <c r="G1092" s="196"/>
      <c r="H1092" s="196"/>
    </row>
    <row r="1093" spans="1:8" s="197" customFormat="1" ht="12.75" customHeight="1" x14ac:dyDescent="0.25">
      <c r="A1093" s="284"/>
      <c r="B1093" s="195"/>
      <c r="C1093" s="195"/>
      <c r="D1093" s="195"/>
      <c r="E1093" s="196"/>
      <c r="F1093" s="196"/>
      <c r="G1093" s="196"/>
      <c r="H1093" s="196"/>
    </row>
    <row r="1094" spans="1:8" s="197" customFormat="1" ht="12.75" customHeight="1" x14ac:dyDescent="0.25">
      <c r="A1094" s="284"/>
      <c r="B1094" s="195"/>
      <c r="C1094" s="195"/>
      <c r="D1094" s="195"/>
      <c r="E1094" s="196"/>
      <c r="F1094" s="196"/>
      <c r="G1094" s="196"/>
      <c r="H1094" s="196"/>
    </row>
    <row r="1095" spans="1:8" s="197" customFormat="1" ht="12.75" customHeight="1" x14ac:dyDescent="0.25">
      <c r="A1095" s="284"/>
      <c r="B1095" s="195"/>
      <c r="C1095" s="195"/>
      <c r="D1095" s="195"/>
      <c r="E1095" s="196"/>
      <c r="F1095" s="196"/>
      <c r="G1095" s="196"/>
      <c r="H1095" s="196"/>
    </row>
    <row r="1096" spans="1:8" s="197" customFormat="1" ht="12.75" customHeight="1" x14ac:dyDescent="0.25">
      <c r="A1096" s="284"/>
      <c r="B1096" s="195"/>
      <c r="C1096" s="195"/>
      <c r="D1096" s="195"/>
      <c r="E1096" s="196"/>
      <c r="F1096" s="196"/>
      <c r="G1096" s="196"/>
      <c r="H1096" s="196"/>
    </row>
    <row r="1097" spans="1:8" s="197" customFormat="1" ht="12.75" customHeight="1" x14ac:dyDescent="0.25">
      <c r="A1097" s="284"/>
      <c r="B1097" s="195"/>
      <c r="C1097" s="195"/>
      <c r="D1097" s="195"/>
      <c r="E1097" s="196"/>
      <c r="F1097" s="196"/>
      <c r="G1097" s="196"/>
      <c r="H1097" s="196"/>
    </row>
    <row r="1098" spans="1:8" s="197" customFormat="1" ht="12.75" customHeight="1" x14ac:dyDescent="0.25">
      <c r="A1098" s="284"/>
      <c r="B1098" s="195"/>
      <c r="C1098" s="195"/>
      <c r="D1098" s="195"/>
      <c r="E1098" s="196"/>
      <c r="F1098" s="196"/>
      <c r="G1098" s="196"/>
      <c r="H1098" s="196"/>
    </row>
    <row r="1099" spans="1:8" s="197" customFormat="1" ht="12.75" customHeight="1" x14ac:dyDescent="0.25">
      <c r="A1099" s="284"/>
      <c r="B1099" s="195"/>
      <c r="C1099" s="195"/>
      <c r="D1099" s="195"/>
      <c r="E1099" s="196"/>
      <c r="F1099" s="196"/>
      <c r="G1099" s="196"/>
      <c r="H1099" s="196"/>
    </row>
    <row r="1100" spans="1:8" s="197" customFormat="1" ht="12.75" customHeight="1" x14ac:dyDescent="0.25">
      <c r="A1100" s="284"/>
      <c r="B1100" s="195"/>
      <c r="C1100" s="195"/>
      <c r="D1100" s="195"/>
      <c r="E1100" s="196"/>
      <c r="F1100" s="196"/>
      <c r="G1100" s="196"/>
      <c r="H1100" s="196"/>
    </row>
    <row r="1101" spans="1:8" s="197" customFormat="1" ht="12.75" customHeight="1" x14ac:dyDescent="0.25">
      <c r="A1101" s="284"/>
      <c r="B1101" s="195"/>
      <c r="C1101" s="195"/>
      <c r="D1101" s="195"/>
      <c r="E1101" s="196"/>
      <c r="F1101" s="196"/>
      <c r="G1101" s="196"/>
      <c r="H1101" s="196"/>
    </row>
    <row r="1102" spans="1:8" s="197" customFormat="1" ht="12.6" customHeight="1" x14ac:dyDescent="0.25">
      <c r="A1102" s="284"/>
      <c r="B1102" s="195"/>
      <c r="C1102" s="195"/>
      <c r="D1102" s="195"/>
      <c r="E1102" s="196"/>
      <c r="F1102" s="196"/>
      <c r="G1102" s="196"/>
      <c r="H1102" s="196"/>
    </row>
    <row r="1103" spans="1:8" s="197" customFormat="1" ht="12.6" customHeight="1" x14ac:dyDescent="0.25">
      <c r="A1103" s="284"/>
      <c r="B1103" s="195"/>
      <c r="C1103" s="195"/>
      <c r="D1103" s="195"/>
      <c r="E1103" s="196"/>
      <c r="F1103" s="196"/>
      <c r="G1103" s="196"/>
      <c r="H1103" s="196"/>
    </row>
    <row r="1104" spans="1:8" s="197" customFormat="1" ht="12.75" customHeight="1" x14ac:dyDescent="0.25">
      <c r="A1104" s="284"/>
      <c r="B1104" s="195"/>
      <c r="C1104" s="195"/>
      <c r="D1104" s="195"/>
      <c r="E1104" s="196"/>
      <c r="F1104" s="196"/>
      <c r="G1104" s="196"/>
      <c r="H1104" s="196"/>
    </row>
    <row r="1105" spans="1:8" s="197" customFormat="1" ht="12.75" customHeight="1" x14ac:dyDescent="0.25">
      <c r="A1105" s="284"/>
      <c r="B1105" s="195"/>
      <c r="C1105" s="195"/>
      <c r="D1105" s="195"/>
      <c r="E1105" s="196"/>
      <c r="F1105" s="196"/>
      <c r="G1105" s="196"/>
      <c r="H1105" s="196"/>
    </row>
    <row r="1106" spans="1:8" s="197" customFormat="1" ht="12.75" customHeight="1" x14ac:dyDescent="0.25">
      <c r="A1106" s="284"/>
      <c r="B1106" s="195"/>
      <c r="C1106" s="195"/>
      <c r="D1106" s="195"/>
      <c r="E1106" s="196"/>
      <c r="F1106" s="196"/>
      <c r="G1106" s="196"/>
      <c r="H1106" s="362" t="s">
        <v>13</v>
      </c>
    </row>
    <row r="1107" spans="1:8" s="197" customFormat="1" ht="12.75" customHeight="1" x14ac:dyDescent="0.25">
      <c r="A1107" s="284"/>
      <c r="B1107" s="195"/>
      <c r="C1107" s="195"/>
      <c r="D1107" s="195"/>
      <c r="E1107" s="196"/>
      <c r="F1107" s="196"/>
      <c r="G1107" s="196"/>
      <c r="H1107" s="196"/>
    </row>
    <row r="1108" spans="1:8" s="197" customFormat="1" ht="15.75" customHeight="1" x14ac:dyDescent="0.3">
      <c r="A1108" s="284"/>
      <c r="B1108" s="484" t="s">
        <v>629</v>
      </c>
      <c r="C1108" s="14"/>
      <c r="D1108" s="14"/>
      <c r="E1108" s="15"/>
      <c r="F1108" s="1"/>
      <c r="G1108" s="1"/>
      <c r="H1108" s="1"/>
    </row>
    <row r="1109" spans="1:8" s="197" customFormat="1" ht="12.75" customHeight="1" x14ac:dyDescent="0.25">
      <c r="A1109" s="284"/>
      <c r="B1109" s="4"/>
      <c r="C1109" s="1"/>
      <c r="D1109" s="1"/>
      <c r="E1109" s="45"/>
      <c r="F1109" s="1"/>
      <c r="G1109" s="1"/>
      <c r="H1109" s="1"/>
    </row>
    <row r="1110" spans="1:8" s="197" customFormat="1" ht="12.75" customHeight="1" x14ac:dyDescent="0.25">
      <c r="A1110" s="284"/>
      <c r="B1110" s="4" t="s">
        <v>61</v>
      </c>
      <c r="C1110" s="1"/>
      <c r="D1110" s="1"/>
      <c r="E1110" s="45"/>
      <c r="F1110" s="1"/>
      <c r="G1110" s="1"/>
      <c r="H1110" s="1"/>
    </row>
    <row r="1111" spans="1:8" s="197" customFormat="1" ht="12.75" customHeight="1" x14ac:dyDescent="0.25">
      <c r="A1111" s="284"/>
      <c r="B1111" s="151"/>
      <c r="C1111" s="511" t="s">
        <v>12</v>
      </c>
      <c r="D1111" s="512"/>
      <c r="E1111" s="512"/>
      <c r="F1111" s="512" t="s">
        <v>10</v>
      </c>
      <c r="G1111" s="512"/>
      <c r="H1111" s="512"/>
    </row>
    <row r="1112" spans="1:8" s="197" customFormat="1" ht="12.75" customHeight="1" x14ac:dyDescent="0.25">
      <c r="A1112" s="284"/>
      <c r="B1112" s="145"/>
      <c r="C1112" s="149" t="s">
        <v>8</v>
      </c>
      <c r="D1112" s="152" t="s">
        <v>9</v>
      </c>
      <c r="E1112" s="152" t="s">
        <v>65</v>
      </c>
      <c r="F1112" s="152" t="s">
        <v>8</v>
      </c>
      <c r="G1112" s="152" t="s">
        <v>9</v>
      </c>
      <c r="H1112" s="152" t="s">
        <v>65</v>
      </c>
    </row>
    <row r="1113" spans="1:8" s="197" customFormat="1" ht="12.75" customHeight="1" x14ac:dyDescent="0.25">
      <c r="A1113" s="284"/>
      <c r="B1113" s="64"/>
      <c r="C1113" s="158"/>
      <c r="D1113" s="158"/>
      <c r="E1113" s="67"/>
      <c r="F1113" s="158"/>
      <c r="G1113" s="158"/>
      <c r="H1113" s="67"/>
    </row>
    <row r="1114" spans="1:8" s="197" customFormat="1" ht="12.75" customHeight="1" x14ac:dyDescent="0.25">
      <c r="A1114" s="284"/>
      <c r="B1114" s="64" t="s">
        <v>492</v>
      </c>
      <c r="C1114" s="155">
        <v>9.51</v>
      </c>
      <c r="D1114" s="155">
        <v>7.85</v>
      </c>
      <c r="E1114" s="68">
        <f>+C1114-D1114</f>
        <v>1.6600000000000001</v>
      </c>
      <c r="F1114" s="155">
        <v>12.84</v>
      </c>
      <c r="G1114" s="155">
        <v>10.059394088216335</v>
      </c>
      <c r="H1114" s="68">
        <f>+F1114-G1114</f>
        <v>2.780605911783665</v>
      </c>
    </row>
    <row r="1115" spans="1:8" s="197" customFormat="1" ht="12.75" customHeight="1" x14ac:dyDescent="0.25">
      <c r="A1115" s="284"/>
      <c r="B1115" s="64" t="s">
        <v>493</v>
      </c>
      <c r="C1115" s="155">
        <v>21.29</v>
      </c>
      <c r="D1115" s="155">
        <v>20.27</v>
      </c>
      <c r="E1115" s="68">
        <f t="shared" ref="E1115:E1120" si="30">+C1115-D1115</f>
        <v>1.0199999999999996</v>
      </c>
      <c r="F1115" s="155">
        <v>25.52</v>
      </c>
      <c r="G1115" s="155">
        <v>35.741935483870968</v>
      </c>
      <c r="H1115" s="68">
        <f t="shared" ref="H1115:H1120" si="31">+F1115-G1115</f>
        <v>-10.221935483870968</v>
      </c>
    </row>
    <row r="1116" spans="1:8" s="197" customFormat="1" ht="12.75" customHeight="1" x14ac:dyDescent="0.25">
      <c r="A1116" s="284"/>
      <c r="B1116" s="64" t="s">
        <v>494</v>
      </c>
      <c r="C1116" s="155">
        <v>8.2100000000000009</v>
      </c>
      <c r="D1116" s="155">
        <v>6.56</v>
      </c>
      <c r="E1116" s="68">
        <f t="shared" si="30"/>
        <v>1.6500000000000012</v>
      </c>
      <c r="F1116" s="155">
        <v>11.28</v>
      </c>
      <c r="G1116" s="155">
        <v>20.045067110806308</v>
      </c>
      <c r="H1116" s="68">
        <f t="shared" si="31"/>
        <v>-8.7650671108063083</v>
      </c>
    </row>
    <row r="1117" spans="1:8" s="197" customFormat="1" ht="12.75" customHeight="1" x14ac:dyDescent="0.25">
      <c r="A1117" s="284"/>
      <c r="B1117" s="64" t="s">
        <v>495</v>
      </c>
      <c r="C1117" s="155">
        <v>41.63</v>
      </c>
      <c r="D1117" s="155">
        <v>29.71</v>
      </c>
      <c r="E1117" s="68">
        <f t="shared" si="30"/>
        <v>11.920000000000002</v>
      </c>
      <c r="F1117" s="155">
        <v>44.4</v>
      </c>
      <c r="G1117" s="155">
        <v>11.133559025881837</v>
      </c>
      <c r="H1117" s="68">
        <f t="shared" si="31"/>
        <v>33.266440974118161</v>
      </c>
    </row>
    <row r="1118" spans="1:8" s="197" customFormat="1" ht="12.75" customHeight="1" x14ac:dyDescent="0.25">
      <c r="A1118" s="284"/>
      <c r="B1118" s="64" t="s">
        <v>496</v>
      </c>
      <c r="C1118" s="155">
        <v>15.58</v>
      </c>
      <c r="D1118" s="155">
        <v>17.899999999999999</v>
      </c>
      <c r="E1118" s="68">
        <f t="shared" si="30"/>
        <v>-2.3199999999999985</v>
      </c>
      <c r="F1118" s="155">
        <v>20.53</v>
      </c>
      <c r="G1118" s="155">
        <v>7.9222720478325872</v>
      </c>
      <c r="H1118" s="68">
        <f t="shared" si="31"/>
        <v>12.607727952167414</v>
      </c>
    </row>
    <row r="1119" spans="1:8" s="197" customFormat="1" ht="12.75" customHeight="1" x14ac:dyDescent="0.25">
      <c r="A1119" s="284"/>
      <c r="B1119" s="64" t="s">
        <v>497</v>
      </c>
      <c r="C1119" s="155">
        <v>8.16</v>
      </c>
      <c r="D1119" s="155">
        <v>6.62</v>
      </c>
      <c r="E1119" s="68">
        <f t="shared" si="30"/>
        <v>1.54</v>
      </c>
      <c r="F1119" s="155">
        <v>11.58</v>
      </c>
      <c r="G1119" s="155">
        <v>7.2235572612173167</v>
      </c>
      <c r="H1119" s="68">
        <f t="shared" si="31"/>
        <v>4.3564427387826834</v>
      </c>
    </row>
    <row r="1120" spans="1:8" s="197" customFormat="1" ht="12.75" customHeight="1" x14ac:dyDescent="0.25">
      <c r="A1120" s="284"/>
      <c r="B1120" s="64" t="s">
        <v>498</v>
      </c>
      <c r="C1120" s="155">
        <v>8.65</v>
      </c>
      <c r="D1120" s="155">
        <v>6.15</v>
      </c>
      <c r="E1120" s="68">
        <f t="shared" si="30"/>
        <v>2.5</v>
      </c>
      <c r="F1120" s="155">
        <v>8.69</v>
      </c>
      <c r="G1120" s="155">
        <v>6.4193359755701387</v>
      </c>
      <c r="H1120" s="68">
        <f t="shared" si="31"/>
        <v>2.2706640244298608</v>
      </c>
    </row>
    <row r="1121" spans="1:8" s="197" customFormat="1" ht="12.75" customHeight="1" x14ac:dyDescent="0.25">
      <c r="A1121" s="284"/>
      <c r="B1121" s="119"/>
      <c r="C1121" s="156"/>
      <c r="D1121" s="156"/>
      <c r="E1121" s="121"/>
      <c r="F1121" s="121"/>
      <c r="G1121" s="121"/>
      <c r="H1121" s="121"/>
    </row>
    <row r="1122" spans="1:8" s="197" customFormat="1" ht="12.75" customHeight="1" x14ac:dyDescent="0.25">
      <c r="A1122" s="284"/>
      <c r="B1122" s="123"/>
      <c r="C1122" s="157"/>
      <c r="D1122" s="157"/>
      <c r="E1122" s="125"/>
      <c r="F1122" s="125"/>
      <c r="G1122" s="125"/>
      <c r="H1122" s="125"/>
    </row>
    <row r="1123" spans="1:8" x14ac:dyDescent="0.25">
      <c r="B1123" s="20" t="s">
        <v>491</v>
      </c>
      <c r="C1123" s="378"/>
      <c r="D1123" s="378"/>
      <c r="E1123" s="456"/>
      <c r="F1123" s="378"/>
      <c r="G1123" s="378"/>
    </row>
    <row r="1124" spans="1:8" x14ac:dyDescent="0.25">
      <c r="B1124" s="20" t="s">
        <v>614</v>
      </c>
      <c r="C1124" s="378"/>
      <c r="D1124" s="378"/>
      <c r="E1124" s="456"/>
      <c r="F1124" s="378"/>
      <c r="G1124" s="378"/>
    </row>
    <row r="1125" spans="1:8" x14ac:dyDescent="0.25">
      <c r="B1125" s="20"/>
      <c r="C1125" s="378"/>
      <c r="D1125" s="378"/>
      <c r="E1125" s="456"/>
      <c r="F1125" s="378"/>
      <c r="G1125" s="378"/>
    </row>
    <row r="1126" spans="1:8" x14ac:dyDescent="0.25">
      <c r="B1126" s="58" t="s">
        <v>68</v>
      </c>
      <c r="C1126" s="378"/>
      <c r="D1126" s="378"/>
      <c r="E1126" s="456"/>
      <c r="F1126" s="378"/>
      <c r="G1126" s="378"/>
    </row>
    <row r="1127" spans="1:8" s="197" customFormat="1" ht="12.6" customHeight="1" x14ac:dyDescent="0.25">
      <c r="A1127" s="284"/>
      <c r="C1127" s="1"/>
      <c r="D1127" s="1"/>
      <c r="E1127" s="53"/>
      <c r="F1127" s="1"/>
      <c r="G1127" s="1"/>
      <c r="H1127" s="1"/>
    </row>
    <row r="1128" spans="1:8" s="197" customFormat="1" ht="12.75" customHeight="1" x14ac:dyDescent="0.25">
      <c r="A1128" s="284"/>
      <c r="B1128" s="150"/>
      <c r="C1128" s="1"/>
      <c r="D1128" s="1"/>
      <c r="E1128" s="53"/>
      <c r="F1128" s="1"/>
      <c r="G1128" s="1"/>
      <c r="H1128" s="1"/>
    </row>
    <row r="1129" spans="1:8" s="197" customFormat="1" ht="12.75" customHeight="1" x14ac:dyDescent="0.25">
      <c r="A1129" s="284"/>
      <c r="B1129" s="150"/>
      <c r="C1129" s="1"/>
      <c r="D1129" s="1"/>
      <c r="E1129" s="53"/>
      <c r="F1129" s="1"/>
      <c r="G1129" s="1"/>
      <c r="H1129" s="1"/>
    </row>
    <row r="1130" spans="1:8" s="197" customFormat="1" ht="12.75" customHeight="1" x14ac:dyDescent="0.25">
      <c r="A1130" s="284"/>
      <c r="B1130" s="150"/>
      <c r="C1130" s="1"/>
      <c r="D1130" s="1"/>
      <c r="E1130" s="53"/>
      <c r="F1130" s="1"/>
      <c r="G1130" s="1"/>
      <c r="H1130" s="1"/>
    </row>
    <row r="1131" spans="1:8" s="197" customFormat="1" ht="12.75" customHeight="1" x14ac:dyDescent="0.25">
      <c r="A1131" s="284"/>
      <c r="B1131" s="150"/>
      <c r="C1131" s="1"/>
      <c r="D1131" s="1"/>
      <c r="E1131" s="53"/>
      <c r="F1131" s="1"/>
      <c r="G1131" s="1"/>
      <c r="H1131" s="1"/>
    </row>
    <row r="1132" spans="1:8" s="197" customFormat="1" ht="12.75" customHeight="1" x14ac:dyDescent="0.25">
      <c r="A1132" s="284"/>
      <c r="B1132" s="150"/>
      <c r="C1132" s="1"/>
      <c r="D1132" s="1"/>
      <c r="E1132" s="53"/>
      <c r="F1132" s="1"/>
      <c r="G1132" s="1"/>
      <c r="H1132" s="1"/>
    </row>
    <row r="1133" spans="1:8" s="197" customFormat="1" ht="12.75" customHeight="1" x14ac:dyDescent="0.25">
      <c r="A1133" s="284"/>
      <c r="B1133" s="150"/>
      <c r="C1133" s="1"/>
      <c r="D1133" s="1"/>
      <c r="E1133" s="53"/>
      <c r="F1133" s="1"/>
      <c r="G1133" s="1"/>
      <c r="H1133" s="1"/>
    </row>
    <row r="1134" spans="1:8" s="197" customFormat="1" ht="12.75" customHeight="1" x14ac:dyDescent="0.25">
      <c r="A1134" s="284"/>
      <c r="B1134" s="150"/>
      <c r="C1134" s="1"/>
      <c r="D1134" s="1"/>
      <c r="E1134" s="53"/>
      <c r="F1134" s="1"/>
      <c r="G1134" s="1"/>
      <c r="H1134" s="1"/>
    </row>
    <row r="1135" spans="1:8" s="197" customFormat="1" ht="12.75" customHeight="1" x14ac:dyDescent="0.25">
      <c r="A1135" s="284"/>
      <c r="B1135" s="150"/>
      <c r="C1135" s="1"/>
      <c r="D1135" s="1"/>
      <c r="E1135" s="53"/>
      <c r="F1135" s="1"/>
      <c r="G1135" s="1"/>
      <c r="H1135" s="1"/>
    </row>
    <row r="1136" spans="1:8" s="197" customFormat="1" ht="12.75" customHeight="1" x14ac:dyDescent="0.25">
      <c r="A1136" s="284"/>
      <c r="B1136" s="150"/>
      <c r="C1136" s="1"/>
      <c r="D1136" s="1"/>
      <c r="E1136" s="53"/>
      <c r="F1136" s="1"/>
      <c r="G1136" s="1"/>
      <c r="H1136" s="1"/>
    </row>
    <row r="1137" spans="1:8" s="197" customFormat="1" ht="12.75" customHeight="1" x14ac:dyDescent="0.25">
      <c r="A1137" s="284"/>
      <c r="B1137" s="150"/>
      <c r="C1137" s="1"/>
      <c r="D1137" s="1"/>
      <c r="E1137" s="53"/>
      <c r="F1137" s="1"/>
      <c r="G1137" s="1"/>
      <c r="H1137" s="1"/>
    </row>
    <row r="1138" spans="1:8" s="197" customFormat="1" ht="12.75" customHeight="1" x14ac:dyDescent="0.25">
      <c r="A1138" s="284"/>
      <c r="B1138" s="150"/>
      <c r="C1138" s="1"/>
      <c r="D1138" s="1"/>
      <c r="E1138" s="53"/>
      <c r="F1138" s="1"/>
      <c r="G1138" s="1"/>
      <c r="H1138" s="1"/>
    </row>
    <row r="1139" spans="1:8" s="197" customFormat="1" ht="12.75" customHeight="1" x14ac:dyDescent="0.25">
      <c r="A1139" s="284"/>
      <c r="B1139" s="150"/>
      <c r="C1139" s="1"/>
      <c r="D1139" s="1"/>
      <c r="E1139" s="53"/>
      <c r="F1139" s="1"/>
      <c r="G1139" s="1"/>
      <c r="H1139" s="1"/>
    </row>
    <row r="1140" spans="1:8" s="197" customFormat="1" ht="12.75" customHeight="1" x14ac:dyDescent="0.25">
      <c r="A1140" s="284"/>
      <c r="B1140" s="150"/>
      <c r="C1140" s="1"/>
      <c r="D1140" s="1"/>
      <c r="E1140" s="53"/>
      <c r="F1140" s="1"/>
      <c r="G1140" s="1"/>
      <c r="H1140" s="1"/>
    </row>
    <row r="1141" spans="1:8" s="197" customFormat="1" ht="12.75" customHeight="1" x14ac:dyDescent="0.25">
      <c r="A1141" s="284"/>
      <c r="B1141" s="150"/>
      <c r="C1141" s="1"/>
      <c r="D1141" s="1"/>
      <c r="E1141" s="53"/>
      <c r="F1141" s="1"/>
      <c r="G1141" s="1"/>
      <c r="H1141" s="1"/>
    </row>
    <row r="1142" spans="1:8" s="197" customFormat="1" ht="12.75" customHeight="1" x14ac:dyDescent="0.25">
      <c r="A1142" s="284"/>
      <c r="B1142" s="150"/>
      <c r="C1142" s="1"/>
      <c r="D1142" s="1"/>
      <c r="E1142" s="53"/>
      <c r="F1142" s="1"/>
      <c r="G1142" s="1"/>
      <c r="H1142" s="1"/>
    </row>
    <row r="1143" spans="1:8" s="197" customFormat="1" ht="12.75" customHeight="1" x14ac:dyDescent="0.25">
      <c r="A1143" s="284"/>
      <c r="B1143" s="150"/>
      <c r="C1143" s="1"/>
      <c r="D1143" s="1"/>
      <c r="E1143" s="53"/>
      <c r="F1143" s="1"/>
      <c r="G1143" s="1"/>
      <c r="H1143" s="1"/>
    </row>
    <row r="1144" spans="1:8" s="197" customFormat="1" ht="12.75" customHeight="1" x14ac:dyDescent="0.25">
      <c r="A1144" s="284"/>
      <c r="B1144" s="150"/>
      <c r="C1144" s="1"/>
      <c r="D1144" s="1"/>
      <c r="E1144" s="53"/>
      <c r="F1144" s="1"/>
      <c r="G1144" s="1"/>
      <c r="H1144" s="1"/>
    </row>
    <row r="1145" spans="1:8" s="197" customFormat="1" ht="12.75" customHeight="1" x14ac:dyDescent="0.25">
      <c r="A1145" s="284"/>
      <c r="B1145" s="150"/>
      <c r="C1145" s="1"/>
      <c r="D1145" s="1"/>
      <c r="E1145" s="53"/>
      <c r="F1145" s="1"/>
      <c r="G1145" s="1"/>
      <c r="H1145" s="1"/>
    </row>
    <row r="1146" spans="1:8" s="197" customFormat="1" ht="12.75" customHeight="1" x14ac:dyDescent="0.25">
      <c r="A1146" s="284"/>
      <c r="B1146" s="150"/>
      <c r="C1146" s="1"/>
      <c r="D1146" s="1"/>
      <c r="E1146" s="53"/>
      <c r="F1146" s="1"/>
      <c r="G1146" s="1"/>
      <c r="H1146" s="1"/>
    </row>
    <row r="1147" spans="1:8" s="197" customFormat="1" ht="12.75" customHeight="1" x14ac:dyDescent="0.25">
      <c r="A1147" s="284"/>
      <c r="B1147" s="150"/>
      <c r="C1147" s="1"/>
      <c r="D1147" s="1"/>
      <c r="E1147" s="53"/>
      <c r="F1147" s="1"/>
      <c r="G1147" s="1"/>
      <c r="H1147" s="1"/>
    </row>
    <row r="1148" spans="1:8" s="197" customFormat="1" ht="12.75" customHeight="1" x14ac:dyDescent="0.25">
      <c r="A1148" s="284"/>
      <c r="B1148" s="150"/>
      <c r="C1148" s="1"/>
      <c r="D1148" s="1"/>
      <c r="E1148" s="53"/>
      <c r="F1148" s="1"/>
      <c r="G1148" s="1"/>
      <c r="H1148" s="1"/>
    </row>
    <row r="1149" spans="1:8" s="197" customFormat="1" ht="12.75" customHeight="1" x14ac:dyDescent="0.25">
      <c r="A1149" s="284"/>
      <c r="B1149" s="150"/>
      <c r="C1149" s="1"/>
      <c r="D1149" s="1"/>
      <c r="E1149" s="53"/>
      <c r="F1149" s="1"/>
      <c r="G1149" s="1"/>
      <c r="H1149" s="1"/>
    </row>
    <row r="1150" spans="1:8" s="197" customFormat="1" ht="12.75" customHeight="1" x14ac:dyDescent="0.25">
      <c r="A1150" s="284"/>
      <c r="B1150" s="150"/>
      <c r="C1150" s="1"/>
      <c r="D1150" s="1"/>
      <c r="E1150" s="53"/>
      <c r="F1150" s="1"/>
      <c r="G1150" s="1"/>
      <c r="H1150" s="1"/>
    </row>
    <row r="1151" spans="1:8" s="197" customFormat="1" ht="12.75" customHeight="1" x14ac:dyDescent="0.25">
      <c r="A1151" s="284"/>
      <c r="B1151" s="150"/>
      <c r="C1151" s="1"/>
      <c r="D1151" s="1"/>
      <c r="E1151" s="53"/>
      <c r="F1151" s="1"/>
      <c r="G1151" s="1"/>
      <c r="H1151" s="1"/>
    </row>
    <row r="1152" spans="1:8" s="197" customFormat="1" ht="12.75" customHeight="1" x14ac:dyDescent="0.25">
      <c r="A1152" s="284"/>
      <c r="B1152" s="150"/>
      <c r="C1152" s="1"/>
      <c r="D1152" s="1"/>
      <c r="E1152" s="53"/>
      <c r="F1152" s="1"/>
      <c r="G1152" s="1"/>
      <c r="H1152" s="1"/>
    </row>
    <row r="1153" spans="1:8" s="197" customFormat="1" ht="12.75" customHeight="1" x14ac:dyDescent="0.25">
      <c r="A1153" s="284"/>
      <c r="B1153" s="150"/>
      <c r="C1153" s="1"/>
      <c r="D1153" s="1"/>
      <c r="E1153" s="53"/>
      <c r="F1153" s="1"/>
      <c r="G1153" s="1"/>
      <c r="H1153" s="1"/>
    </row>
    <row r="1154" spans="1:8" s="197" customFormat="1" ht="12.75" customHeight="1" x14ac:dyDescent="0.25">
      <c r="A1154" s="284"/>
      <c r="B1154" s="150"/>
      <c r="C1154" s="1"/>
      <c r="D1154" s="1"/>
      <c r="E1154" s="53"/>
      <c r="F1154" s="1"/>
      <c r="G1154" s="1"/>
      <c r="H1154" s="1"/>
    </row>
    <row r="1155" spans="1:8" s="197" customFormat="1" ht="12.75" customHeight="1" x14ac:dyDescent="0.25">
      <c r="A1155" s="284"/>
      <c r="B1155" s="150"/>
      <c r="C1155" s="1"/>
      <c r="D1155" s="1"/>
      <c r="E1155" s="53"/>
      <c r="F1155" s="1"/>
      <c r="G1155" s="1"/>
      <c r="H1155" s="1"/>
    </row>
    <row r="1156" spans="1:8" s="197" customFormat="1" ht="12.75" customHeight="1" x14ac:dyDescent="0.25">
      <c r="A1156" s="284"/>
      <c r="B1156" s="150"/>
      <c r="C1156" s="1"/>
      <c r="D1156" s="1"/>
      <c r="E1156" s="53"/>
      <c r="F1156" s="1"/>
      <c r="G1156" s="1"/>
      <c r="H1156" s="1"/>
    </row>
    <row r="1157" spans="1:8" s="197" customFormat="1" ht="12.75" customHeight="1" x14ac:dyDescent="0.25">
      <c r="A1157" s="284"/>
      <c r="B1157" s="150"/>
      <c r="C1157" s="1"/>
      <c r="D1157" s="1"/>
      <c r="E1157" s="53"/>
      <c r="F1157" s="1"/>
      <c r="G1157" s="1"/>
      <c r="H1157" s="1"/>
    </row>
    <row r="1158" spans="1:8" s="197" customFormat="1" ht="12.75" customHeight="1" x14ac:dyDescent="0.25">
      <c r="A1158" s="284"/>
      <c r="B1158" s="150"/>
      <c r="C1158" s="1"/>
      <c r="D1158" s="1"/>
      <c r="E1158" s="53"/>
      <c r="F1158" s="1"/>
      <c r="G1158" s="1"/>
      <c r="H1158" s="1"/>
    </row>
    <row r="1159" spans="1:8" s="197" customFormat="1" ht="12.75" customHeight="1" x14ac:dyDescent="0.25">
      <c r="A1159" s="284"/>
      <c r="B1159" s="150"/>
      <c r="C1159" s="1"/>
      <c r="D1159" s="1"/>
      <c r="E1159" s="53"/>
      <c r="F1159" s="1"/>
      <c r="G1159" s="1"/>
      <c r="H1159" s="1"/>
    </row>
    <row r="1160" spans="1:8" s="197" customFormat="1" ht="12.75" customHeight="1" x14ac:dyDescent="0.25">
      <c r="A1160" s="284"/>
      <c r="B1160" s="150"/>
      <c r="C1160" s="1"/>
      <c r="D1160" s="1"/>
      <c r="E1160" s="53"/>
      <c r="F1160" s="1"/>
      <c r="G1160" s="1"/>
      <c r="H1160" s="1"/>
    </row>
    <row r="1161" spans="1:8" s="197" customFormat="1" ht="12.75" customHeight="1" x14ac:dyDescent="0.25">
      <c r="A1161" s="284"/>
      <c r="B1161" s="150"/>
      <c r="C1161" s="1"/>
      <c r="D1161" s="1"/>
      <c r="E1161" s="53"/>
      <c r="F1161" s="1"/>
      <c r="G1161" s="1"/>
      <c r="H1161" s="1"/>
    </row>
    <row r="1162" spans="1:8" s="197" customFormat="1" ht="12.75" customHeight="1" x14ac:dyDescent="0.25">
      <c r="A1162" s="284"/>
      <c r="B1162" s="150"/>
      <c r="C1162" s="1"/>
      <c r="D1162" s="1"/>
      <c r="E1162" s="53"/>
      <c r="F1162" s="1"/>
      <c r="G1162" s="1"/>
      <c r="H1162" s="1"/>
    </row>
    <row r="1163" spans="1:8" s="197" customFormat="1" ht="12.75" customHeight="1" x14ac:dyDescent="0.25">
      <c r="A1163" s="284"/>
      <c r="B1163" s="150"/>
      <c r="C1163" s="1"/>
      <c r="D1163" s="1"/>
      <c r="E1163" s="53"/>
      <c r="F1163" s="1"/>
      <c r="G1163" s="1"/>
      <c r="H1163" s="1"/>
    </row>
    <row r="1164" spans="1:8" s="197" customFormat="1" ht="12.75" customHeight="1" x14ac:dyDescent="0.25">
      <c r="A1164" s="284"/>
      <c r="B1164" s="150"/>
      <c r="C1164" s="1"/>
      <c r="D1164" s="1"/>
      <c r="E1164" s="53"/>
      <c r="F1164" s="1"/>
      <c r="G1164" s="1"/>
      <c r="H1164" s="1"/>
    </row>
    <row r="1165" spans="1:8" s="197" customFormat="1" ht="12.75" customHeight="1" x14ac:dyDescent="0.25">
      <c r="A1165" s="284"/>
      <c r="B1165" s="150"/>
      <c r="C1165" s="1"/>
      <c r="D1165" s="1"/>
      <c r="E1165" s="53"/>
      <c r="F1165" s="1"/>
      <c r="G1165" s="1"/>
      <c r="H1165" s="1"/>
    </row>
    <row r="1166" spans="1:8" s="197" customFormat="1" ht="12.75" customHeight="1" x14ac:dyDescent="0.25">
      <c r="A1166" s="284"/>
      <c r="B1166" s="150"/>
      <c r="C1166" s="1"/>
      <c r="D1166" s="1"/>
      <c r="E1166" s="53"/>
      <c r="F1166" s="1"/>
      <c r="G1166" s="1"/>
      <c r="H1166" s="1"/>
    </row>
    <row r="1167" spans="1:8" s="197" customFormat="1" ht="12.75" customHeight="1" x14ac:dyDescent="0.25">
      <c r="A1167" s="284"/>
      <c r="B1167" s="150"/>
      <c r="C1167" s="1"/>
      <c r="D1167" s="1"/>
      <c r="E1167" s="53"/>
      <c r="F1167" s="1"/>
      <c r="G1167" s="1"/>
      <c r="H1167" s="1"/>
    </row>
    <row r="1168" spans="1:8" s="197" customFormat="1" ht="12.75" customHeight="1" x14ac:dyDescent="0.25">
      <c r="A1168" s="284"/>
      <c r="B1168" s="150"/>
      <c r="C1168" s="1"/>
      <c r="D1168" s="1"/>
      <c r="E1168" s="53"/>
      <c r="F1168" s="1"/>
      <c r="G1168" s="1"/>
      <c r="H1168" s="1"/>
    </row>
    <row r="1169" spans="1:10" s="197" customFormat="1" ht="12.75" customHeight="1" x14ac:dyDescent="0.25">
      <c r="A1169" s="284"/>
      <c r="B1169" s="150"/>
      <c r="C1169" s="1"/>
      <c r="D1169" s="1"/>
      <c r="E1169" s="53"/>
      <c r="F1169" s="1"/>
      <c r="G1169" s="1"/>
      <c r="H1169" s="1"/>
    </row>
    <row r="1170" spans="1:10" s="197" customFormat="1" ht="12.75" customHeight="1" x14ac:dyDescent="0.25">
      <c r="A1170" s="284"/>
      <c r="B1170" s="150"/>
      <c r="C1170" s="1"/>
      <c r="D1170" s="1"/>
      <c r="E1170" s="53"/>
      <c r="F1170" s="1"/>
      <c r="G1170" s="1"/>
      <c r="H1170" s="1"/>
    </row>
    <row r="1171" spans="1:10" s="197" customFormat="1" ht="12.75" customHeight="1" x14ac:dyDescent="0.25">
      <c r="A1171" s="284"/>
      <c r="B1171" s="195"/>
      <c r="C1171" s="195"/>
      <c r="D1171" s="195"/>
      <c r="E1171" s="196"/>
      <c r="F1171" s="196"/>
      <c r="G1171" s="196"/>
      <c r="H1171" s="196"/>
    </row>
    <row r="1172" spans="1:10" s="197" customFormat="1" ht="12.75" customHeight="1" x14ac:dyDescent="0.25">
      <c r="A1172" s="284"/>
      <c r="B1172" s="195"/>
      <c r="C1172" s="195"/>
      <c r="D1172" s="195"/>
      <c r="E1172" s="196"/>
      <c r="F1172" s="196"/>
      <c r="G1172" s="196"/>
      <c r="H1172" s="196"/>
    </row>
    <row r="1173" spans="1:10" s="197" customFormat="1" ht="12.75" customHeight="1" x14ac:dyDescent="0.25">
      <c r="A1173" s="284"/>
      <c r="B1173" s="195"/>
      <c r="C1173" s="195"/>
      <c r="D1173" s="195"/>
      <c r="E1173" s="196"/>
      <c r="F1173" s="196"/>
      <c r="G1173" s="196"/>
      <c r="H1173" s="196"/>
    </row>
    <row r="1174" spans="1:10" s="197" customFormat="1" ht="12.75" customHeight="1" x14ac:dyDescent="0.25">
      <c r="A1174" s="284"/>
      <c r="B1174" s="195"/>
      <c r="C1174" s="195"/>
      <c r="D1174" s="195"/>
      <c r="E1174" s="196"/>
      <c r="F1174" s="196"/>
      <c r="G1174" s="196"/>
      <c r="H1174" s="196"/>
    </row>
    <row r="1175" spans="1:10" s="197" customFormat="1" ht="12.75" customHeight="1" x14ac:dyDescent="0.25">
      <c r="A1175" s="284"/>
      <c r="B1175" s="195"/>
      <c r="C1175" s="195"/>
      <c r="D1175" s="195"/>
      <c r="E1175" s="196"/>
      <c r="F1175" s="196"/>
      <c r="G1175" s="196"/>
      <c r="H1175" s="196"/>
    </row>
    <row r="1176" spans="1:10" s="197" customFormat="1" ht="12.75" customHeight="1" x14ac:dyDescent="0.25">
      <c r="A1176" s="284"/>
      <c r="B1176" s="195"/>
      <c r="C1176" s="195"/>
      <c r="D1176" s="195"/>
      <c r="E1176" s="196"/>
      <c r="F1176" s="196"/>
      <c r="G1176" s="196"/>
      <c r="H1176" s="196"/>
    </row>
    <row r="1177" spans="1:10" s="197" customFormat="1" ht="12.75" customHeight="1" x14ac:dyDescent="0.25">
      <c r="A1177" s="284"/>
      <c r="B1177" s="195"/>
      <c r="C1177" s="195"/>
      <c r="D1177" s="195"/>
      <c r="E1177" s="196"/>
      <c r="F1177" s="196"/>
      <c r="G1177" s="196"/>
      <c r="H1177" s="196"/>
    </row>
    <row r="1178" spans="1:10" s="197" customFormat="1" ht="12.75" customHeight="1" x14ac:dyDescent="0.25">
      <c r="A1178" s="284"/>
      <c r="B1178" s="195"/>
      <c r="C1178" s="195"/>
      <c r="D1178" s="195"/>
      <c r="E1178" s="196"/>
      <c r="F1178" s="196"/>
      <c r="G1178" s="196"/>
      <c r="H1178" s="362" t="s">
        <v>13</v>
      </c>
    </row>
    <row r="1179" spans="1:10" s="197" customFormat="1" ht="12.75" customHeight="1" x14ac:dyDescent="0.25">
      <c r="A1179" s="284"/>
      <c r="B1179" s="195"/>
      <c r="C1179" s="195"/>
      <c r="D1179" s="195"/>
      <c r="E1179" s="196"/>
      <c r="F1179" s="196"/>
      <c r="G1179" s="196"/>
      <c r="H1179" s="196"/>
    </row>
    <row r="1180" spans="1:10" s="197" customFormat="1" ht="15.75" customHeight="1" x14ac:dyDescent="0.3">
      <c r="A1180" s="284"/>
      <c r="B1180" s="484" t="s">
        <v>630</v>
      </c>
      <c r="C1180" s="14"/>
      <c r="D1180" s="14"/>
      <c r="E1180" s="15"/>
      <c r="F1180" s="1"/>
      <c r="G1180" s="1"/>
      <c r="H1180" s="1"/>
    </row>
    <row r="1181" spans="1:10" x14ac:dyDescent="0.25">
      <c r="B1181" s="4"/>
    </row>
    <row r="1182" spans="1:10" ht="12.75" customHeight="1" x14ac:dyDescent="0.25">
      <c r="B1182" s="4" t="s">
        <v>61</v>
      </c>
    </row>
    <row r="1183" spans="1:10" s="144" customFormat="1" x14ac:dyDescent="0.25">
      <c r="A1183" s="284"/>
      <c r="B1183" s="151"/>
      <c r="C1183" s="511" t="s">
        <v>12</v>
      </c>
      <c r="D1183" s="512"/>
      <c r="E1183" s="512"/>
      <c r="F1183" s="512" t="s">
        <v>10</v>
      </c>
      <c r="G1183" s="512"/>
      <c r="H1183" s="512"/>
      <c r="J1183" s="174"/>
    </row>
    <row r="1184" spans="1:10" ht="15.6" x14ac:dyDescent="0.25">
      <c r="B1184" s="145"/>
      <c r="C1184" s="149" t="s">
        <v>8</v>
      </c>
      <c r="D1184" s="152" t="s">
        <v>9</v>
      </c>
      <c r="E1184" s="152" t="s">
        <v>65</v>
      </c>
      <c r="F1184" s="152" t="s">
        <v>8</v>
      </c>
      <c r="G1184" s="152" t="s">
        <v>9</v>
      </c>
      <c r="H1184" s="152" t="s">
        <v>65</v>
      </c>
    </row>
    <row r="1185" spans="2:11" x14ac:dyDescent="0.25">
      <c r="B1185" s="64"/>
      <c r="C1185" s="158"/>
      <c r="D1185" s="158"/>
      <c r="E1185" s="67"/>
      <c r="F1185" s="158"/>
      <c r="G1185" s="158"/>
      <c r="H1185" s="67"/>
    </row>
    <row r="1186" spans="2:11" x14ac:dyDescent="0.25">
      <c r="B1186" s="64" t="s">
        <v>492</v>
      </c>
      <c r="C1186" s="155">
        <v>7.84</v>
      </c>
      <c r="D1186" s="155">
        <v>4.92</v>
      </c>
      <c r="E1186" s="68">
        <f>+C1186-D1186</f>
        <v>2.92</v>
      </c>
      <c r="F1186" s="155">
        <v>10.7</v>
      </c>
      <c r="G1186" s="155">
        <v>6.41</v>
      </c>
      <c r="H1186" s="68">
        <f>+F1186-G1186</f>
        <v>4.2899999999999991</v>
      </c>
      <c r="I1186" s="155"/>
      <c r="J1186" s="155"/>
      <c r="K1186" s="155"/>
    </row>
    <row r="1187" spans="2:11" x14ac:dyDescent="0.25">
      <c r="B1187" s="64" t="s">
        <v>493</v>
      </c>
      <c r="C1187" s="155">
        <v>20.45</v>
      </c>
      <c r="D1187" s="155">
        <v>13.32</v>
      </c>
      <c r="E1187" s="68">
        <f t="shared" ref="E1187:E1192" si="32">+C1187-D1187</f>
        <v>7.129999999999999</v>
      </c>
      <c r="F1187" s="155">
        <v>21.71</v>
      </c>
      <c r="G1187" s="155">
        <v>15.22</v>
      </c>
      <c r="H1187" s="68">
        <f t="shared" ref="H1187:H1192" si="33">+F1187-G1187</f>
        <v>6.49</v>
      </c>
      <c r="I1187" s="155"/>
      <c r="J1187" s="155"/>
      <c r="K1187" s="155"/>
    </row>
    <row r="1188" spans="2:11" x14ac:dyDescent="0.25">
      <c r="B1188" s="64" t="s">
        <v>494</v>
      </c>
      <c r="C1188" s="155">
        <v>6.3</v>
      </c>
      <c r="D1188" s="155">
        <v>4.01</v>
      </c>
      <c r="E1188" s="68">
        <f t="shared" si="32"/>
        <v>2.29</v>
      </c>
      <c r="F1188" s="155">
        <v>9.2799999999999994</v>
      </c>
      <c r="G1188" s="155">
        <v>5.36</v>
      </c>
      <c r="H1188" s="68">
        <f t="shared" si="33"/>
        <v>3.919999999999999</v>
      </c>
      <c r="I1188" s="155"/>
      <c r="J1188" s="155"/>
      <c r="K1188" s="155"/>
    </row>
    <row r="1189" spans="2:11" x14ac:dyDescent="0.25">
      <c r="B1189" s="64" t="s">
        <v>495</v>
      </c>
      <c r="C1189" s="155">
        <v>35.78</v>
      </c>
      <c r="D1189" s="155">
        <v>22.9</v>
      </c>
      <c r="E1189" s="68">
        <f t="shared" si="32"/>
        <v>12.880000000000003</v>
      </c>
      <c r="F1189" s="155">
        <v>35.92</v>
      </c>
      <c r="G1189" s="155">
        <v>23.94</v>
      </c>
      <c r="H1189" s="68">
        <f>+F1189-G1189</f>
        <v>11.98</v>
      </c>
      <c r="I1189" s="155"/>
      <c r="J1189" s="155"/>
      <c r="K1189" s="155"/>
    </row>
    <row r="1190" spans="2:11" x14ac:dyDescent="0.25">
      <c r="B1190" s="64" t="s">
        <v>496</v>
      </c>
      <c r="C1190" s="155">
        <v>17.059999999999999</v>
      </c>
      <c r="D1190" s="155">
        <v>10.59</v>
      </c>
      <c r="E1190" s="68">
        <f t="shared" si="32"/>
        <v>6.4699999999999989</v>
      </c>
      <c r="F1190" s="155">
        <v>18.05</v>
      </c>
      <c r="G1190" s="155">
        <v>12.41</v>
      </c>
      <c r="H1190" s="68">
        <f t="shared" si="33"/>
        <v>5.6400000000000006</v>
      </c>
      <c r="I1190" s="155"/>
      <c r="J1190" s="155"/>
      <c r="K1190" s="155"/>
    </row>
    <row r="1191" spans="2:11" x14ac:dyDescent="0.25">
      <c r="B1191" s="64" t="s">
        <v>497</v>
      </c>
      <c r="C1191" s="155">
        <v>6.27</v>
      </c>
      <c r="D1191" s="155">
        <v>4.09</v>
      </c>
      <c r="E1191" s="68">
        <f t="shared" si="32"/>
        <v>2.1799999999999997</v>
      </c>
      <c r="F1191" s="155">
        <v>9.49</v>
      </c>
      <c r="G1191" s="155">
        <v>5.45</v>
      </c>
      <c r="H1191" s="68">
        <f t="shared" si="33"/>
        <v>4.04</v>
      </c>
      <c r="I1191" s="155"/>
      <c r="J1191" s="155"/>
      <c r="K1191" s="155"/>
    </row>
    <row r="1192" spans="2:11" x14ac:dyDescent="0.25">
      <c r="B1192" s="64" t="s">
        <v>498</v>
      </c>
      <c r="C1192" s="155">
        <v>6.54</v>
      </c>
      <c r="D1192" s="155">
        <v>3.49</v>
      </c>
      <c r="E1192" s="68">
        <f t="shared" si="32"/>
        <v>3.05</v>
      </c>
      <c r="F1192" s="155">
        <v>7.43</v>
      </c>
      <c r="G1192" s="155">
        <v>4.76</v>
      </c>
      <c r="H1192" s="68">
        <f t="shared" si="33"/>
        <v>2.67</v>
      </c>
      <c r="I1192" s="155"/>
      <c r="J1192" s="155"/>
      <c r="K1192" s="155"/>
    </row>
    <row r="1193" spans="2:11" x14ac:dyDescent="0.25">
      <c r="B1193" s="119"/>
      <c r="C1193" s="156"/>
      <c r="D1193" s="156"/>
      <c r="E1193" s="121"/>
      <c r="F1193" s="121"/>
      <c r="G1193" s="121"/>
      <c r="H1193" s="121"/>
    </row>
    <row r="1194" spans="2:11" x14ac:dyDescent="0.25">
      <c r="B1194" s="123"/>
      <c r="C1194" s="157"/>
      <c r="D1194" s="157"/>
      <c r="E1194" s="125"/>
      <c r="F1194" s="125"/>
      <c r="G1194" s="125"/>
      <c r="H1194" s="125"/>
    </row>
    <row r="1195" spans="2:11" x14ac:dyDescent="0.25">
      <c r="B1195" s="20" t="s">
        <v>491</v>
      </c>
      <c r="C1195" s="378"/>
      <c r="D1195" s="378"/>
      <c r="E1195" s="456"/>
      <c r="F1195" s="378"/>
      <c r="G1195" s="378"/>
    </row>
    <row r="1196" spans="2:11" x14ac:dyDescent="0.25">
      <c r="B1196" s="20" t="s">
        <v>614</v>
      </c>
      <c r="C1196" s="378"/>
      <c r="D1196" s="378"/>
      <c r="E1196" s="456"/>
      <c r="F1196" s="378"/>
      <c r="G1196" s="378"/>
    </row>
    <row r="1197" spans="2:11" x14ac:dyDescent="0.25">
      <c r="B1197" s="20"/>
      <c r="C1197" s="378"/>
      <c r="D1197" s="378"/>
      <c r="E1197" s="456"/>
      <c r="F1197" s="378"/>
      <c r="G1197" s="378"/>
    </row>
    <row r="1198" spans="2:11" x14ac:dyDescent="0.25">
      <c r="B1198" s="58" t="s">
        <v>68</v>
      </c>
      <c r="C1198" s="378"/>
      <c r="D1198" s="378"/>
      <c r="E1198" s="456"/>
      <c r="F1198" s="378"/>
      <c r="G1198" s="378"/>
    </row>
    <row r="1199" spans="2:11" x14ac:dyDescent="0.25">
      <c r="B1199" s="58"/>
      <c r="E1199" s="53"/>
    </row>
    <row r="1200" spans="2:11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1:8" x14ac:dyDescent="0.25">
      <c r="E1249" s="53"/>
    </row>
    <row r="1250" spans="1:8" x14ac:dyDescent="0.25">
      <c r="E1250" s="53"/>
      <c r="H1250" s="362" t="s">
        <v>13</v>
      </c>
    </row>
    <row r="1251" spans="1:8" x14ac:dyDescent="0.25">
      <c r="E1251" s="53"/>
    </row>
    <row r="1252" spans="1:8" s="197" customFormat="1" ht="15.75" customHeight="1" x14ac:dyDescent="0.3">
      <c r="A1252" s="284"/>
      <c r="B1252" s="484" t="s">
        <v>631</v>
      </c>
      <c r="C1252" s="14"/>
      <c r="D1252" s="14"/>
      <c r="E1252" s="15"/>
      <c r="F1252" s="1"/>
      <c r="G1252" s="1"/>
      <c r="H1252" s="1"/>
    </row>
    <row r="1253" spans="1:8" x14ac:dyDescent="0.25">
      <c r="B1253" s="4"/>
    </row>
    <row r="1254" spans="1:8" x14ac:dyDescent="0.25">
      <c r="B1254" s="4" t="s">
        <v>61</v>
      </c>
    </row>
    <row r="1255" spans="1:8" x14ac:dyDescent="0.25">
      <c r="B1255" s="151"/>
      <c r="C1255" s="511" t="s">
        <v>12</v>
      </c>
      <c r="D1255" s="512"/>
      <c r="E1255" s="512"/>
      <c r="F1255" s="512" t="s">
        <v>10</v>
      </c>
      <c r="G1255" s="512"/>
      <c r="H1255" s="512"/>
    </row>
    <row r="1256" spans="1:8" ht="15.6" x14ac:dyDescent="0.25">
      <c r="B1256" s="145"/>
      <c r="C1256" s="149" t="s">
        <v>8</v>
      </c>
      <c r="D1256" s="152" t="s">
        <v>9</v>
      </c>
      <c r="E1256" s="152" t="s">
        <v>65</v>
      </c>
      <c r="F1256" s="152" t="s">
        <v>8</v>
      </c>
      <c r="G1256" s="152" t="s">
        <v>9</v>
      </c>
      <c r="H1256" s="152" t="s">
        <v>65</v>
      </c>
    </row>
    <row r="1257" spans="1:8" x14ac:dyDescent="0.25">
      <c r="B1257" s="64"/>
      <c r="C1257" s="158"/>
      <c r="D1257" s="158"/>
      <c r="E1257" s="67"/>
      <c r="F1257" s="158"/>
      <c r="G1257" s="158"/>
      <c r="H1257" s="67"/>
    </row>
    <row r="1258" spans="1:8" x14ac:dyDescent="0.25">
      <c r="B1258" s="64" t="s">
        <v>492</v>
      </c>
      <c r="C1258" s="155">
        <v>8.32</v>
      </c>
      <c r="D1258" s="155">
        <v>4.6399999999999997</v>
      </c>
      <c r="E1258" s="68">
        <f>+C1258-D1258</f>
        <v>3.6800000000000006</v>
      </c>
      <c r="F1258" s="155">
        <v>11.34</v>
      </c>
      <c r="G1258" s="155">
        <v>6.35</v>
      </c>
      <c r="H1258" s="68">
        <f>+F1258-G1258</f>
        <v>4.99</v>
      </c>
    </row>
    <row r="1259" spans="1:8" x14ac:dyDescent="0.25">
      <c r="B1259" s="64" t="s">
        <v>493</v>
      </c>
      <c r="C1259" s="155">
        <v>16.09</v>
      </c>
      <c r="D1259" s="155">
        <v>13.32</v>
      </c>
      <c r="E1259" s="68">
        <f t="shared" ref="E1259:E1264" si="34">+C1259-D1259</f>
        <v>2.7699999999999996</v>
      </c>
      <c r="F1259" s="155">
        <v>21.5</v>
      </c>
      <c r="G1259" s="155">
        <v>14.99</v>
      </c>
      <c r="H1259" s="68">
        <f t="shared" ref="H1259:H1264" si="35">+F1259-G1259</f>
        <v>6.51</v>
      </c>
    </row>
    <row r="1260" spans="1:8" x14ac:dyDescent="0.25">
      <c r="B1260" s="64" t="s">
        <v>494</v>
      </c>
      <c r="C1260" s="155">
        <v>7.3</v>
      </c>
      <c r="D1260" s="155">
        <v>3.7</v>
      </c>
      <c r="E1260" s="68">
        <f t="shared" si="34"/>
        <v>3.5999999999999996</v>
      </c>
      <c r="F1260" s="155">
        <v>9.9499999999999993</v>
      </c>
      <c r="G1260" s="155">
        <v>5.29</v>
      </c>
      <c r="H1260" s="68">
        <f t="shared" si="35"/>
        <v>4.6599999999999993</v>
      </c>
    </row>
    <row r="1261" spans="1:8" x14ac:dyDescent="0.25">
      <c r="B1261" s="64" t="s">
        <v>495</v>
      </c>
      <c r="C1261" s="155">
        <v>32.64</v>
      </c>
      <c r="D1261" s="155">
        <v>26.83</v>
      </c>
      <c r="E1261" s="68">
        <f t="shared" si="34"/>
        <v>5.8100000000000023</v>
      </c>
      <c r="F1261" s="155">
        <v>36.659999999999997</v>
      </c>
      <c r="G1261" s="155">
        <v>23.83</v>
      </c>
      <c r="H1261" s="68">
        <f t="shared" si="35"/>
        <v>12.829999999999998</v>
      </c>
    </row>
    <row r="1262" spans="1:8" x14ac:dyDescent="0.25">
      <c r="B1262" s="64" t="s">
        <v>496</v>
      </c>
      <c r="C1262" s="155">
        <v>11.86</v>
      </c>
      <c r="D1262" s="155">
        <v>9.56</v>
      </c>
      <c r="E1262" s="68">
        <f t="shared" si="34"/>
        <v>2.2999999999999989</v>
      </c>
      <c r="F1262" s="155">
        <v>17.649999999999999</v>
      </c>
      <c r="G1262" s="155">
        <v>12.31</v>
      </c>
      <c r="H1262" s="68">
        <f t="shared" si="35"/>
        <v>5.3399999999999981</v>
      </c>
    </row>
    <row r="1263" spans="1:8" x14ac:dyDescent="0.25">
      <c r="B1263" s="64" t="s">
        <v>497</v>
      </c>
      <c r="C1263" s="155">
        <v>7.37</v>
      </c>
      <c r="D1263" s="155">
        <v>3.75</v>
      </c>
      <c r="E1263" s="68">
        <f t="shared" si="34"/>
        <v>3.62</v>
      </c>
      <c r="F1263" s="155">
        <v>10.27</v>
      </c>
      <c r="G1263" s="155">
        <v>5.38</v>
      </c>
      <c r="H1263" s="68">
        <f t="shared" si="35"/>
        <v>4.8899999999999997</v>
      </c>
    </row>
    <row r="1264" spans="1:8" x14ac:dyDescent="0.25">
      <c r="B1264" s="64" t="s">
        <v>498</v>
      </c>
      <c r="C1264" s="155">
        <v>6.58</v>
      </c>
      <c r="D1264" s="155">
        <v>3.39</v>
      </c>
      <c r="E1264" s="68">
        <f t="shared" si="34"/>
        <v>3.19</v>
      </c>
      <c r="F1264" s="155">
        <v>7.01</v>
      </c>
      <c r="G1264" s="155">
        <v>4.72</v>
      </c>
      <c r="H1264" s="68">
        <f t="shared" si="35"/>
        <v>2.29</v>
      </c>
    </row>
    <row r="1265" spans="2:10" x14ac:dyDescent="0.25">
      <c r="B1265" s="119"/>
      <c r="C1265" s="156"/>
      <c r="D1265" s="156"/>
      <c r="E1265" s="121"/>
      <c r="F1265" s="121"/>
      <c r="G1265" s="121"/>
    </row>
    <row r="1266" spans="2:10" x14ac:dyDescent="0.25">
      <c r="B1266" s="123"/>
      <c r="C1266" s="157"/>
      <c r="D1266" s="157"/>
      <c r="E1266" s="125"/>
      <c r="F1266" s="125"/>
      <c r="G1266" s="125"/>
      <c r="H1266" s="125"/>
      <c r="J1266" s="1" t="s">
        <v>189</v>
      </c>
    </row>
    <row r="1267" spans="2:10" x14ac:dyDescent="0.25">
      <c r="B1267" s="20" t="s">
        <v>491</v>
      </c>
      <c r="C1267" s="378"/>
      <c r="D1267" s="378"/>
      <c r="E1267" s="456"/>
      <c r="F1267" s="378"/>
      <c r="G1267" s="378"/>
    </row>
    <row r="1268" spans="2:10" x14ac:dyDescent="0.25">
      <c r="B1268" s="20" t="s">
        <v>614</v>
      </c>
      <c r="C1268" s="378"/>
      <c r="D1268" s="378"/>
      <c r="E1268" s="456"/>
      <c r="F1268" s="378"/>
      <c r="G1268" s="378"/>
    </row>
    <row r="1269" spans="2:10" x14ac:dyDescent="0.25">
      <c r="B1269" s="20"/>
      <c r="C1269" s="378"/>
      <c r="D1269" s="378"/>
      <c r="E1269" s="456"/>
      <c r="F1269" s="378"/>
      <c r="G1269" s="378"/>
    </row>
    <row r="1270" spans="2:10" x14ac:dyDescent="0.25">
      <c r="B1270" s="58" t="s">
        <v>68</v>
      </c>
      <c r="C1270" s="378"/>
      <c r="D1270" s="378"/>
      <c r="E1270" s="456"/>
      <c r="F1270" s="378"/>
      <c r="G1270" s="378"/>
    </row>
    <row r="1271" spans="2:10" x14ac:dyDescent="0.25">
      <c r="B1271" s="1"/>
      <c r="E1271" s="53"/>
    </row>
    <row r="1272" spans="2:10" x14ac:dyDescent="0.25">
      <c r="E1272" s="53"/>
    </row>
    <row r="1273" spans="2:10" x14ac:dyDescent="0.25">
      <c r="E1273" s="53"/>
    </row>
    <row r="1274" spans="2:10" ht="12.75" customHeight="1" x14ac:dyDescent="0.25">
      <c r="E1274" s="53"/>
    </row>
    <row r="1275" spans="2:10" x14ac:dyDescent="0.25">
      <c r="E1275" s="53"/>
    </row>
    <row r="1276" spans="2:10" x14ac:dyDescent="0.25">
      <c r="E1276" s="53"/>
    </row>
    <row r="1277" spans="2:10" x14ac:dyDescent="0.25">
      <c r="E1277" s="53"/>
    </row>
    <row r="1278" spans="2:10" x14ac:dyDescent="0.25">
      <c r="E1278" s="53"/>
    </row>
    <row r="1279" spans="2:10" x14ac:dyDescent="0.25">
      <c r="E1279" s="53"/>
    </row>
    <row r="1280" spans="2:10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  <row r="1284" spans="5:5" x14ac:dyDescent="0.25">
      <c r="E1284" s="53"/>
    </row>
    <row r="1285" spans="5:5" x14ac:dyDescent="0.25">
      <c r="E1285" s="53"/>
    </row>
    <row r="1286" spans="5:5" x14ac:dyDescent="0.25">
      <c r="E1286" s="53"/>
    </row>
    <row r="1287" spans="5:5" x14ac:dyDescent="0.25">
      <c r="E1287" s="53"/>
    </row>
    <row r="1288" spans="5:5" x14ac:dyDescent="0.25">
      <c r="E1288" s="53"/>
    </row>
    <row r="1289" spans="5:5" x14ac:dyDescent="0.25">
      <c r="E1289" s="53"/>
    </row>
    <row r="1290" spans="5:5" x14ac:dyDescent="0.25">
      <c r="E1290" s="53"/>
    </row>
    <row r="1291" spans="5:5" x14ac:dyDescent="0.25">
      <c r="E1291" s="53"/>
    </row>
    <row r="1292" spans="5:5" x14ac:dyDescent="0.25">
      <c r="E1292" s="53"/>
    </row>
    <row r="1293" spans="5:5" x14ac:dyDescent="0.25">
      <c r="E1293" s="53"/>
    </row>
    <row r="1294" spans="5:5" x14ac:dyDescent="0.25">
      <c r="E1294" s="53"/>
    </row>
    <row r="1295" spans="5:5" x14ac:dyDescent="0.25">
      <c r="E1295" s="53"/>
    </row>
    <row r="1296" spans="5:5" x14ac:dyDescent="0.25">
      <c r="E1296" s="53"/>
    </row>
    <row r="1297" spans="5:5" x14ac:dyDescent="0.25">
      <c r="E1297" s="53"/>
    </row>
    <row r="1298" spans="5:5" x14ac:dyDescent="0.25">
      <c r="E1298" s="53"/>
    </row>
    <row r="1299" spans="5:5" x14ac:dyDescent="0.25">
      <c r="E1299" s="53"/>
    </row>
    <row r="1300" spans="5:5" ht="12.75" customHeight="1" x14ac:dyDescent="0.25">
      <c r="E1300" s="53"/>
    </row>
    <row r="1301" spans="5:5" x14ac:dyDescent="0.25">
      <c r="E1301" s="53"/>
    </row>
    <row r="1302" spans="5:5" x14ac:dyDescent="0.25">
      <c r="E1302" s="53"/>
    </row>
    <row r="1303" spans="5:5" x14ac:dyDescent="0.25">
      <c r="E1303" s="53"/>
    </row>
    <row r="1304" spans="5:5" x14ac:dyDescent="0.25">
      <c r="E1304" s="53"/>
    </row>
    <row r="1305" spans="5:5" x14ac:dyDescent="0.25">
      <c r="E1305" s="53"/>
    </row>
    <row r="1306" spans="5:5" x14ac:dyDescent="0.25">
      <c r="E1306" s="53"/>
    </row>
    <row r="1307" spans="5:5" x14ac:dyDescent="0.25">
      <c r="E1307" s="53"/>
    </row>
    <row r="1308" spans="5:5" x14ac:dyDescent="0.25">
      <c r="E1308" s="53"/>
    </row>
    <row r="1309" spans="5:5" x14ac:dyDescent="0.25">
      <c r="E1309" s="53"/>
    </row>
    <row r="1310" spans="5:5" x14ac:dyDescent="0.25">
      <c r="E1310" s="53"/>
    </row>
    <row r="1311" spans="5:5" x14ac:dyDescent="0.25">
      <c r="E1311" s="53"/>
    </row>
    <row r="1312" spans="5:5" x14ac:dyDescent="0.25">
      <c r="E1312" s="53"/>
    </row>
    <row r="1313" spans="5:5" x14ac:dyDescent="0.25">
      <c r="E1313" s="53"/>
    </row>
    <row r="1314" spans="5:5" x14ac:dyDescent="0.25">
      <c r="E1314" s="53"/>
    </row>
    <row r="1315" spans="5:5" x14ac:dyDescent="0.25">
      <c r="E1315" s="53"/>
    </row>
    <row r="1316" spans="5:5" x14ac:dyDescent="0.25">
      <c r="E1316" s="53"/>
    </row>
    <row r="1317" spans="5:5" x14ac:dyDescent="0.25">
      <c r="E1317" s="53"/>
    </row>
    <row r="1318" spans="5:5" x14ac:dyDescent="0.25">
      <c r="E1318" s="53"/>
    </row>
    <row r="1319" spans="5:5" x14ac:dyDescent="0.25">
      <c r="E1319" s="53"/>
    </row>
    <row r="1320" spans="5:5" x14ac:dyDescent="0.25">
      <c r="E1320" s="53"/>
    </row>
    <row r="1321" spans="5:5" x14ac:dyDescent="0.25">
      <c r="E1321" s="53"/>
    </row>
    <row r="1322" spans="5:5" x14ac:dyDescent="0.25">
      <c r="E1322" s="53"/>
    </row>
    <row r="1323" spans="5:5" x14ac:dyDescent="0.25">
      <c r="E1323" s="53"/>
    </row>
    <row r="1324" spans="5:5" x14ac:dyDescent="0.25">
      <c r="E1324" s="53"/>
    </row>
    <row r="1325" spans="5:5" x14ac:dyDescent="0.25">
      <c r="E1325" s="53"/>
    </row>
    <row r="1326" spans="5:5" x14ac:dyDescent="0.25">
      <c r="E1326" s="53"/>
    </row>
    <row r="1327" spans="5:5" x14ac:dyDescent="0.25">
      <c r="E1327" s="53"/>
    </row>
    <row r="1328" spans="5:5" x14ac:dyDescent="0.25">
      <c r="E1328" s="53"/>
    </row>
    <row r="1329" spans="5:5" x14ac:dyDescent="0.25">
      <c r="E1329" s="53"/>
    </row>
    <row r="1330" spans="5:5" x14ac:dyDescent="0.25">
      <c r="E1330" s="53"/>
    </row>
    <row r="1331" spans="5:5" x14ac:dyDescent="0.25">
      <c r="E1331" s="53"/>
    </row>
    <row r="1332" spans="5:5" x14ac:dyDescent="0.25">
      <c r="E1332" s="53"/>
    </row>
    <row r="1333" spans="5:5" x14ac:dyDescent="0.25">
      <c r="E1333" s="53"/>
    </row>
    <row r="1334" spans="5:5" x14ac:dyDescent="0.25">
      <c r="E1334" s="53"/>
    </row>
    <row r="1335" spans="5:5" x14ac:dyDescent="0.25">
      <c r="E1335" s="53"/>
    </row>
    <row r="1336" spans="5:5" x14ac:dyDescent="0.25">
      <c r="E1336" s="53"/>
    </row>
    <row r="1337" spans="5:5" x14ac:dyDescent="0.25">
      <c r="E1337" s="53"/>
    </row>
    <row r="1338" spans="5:5" x14ac:dyDescent="0.25">
      <c r="E1338" s="53"/>
    </row>
    <row r="1339" spans="5:5" x14ac:dyDescent="0.25">
      <c r="E1339" s="53"/>
    </row>
    <row r="1340" spans="5:5" x14ac:dyDescent="0.25">
      <c r="E1340" s="53"/>
    </row>
    <row r="1341" spans="5:5" x14ac:dyDescent="0.25">
      <c r="E1341" s="53"/>
    </row>
    <row r="1342" spans="5:5" x14ac:dyDescent="0.25">
      <c r="E1342" s="53"/>
    </row>
    <row r="1343" spans="5:5" x14ac:dyDescent="0.25">
      <c r="E1343" s="53"/>
    </row>
    <row r="1344" spans="5:5" x14ac:dyDescent="0.25">
      <c r="E1344" s="53"/>
    </row>
    <row r="1345" spans="5:5" x14ac:dyDescent="0.25">
      <c r="E1345" s="53"/>
    </row>
    <row r="1346" spans="5:5" x14ac:dyDescent="0.25">
      <c r="E1346" s="53"/>
    </row>
    <row r="1347" spans="5:5" x14ac:dyDescent="0.25">
      <c r="E1347" s="53"/>
    </row>
    <row r="1348" spans="5:5" x14ac:dyDescent="0.25">
      <c r="E1348" s="53"/>
    </row>
    <row r="1349" spans="5:5" x14ac:dyDescent="0.25">
      <c r="E1349" s="53"/>
    </row>
    <row r="1350" spans="5:5" x14ac:dyDescent="0.25">
      <c r="E1350" s="53"/>
    </row>
    <row r="1351" spans="5:5" x14ac:dyDescent="0.25">
      <c r="E1351" s="53"/>
    </row>
    <row r="1352" spans="5:5" x14ac:dyDescent="0.25">
      <c r="E1352" s="53"/>
    </row>
    <row r="1353" spans="5:5" x14ac:dyDescent="0.25">
      <c r="E1353" s="53"/>
    </row>
    <row r="1354" spans="5:5" x14ac:dyDescent="0.25">
      <c r="E1354" s="53"/>
    </row>
    <row r="1355" spans="5:5" x14ac:dyDescent="0.25">
      <c r="E1355" s="53"/>
    </row>
    <row r="1356" spans="5:5" x14ac:dyDescent="0.25">
      <c r="E1356" s="53"/>
    </row>
    <row r="1357" spans="5:5" x14ac:dyDescent="0.25">
      <c r="E1357" s="53"/>
    </row>
    <row r="1358" spans="5:5" x14ac:dyDescent="0.25">
      <c r="E1358" s="53"/>
    </row>
    <row r="1359" spans="5:5" x14ac:dyDescent="0.25">
      <c r="E1359" s="53"/>
    </row>
    <row r="1360" spans="5:5" x14ac:dyDescent="0.25">
      <c r="E1360" s="53"/>
    </row>
    <row r="1361" spans="5:5" x14ac:dyDescent="0.25">
      <c r="E1361" s="53"/>
    </row>
    <row r="1362" spans="5:5" x14ac:dyDescent="0.25">
      <c r="E1362" s="53"/>
    </row>
    <row r="1363" spans="5:5" x14ac:dyDescent="0.25">
      <c r="E1363" s="53"/>
    </row>
    <row r="1364" spans="5:5" x14ac:dyDescent="0.25">
      <c r="E1364" s="53"/>
    </row>
    <row r="1365" spans="5:5" x14ac:dyDescent="0.25">
      <c r="E1365" s="53"/>
    </row>
    <row r="1366" spans="5:5" x14ac:dyDescent="0.25">
      <c r="E1366" s="53"/>
    </row>
    <row r="1367" spans="5:5" x14ac:dyDescent="0.25">
      <c r="E1367" s="53"/>
    </row>
    <row r="1368" spans="5:5" x14ac:dyDescent="0.25">
      <c r="E1368" s="53"/>
    </row>
    <row r="1369" spans="5:5" x14ac:dyDescent="0.25">
      <c r="E1369" s="53"/>
    </row>
    <row r="1370" spans="5:5" x14ac:dyDescent="0.25">
      <c r="E1370" s="53"/>
    </row>
    <row r="1371" spans="5:5" x14ac:dyDescent="0.25">
      <c r="E1371" s="53"/>
    </row>
    <row r="1372" spans="5:5" x14ac:dyDescent="0.25">
      <c r="E1372" s="53"/>
    </row>
    <row r="1373" spans="5:5" x14ac:dyDescent="0.25">
      <c r="E1373" s="53"/>
    </row>
    <row r="1374" spans="5:5" x14ac:dyDescent="0.25">
      <c r="E1374" s="53"/>
    </row>
    <row r="1375" spans="5:5" x14ac:dyDescent="0.25">
      <c r="E1375" s="53"/>
    </row>
    <row r="1376" spans="5:5" x14ac:dyDescent="0.25">
      <c r="E1376" s="53"/>
    </row>
    <row r="1377" spans="5:5" x14ac:dyDescent="0.25">
      <c r="E1377" s="53"/>
    </row>
    <row r="1378" spans="5:5" x14ac:dyDescent="0.25">
      <c r="E1378" s="53"/>
    </row>
    <row r="1379" spans="5:5" x14ac:dyDescent="0.25">
      <c r="E1379" s="53"/>
    </row>
    <row r="1380" spans="5:5" x14ac:dyDescent="0.25">
      <c r="E1380" s="53"/>
    </row>
    <row r="1381" spans="5:5" x14ac:dyDescent="0.25">
      <c r="E1381" s="53"/>
    </row>
    <row r="1382" spans="5:5" x14ac:dyDescent="0.25">
      <c r="E1382" s="53"/>
    </row>
    <row r="1383" spans="5:5" x14ac:dyDescent="0.25">
      <c r="E1383" s="53"/>
    </row>
    <row r="1384" spans="5:5" x14ac:dyDescent="0.25">
      <c r="E1384" s="53"/>
    </row>
    <row r="1385" spans="5:5" x14ac:dyDescent="0.25">
      <c r="E1385" s="53"/>
    </row>
    <row r="1386" spans="5:5" x14ac:dyDescent="0.25">
      <c r="E1386" s="53"/>
    </row>
    <row r="1387" spans="5:5" x14ac:dyDescent="0.25">
      <c r="E1387" s="53"/>
    </row>
    <row r="1388" spans="5:5" x14ac:dyDescent="0.25">
      <c r="E1388" s="53"/>
    </row>
    <row r="1389" spans="5:5" x14ac:dyDescent="0.25">
      <c r="E1389" s="53"/>
    </row>
    <row r="1390" spans="5:5" x14ac:dyDescent="0.25">
      <c r="E1390" s="53"/>
    </row>
    <row r="1391" spans="5:5" x14ac:dyDescent="0.25">
      <c r="E1391" s="53"/>
    </row>
    <row r="1392" spans="5:5" x14ac:dyDescent="0.25">
      <c r="E1392" s="53"/>
    </row>
    <row r="1393" spans="5:5" x14ac:dyDescent="0.25">
      <c r="E1393" s="53"/>
    </row>
    <row r="1394" spans="5:5" x14ac:dyDescent="0.25">
      <c r="E1394" s="53"/>
    </row>
    <row r="1395" spans="5:5" x14ac:dyDescent="0.25">
      <c r="E1395" s="53"/>
    </row>
    <row r="1396" spans="5:5" x14ac:dyDescent="0.25">
      <c r="E1396" s="53"/>
    </row>
    <row r="1397" spans="5:5" x14ac:dyDescent="0.25">
      <c r="E1397" s="53"/>
    </row>
    <row r="1398" spans="5:5" x14ac:dyDescent="0.25">
      <c r="E1398" s="53"/>
    </row>
    <row r="1399" spans="5:5" x14ac:dyDescent="0.25">
      <c r="E1399" s="53"/>
    </row>
    <row r="1400" spans="5:5" x14ac:dyDescent="0.25">
      <c r="E1400" s="53"/>
    </row>
    <row r="1401" spans="5:5" x14ac:dyDescent="0.25">
      <c r="E1401" s="53"/>
    </row>
    <row r="1402" spans="5:5" x14ac:dyDescent="0.25">
      <c r="E1402" s="53"/>
    </row>
    <row r="1403" spans="5:5" x14ac:dyDescent="0.25">
      <c r="E1403" s="53"/>
    </row>
    <row r="1404" spans="5:5" x14ac:dyDescent="0.25">
      <c r="E1404" s="53"/>
    </row>
    <row r="1405" spans="5:5" x14ac:dyDescent="0.25">
      <c r="E1405" s="53"/>
    </row>
    <row r="1406" spans="5:5" x14ac:dyDescent="0.25">
      <c r="E1406" s="53"/>
    </row>
    <row r="1407" spans="5:5" x14ac:dyDescent="0.25">
      <c r="E1407" s="53"/>
    </row>
    <row r="1408" spans="5:5" x14ac:dyDescent="0.25">
      <c r="E1408" s="53"/>
    </row>
    <row r="1409" spans="5:5" x14ac:dyDescent="0.25">
      <c r="E1409" s="53"/>
    </row>
    <row r="1410" spans="5:5" x14ac:dyDescent="0.25">
      <c r="E1410" s="53"/>
    </row>
    <row r="1411" spans="5:5" x14ac:dyDescent="0.25">
      <c r="E1411" s="53"/>
    </row>
    <row r="1412" spans="5:5" x14ac:dyDescent="0.25">
      <c r="E1412" s="53"/>
    </row>
    <row r="1413" spans="5:5" x14ac:dyDescent="0.25">
      <c r="E1413" s="53"/>
    </row>
    <row r="1414" spans="5:5" x14ac:dyDescent="0.25">
      <c r="E1414" s="53"/>
    </row>
    <row r="1415" spans="5:5" x14ac:dyDescent="0.25">
      <c r="E1415" s="53"/>
    </row>
    <row r="1416" spans="5:5" x14ac:dyDescent="0.25">
      <c r="E1416" s="53"/>
    </row>
    <row r="1417" spans="5:5" x14ac:dyDescent="0.25">
      <c r="E1417" s="53"/>
    </row>
    <row r="1418" spans="5:5" x14ac:dyDescent="0.25">
      <c r="E1418" s="53"/>
    </row>
    <row r="1419" spans="5:5" x14ac:dyDescent="0.25">
      <c r="E1419" s="53"/>
    </row>
    <row r="1420" spans="5:5" x14ac:dyDescent="0.25">
      <c r="E1420" s="53"/>
    </row>
    <row r="1421" spans="5:5" x14ac:dyDescent="0.25">
      <c r="E1421" s="53"/>
    </row>
    <row r="1422" spans="5:5" x14ac:dyDescent="0.25">
      <c r="E1422" s="53"/>
    </row>
    <row r="1423" spans="5:5" x14ac:dyDescent="0.25">
      <c r="E1423" s="53"/>
    </row>
    <row r="1424" spans="5:5" x14ac:dyDescent="0.25">
      <c r="E1424" s="53"/>
    </row>
    <row r="1425" spans="5:5" x14ac:dyDescent="0.25">
      <c r="E1425" s="53"/>
    </row>
    <row r="1426" spans="5:5" x14ac:dyDescent="0.25">
      <c r="E1426" s="53"/>
    </row>
    <row r="1427" spans="5:5" x14ac:dyDescent="0.25">
      <c r="E1427" s="53"/>
    </row>
    <row r="1428" spans="5:5" x14ac:dyDescent="0.25">
      <c r="E1428" s="53"/>
    </row>
    <row r="1429" spans="5:5" x14ac:dyDescent="0.25">
      <c r="E1429" s="53"/>
    </row>
    <row r="1430" spans="5:5" x14ac:dyDescent="0.25">
      <c r="E1430" s="53"/>
    </row>
    <row r="1431" spans="5:5" x14ac:dyDescent="0.25">
      <c r="E1431" s="53"/>
    </row>
    <row r="1432" spans="5:5" x14ac:dyDescent="0.25">
      <c r="E1432" s="53"/>
    </row>
    <row r="1433" spans="5:5" x14ac:dyDescent="0.25">
      <c r="E1433" s="53"/>
    </row>
    <row r="1434" spans="5:5" x14ac:dyDescent="0.25">
      <c r="E1434" s="53"/>
    </row>
    <row r="1435" spans="5:5" x14ac:dyDescent="0.25">
      <c r="E1435" s="53"/>
    </row>
    <row r="1436" spans="5:5" x14ac:dyDescent="0.25">
      <c r="E1436" s="53"/>
    </row>
    <row r="1437" spans="5:5" x14ac:dyDescent="0.25">
      <c r="E1437" s="53"/>
    </row>
    <row r="1438" spans="5:5" x14ac:dyDescent="0.25">
      <c r="E1438" s="53"/>
    </row>
    <row r="1439" spans="5:5" x14ac:dyDescent="0.25">
      <c r="E1439" s="53"/>
    </row>
    <row r="1440" spans="5:5" x14ac:dyDescent="0.25">
      <c r="E1440" s="53"/>
    </row>
    <row r="1441" spans="5:5" x14ac:dyDescent="0.25">
      <c r="E1441" s="53"/>
    </row>
    <row r="1442" spans="5:5" x14ac:dyDescent="0.25">
      <c r="E1442" s="53"/>
    </row>
    <row r="1443" spans="5:5" x14ac:dyDescent="0.25">
      <c r="E1443" s="53"/>
    </row>
    <row r="1444" spans="5:5" x14ac:dyDescent="0.25">
      <c r="E1444" s="53"/>
    </row>
    <row r="1445" spans="5:5" x14ac:dyDescent="0.25">
      <c r="E1445" s="53"/>
    </row>
    <row r="1446" spans="5:5" x14ac:dyDescent="0.25">
      <c r="E1446" s="53"/>
    </row>
    <row r="1447" spans="5:5" x14ac:dyDescent="0.25">
      <c r="E1447" s="53"/>
    </row>
    <row r="1448" spans="5:5" x14ac:dyDescent="0.25">
      <c r="E1448" s="53"/>
    </row>
    <row r="1449" spans="5:5" x14ac:dyDescent="0.25">
      <c r="E1449" s="53"/>
    </row>
    <row r="1450" spans="5:5" x14ac:dyDescent="0.25">
      <c r="E1450" s="53"/>
    </row>
    <row r="1451" spans="5:5" x14ac:dyDescent="0.25">
      <c r="E1451" s="53"/>
    </row>
    <row r="1452" spans="5:5" x14ac:dyDescent="0.25">
      <c r="E1452" s="53"/>
    </row>
    <row r="1453" spans="5:5" x14ac:dyDescent="0.25">
      <c r="E1453" s="53"/>
    </row>
    <row r="1454" spans="5:5" x14ac:dyDescent="0.25">
      <c r="E1454" s="53"/>
    </row>
    <row r="1455" spans="5:5" x14ac:dyDescent="0.25">
      <c r="E1455" s="53"/>
    </row>
    <row r="1456" spans="5:5" x14ac:dyDescent="0.25">
      <c r="E1456" s="53"/>
    </row>
    <row r="1457" spans="5:5" x14ac:dyDescent="0.25">
      <c r="E1457" s="53"/>
    </row>
    <row r="1458" spans="5:5" x14ac:dyDescent="0.25">
      <c r="E1458" s="53"/>
    </row>
    <row r="1459" spans="5:5" x14ac:dyDescent="0.25">
      <c r="E1459" s="53"/>
    </row>
    <row r="1460" spans="5:5" x14ac:dyDescent="0.25">
      <c r="E1460" s="53"/>
    </row>
    <row r="1461" spans="5:5" x14ac:dyDescent="0.25">
      <c r="E1461" s="53"/>
    </row>
    <row r="1462" spans="5:5" x14ac:dyDescent="0.25">
      <c r="E1462" s="53"/>
    </row>
    <row r="1463" spans="5:5" x14ac:dyDescent="0.25">
      <c r="E1463" s="53"/>
    </row>
    <row r="1464" spans="5:5" x14ac:dyDescent="0.25">
      <c r="E1464" s="53"/>
    </row>
    <row r="1465" spans="5:5" x14ac:dyDescent="0.25">
      <c r="E1465" s="53"/>
    </row>
    <row r="1466" spans="5:5" x14ac:dyDescent="0.25">
      <c r="E1466" s="53"/>
    </row>
    <row r="1467" spans="5:5" x14ac:dyDescent="0.25">
      <c r="E1467" s="53"/>
    </row>
    <row r="1468" spans="5:5" x14ac:dyDescent="0.25">
      <c r="E1468" s="53"/>
    </row>
    <row r="1469" spans="5:5" x14ac:dyDescent="0.25">
      <c r="E1469" s="53"/>
    </row>
    <row r="1470" spans="5:5" x14ac:dyDescent="0.25">
      <c r="E1470" s="53"/>
    </row>
    <row r="1471" spans="5:5" x14ac:dyDescent="0.25">
      <c r="E1471" s="53"/>
    </row>
    <row r="1472" spans="5:5" x14ac:dyDescent="0.25">
      <c r="E1472" s="53"/>
    </row>
    <row r="1473" spans="5:5" x14ac:dyDescent="0.25">
      <c r="E1473" s="53"/>
    </row>
    <row r="1474" spans="5:5" x14ac:dyDescent="0.25">
      <c r="E1474" s="53"/>
    </row>
    <row r="1475" spans="5:5" x14ac:dyDescent="0.25">
      <c r="E1475" s="53"/>
    </row>
    <row r="1476" spans="5:5" x14ac:dyDescent="0.25">
      <c r="E1476" s="53"/>
    </row>
    <row r="1477" spans="5:5" x14ac:dyDescent="0.25">
      <c r="E1477" s="53"/>
    </row>
    <row r="1478" spans="5:5" x14ac:dyDescent="0.25">
      <c r="E1478" s="53"/>
    </row>
    <row r="1479" spans="5:5" x14ac:dyDescent="0.25">
      <c r="E1479" s="53"/>
    </row>
    <row r="1480" spans="5:5" x14ac:dyDescent="0.25">
      <c r="E1480" s="53"/>
    </row>
    <row r="1481" spans="5:5" x14ac:dyDescent="0.25">
      <c r="E1481" s="53"/>
    </row>
    <row r="1482" spans="5:5" x14ac:dyDescent="0.25">
      <c r="E1482" s="53"/>
    </row>
    <row r="1483" spans="5:5" x14ac:dyDescent="0.25">
      <c r="E1483" s="53"/>
    </row>
    <row r="1484" spans="5:5" x14ac:dyDescent="0.25">
      <c r="E1484" s="53"/>
    </row>
    <row r="1485" spans="5:5" x14ac:dyDescent="0.25">
      <c r="E1485" s="53"/>
    </row>
    <row r="1486" spans="5:5" x14ac:dyDescent="0.25">
      <c r="E1486" s="53"/>
    </row>
    <row r="1487" spans="5:5" x14ac:dyDescent="0.25">
      <c r="E1487" s="53"/>
    </row>
    <row r="1488" spans="5:5" x14ac:dyDescent="0.25">
      <c r="E1488" s="53"/>
    </row>
    <row r="1489" spans="5:5" x14ac:dyDescent="0.25">
      <c r="E1489" s="53"/>
    </row>
    <row r="1490" spans="5:5" x14ac:dyDescent="0.25">
      <c r="E1490" s="53"/>
    </row>
    <row r="1491" spans="5:5" x14ac:dyDescent="0.25">
      <c r="E1491" s="53"/>
    </row>
    <row r="1492" spans="5:5" x14ac:dyDescent="0.25">
      <c r="E1492" s="53"/>
    </row>
    <row r="1493" spans="5:5" x14ac:dyDescent="0.25">
      <c r="E1493" s="53"/>
    </row>
    <row r="1494" spans="5:5" x14ac:dyDescent="0.25">
      <c r="E1494" s="53"/>
    </row>
    <row r="1495" spans="5:5" x14ac:dyDescent="0.25">
      <c r="E1495" s="53"/>
    </row>
    <row r="1496" spans="5:5" x14ac:dyDescent="0.25">
      <c r="E1496" s="53"/>
    </row>
    <row r="1497" spans="5:5" x14ac:dyDescent="0.25">
      <c r="E1497" s="53"/>
    </row>
    <row r="1498" spans="5:5" x14ac:dyDescent="0.25">
      <c r="E1498" s="53"/>
    </row>
    <row r="1499" spans="5:5" x14ac:dyDescent="0.25">
      <c r="E1499" s="53"/>
    </row>
    <row r="1500" spans="5:5" x14ac:dyDescent="0.25">
      <c r="E1500" s="53"/>
    </row>
    <row r="1501" spans="5:5" x14ac:dyDescent="0.25">
      <c r="E1501" s="53"/>
    </row>
    <row r="1502" spans="5:5" x14ac:dyDescent="0.25">
      <c r="E1502" s="53"/>
    </row>
    <row r="1503" spans="5:5" x14ac:dyDescent="0.25">
      <c r="E1503" s="53"/>
    </row>
    <row r="1504" spans="5:5" x14ac:dyDescent="0.25">
      <c r="E1504" s="53"/>
    </row>
    <row r="1505" spans="5:5" x14ac:dyDescent="0.25">
      <c r="E1505" s="53"/>
    </row>
    <row r="1506" spans="5:5" x14ac:dyDescent="0.25">
      <c r="E1506" s="53"/>
    </row>
    <row r="1507" spans="5:5" x14ac:dyDescent="0.25">
      <c r="E1507" s="53"/>
    </row>
    <row r="1508" spans="5:5" x14ac:dyDescent="0.25">
      <c r="E1508" s="53"/>
    </row>
    <row r="1509" spans="5:5" x14ac:dyDescent="0.25">
      <c r="E1509" s="53"/>
    </row>
    <row r="1510" spans="5:5" x14ac:dyDescent="0.25">
      <c r="E1510" s="53"/>
    </row>
    <row r="1511" spans="5:5" x14ac:dyDescent="0.25">
      <c r="E1511" s="53"/>
    </row>
    <row r="1512" spans="5:5" x14ac:dyDescent="0.25">
      <c r="E1512" s="53"/>
    </row>
    <row r="1513" spans="5:5" x14ac:dyDescent="0.25">
      <c r="E1513" s="53"/>
    </row>
    <row r="1514" spans="5:5" x14ac:dyDescent="0.25">
      <c r="E1514" s="53"/>
    </row>
    <row r="1515" spans="5:5" x14ac:dyDescent="0.25">
      <c r="E1515" s="53"/>
    </row>
    <row r="1516" spans="5:5" x14ac:dyDescent="0.25">
      <c r="E1516" s="53"/>
    </row>
    <row r="1517" spans="5:5" x14ac:dyDescent="0.25">
      <c r="E1517" s="53"/>
    </row>
    <row r="1518" spans="5:5" x14ac:dyDescent="0.25">
      <c r="E1518" s="53"/>
    </row>
    <row r="1519" spans="5:5" x14ac:dyDescent="0.25">
      <c r="E1519" s="53"/>
    </row>
    <row r="1520" spans="5:5" x14ac:dyDescent="0.25">
      <c r="E1520" s="53"/>
    </row>
    <row r="1521" spans="5:5" x14ac:dyDescent="0.25">
      <c r="E1521" s="53"/>
    </row>
    <row r="1522" spans="5:5" x14ac:dyDescent="0.25">
      <c r="E1522" s="53"/>
    </row>
    <row r="1523" spans="5:5" x14ac:dyDescent="0.25">
      <c r="E1523" s="53"/>
    </row>
    <row r="1524" spans="5:5" x14ac:dyDescent="0.25">
      <c r="E1524" s="53"/>
    </row>
    <row r="1525" spans="5:5" x14ac:dyDescent="0.25">
      <c r="E1525" s="53"/>
    </row>
    <row r="1526" spans="5:5" x14ac:dyDescent="0.25">
      <c r="E1526" s="53"/>
    </row>
    <row r="1527" spans="5:5" x14ac:dyDescent="0.25">
      <c r="E1527" s="53"/>
    </row>
    <row r="1528" spans="5:5" x14ac:dyDescent="0.25">
      <c r="E1528" s="53"/>
    </row>
    <row r="1529" spans="5:5" x14ac:dyDescent="0.25">
      <c r="E1529" s="53"/>
    </row>
    <row r="1530" spans="5:5" x14ac:dyDescent="0.25">
      <c r="E1530" s="53"/>
    </row>
    <row r="1531" spans="5:5" x14ac:dyDescent="0.25">
      <c r="E1531" s="53"/>
    </row>
    <row r="1532" spans="5:5" x14ac:dyDescent="0.25">
      <c r="E1532" s="53"/>
    </row>
    <row r="1533" spans="5:5" x14ac:dyDescent="0.25">
      <c r="E1533" s="53"/>
    </row>
    <row r="1534" spans="5:5" x14ac:dyDescent="0.25">
      <c r="E1534" s="53"/>
    </row>
    <row r="1535" spans="5:5" x14ac:dyDescent="0.25">
      <c r="E1535" s="53"/>
    </row>
    <row r="1536" spans="5:5" x14ac:dyDescent="0.25">
      <c r="E1536" s="53"/>
    </row>
    <row r="1537" spans="5:5" x14ac:dyDescent="0.25">
      <c r="E1537" s="53"/>
    </row>
    <row r="1538" spans="5:5" x14ac:dyDescent="0.25">
      <c r="E1538" s="53"/>
    </row>
    <row r="1539" spans="5:5" x14ac:dyDescent="0.25">
      <c r="E1539" s="53"/>
    </row>
    <row r="1540" spans="5:5" x14ac:dyDescent="0.25">
      <c r="E1540" s="53"/>
    </row>
    <row r="1541" spans="5:5" x14ac:dyDescent="0.25">
      <c r="E1541" s="53"/>
    </row>
    <row r="1542" spans="5:5" x14ac:dyDescent="0.25">
      <c r="E1542" s="53"/>
    </row>
    <row r="1543" spans="5:5" x14ac:dyDescent="0.25">
      <c r="E1543" s="53"/>
    </row>
    <row r="1544" spans="5:5" x14ac:dyDescent="0.25">
      <c r="E1544" s="53"/>
    </row>
    <row r="1545" spans="5:5" x14ac:dyDescent="0.25">
      <c r="E1545" s="53"/>
    </row>
    <row r="1546" spans="5:5" x14ac:dyDescent="0.25">
      <c r="E1546" s="53"/>
    </row>
    <row r="1547" spans="5:5" x14ac:dyDescent="0.25">
      <c r="E1547" s="53"/>
    </row>
    <row r="1548" spans="5:5" x14ac:dyDescent="0.25">
      <c r="E1548" s="53"/>
    </row>
    <row r="1549" spans="5:5" x14ac:dyDescent="0.25">
      <c r="E1549" s="53"/>
    </row>
    <row r="1550" spans="5:5" x14ac:dyDescent="0.25">
      <c r="E1550" s="53"/>
    </row>
    <row r="1551" spans="5:5" x14ac:dyDescent="0.25">
      <c r="E1551" s="53"/>
    </row>
    <row r="1552" spans="5:5" x14ac:dyDescent="0.25">
      <c r="E1552" s="53"/>
    </row>
    <row r="1553" spans="5:5" x14ac:dyDescent="0.25">
      <c r="E1553" s="53"/>
    </row>
    <row r="1554" spans="5:5" x14ac:dyDescent="0.25">
      <c r="E1554" s="53"/>
    </row>
    <row r="1555" spans="5:5" x14ac:dyDescent="0.25">
      <c r="E1555" s="53"/>
    </row>
    <row r="1556" spans="5:5" x14ac:dyDescent="0.25">
      <c r="E1556" s="53"/>
    </row>
    <row r="1557" spans="5:5" x14ac:dyDescent="0.25">
      <c r="E1557" s="53"/>
    </row>
    <row r="1558" spans="5:5" x14ac:dyDescent="0.25">
      <c r="E1558" s="53"/>
    </row>
    <row r="1559" spans="5:5" x14ac:dyDescent="0.25">
      <c r="E1559" s="53"/>
    </row>
    <row r="1560" spans="5:5" x14ac:dyDescent="0.25">
      <c r="E1560" s="53"/>
    </row>
    <row r="1561" spans="5:5" x14ac:dyDescent="0.25">
      <c r="E1561" s="53"/>
    </row>
    <row r="1562" spans="5:5" x14ac:dyDescent="0.25">
      <c r="E1562" s="53"/>
    </row>
    <row r="1563" spans="5:5" x14ac:dyDescent="0.25">
      <c r="E1563" s="53"/>
    </row>
    <row r="1564" spans="5:5" x14ac:dyDescent="0.25">
      <c r="E1564" s="53"/>
    </row>
    <row r="1565" spans="5:5" x14ac:dyDescent="0.25">
      <c r="E1565" s="53"/>
    </row>
    <row r="1566" spans="5:5" x14ac:dyDescent="0.25">
      <c r="E1566" s="53"/>
    </row>
    <row r="1567" spans="5:5" x14ac:dyDescent="0.25">
      <c r="E1567" s="53"/>
    </row>
    <row r="1568" spans="5:5" x14ac:dyDescent="0.25">
      <c r="E1568" s="53"/>
    </row>
    <row r="1569" spans="5:5" x14ac:dyDescent="0.25">
      <c r="E1569" s="53"/>
    </row>
    <row r="1570" spans="5:5" x14ac:dyDescent="0.25">
      <c r="E1570" s="53"/>
    </row>
    <row r="1571" spans="5:5" x14ac:dyDescent="0.25">
      <c r="E1571" s="53"/>
    </row>
    <row r="1572" spans="5:5" x14ac:dyDescent="0.25">
      <c r="E1572" s="53"/>
    </row>
    <row r="1573" spans="5:5" x14ac:dyDescent="0.25">
      <c r="E1573" s="53"/>
    </row>
    <row r="1574" spans="5:5" x14ac:dyDescent="0.25">
      <c r="E1574" s="53"/>
    </row>
    <row r="1575" spans="5:5" x14ac:dyDescent="0.25">
      <c r="E1575" s="53"/>
    </row>
    <row r="1576" spans="5:5" x14ac:dyDescent="0.25">
      <c r="E1576" s="53"/>
    </row>
    <row r="1577" spans="5:5" x14ac:dyDescent="0.25">
      <c r="E1577" s="53"/>
    </row>
    <row r="1578" spans="5:5" x14ac:dyDescent="0.25">
      <c r="E1578" s="53"/>
    </row>
    <row r="1579" spans="5:5" x14ac:dyDescent="0.25">
      <c r="E1579" s="53"/>
    </row>
    <row r="1580" spans="5:5" x14ac:dyDescent="0.25">
      <c r="E1580" s="53"/>
    </row>
    <row r="1581" spans="5:5" x14ac:dyDescent="0.25">
      <c r="E1581" s="53"/>
    </row>
    <row r="1582" spans="5:5" x14ac:dyDescent="0.25">
      <c r="E1582" s="53"/>
    </row>
    <row r="1583" spans="5:5" x14ac:dyDescent="0.25">
      <c r="E1583" s="53"/>
    </row>
    <row r="1584" spans="5:5" x14ac:dyDescent="0.25">
      <c r="E1584" s="53"/>
    </row>
    <row r="1585" spans="5:5" x14ac:dyDescent="0.25">
      <c r="E1585" s="53"/>
    </row>
    <row r="1586" spans="5:5" x14ac:dyDescent="0.25">
      <c r="E1586" s="53"/>
    </row>
    <row r="1587" spans="5:5" x14ac:dyDescent="0.25">
      <c r="E1587" s="53"/>
    </row>
    <row r="1588" spans="5:5" x14ac:dyDescent="0.25">
      <c r="E1588" s="53"/>
    </row>
    <row r="1589" spans="5:5" x14ac:dyDescent="0.25">
      <c r="E1589" s="53"/>
    </row>
    <row r="1590" spans="5:5" x14ac:dyDescent="0.25">
      <c r="E1590" s="53"/>
    </row>
    <row r="1591" spans="5:5" x14ac:dyDescent="0.25">
      <c r="E1591" s="53"/>
    </row>
    <row r="1592" spans="5:5" x14ac:dyDescent="0.25">
      <c r="E1592" s="53"/>
    </row>
    <row r="1593" spans="5:5" x14ac:dyDescent="0.25">
      <c r="E1593" s="53"/>
    </row>
    <row r="1594" spans="5:5" x14ac:dyDescent="0.25">
      <c r="E1594" s="53"/>
    </row>
    <row r="1595" spans="5:5" x14ac:dyDescent="0.25">
      <c r="E1595" s="53"/>
    </row>
    <row r="1596" spans="5:5" x14ac:dyDescent="0.25">
      <c r="E1596" s="53"/>
    </row>
    <row r="1597" spans="5:5" x14ac:dyDescent="0.25">
      <c r="E1597" s="53"/>
    </row>
    <row r="1598" spans="5:5" x14ac:dyDescent="0.25">
      <c r="E1598" s="53"/>
    </row>
    <row r="1599" spans="5:5" x14ac:dyDescent="0.25">
      <c r="E1599" s="53"/>
    </row>
    <row r="1600" spans="5:5" x14ac:dyDescent="0.25">
      <c r="E1600" s="53"/>
    </row>
    <row r="1601" spans="5:5" x14ac:dyDescent="0.25">
      <c r="E1601" s="53"/>
    </row>
    <row r="1602" spans="5:5" x14ac:dyDescent="0.25">
      <c r="E1602" s="53"/>
    </row>
    <row r="1603" spans="5:5" x14ac:dyDescent="0.25">
      <c r="E1603" s="53"/>
    </row>
    <row r="1604" spans="5:5" x14ac:dyDescent="0.25">
      <c r="E1604" s="53"/>
    </row>
    <row r="1605" spans="5:5" x14ac:dyDescent="0.25">
      <c r="E1605" s="53"/>
    </row>
    <row r="1606" spans="5:5" x14ac:dyDescent="0.25">
      <c r="E1606" s="53"/>
    </row>
    <row r="1607" spans="5:5" x14ac:dyDescent="0.25">
      <c r="E1607" s="53"/>
    </row>
    <row r="1608" spans="5:5" x14ac:dyDescent="0.25">
      <c r="E1608" s="53"/>
    </row>
    <row r="1609" spans="5:5" x14ac:dyDescent="0.25">
      <c r="E1609" s="53"/>
    </row>
    <row r="1610" spans="5:5" x14ac:dyDescent="0.25">
      <c r="E1610" s="53"/>
    </row>
    <row r="1611" spans="5:5" x14ac:dyDescent="0.25">
      <c r="E1611" s="53"/>
    </row>
    <row r="1612" spans="5:5" x14ac:dyDescent="0.25">
      <c r="E1612" s="53"/>
    </row>
    <row r="1613" spans="5:5" x14ac:dyDescent="0.25">
      <c r="E1613" s="53"/>
    </row>
    <row r="1614" spans="5:5" x14ac:dyDescent="0.25">
      <c r="E1614" s="53"/>
    </row>
    <row r="1615" spans="5:5" x14ac:dyDescent="0.25">
      <c r="E1615" s="53"/>
    </row>
    <row r="1616" spans="5:5" x14ac:dyDescent="0.25">
      <c r="E1616" s="53"/>
    </row>
    <row r="1617" spans="5:5" x14ac:dyDescent="0.25">
      <c r="E1617" s="53"/>
    </row>
    <row r="1618" spans="5:5" x14ac:dyDescent="0.25">
      <c r="E1618" s="53"/>
    </row>
    <row r="1619" spans="5:5" x14ac:dyDescent="0.25">
      <c r="E1619" s="53"/>
    </row>
  </sheetData>
  <mergeCells count="36">
    <mergeCell ref="F750:H750"/>
    <mergeCell ref="C822:E822"/>
    <mergeCell ref="F822:H822"/>
    <mergeCell ref="C1040:E1040"/>
    <mergeCell ref="F1040:H1040"/>
    <mergeCell ref="C968:E968"/>
    <mergeCell ref="F968:H968"/>
    <mergeCell ref="C895:E895"/>
    <mergeCell ref="F895:H895"/>
    <mergeCell ref="F677:H677"/>
    <mergeCell ref="C528:E528"/>
    <mergeCell ref="F528:H528"/>
    <mergeCell ref="C83:E83"/>
    <mergeCell ref="F83:H83"/>
    <mergeCell ref="C231:E231"/>
    <mergeCell ref="F231:H231"/>
    <mergeCell ref="C305:E305"/>
    <mergeCell ref="F305:H305"/>
    <mergeCell ref="C602:E602"/>
    <mergeCell ref="F602:H602"/>
    <mergeCell ref="C8:E8"/>
    <mergeCell ref="F8:H8"/>
    <mergeCell ref="C1255:E1255"/>
    <mergeCell ref="F1255:H1255"/>
    <mergeCell ref="C1111:E1111"/>
    <mergeCell ref="F1111:H1111"/>
    <mergeCell ref="C1183:E1183"/>
    <mergeCell ref="F1183:H1183"/>
    <mergeCell ref="C379:E379"/>
    <mergeCell ref="F379:H379"/>
    <mergeCell ref="C157:E157"/>
    <mergeCell ref="F157:H157"/>
    <mergeCell ref="C750:E750"/>
    <mergeCell ref="C454:E454"/>
    <mergeCell ref="F454:H454"/>
    <mergeCell ref="C677:E677"/>
  </mergeCells>
  <phoneticPr fontId="3" type="noConversion"/>
  <hyperlinks>
    <hyperlink ref="H78" location="INDICE!B47" display="ÍNDICE"/>
    <hyperlink ref="H1250" location="INDICE!B47" display="INDICE"/>
    <hyperlink ref="H1178" location="INDICE!B47" display="ÍNDICE"/>
    <hyperlink ref="H1106" location="INDICE!B47" display="ÍNDICE"/>
    <hyperlink ref="H1035" location="INDICE!B47" display="ÍNDICE"/>
    <hyperlink ref="H963" location="INDICE!B47" display="ÍNDICE"/>
    <hyperlink ref="H890" location="INDICE!B47" display="ÍNDICE"/>
    <hyperlink ref="H817" location="INDICE!B47" display="ÍNDICE"/>
    <hyperlink ref="H745" location="INDICE!B47" display="ÍNDICE"/>
    <hyperlink ref="H672" location="INDICE!B47" display="ÍNDICE"/>
    <hyperlink ref="H597" location="INDICE!B47" display="ÍNDICE"/>
    <hyperlink ref="H523" location="INDICE!B47" display="ÍNDICE"/>
    <hyperlink ref="H449" location="INDICE!B47" display="ÍNDICE"/>
    <hyperlink ref="H374" location="INDICE!B47" display="ÍNDICE"/>
    <hyperlink ref="H300" location="INDICE!B47" display="ÍNDICE"/>
    <hyperlink ref="H226" location="INDICE!B47" display="ÍNDICE"/>
    <hyperlink ref="H152" location="INDICE!B47" display="ÍNDICE"/>
    <hyperlink ref="H2" location="INDICE!B47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1199" min="1" max="8" man="1"/>
    <brk id="1271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L527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9" ht="40.200000000000003" customHeight="1" x14ac:dyDescent="0.25">
      <c r="H1" s="55"/>
    </row>
    <row r="2" spans="1:9" s="28" customFormat="1" ht="12.75" customHeight="1" x14ac:dyDescent="0.25">
      <c r="A2" s="284"/>
      <c r="E2" s="51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9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9" ht="18" x14ac:dyDescent="0.3">
      <c r="B5" s="13" t="s">
        <v>632</v>
      </c>
      <c r="C5" s="14"/>
      <c r="D5" s="14"/>
      <c r="E5" s="15"/>
      <c r="F5" s="14"/>
      <c r="G5" s="15"/>
    </row>
    <row r="6" spans="1:9" x14ac:dyDescent="0.25">
      <c r="B6" s="4"/>
      <c r="C6" s="31"/>
      <c r="D6" s="31"/>
    </row>
    <row r="7" spans="1:9" ht="12.75" customHeight="1" x14ac:dyDescent="0.25">
      <c r="A7" s="288"/>
      <c r="B7" s="6" t="s">
        <v>62</v>
      </c>
      <c r="C7" s="31"/>
      <c r="D7" s="31"/>
    </row>
    <row r="8" spans="1:9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9" s="48" customFormat="1" ht="15.6" x14ac:dyDescent="0.25">
      <c r="A9" s="268"/>
      <c r="B9" s="62"/>
      <c r="C9" s="66" t="s">
        <v>8</v>
      </c>
      <c r="D9" s="66" t="s">
        <v>9</v>
      </c>
      <c r="E9" s="152" t="s">
        <v>65</v>
      </c>
      <c r="F9" s="66" t="s">
        <v>8</v>
      </c>
      <c r="G9" s="66" t="s">
        <v>9</v>
      </c>
      <c r="H9" s="152" t="s">
        <v>65</v>
      </c>
    </row>
    <row r="10" spans="1:9" s="48" customFormat="1" x14ac:dyDescent="0.25">
      <c r="A10" s="268"/>
      <c r="B10" s="101"/>
      <c r="C10" s="34"/>
      <c r="D10" s="34"/>
      <c r="E10" s="459"/>
      <c r="F10" s="34"/>
      <c r="G10" s="34"/>
      <c r="H10" s="459"/>
    </row>
    <row r="11" spans="1:9" s="48" customFormat="1" x14ac:dyDescent="0.25">
      <c r="A11" s="268"/>
      <c r="B11" s="64">
        <v>2000</v>
      </c>
      <c r="C11" s="34">
        <v>174.42500000000001</v>
      </c>
      <c r="D11" s="34">
        <v>114.7</v>
      </c>
      <c r="E11" s="71">
        <v>152.07061900610287</v>
      </c>
      <c r="F11" s="34">
        <v>1458.95</v>
      </c>
      <c r="G11" s="34">
        <v>1037.425</v>
      </c>
      <c r="H11" s="71">
        <v>140.63185290502929</v>
      </c>
    </row>
    <row r="12" spans="1:9" s="48" customFormat="1" x14ac:dyDescent="0.25">
      <c r="A12" s="268"/>
      <c r="B12" s="64">
        <v>2001</v>
      </c>
      <c r="C12" s="34">
        <v>112.05</v>
      </c>
      <c r="D12" s="34">
        <v>81.599999999999994</v>
      </c>
      <c r="E12" s="71">
        <v>137.31617647058826</v>
      </c>
      <c r="F12" s="34">
        <v>1076.3499999999999</v>
      </c>
      <c r="G12" s="34">
        <v>828.07500000000005</v>
      </c>
      <c r="H12" s="71">
        <v>129.98218760377983</v>
      </c>
    </row>
    <row r="13" spans="1:9" s="48" customFormat="1" x14ac:dyDescent="0.25">
      <c r="A13" s="268"/>
      <c r="B13" s="64">
        <v>2002</v>
      </c>
      <c r="C13" s="34">
        <v>118.77500000000001</v>
      </c>
      <c r="D13" s="34">
        <v>76.525000000000006</v>
      </c>
      <c r="E13" s="71">
        <v>155.2107154524665</v>
      </c>
      <c r="F13" s="34">
        <v>1226</v>
      </c>
      <c r="G13" s="34">
        <v>929.35</v>
      </c>
      <c r="H13" s="71">
        <v>131.92015925108947</v>
      </c>
    </row>
    <row r="14" spans="1:9" s="48" customFormat="1" x14ac:dyDescent="0.25">
      <c r="A14" s="268"/>
      <c r="B14" s="64">
        <v>2003</v>
      </c>
      <c r="C14" s="34">
        <v>119</v>
      </c>
      <c r="D14" s="34">
        <v>85.35</v>
      </c>
      <c r="E14" s="71">
        <v>139.4258933801992</v>
      </c>
      <c r="F14" s="34">
        <v>1265.825</v>
      </c>
      <c r="G14" s="34">
        <v>976.375</v>
      </c>
      <c r="H14" s="71">
        <v>129.64537191140698</v>
      </c>
    </row>
    <row r="15" spans="1:9" s="48" customFormat="1" x14ac:dyDescent="0.25">
      <c r="A15" s="268"/>
      <c r="B15" s="64">
        <v>2004</v>
      </c>
      <c r="C15" s="34">
        <v>104.125</v>
      </c>
      <c r="D15" s="34">
        <v>90.5</v>
      </c>
      <c r="E15" s="71">
        <v>115.05524861878453</v>
      </c>
      <c r="F15" s="34">
        <v>1242.875</v>
      </c>
      <c r="G15" s="34">
        <v>970.77499999999998</v>
      </c>
      <c r="H15" s="71">
        <v>128.02915196621257</v>
      </c>
    </row>
    <row r="16" spans="1:9" s="48" customFormat="1" x14ac:dyDescent="0.25">
      <c r="A16" s="268"/>
      <c r="B16" s="64">
        <v>2005</v>
      </c>
      <c r="C16" s="34">
        <v>104.325</v>
      </c>
      <c r="D16" s="34">
        <v>104.375</v>
      </c>
      <c r="E16" s="71">
        <v>99.952095808383234</v>
      </c>
      <c r="F16" s="34">
        <v>1049.6500000000001</v>
      </c>
      <c r="G16" s="34">
        <v>862.85</v>
      </c>
      <c r="H16" s="71">
        <v>121.64918583763114</v>
      </c>
    </row>
    <row r="17" spans="1:12" s="48" customFormat="1" x14ac:dyDescent="0.25">
      <c r="A17" s="268"/>
      <c r="B17" s="64">
        <v>2006</v>
      </c>
      <c r="C17" s="34">
        <v>121.2</v>
      </c>
      <c r="D17" s="34">
        <v>82.2</v>
      </c>
      <c r="E17" s="71">
        <v>152.4135783245095</v>
      </c>
      <c r="F17" s="34">
        <v>1040.3</v>
      </c>
      <c r="G17" s="34">
        <v>800.6</v>
      </c>
      <c r="H17" s="71">
        <v>132.10991787744791</v>
      </c>
    </row>
    <row r="18" spans="1:12" s="48" customFormat="1" x14ac:dyDescent="0.25">
      <c r="A18" s="268"/>
      <c r="B18" s="64">
        <v>2007</v>
      </c>
      <c r="C18" s="34">
        <v>118.5</v>
      </c>
      <c r="D18" s="34">
        <v>89.7</v>
      </c>
      <c r="E18" s="71">
        <f t="shared" ref="E18:E34" si="0">+C18*100/D18</f>
        <v>132.10702341137124</v>
      </c>
      <c r="F18" s="34">
        <v>1019.7</v>
      </c>
      <c r="G18" s="34">
        <v>826.4</v>
      </c>
      <c r="H18" s="71">
        <f t="shared" ref="H18:H34" si="1">+F18*100/G18</f>
        <v>123.39060987415296</v>
      </c>
    </row>
    <row r="19" spans="1:12" s="48" customFormat="1" x14ac:dyDescent="0.25">
      <c r="A19" s="268"/>
      <c r="B19" s="64">
        <v>2008</v>
      </c>
      <c r="C19" s="34">
        <v>149.30000000000001</v>
      </c>
      <c r="D19" s="34">
        <v>145.69999999999999</v>
      </c>
      <c r="E19" s="71">
        <f t="shared" si="0"/>
        <v>102.47083047357586</v>
      </c>
      <c r="F19" s="34">
        <v>1276.3</v>
      </c>
      <c r="G19" s="34">
        <v>1319.6</v>
      </c>
      <c r="H19" s="71">
        <f t="shared" si="1"/>
        <v>96.718702637162778</v>
      </c>
    </row>
    <row r="20" spans="1:12" s="48" customFormat="1" x14ac:dyDescent="0.25">
      <c r="A20" s="268"/>
      <c r="B20" s="64">
        <v>2009</v>
      </c>
      <c r="C20" s="34">
        <v>222.4</v>
      </c>
      <c r="D20" s="34">
        <v>258.3</v>
      </c>
      <c r="E20" s="71">
        <f t="shared" si="0"/>
        <v>86.101432442895856</v>
      </c>
      <c r="F20" s="34">
        <v>1854</v>
      </c>
      <c r="G20" s="34">
        <v>2299.6</v>
      </c>
      <c r="H20" s="71">
        <f t="shared" si="1"/>
        <v>80.622716994259875</v>
      </c>
    </row>
    <row r="21" spans="1:12" s="48" customFormat="1" x14ac:dyDescent="0.25">
      <c r="A21" s="268"/>
      <c r="B21" s="64">
        <v>2010</v>
      </c>
      <c r="C21" s="34">
        <v>266.60000000000002</v>
      </c>
      <c r="D21" s="34">
        <v>287</v>
      </c>
      <c r="E21" s="71">
        <f t="shared" si="0"/>
        <v>92.891986062717777</v>
      </c>
      <c r="F21" s="34">
        <v>2104.4</v>
      </c>
      <c r="G21" s="34">
        <v>2535.6999999999998</v>
      </c>
      <c r="H21" s="71">
        <f t="shared" si="1"/>
        <v>82.990890089521642</v>
      </c>
    </row>
    <row r="22" spans="1:12" s="48" customFormat="1" x14ac:dyDescent="0.25">
      <c r="A22" s="268"/>
      <c r="B22" s="64">
        <v>2011</v>
      </c>
      <c r="C22" s="34">
        <v>266.2</v>
      </c>
      <c r="D22" s="34">
        <v>298.2</v>
      </c>
      <c r="E22" s="71">
        <f t="shared" si="0"/>
        <v>89.268947015425894</v>
      </c>
      <c r="F22" s="34">
        <v>2306.8000000000002</v>
      </c>
      <c r="G22" s="34">
        <v>2705.9</v>
      </c>
      <c r="H22" s="71">
        <f t="shared" si="1"/>
        <v>85.250748364684583</v>
      </c>
    </row>
    <row r="23" spans="1:12" s="48" customFormat="1" x14ac:dyDescent="0.25">
      <c r="A23" s="268"/>
      <c r="B23" s="64">
        <v>2012</v>
      </c>
      <c r="C23" s="34">
        <v>298.10000000000002</v>
      </c>
      <c r="D23" s="34">
        <v>343</v>
      </c>
      <c r="E23" s="71">
        <f t="shared" si="0"/>
        <v>86.909620991253661</v>
      </c>
      <c r="F23" s="34">
        <v>2679.6</v>
      </c>
      <c r="G23" s="34">
        <v>3131.4</v>
      </c>
      <c r="H23" s="71">
        <f t="shared" si="1"/>
        <v>85.571948649166501</v>
      </c>
    </row>
    <row r="24" spans="1:12" s="48" customFormat="1" x14ac:dyDescent="0.25">
      <c r="A24" s="268"/>
      <c r="B24" s="64">
        <v>2013</v>
      </c>
      <c r="C24" s="34">
        <v>332.8</v>
      </c>
      <c r="D24" s="34">
        <v>336.7</v>
      </c>
      <c r="E24" s="71">
        <f t="shared" si="0"/>
        <v>98.841698841698843</v>
      </c>
      <c r="F24" s="34">
        <v>2845.5</v>
      </c>
      <c r="G24" s="34">
        <v>3205.6</v>
      </c>
      <c r="H24" s="71">
        <f t="shared" si="1"/>
        <v>88.766533566259042</v>
      </c>
    </row>
    <row r="25" spans="1:12" x14ac:dyDescent="0.25">
      <c r="A25" s="268"/>
      <c r="B25" s="64">
        <v>2014</v>
      </c>
      <c r="C25" s="34">
        <v>315.7</v>
      </c>
      <c r="D25" s="34">
        <v>310.5</v>
      </c>
      <c r="E25" s="71">
        <f t="shared" si="0"/>
        <v>101.67471819645732</v>
      </c>
      <c r="F25" s="34">
        <v>2693.9</v>
      </c>
      <c r="G25" s="34">
        <v>2916.5</v>
      </c>
      <c r="H25" s="71">
        <f t="shared" si="1"/>
        <v>92.367563860792046</v>
      </c>
      <c r="I25" s="33"/>
      <c r="J25" s="34"/>
      <c r="K25" s="34"/>
      <c r="L25" s="33"/>
    </row>
    <row r="26" spans="1:12" x14ac:dyDescent="0.25">
      <c r="A26" s="270"/>
      <c r="B26" s="64">
        <v>2015</v>
      </c>
      <c r="C26" s="34">
        <v>283.39999999999998</v>
      </c>
      <c r="D26" s="34">
        <v>295</v>
      </c>
      <c r="E26" s="71">
        <f t="shared" si="0"/>
        <v>96.067796610169481</v>
      </c>
      <c r="F26" s="34">
        <v>2496.6999999999998</v>
      </c>
      <c r="G26" s="34">
        <v>2559.3000000000002</v>
      </c>
      <c r="H26" s="71">
        <f t="shared" si="1"/>
        <v>97.554018676981968</v>
      </c>
      <c r="I26" s="33"/>
      <c r="J26" s="34"/>
      <c r="K26" s="34"/>
      <c r="L26" s="33"/>
    </row>
    <row r="27" spans="1:12" x14ac:dyDescent="0.25">
      <c r="A27" s="270"/>
      <c r="B27" s="64">
        <v>2016</v>
      </c>
      <c r="C27" s="34">
        <v>269.39999999999998</v>
      </c>
      <c r="D27" s="34">
        <v>259.39999999999998</v>
      </c>
      <c r="E27" s="71">
        <f t="shared" si="0"/>
        <v>103.85505011565149</v>
      </c>
      <c r="F27" s="34">
        <v>2268.1999999999998</v>
      </c>
      <c r="G27" s="34">
        <v>2213</v>
      </c>
      <c r="H27" s="71">
        <f t="shared" si="1"/>
        <v>102.49435155896971</v>
      </c>
      <c r="I27" s="33"/>
      <c r="J27" s="34"/>
      <c r="K27" s="34"/>
      <c r="L27" s="33"/>
    </row>
    <row r="28" spans="1:12" x14ac:dyDescent="0.25">
      <c r="A28" s="270"/>
      <c r="B28" s="64">
        <v>2017</v>
      </c>
      <c r="C28" s="34">
        <v>227</v>
      </c>
      <c r="D28" s="34">
        <v>220.6</v>
      </c>
      <c r="E28" s="71">
        <f t="shared" si="0"/>
        <v>102.90117860380779</v>
      </c>
      <c r="F28" s="34">
        <v>2011.1</v>
      </c>
      <c r="G28" s="34">
        <v>1905.8</v>
      </c>
      <c r="H28" s="71">
        <f t="shared" si="1"/>
        <v>105.52523874488404</v>
      </c>
      <c r="I28" s="33"/>
      <c r="J28" s="34"/>
      <c r="K28" s="34"/>
      <c r="L28" s="33"/>
    </row>
    <row r="29" spans="1:12" x14ac:dyDescent="0.25">
      <c r="A29" s="270"/>
      <c r="B29" s="64">
        <v>2018</v>
      </c>
      <c r="C29" s="34">
        <v>212.3</v>
      </c>
      <c r="D29" s="34">
        <v>203.9</v>
      </c>
      <c r="E29" s="71">
        <f t="shared" si="0"/>
        <v>104.11966650318783</v>
      </c>
      <c r="F29" s="34">
        <v>1804.5</v>
      </c>
      <c r="G29" s="34">
        <v>1674.6</v>
      </c>
      <c r="H29" s="71">
        <f t="shared" si="1"/>
        <v>107.75707631673237</v>
      </c>
      <c r="I29" s="33"/>
      <c r="J29" s="34"/>
      <c r="K29" s="34"/>
      <c r="L29" s="33"/>
    </row>
    <row r="30" spans="1:12" x14ac:dyDescent="0.25">
      <c r="A30" s="270"/>
      <c r="B30" s="64">
        <v>2019</v>
      </c>
      <c r="C30" s="34">
        <v>194.4</v>
      </c>
      <c r="D30" s="34">
        <v>173.8</v>
      </c>
      <c r="E30" s="71">
        <f t="shared" si="0"/>
        <v>111.85270425776754</v>
      </c>
      <c r="F30" s="34">
        <v>1720</v>
      </c>
      <c r="G30" s="34">
        <v>1527.8</v>
      </c>
      <c r="H30" s="71">
        <f t="shared" si="1"/>
        <v>112.5801806519178</v>
      </c>
      <c r="I30" s="33"/>
      <c r="J30" s="34"/>
      <c r="K30" s="34"/>
      <c r="L30" s="33"/>
    </row>
    <row r="31" spans="1:12" x14ac:dyDescent="0.25">
      <c r="A31" s="270"/>
      <c r="B31" s="64">
        <v>2020</v>
      </c>
      <c r="C31" s="34">
        <v>230.4</v>
      </c>
      <c r="D31" s="34">
        <v>204.4</v>
      </c>
      <c r="E31" s="71">
        <f t="shared" si="0"/>
        <v>112.72015655577299</v>
      </c>
      <c r="F31" s="34">
        <v>1851.6</v>
      </c>
      <c r="G31" s="34">
        <v>1679.3</v>
      </c>
      <c r="H31" s="71">
        <f t="shared" si="1"/>
        <v>110.26022747573394</v>
      </c>
      <c r="I31" s="33"/>
      <c r="J31" s="34"/>
      <c r="K31" s="34"/>
      <c r="L31" s="33"/>
    </row>
    <row r="32" spans="1:12" x14ac:dyDescent="0.25">
      <c r="A32" s="270"/>
      <c r="B32" s="64">
        <v>2021</v>
      </c>
      <c r="C32" s="34">
        <v>222.5</v>
      </c>
      <c r="D32" s="34">
        <v>193.9</v>
      </c>
      <c r="E32" s="71">
        <f t="shared" si="0"/>
        <v>114.74987106756059</v>
      </c>
      <c r="F32" s="34">
        <v>1841.9</v>
      </c>
      <c r="G32" s="34">
        <v>1634.6</v>
      </c>
      <c r="H32" s="71">
        <f t="shared" si="1"/>
        <v>112.6820017129573</v>
      </c>
      <c r="I32" s="33"/>
      <c r="J32" s="411" t="s">
        <v>189</v>
      </c>
      <c r="K32" s="34"/>
      <c r="L32" s="33"/>
    </row>
    <row r="33" spans="1:12" x14ac:dyDescent="0.25">
      <c r="A33" s="270"/>
      <c r="B33" s="64">
        <v>2022</v>
      </c>
      <c r="C33" s="34">
        <v>230.5</v>
      </c>
      <c r="D33" s="34">
        <v>176.2</v>
      </c>
      <c r="E33" s="71">
        <f t="shared" si="0"/>
        <v>130.81725312145289</v>
      </c>
      <c r="F33" s="34">
        <v>1649.9</v>
      </c>
      <c r="G33" s="34">
        <v>1429.3</v>
      </c>
      <c r="H33" s="71">
        <f t="shared" si="1"/>
        <v>115.43412859441685</v>
      </c>
      <c r="I33" s="33"/>
      <c r="J33" s="411"/>
      <c r="K33" s="34"/>
      <c r="L33" s="33"/>
    </row>
    <row r="34" spans="1:12" x14ac:dyDescent="0.25">
      <c r="A34" s="270"/>
      <c r="B34" s="64">
        <v>2023</v>
      </c>
      <c r="C34" s="34">
        <v>204.8</v>
      </c>
      <c r="D34" s="34">
        <v>163.1</v>
      </c>
      <c r="E34" s="71">
        <f t="shared" si="0"/>
        <v>125.56713672593501</v>
      </c>
      <c r="F34" s="34">
        <v>1579.4</v>
      </c>
      <c r="G34" s="34">
        <v>1358.1</v>
      </c>
      <c r="H34" s="71">
        <f t="shared" si="1"/>
        <v>116.29482365068847</v>
      </c>
      <c r="I34" s="33"/>
      <c r="J34" s="411"/>
      <c r="K34" s="34"/>
      <c r="L34" s="33"/>
    </row>
    <row r="35" spans="1:12" x14ac:dyDescent="0.25">
      <c r="A35" s="270"/>
      <c r="B35" s="135"/>
      <c r="C35" s="156" t="s">
        <v>189</v>
      </c>
      <c r="D35" s="156" t="s">
        <v>189</v>
      </c>
      <c r="E35" s="121"/>
      <c r="F35" s="120"/>
      <c r="G35" s="120"/>
      <c r="H35" s="122"/>
      <c r="J35" s="34"/>
    </row>
    <row r="36" spans="1:12" x14ac:dyDescent="0.25">
      <c r="A36" s="270"/>
      <c r="B36" s="141"/>
      <c r="C36" s="124"/>
      <c r="D36" s="124"/>
      <c r="E36" s="125"/>
      <c r="F36" s="124"/>
      <c r="G36" s="124"/>
      <c r="H36" s="126"/>
    </row>
    <row r="37" spans="1:12" s="45" customFormat="1" ht="17.100000000000001" customHeight="1" x14ac:dyDescent="0.25">
      <c r="A37" s="270"/>
      <c r="B37" s="509" t="s">
        <v>633</v>
      </c>
      <c r="C37" s="509"/>
      <c r="D37" s="509"/>
      <c r="E37" s="509"/>
      <c r="F37" s="509"/>
      <c r="G37" s="509"/>
      <c r="H37" s="509"/>
    </row>
    <row r="38" spans="1:12" x14ac:dyDescent="0.25">
      <c r="A38" s="270"/>
      <c r="B38" s="16" t="s">
        <v>81</v>
      </c>
      <c r="C38" s="17"/>
      <c r="D38" s="31"/>
      <c r="E38" s="53"/>
    </row>
    <row r="39" spans="1:12" x14ac:dyDescent="0.25">
      <c r="A39" s="270"/>
      <c r="B39" s="16"/>
      <c r="C39" s="17"/>
      <c r="D39" s="31"/>
      <c r="E39" s="53"/>
    </row>
    <row r="40" spans="1:12" x14ac:dyDescent="0.25">
      <c r="A40" s="270"/>
      <c r="B40" s="12" t="s">
        <v>68</v>
      </c>
      <c r="C40" s="8"/>
      <c r="D40" s="31"/>
      <c r="E40" s="53"/>
    </row>
    <row r="41" spans="1:12" x14ac:dyDescent="0.25">
      <c r="A41" s="270"/>
      <c r="B41" s="12"/>
      <c r="C41" s="8"/>
      <c r="D41" s="31"/>
      <c r="E41" s="53"/>
    </row>
    <row r="42" spans="1:12" x14ac:dyDescent="0.25">
      <c r="A42" s="270"/>
      <c r="B42" s="10"/>
      <c r="C42" s="31"/>
      <c r="D42" s="31"/>
      <c r="E42" s="53"/>
    </row>
    <row r="43" spans="1:12" x14ac:dyDescent="0.25">
      <c r="A43" s="270"/>
      <c r="B43" s="18"/>
      <c r="E43" s="53"/>
    </row>
    <row r="44" spans="1:12" x14ac:dyDescent="0.25">
      <c r="A44" s="270"/>
      <c r="E44" s="53"/>
    </row>
    <row r="45" spans="1:12" x14ac:dyDescent="0.25">
      <c r="A45" s="270"/>
      <c r="E45" s="53"/>
    </row>
    <row r="46" spans="1:12" x14ac:dyDescent="0.25">
      <c r="A46" s="270"/>
      <c r="E46" s="53"/>
    </row>
    <row r="47" spans="1:12" x14ac:dyDescent="0.25">
      <c r="A47" s="270"/>
      <c r="E47" s="53"/>
    </row>
    <row r="48" spans="1:12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5" x14ac:dyDescent="0.25">
      <c r="A65" s="270"/>
      <c r="E65" s="53"/>
    </row>
    <row r="66" spans="1:5" x14ac:dyDescent="0.25">
      <c r="A66" s="270"/>
      <c r="E66" s="53"/>
    </row>
    <row r="67" spans="1:5" x14ac:dyDescent="0.25">
      <c r="E67" s="53"/>
    </row>
    <row r="68" spans="1:5" x14ac:dyDescent="0.25">
      <c r="E68" s="53"/>
    </row>
    <row r="69" spans="1:5" x14ac:dyDescent="0.25">
      <c r="E69" s="53"/>
    </row>
    <row r="70" spans="1:5" x14ac:dyDescent="0.25">
      <c r="E70" s="53"/>
    </row>
    <row r="71" spans="1:5" x14ac:dyDescent="0.25">
      <c r="E71" s="53"/>
    </row>
    <row r="72" spans="1:5" x14ac:dyDescent="0.25">
      <c r="E72" s="53"/>
    </row>
    <row r="73" spans="1:5" x14ac:dyDescent="0.25">
      <c r="E73" s="53"/>
    </row>
    <row r="74" spans="1:5" x14ac:dyDescent="0.25">
      <c r="E74" s="53"/>
    </row>
    <row r="75" spans="1:5" x14ac:dyDescent="0.25">
      <c r="E75" s="53"/>
    </row>
    <row r="76" spans="1:5" x14ac:dyDescent="0.25">
      <c r="E76" s="53"/>
    </row>
    <row r="77" spans="1:5" x14ac:dyDescent="0.25">
      <c r="E77" s="53"/>
    </row>
    <row r="78" spans="1:5" x14ac:dyDescent="0.25">
      <c r="E78" s="53"/>
    </row>
    <row r="79" spans="1:5" x14ac:dyDescent="0.25">
      <c r="E79" s="53"/>
    </row>
    <row r="80" spans="1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9" max="8" man="1"/>
      </rowBreaks>
      <pageMargins left="0.4" right="0.43" top="1" bottom="1" header="0" footer="0"/>
      <pageSetup paperSize="9" orientation="portrait" r:id="rId1"/>
      <headerFooter alignWithMargins="0"/>
    </customSheetView>
  </customSheetViews>
  <mergeCells count="3">
    <mergeCell ref="C8:E8"/>
    <mergeCell ref="F8:H8"/>
    <mergeCell ref="B37:H37"/>
  </mergeCells>
  <phoneticPr fontId="3" type="noConversion"/>
  <hyperlinks>
    <hyperlink ref="H2" location="INDICE!A48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Q1355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3" width="7.6640625" style="1" bestFit="1" customWidth="1"/>
    <col min="4" max="4" width="8.5546875" style="1" bestFit="1" customWidth="1"/>
    <col min="5" max="5" width="10" style="45" bestFit="1" customWidth="1"/>
    <col min="6" max="6" width="7.6640625" style="45" bestFit="1" customWidth="1"/>
    <col min="7" max="7" width="8.5546875" style="45" bestFit="1" customWidth="1"/>
    <col min="8" max="8" width="10" style="45" customWidth="1"/>
    <col min="9" max="16384" width="11.44140625" style="1"/>
  </cols>
  <sheetData>
    <row r="1" spans="1:17" ht="40.200000000000003" customHeight="1" x14ac:dyDescent="0.3">
      <c r="E1" s="1"/>
      <c r="F1" s="1"/>
      <c r="G1" s="1"/>
      <c r="H1" s="1"/>
      <c r="I1" s="373"/>
    </row>
    <row r="2" spans="1:17" s="28" customFormat="1" ht="12.75" customHeight="1" x14ac:dyDescent="0.25">
      <c r="A2" s="284"/>
      <c r="B2" s="29"/>
      <c r="F2" s="54"/>
      <c r="G2" s="54"/>
      <c r="H2" s="362" t="s">
        <v>13</v>
      </c>
    </row>
    <row r="3" spans="1:17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</row>
    <row r="4" spans="1:17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7" s="197" customFormat="1" ht="15.75" customHeight="1" x14ac:dyDescent="0.3">
      <c r="A5" s="284"/>
      <c r="B5" s="484" t="s">
        <v>635</v>
      </c>
      <c r="C5" s="14"/>
      <c r="D5" s="14"/>
      <c r="E5" s="15"/>
      <c r="F5" s="15"/>
      <c r="G5" s="15"/>
      <c r="H5" s="15"/>
    </row>
    <row r="6" spans="1:17" s="197" customFormat="1" ht="12.75" customHeight="1" x14ac:dyDescent="0.25">
      <c r="A6" s="284"/>
      <c r="B6" s="4"/>
      <c r="C6" s="1"/>
      <c r="D6" s="1"/>
      <c r="E6" s="45"/>
      <c r="F6" s="45"/>
      <c r="G6" s="45"/>
      <c r="H6" s="45"/>
    </row>
    <row r="7" spans="1:17" s="197" customFormat="1" ht="12.75" customHeight="1" x14ac:dyDescent="0.25">
      <c r="A7" s="288"/>
      <c r="B7" s="4" t="s">
        <v>62</v>
      </c>
      <c r="C7" s="1"/>
      <c r="D7" s="1"/>
      <c r="E7" s="45"/>
      <c r="F7" s="45"/>
      <c r="G7" s="45"/>
      <c r="H7" s="45"/>
    </row>
    <row r="8" spans="1:17" s="197" customFormat="1" ht="12.75" customHeight="1" x14ac:dyDescent="0.25">
      <c r="A8" s="268"/>
      <c r="B8" s="151"/>
      <c r="C8" s="511" t="s">
        <v>12</v>
      </c>
      <c r="D8" s="512"/>
      <c r="E8" s="512"/>
      <c r="F8" s="512" t="s">
        <v>10</v>
      </c>
      <c r="G8" s="512"/>
      <c r="H8" s="512"/>
    </row>
    <row r="9" spans="1:17" s="197" customFormat="1" ht="12.75" customHeight="1" x14ac:dyDescent="0.25">
      <c r="A9" s="268"/>
      <c r="B9" s="145"/>
      <c r="C9" s="483" t="s">
        <v>8</v>
      </c>
      <c r="D9" s="152" t="s">
        <v>9</v>
      </c>
      <c r="E9" s="152" t="s">
        <v>65</v>
      </c>
      <c r="F9" s="152" t="s">
        <v>8</v>
      </c>
      <c r="G9" s="152" t="s">
        <v>9</v>
      </c>
      <c r="H9" s="152" t="s">
        <v>65</v>
      </c>
    </row>
    <row r="10" spans="1:17" s="197" customFormat="1" ht="12.75" customHeight="1" x14ac:dyDescent="0.25">
      <c r="A10" s="268"/>
      <c r="B10" s="64"/>
      <c r="C10" s="158"/>
      <c r="D10" s="158"/>
      <c r="E10" s="67"/>
      <c r="F10" s="158"/>
      <c r="G10" s="158"/>
      <c r="H10" s="67"/>
    </row>
    <row r="11" spans="1:17" s="197" customFormat="1" ht="12.75" customHeight="1" x14ac:dyDescent="0.25">
      <c r="A11" s="268"/>
      <c r="B11" s="64" t="s">
        <v>23</v>
      </c>
      <c r="C11" s="187">
        <v>204.8</v>
      </c>
      <c r="D11" s="187">
        <v>163.1</v>
      </c>
      <c r="E11" s="71">
        <f>+C11*100/D11</f>
        <v>125.56713672593501</v>
      </c>
      <c r="F11" s="155">
        <v>1579.4</v>
      </c>
      <c r="G11" s="155">
        <v>1358.1</v>
      </c>
      <c r="H11" s="71">
        <f>+F11*100/G11</f>
        <v>116.29482365068847</v>
      </c>
      <c r="J11" s="302"/>
      <c r="K11" s="302"/>
      <c r="L11" s="302"/>
      <c r="M11" s="302"/>
      <c r="N11" s="302"/>
      <c r="O11" s="302"/>
      <c r="P11" s="302"/>
      <c r="Q11" s="302"/>
    </row>
    <row r="12" spans="1:17" s="197" customFormat="1" ht="12.75" customHeight="1" x14ac:dyDescent="0.25">
      <c r="A12" s="270"/>
      <c r="B12" s="64" t="s">
        <v>110</v>
      </c>
      <c r="C12" s="187">
        <v>5.3</v>
      </c>
      <c r="D12" s="159">
        <v>8.8000000000000007</v>
      </c>
      <c r="E12" s="71">
        <f t="shared" ref="E12:E17" si="0">+C12*100/D12</f>
        <v>60.22727272727272</v>
      </c>
      <c r="F12" s="155">
        <v>54.4</v>
      </c>
      <c r="G12" s="155">
        <v>72.400000000000006</v>
      </c>
      <c r="H12" s="71">
        <f t="shared" ref="H12:H17" si="1">+F12*100/G12</f>
        <v>75.138121546961315</v>
      </c>
    </row>
    <row r="13" spans="1:17" s="197" customFormat="1" ht="12.75" customHeight="1" x14ac:dyDescent="0.25">
      <c r="A13" s="270"/>
      <c r="B13" s="64" t="s">
        <v>501</v>
      </c>
      <c r="C13" s="187">
        <v>25.2</v>
      </c>
      <c r="D13" s="159">
        <v>28</v>
      </c>
      <c r="E13" s="71">
        <f t="shared" si="0"/>
        <v>90</v>
      </c>
      <c r="F13" s="155">
        <v>165.1</v>
      </c>
      <c r="G13" s="155">
        <v>194.5</v>
      </c>
      <c r="H13" s="71">
        <f t="shared" si="1"/>
        <v>84.884318766066841</v>
      </c>
    </row>
    <row r="14" spans="1:17" s="197" customFormat="1" ht="12.75" customHeight="1" x14ac:dyDescent="0.25">
      <c r="A14" s="270"/>
      <c r="B14" s="64" t="s">
        <v>221</v>
      </c>
      <c r="C14" s="187">
        <v>48.3</v>
      </c>
      <c r="D14" s="159">
        <v>36.4</v>
      </c>
      <c r="E14" s="71">
        <f t="shared" si="0"/>
        <v>132.69230769230771</v>
      </c>
      <c r="F14" s="155">
        <v>334.4</v>
      </c>
      <c r="G14" s="155">
        <v>309.10000000000002</v>
      </c>
      <c r="H14" s="71">
        <f t="shared" si="1"/>
        <v>108.1850533807829</v>
      </c>
    </row>
    <row r="15" spans="1:17" s="197" customFormat="1" ht="12.75" customHeight="1" x14ac:dyDescent="0.25">
      <c r="A15" s="270"/>
      <c r="B15" s="64" t="s">
        <v>222</v>
      </c>
      <c r="C15" s="187">
        <v>39.5</v>
      </c>
      <c r="D15" s="159">
        <v>29.3</v>
      </c>
      <c r="E15" s="71">
        <f t="shared" si="0"/>
        <v>134.81228668941978</v>
      </c>
      <c r="F15" s="155">
        <v>345.9</v>
      </c>
      <c r="G15" s="155">
        <v>257.89999999999998</v>
      </c>
      <c r="H15" s="71">
        <f t="shared" si="1"/>
        <v>134.12175261729354</v>
      </c>
    </row>
    <row r="16" spans="1:17" s="197" customFormat="1" ht="12.75" customHeight="1" x14ac:dyDescent="0.25">
      <c r="A16" s="270"/>
      <c r="B16" s="64" t="s">
        <v>223</v>
      </c>
      <c r="C16" s="187">
        <v>50.5</v>
      </c>
      <c r="D16" s="159">
        <v>31</v>
      </c>
      <c r="E16" s="71">
        <f t="shared" si="0"/>
        <v>162.90322580645162</v>
      </c>
      <c r="F16" s="155">
        <v>385.8</v>
      </c>
      <c r="G16" s="155">
        <v>276</v>
      </c>
      <c r="H16" s="71">
        <f t="shared" si="1"/>
        <v>139.78260869565219</v>
      </c>
    </row>
    <row r="17" spans="1:8" s="197" customFormat="1" ht="12.75" customHeight="1" x14ac:dyDescent="0.25">
      <c r="A17" s="270"/>
      <c r="B17" s="64" t="s">
        <v>224</v>
      </c>
      <c r="C17" s="187">
        <v>36</v>
      </c>
      <c r="D17" s="159">
        <v>29.5</v>
      </c>
      <c r="E17" s="71">
        <f t="shared" si="0"/>
        <v>122.03389830508475</v>
      </c>
      <c r="F17" s="155">
        <v>293.7</v>
      </c>
      <c r="G17" s="155">
        <v>248.2</v>
      </c>
      <c r="H17" s="71">
        <f t="shared" si="1"/>
        <v>118.33199033037873</v>
      </c>
    </row>
    <row r="18" spans="1:8" s="197" customFormat="1" ht="12.75" customHeight="1" x14ac:dyDescent="0.25">
      <c r="A18" s="270"/>
      <c r="B18" s="119"/>
      <c r="C18" s="156"/>
      <c r="D18" s="156"/>
      <c r="E18" s="121"/>
      <c r="F18" s="121"/>
      <c r="G18" s="121"/>
      <c r="H18" s="121"/>
    </row>
    <row r="19" spans="1:8" s="197" customFormat="1" ht="12.75" customHeight="1" x14ac:dyDescent="0.25">
      <c r="A19" s="270"/>
      <c r="B19" s="123"/>
      <c r="C19" s="157"/>
      <c r="D19" s="157"/>
      <c r="E19" s="125"/>
      <c r="F19" s="125"/>
      <c r="G19" s="125"/>
      <c r="H19" s="125"/>
    </row>
    <row r="20" spans="1:8" x14ac:dyDescent="0.25">
      <c r="B20" s="20" t="s">
        <v>491</v>
      </c>
      <c r="C20" s="378"/>
      <c r="D20" s="378"/>
      <c r="E20" s="456"/>
      <c r="F20" s="378"/>
      <c r="G20" s="378"/>
      <c r="H20" s="1"/>
    </row>
    <row r="21" spans="1:8" s="197" customFormat="1" ht="12.75" customHeight="1" x14ac:dyDescent="0.25">
      <c r="A21" s="270"/>
      <c r="B21" s="20" t="s">
        <v>81</v>
      </c>
      <c r="C21" s="1"/>
      <c r="D21" s="1"/>
      <c r="E21" s="53"/>
      <c r="F21" s="53"/>
      <c r="G21" s="53"/>
      <c r="H21" s="53"/>
    </row>
    <row r="23" spans="1:8" s="197" customFormat="1" ht="12.75" customHeight="1" x14ac:dyDescent="0.25">
      <c r="A23" s="270"/>
      <c r="B23" s="58" t="s">
        <v>68</v>
      </c>
      <c r="C23" s="1"/>
      <c r="D23" s="1"/>
      <c r="E23" s="53"/>
      <c r="F23" s="1"/>
      <c r="G23" s="1"/>
      <c r="H23" s="53"/>
    </row>
    <row r="24" spans="1:8" s="197" customFormat="1" ht="12.75" customHeight="1" x14ac:dyDescent="0.25">
      <c r="A24" s="270"/>
      <c r="B24" s="10"/>
      <c r="C24" s="1"/>
      <c r="D24" s="1"/>
      <c r="E24" s="53"/>
      <c r="F24" s="53"/>
      <c r="G24" s="53"/>
      <c r="H24" s="53"/>
    </row>
    <row r="25" spans="1:8" s="197" customFormat="1" ht="12.75" customHeight="1" x14ac:dyDescent="0.25">
      <c r="A25" s="270"/>
      <c r="B25" s="195"/>
      <c r="C25" s="195"/>
      <c r="D25" s="195"/>
      <c r="E25" s="196"/>
      <c r="F25" s="196"/>
      <c r="G25" s="196"/>
      <c r="H25" s="196"/>
    </row>
    <row r="26" spans="1:8" s="197" customFormat="1" ht="12.75" customHeight="1" x14ac:dyDescent="0.25">
      <c r="A26" s="270"/>
      <c r="B26" s="195"/>
      <c r="C26" s="195"/>
      <c r="D26" s="195"/>
      <c r="E26" s="196"/>
      <c r="F26" s="196"/>
      <c r="G26" s="196"/>
      <c r="H26" s="196"/>
    </row>
    <row r="27" spans="1:8" s="197" customFormat="1" ht="12.75" customHeight="1" x14ac:dyDescent="0.25">
      <c r="A27" s="270"/>
      <c r="B27" s="195"/>
      <c r="C27" s="195"/>
      <c r="D27" s="195"/>
      <c r="E27" s="196"/>
      <c r="F27" s="196"/>
      <c r="G27" s="196"/>
      <c r="H27" s="196"/>
    </row>
    <row r="28" spans="1:8" s="197" customFormat="1" ht="12.75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8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8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8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8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8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8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8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8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8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8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8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8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8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8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8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8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8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</row>
    <row r="46" spans="1:8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8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8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17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17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17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17" s="197" customFormat="1" ht="12.75" customHeight="1" x14ac:dyDescent="0.25">
      <c r="A52" s="270"/>
      <c r="B52" s="195"/>
      <c r="C52" s="195"/>
      <c r="D52" s="195"/>
      <c r="E52" s="196"/>
      <c r="F52" s="196"/>
      <c r="G52" s="196"/>
      <c r="H52" s="196"/>
    </row>
    <row r="53" spans="1:17" s="197" customFormat="1" ht="12.75" customHeight="1" x14ac:dyDescent="0.25">
      <c r="A53" s="270"/>
      <c r="B53" s="195"/>
      <c r="C53" s="195"/>
      <c r="D53" s="195"/>
      <c r="E53" s="196"/>
      <c r="F53" s="196"/>
      <c r="G53" s="196"/>
      <c r="H53" s="196"/>
    </row>
    <row r="54" spans="1:17" s="197" customFormat="1" ht="12.75" customHeight="1" x14ac:dyDescent="0.25">
      <c r="A54" s="270"/>
      <c r="B54" s="195"/>
      <c r="C54" s="195"/>
      <c r="D54" s="195"/>
      <c r="E54" s="196"/>
      <c r="F54" s="196"/>
      <c r="G54" s="196"/>
      <c r="H54" s="196"/>
    </row>
    <row r="55" spans="1:17" s="28" customFormat="1" ht="12.75" customHeight="1" x14ac:dyDescent="0.25">
      <c r="A55" s="284"/>
      <c r="B55" s="29"/>
      <c r="F55" s="54"/>
      <c r="G55" s="54"/>
      <c r="H55" s="362" t="s">
        <v>13</v>
      </c>
    </row>
    <row r="56" spans="1:17" ht="13.5" customHeight="1" x14ac:dyDescent="0.4">
      <c r="B56" s="200"/>
      <c r="C56" s="200"/>
      <c r="D56" s="200"/>
      <c r="E56" s="201"/>
      <c r="F56" s="201"/>
      <c r="G56" s="201"/>
      <c r="H56" s="201"/>
    </row>
    <row r="57" spans="1:17" s="197" customFormat="1" ht="15.75" customHeight="1" x14ac:dyDescent="0.3">
      <c r="A57" s="284"/>
      <c r="B57" s="484" t="s">
        <v>634</v>
      </c>
      <c r="C57" s="14"/>
      <c r="D57" s="14"/>
      <c r="E57" s="15"/>
      <c r="F57" s="15"/>
      <c r="G57" s="15"/>
      <c r="H57" s="15"/>
    </row>
    <row r="58" spans="1:17" s="197" customFormat="1" ht="12.75" customHeight="1" x14ac:dyDescent="0.25">
      <c r="A58" s="284"/>
      <c r="B58" s="4"/>
      <c r="C58" s="1"/>
      <c r="D58" s="1"/>
      <c r="E58" s="45"/>
      <c r="F58" s="45"/>
      <c r="G58" s="45"/>
      <c r="H58" s="45"/>
    </row>
    <row r="59" spans="1:17" s="197" customFormat="1" ht="12.75" customHeight="1" x14ac:dyDescent="0.25">
      <c r="A59" s="288"/>
      <c r="B59" s="4" t="s">
        <v>62</v>
      </c>
      <c r="C59" s="1"/>
      <c r="D59" s="1"/>
      <c r="E59" s="45"/>
      <c r="F59" s="45"/>
      <c r="G59" s="45"/>
      <c r="H59" s="45"/>
    </row>
    <row r="60" spans="1:17" s="197" customFormat="1" ht="12.75" customHeight="1" x14ac:dyDescent="0.25">
      <c r="A60" s="268"/>
      <c r="B60" s="151"/>
      <c r="C60" s="511" t="s">
        <v>12</v>
      </c>
      <c r="D60" s="512"/>
      <c r="E60" s="512"/>
      <c r="F60" s="512" t="s">
        <v>10</v>
      </c>
      <c r="G60" s="512"/>
      <c r="H60" s="512"/>
    </row>
    <row r="61" spans="1:17" s="197" customFormat="1" ht="12.75" customHeight="1" x14ac:dyDescent="0.25">
      <c r="A61" s="268"/>
      <c r="B61" s="145"/>
      <c r="C61" s="430" t="s">
        <v>8</v>
      </c>
      <c r="D61" s="152" t="s">
        <v>9</v>
      </c>
      <c r="E61" s="152" t="s">
        <v>65</v>
      </c>
      <c r="F61" s="152" t="s">
        <v>8</v>
      </c>
      <c r="G61" s="152" t="s">
        <v>9</v>
      </c>
      <c r="H61" s="152" t="s">
        <v>65</v>
      </c>
    </row>
    <row r="62" spans="1:17" s="197" customFormat="1" ht="12.75" customHeight="1" x14ac:dyDescent="0.25">
      <c r="A62" s="268"/>
      <c r="B62" s="64"/>
      <c r="C62" s="158"/>
      <c r="D62" s="158"/>
      <c r="E62" s="67"/>
      <c r="F62" s="158"/>
      <c r="G62" s="158"/>
      <c r="H62" s="67"/>
    </row>
    <row r="63" spans="1:17" s="197" customFormat="1" ht="12.75" customHeight="1" x14ac:dyDescent="0.25">
      <c r="A63" s="268"/>
      <c r="B63" s="64" t="s">
        <v>23</v>
      </c>
      <c r="C63" s="187">
        <v>230.5</v>
      </c>
      <c r="D63" s="187">
        <v>176.2</v>
      </c>
      <c r="E63" s="71">
        <f>+C63*100/D63</f>
        <v>130.81725312145289</v>
      </c>
      <c r="F63" s="155">
        <v>1649.9</v>
      </c>
      <c r="G63" s="155">
        <v>1429.3</v>
      </c>
      <c r="H63" s="71">
        <f>+F63*100/G63</f>
        <v>115.43412859441685</v>
      </c>
      <c r="J63" s="302"/>
      <c r="K63" s="302"/>
      <c r="L63" s="302"/>
      <c r="M63" s="302"/>
      <c r="N63" s="302"/>
      <c r="O63" s="302"/>
      <c r="P63" s="302"/>
      <c r="Q63" s="302"/>
    </row>
    <row r="64" spans="1:17" s="197" customFormat="1" ht="12.75" customHeight="1" x14ac:dyDescent="0.25">
      <c r="A64" s="270"/>
      <c r="B64" s="64" t="s">
        <v>110</v>
      </c>
      <c r="C64" s="187">
        <v>7.1</v>
      </c>
      <c r="D64" s="159">
        <v>11</v>
      </c>
      <c r="E64" s="71">
        <f t="shared" ref="E64:E69" si="2">+C64*100/D64</f>
        <v>64.545454545454547</v>
      </c>
      <c r="F64" s="155">
        <v>56.3</v>
      </c>
      <c r="G64" s="155">
        <v>73.099999999999994</v>
      </c>
      <c r="H64" s="71">
        <f t="shared" ref="H64:H69" si="3">+F64*100/G64</f>
        <v>77.017783857729142</v>
      </c>
    </row>
    <row r="65" spans="1:8" s="197" customFormat="1" ht="12.75" customHeight="1" x14ac:dyDescent="0.25">
      <c r="A65" s="270"/>
      <c r="B65" s="64" t="s">
        <v>501</v>
      </c>
      <c r="C65" s="187">
        <v>23.8</v>
      </c>
      <c r="D65" s="159">
        <v>26.3</v>
      </c>
      <c r="E65" s="71">
        <f t="shared" si="2"/>
        <v>90.49429657794677</v>
      </c>
      <c r="F65" s="155">
        <v>170.1</v>
      </c>
      <c r="G65" s="155">
        <v>178.5</v>
      </c>
      <c r="H65" s="71">
        <f t="shared" si="3"/>
        <v>95.294117647058826</v>
      </c>
    </row>
    <row r="66" spans="1:8" s="197" customFormat="1" ht="12.75" customHeight="1" x14ac:dyDescent="0.25">
      <c r="A66" s="270"/>
      <c r="B66" s="64" t="s">
        <v>221</v>
      </c>
      <c r="C66" s="187">
        <v>43.5</v>
      </c>
      <c r="D66" s="159">
        <v>33.700000000000003</v>
      </c>
      <c r="E66" s="71">
        <f t="shared" si="2"/>
        <v>129.080118694362</v>
      </c>
      <c r="F66" s="155">
        <v>338.5</v>
      </c>
      <c r="G66" s="155">
        <v>324.60000000000002</v>
      </c>
      <c r="H66" s="71">
        <f t="shared" si="3"/>
        <v>104.28219346888477</v>
      </c>
    </row>
    <row r="67" spans="1:8" s="197" customFormat="1" ht="12.75" customHeight="1" x14ac:dyDescent="0.25">
      <c r="A67" s="270"/>
      <c r="B67" s="64" t="s">
        <v>222</v>
      </c>
      <c r="C67" s="187">
        <v>61.6</v>
      </c>
      <c r="D67" s="159">
        <v>31.9</v>
      </c>
      <c r="E67" s="71">
        <f t="shared" si="2"/>
        <v>193.10344827586206</v>
      </c>
      <c r="F67" s="155">
        <v>384.4</v>
      </c>
      <c r="G67" s="155">
        <v>286.3</v>
      </c>
      <c r="H67" s="71">
        <f t="shared" si="3"/>
        <v>134.26475724764234</v>
      </c>
    </row>
    <row r="68" spans="1:8" s="197" customFormat="1" ht="12.75" customHeight="1" x14ac:dyDescent="0.25">
      <c r="A68" s="270"/>
      <c r="B68" s="64" t="s">
        <v>223</v>
      </c>
      <c r="C68" s="187">
        <v>55.2</v>
      </c>
      <c r="D68" s="159">
        <v>43.5</v>
      </c>
      <c r="E68" s="71">
        <f t="shared" si="2"/>
        <v>126.89655172413794</v>
      </c>
      <c r="F68" s="155">
        <v>421.5</v>
      </c>
      <c r="G68" s="155">
        <v>314.8</v>
      </c>
      <c r="H68" s="71">
        <f t="shared" si="3"/>
        <v>133.89453621346885</v>
      </c>
    </row>
    <row r="69" spans="1:8" s="197" customFormat="1" ht="12.75" customHeight="1" x14ac:dyDescent="0.25">
      <c r="A69" s="270"/>
      <c r="B69" s="64" t="s">
        <v>224</v>
      </c>
      <c r="C69" s="187">
        <v>39.200000000000003</v>
      </c>
      <c r="D69" s="159">
        <v>29.8</v>
      </c>
      <c r="E69" s="71">
        <f t="shared" si="2"/>
        <v>131.54362416107384</v>
      </c>
      <c r="F69" s="155">
        <v>279.2</v>
      </c>
      <c r="G69" s="155">
        <v>252</v>
      </c>
      <c r="H69" s="71">
        <f t="shared" si="3"/>
        <v>110.7936507936508</v>
      </c>
    </row>
    <row r="70" spans="1:8" s="197" customFormat="1" ht="12.75" customHeight="1" x14ac:dyDescent="0.25">
      <c r="A70" s="270"/>
      <c r="B70" s="119"/>
      <c r="C70" s="156"/>
      <c r="D70" s="156"/>
      <c r="E70" s="121"/>
      <c r="F70" s="121"/>
      <c r="G70" s="121"/>
      <c r="H70" s="121"/>
    </row>
    <row r="71" spans="1:8" s="197" customFormat="1" ht="12.75" customHeight="1" x14ac:dyDescent="0.25">
      <c r="A71" s="270"/>
      <c r="B71" s="123"/>
      <c r="C71" s="157"/>
      <c r="D71" s="157"/>
      <c r="E71" s="125"/>
      <c r="F71" s="125"/>
      <c r="G71" s="125"/>
      <c r="H71" s="125"/>
    </row>
    <row r="72" spans="1:8" x14ac:dyDescent="0.25">
      <c r="B72" s="20" t="s">
        <v>491</v>
      </c>
      <c r="C72" s="378"/>
      <c r="D72" s="378"/>
      <c r="E72" s="456"/>
      <c r="F72" s="378"/>
      <c r="G72" s="378"/>
      <c r="H72" s="1"/>
    </row>
    <row r="73" spans="1:8" s="197" customFormat="1" ht="12.75" customHeight="1" x14ac:dyDescent="0.25">
      <c r="A73" s="270"/>
      <c r="B73" s="20" t="s">
        <v>81</v>
      </c>
      <c r="C73" s="1"/>
      <c r="D73" s="1"/>
      <c r="E73" s="53"/>
      <c r="F73" s="53"/>
      <c r="G73" s="53"/>
      <c r="H73" s="53"/>
    </row>
    <row r="74" spans="1:8" x14ac:dyDescent="0.25">
      <c r="B74" s="485"/>
    </row>
    <row r="75" spans="1:8" s="197" customFormat="1" ht="12.75" customHeight="1" x14ac:dyDescent="0.25">
      <c r="A75" s="270"/>
      <c r="B75" s="58" t="s">
        <v>68</v>
      </c>
      <c r="C75" s="1"/>
      <c r="D75" s="1"/>
      <c r="E75" s="53"/>
      <c r="F75" s="53"/>
      <c r="G75" s="53"/>
      <c r="H75" s="53"/>
    </row>
    <row r="76" spans="1:8" s="197" customFormat="1" ht="12.75" customHeight="1" x14ac:dyDescent="0.25">
      <c r="A76" s="270"/>
      <c r="B76" s="10"/>
      <c r="C76" s="1"/>
      <c r="D76" s="1"/>
      <c r="E76" s="53"/>
      <c r="F76" s="53"/>
      <c r="G76" s="53"/>
      <c r="H76" s="53"/>
    </row>
    <row r="77" spans="1:8" s="197" customFormat="1" ht="12.75" customHeight="1" x14ac:dyDescent="0.25">
      <c r="A77" s="270"/>
      <c r="B77" s="195"/>
      <c r="C77" s="195"/>
      <c r="D77" s="195"/>
      <c r="E77" s="196"/>
      <c r="F77" s="196"/>
      <c r="G77" s="196"/>
      <c r="H77" s="196"/>
    </row>
    <row r="78" spans="1:8" s="197" customFormat="1" ht="12.75" customHeight="1" x14ac:dyDescent="0.25">
      <c r="A78" s="270"/>
      <c r="B78" s="195"/>
      <c r="C78" s="195"/>
      <c r="D78" s="195"/>
      <c r="E78" s="196"/>
      <c r="F78" s="196"/>
      <c r="G78" s="196"/>
      <c r="H78" s="196"/>
    </row>
    <row r="79" spans="1:8" s="197" customFormat="1" ht="12.75" customHeight="1" x14ac:dyDescent="0.25">
      <c r="A79" s="270"/>
      <c r="B79" s="195"/>
      <c r="C79" s="195"/>
      <c r="D79" s="195"/>
      <c r="E79" s="196"/>
      <c r="F79" s="196"/>
      <c r="G79" s="196"/>
      <c r="H79" s="196"/>
    </row>
    <row r="80" spans="1:8" s="197" customFormat="1" ht="12.75" customHeight="1" x14ac:dyDescent="0.25">
      <c r="A80" s="270"/>
      <c r="B80" s="195"/>
      <c r="C80" s="195"/>
      <c r="D80" s="195"/>
      <c r="E80" s="196"/>
      <c r="F80" s="196"/>
      <c r="G80" s="196"/>
      <c r="H80" s="196"/>
    </row>
    <row r="81" spans="1:8" s="197" customFormat="1" ht="12.75" customHeight="1" x14ac:dyDescent="0.25">
      <c r="A81" s="270"/>
      <c r="B81" s="195"/>
      <c r="C81" s="195"/>
      <c r="D81" s="195"/>
      <c r="E81" s="196"/>
      <c r="F81" s="196"/>
      <c r="G81" s="196"/>
      <c r="H81" s="196"/>
    </row>
    <row r="82" spans="1:8" s="197" customFormat="1" ht="12.75" customHeight="1" x14ac:dyDescent="0.25">
      <c r="A82" s="270"/>
      <c r="B82" s="195"/>
      <c r="C82" s="195"/>
      <c r="D82" s="195"/>
      <c r="E82" s="196"/>
      <c r="F82" s="196"/>
      <c r="G82" s="196"/>
      <c r="H82" s="196"/>
    </row>
    <row r="83" spans="1:8" s="197" customFormat="1" ht="12.75" customHeight="1" x14ac:dyDescent="0.25">
      <c r="A83" s="270"/>
      <c r="B83" s="195"/>
      <c r="C83" s="195"/>
      <c r="D83" s="195"/>
      <c r="E83" s="196"/>
      <c r="F83" s="196"/>
      <c r="G83" s="196"/>
      <c r="H83" s="196"/>
    </row>
    <row r="84" spans="1:8" s="197" customFormat="1" ht="12.75" customHeight="1" x14ac:dyDescent="0.25">
      <c r="A84" s="270"/>
      <c r="B84" s="195"/>
      <c r="C84" s="195"/>
      <c r="D84" s="195"/>
      <c r="E84" s="196"/>
      <c r="F84" s="196"/>
      <c r="G84" s="196"/>
      <c r="H84" s="196"/>
    </row>
    <row r="85" spans="1:8" s="197" customFormat="1" ht="12.75" customHeight="1" x14ac:dyDescent="0.25">
      <c r="A85" s="270"/>
      <c r="B85" s="195"/>
      <c r="C85" s="195"/>
      <c r="D85" s="195"/>
      <c r="E85" s="196"/>
      <c r="F85" s="196"/>
      <c r="G85" s="196"/>
      <c r="H85" s="196"/>
    </row>
    <row r="86" spans="1:8" s="197" customFormat="1" ht="12.75" customHeight="1" x14ac:dyDescent="0.25">
      <c r="A86" s="270"/>
      <c r="B86" s="195"/>
      <c r="C86" s="195"/>
      <c r="D86" s="195"/>
      <c r="E86" s="196"/>
      <c r="F86" s="196"/>
      <c r="G86" s="196"/>
      <c r="H86" s="196"/>
    </row>
    <row r="87" spans="1:8" s="197" customFormat="1" ht="12.75" customHeight="1" x14ac:dyDescent="0.25">
      <c r="A87" s="270"/>
      <c r="B87" s="195"/>
      <c r="C87" s="195"/>
      <c r="D87" s="195"/>
      <c r="E87" s="196"/>
      <c r="F87" s="196"/>
      <c r="G87" s="196"/>
      <c r="H87" s="196"/>
    </row>
    <row r="88" spans="1:8" s="197" customFormat="1" ht="12.75" customHeight="1" x14ac:dyDescent="0.25">
      <c r="A88" s="270"/>
      <c r="B88" s="195"/>
      <c r="C88" s="195"/>
      <c r="D88" s="195"/>
      <c r="E88" s="196"/>
      <c r="F88" s="196"/>
      <c r="G88" s="196"/>
      <c r="H88" s="196"/>
    </row>
    <row r="89" spans="1:8" s="197" customFormat="1" ht="12.75" customHeight="1" x14ac:dyDescent="0.25">
      <c r="A89" s="270"/>
      <c r="B89" s="195"/>
      <c r="C89" s="195"/>
      <c r="D89" s="195"/>
      <c r="E89" s="196"/>
      <c r="F89" s="196"/>
      <c r="G89" s="196"/>
      <c r="H89" s="196"/>
    </row>
    <row r="90" spans="1:8" s="197" customFormat="1" ht="12.75" customHeight="1" x14ac:dyDescent="0.25">
      <c r="A90" s="270"/>
      <c r="B90" s="195"/>
      <c r="C90" s="195"/>
      <c r="D90" s="195"/>
      <c r="E90" s="196"/>
      <c r="F90" s="196"/>
      <c r="G90" s="196"/>
      <c r="H90" s="196"/>
    </row>
    <row r="91" spans="1:8" s="197" customFormat="1" ht="12.75" customHeight="1" x14ac:dyDescent="0.25">
      <c r="A91" s="270"/>
      <c r="B91" s="195"/>
      <c r="C91" s="195"/>
      <c r="D91" s="195"/>
      <c r="E91" s="196"/>
      <c r="F91" s="196"/>
      <c r="G91" s="196"/>
      <c r="H91" s="196"/>
    </row>
    <row r="92" spans="1:8" s="197" customFormat="1" ht="12.75" customHeight="1" x14ac:dyDescent="0.25">
      <c r="A92" s="270"/>
      <c r="B92" s="195"/>
      <c r="C92" s="195"/>
      <c r="D92" s="195"/>
      <c r="E92" s="196"/>
      <c r="F92" s="196"/>
      <c r="G92" s="196"/>
      <c r="H92" s="196"/>
    </row>
    <row r="93" spans="1:8" s="197" customFormat="1" ht="12.75" customHeight="1" x14ac:dyDescent="0.25">
      <c r="A93" s="270"/>
      <c r="B93" s="195"/>
      <c r="C93" s="195"/>
      <c r="D93" s="195"/>
      <c r="E93" s="196"/>
      <c r="F93" s="196"/>
      <c r="G93" s="196"/>
      <c r="H93" s="196"/>
    </row>
    <row r="94" spans="1:8" s="197" customFormat="1" ht="12.75" customHeight="1" x14ac:dyDescent="0.25">
      <c r="A94" s="270"/>
      <c r="B94" s="195"/>
      <c r="C94" s="195"/>
      <c r="D94" s="195"/>
      <c r="E94" s="196"/>
      <c r="F94" s="196"/>
      <c r="G94" s="196"/>
      <c r="H94" s="196"/>
    </row>
    <row r="95" spans="1:8" s="197" customFormat="1" ht="12.75" customHeight="1" x14ac:dyDescent="0.25">
      <c r="A95" s="270"/>
      <c r="B95" s="195"/>
      <c r="C95" s="195"/>
      <c r="D95" s="195"/>
      <c r="E95" s="196"/>
      <c r="F95" s="196"/>
      <c r="G95" s="196"/>
      <c r="H95" s="196"/>
    </row>
    <row r="96" spans="1:8" s="197" customFormat="1" ht="12.75" customHeight="1" x14ac:dyDescent="0.25">
      <c r="A96" s="270"/>
      <c r="B96" s="195"/>
      <c r="C96" s="195"/>
      <c r="D96" s="195"/>
      <c r="E96" s="196"/>
      <c r="F96" s="196"/>
      <c r="G96" s="196"/>
      <c r="H96" s="196"/>
    </row>
    <row r="97" spans="1:8" s="197" customFormat="1" ht="12.75" customHeight="1" x14ac:dyDescent="0.25">
      <c r="A97" s="270"/>
      <c r="B97" s="195"/>
      <c r="C97" s="195"/>
      <c r="D97" s="195"/>
      <c r="E97" s="196"/>
      <c r="F97" s="196"/>
      <c r="G97" s="196"/>
      <c r="H97" s="196"/>
    </row>
    <row r="98" spans="1:8" s="197" customFormat="1" ht="12.75" customHeight="1" x14ac:dyDescent="0.25">
      <c r="A98" s="270"/>
      <c r="B98" s="195"/>
      <c r="C98" s="195"/>
      <c r="D98" s="195"/>
      <c r="E98" s="196"/>
      <c r="F98" s="196"/>
      <c r="G98" s="196"/>
      <c r="H98" s="196"/>
    </row>
    <row r="99" spans="1:8" s="197" customFormat="1" ht="12.75" customHeight="1" x14ac:dyDescent="0.25">
      <c r="A99" s="270"/>
      <c r="B99" s="195"/>
      <c r="C99" s="195"/>
      <c r="D99" s="195"/>
      <c r="E99" s="196"/>
      <c r="F99" s="196"/>
      <c r="G99" s="196"/>
      <c r="H99" s="196"/>
    </row>
    <row r="100" spans="1:8" s="197" customFormat="1" ht="12.75" customHeight="1" x14ac:dyDescent="0.25">
      <c r="A100" s="270"/>
      <c r="B100" s="195"/>
      <c r="C100" s="195"/>
      <c r="D100" s="195"/>
      <c r="E100" s="196"/>
      <c r="F100" s="196"/>
      <c r="G100" s="196"/>
      <c r="H100" s="196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6"/>
      <c r="G101" s="196"/>
      <c r="H101" s="196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196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196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6"/>
      <c r="G104" s="196"/>
      <c r="H104" s="196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6"/>
      <c r="G105" s="196"/>
      <c r="H105" s="196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6"/>
      <c r="G106" s="196"/>
      <c r="H106" s="196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6"/>
      <c r="G107" s="196"/>
      <c r="H107" s="362" t="s">
        <v>13</v>
      </c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6"/>
      <c r="G108" s="196"/>
      <c r="H108" s="362"/>
    </row>
    <row r="109" spans="1:8" s="197" customFormat="1" ht="15.75" customHeight="1" x14ac:dyDescent="0.3">
      <c r="A109" s="284"/>
      <c r="B109" s="484" t="s">
        <v>636</v>
      </c>
      <c r="C109" s="14"/>
      <c r="D109" s="14"/>
      <c r="E109" s="15"/>
      <c r="F109" s="15"/>
      <c r="G109" s="15"/>
      <c r="H109" s="15"/>
    </row>
    <row r="110" spans="1:8" s="197" customFormat="1" ht="12.75" customHeight="1" x14ac:dyDescent="0.25">
      <c r="A110" s="284"/>
      <c r="B110" s="4"/>
      <c r="C110" s="1"/>
      <c r="D110" s="1"/>
      <c r="E110" s="45"/>
      <c r="F110" s="45"/>
      <c r="G110" s="45"/>
      <c r="H110" s="45"/>
    </row>
    <row r="111" spans="1:8" s="197" customFormat="1" ht="12.75" customHeight="1" x14ac:dyDescent="0.25">
      <c r="A111" s="288"/>
      <c r="B111" s="4" t="s">
        <v>62</v>
      </c>
      <c r="C111" s="1"/>
      <c r="D111" s="1"/>
      <c r="E111" s="45"/>
      <c r="F111" s="45"/>
      <c r="G111" s="45"/>
      <c r="H111" s="45"/>
    </row>
    <row r="112" spans="1:8" s="197" customFormat="1" ht="12.75" customHeight="1" x14ac:dyDescent="0.25">
      <c r="A112" s="268"/>
      <c r="B112" s="151"/>
      <c r="C112" s="511" t="s">
        <v>12</v>
      </c>
      <c r="D112" s="512"/>
      <c r="E112" s="512"/>
      <c r="F112" s="512" t="s">
        <v>10</v>
      </c>
      <c r="G112" s="512"/>
      <c r="H112" s="512"/>
    </row>
    <row r="113" spans="1:17" s="197" customFormat="1" ht="12.75" customHeight="1" x14ac:dyDescent="0.25">
      <c r="A113" s="268"/>
      <c r="B113" s="145"/>
      <c r="C113" s="368" t="s">
        <v>8</v>
      </c>
      <c r="D113" s="152" t="s">
        <v>9</v>
      </c>
      <c r="E113" s="152" t="s">
        <v>65</v>
      </c>
      <c r="F113" s="152" t="s">
        <v>8</v>
      </c>
      <c r="G113" s="152" t="s">
        <v>9</v>
      </c>
      <c r="H113" s="152" t="s">
        <v>65</v>
      </c>
    </row>
    <row r="114" spans="1:17" s="197" customFormat="1" ht="12.75" customHeight="1" x14ac:dyDescent="0.25">
      <c r="A114" s="268"/>
      <c r="B114" s="64"/>
      <c r="C114" s="158"/>
      <c r="D114" s="158"/>
      <c r="E114" s="67"/>
      <c r="F114" s="158"/>
      <c r="G114" s="158"/>
      <c r="H114" s="67"/>
    </row>
    <row r="115" spans="1:17" s="197" customFormat="1" ht="12.75" customHeight="1" x14ac:dyDescent="0.25">
      <c r="A115" s="268"/>
      <c r="B115" s="64" t="s">
        <v>23</v>
      </c>
      <c r="C115" s="187">
        <v>222.5</v>
      </c>
      <c r="D115" s="187">
        <v>193.9</v>
      </c>
      <c r="E115" s="71">
        <f>+C115*100/D115</f>
        <v>114.74987106756059</v>
      </c>
      <c r="F115" s="155">
        <v>1841.9</v>
      </c>
      <c r="G115" s="155">
        <v>1634.6</v>
      </c>
      <c r="H115" s="71">
        <f>+F115*100/G115</f>
        <v>112.6820017129573</v>
      </c>
      <c r="J115" s="302"/>
      <c r="K115" s="302"/>
      <c r="L115" s="302"/>
      <c r="M115" s="302"/>
      <c r="N115" s="302"/>
      <c r="O115" s="302"/>
      <c r="P115" s="302"/>
      <c r="Q115" s="302"/>
    </row>
    <row r="116" spans="1:17" s="197" customFormat="1" ht="12.75" customHeight="1" x14ac:dyDescent="0.25">
      <c r="A116" s="270"/>
      <c r="B116" s="64" t="s">
        <v>110</v>
      </c>
      <c r="C116" s="187">
        <v>9.4</v>
      </c>
      <c r="D116" s="159">
        <v>10.4</v>
      </c>
      <c r="E116" s="71">
        <f t="shared" ref="E116:E121" si="4">+C116*100/D116</f>
        <v>90.384615384615387</v>
      </c>
      <c r="F116" s="155">
        <v>59.3</v>
      </c>
      <c r="G116" s="155">
        <v>71.400000000000006</v>
      </c>
      <c r="H116" s="71">
        <f t="shared" ref="H116:H121" si="5">+F116*100/G116</f>
        <v>83.053221288515402</v>
      </c>
    </row>
    <row r="117" spans="1:17" s="197" customFormat="1" ht="12.75" customHeight="1" x14ac:dyDescent="0.25">
      <c r="A117" s="270"/>
      <c r="B117" s="64" t="s">
        <v>501</v>
      </c>
      <c r="C117" s="187">
        <v>24.3</v>
      </c>
      <c r="D117" s="159">
        <v>24.1</v>
      </c>
      <c r="E117" s="71">
        <f t="shared" si="4"/>
        <v>100.8298755186722</v>
      </c>
      <c r="F117" s="155">
        <v>192.2</v>
      </c>
      <c r="G117" s="155">
        <v>206.8</v>
      </c>
      <c r="H117" s="71">
        <f t="shared" si="5"/>
        <v>92.940038684719525</v>
      </c>
    </row>
    <row r="118" spans="1:17" s="197" customFormat="1" ht="12.75" customHeight="1" x14ac:dyDescent="0.25">
      <c r="A118" s="270"/>
      <c r="B118" s="64" t="s">
        <v>221</v>
      </c>
      <c r="C118" s="187">
        <v>46.4</v>
      </c>
      <c r="D118" s="159">
        <v>45.3</v>
      </c>
      <c r="E118" s="71">
        <f t="shared" si="4"/>
        <v>102.42825607064019</v>
      </c>
      <c r="F118" s="155">
        <v>410.4</v>
      </c>
      <c r="G118" s="155">
        <v>417.5</v>
      </c>
      <c r="H118" s="71">
        <f t="shared" si="5"/>
        <v>98.299401197604794</v>
      </c>
    </row>
    <row r="119" spans="1:17" s="197" customFormat="1" ht="12.75" customHeight="1" x14ac:dyDescent="0.25">
      <c r="A119" s="270"/>
      <c r="B119" s="64" t="s">
        <v>222</v>
      </c>
      <c r="C119" s="187">
        <v>52.5</v>
      </c>
      <c r="D119" s="159">
        <v>42.1</v>
      </c>
      <c r="E119" s="71">
        <f t="shared" si="4"/>
        <v>124.70308788598574</v>
      </c>
      <c r="F119" s="155">
        <v>427.5</v>
      </c>
      <c r="G119" s="155">
        <v>336.2</v>
      </c>
      <c r="H119" s="71">
        <f t="shared" si="5"/>
        <v>127.15645449137419</v>
      </c>
    </row>
    <row r="120" spans="1:17" s="197" customFormat="1" ht="12.75" customHeight="1" x14ac:dyDescent="0.25">
      <c r="A120" s="270"/>
      <c r="B120" s="64" t="s">
        <v>223</v>
      </c>
      <c r="C120" s="187">
        <v>50.2</v>
      </c>
      <c r="D120" s="159">
        <v>37.5</v>
      </c>
      <c r="E120" s="71">
        <f t="shared" si="4"/>
        <v>133.86666666666667</v>
      </c>
      <c r="F120" s="155">
        <v>449.3</v>
      </c>
      <c r="G120" s="155">
        <v>330.3</v>
      </c>
      <c r="H120" s="71">
        <f t="shared" si="5"/>
        <v>136.02785346654557</v>
      </c>
    </row>
    <row r="121" spans="1:17" s="197" customFormat="1" ht="12.75" customHeight="1" x14ac:dyDescent="0.25">
      <c r="A121" s="270"/>
      <c r="B121" s="64" t="s">
        <v>224</v>
      </c>
      <c r="C121" s="187">
        <v>39.799999999999997</v>
      </c>
      <c r="D121" s="159">
        <v>34.5</v>
      </c>
      <c r="E121" s="71">
        <f t="shared" si="4"/>
        <v>115.3623188405797</v>
      </c>
      <c r="F121" s="155">
        <v>303</v>
      </c>
      <c r="G121" s="155">
        <v>272.39999999999998</v>
      </c>
      <c r="H121" s="71">
        <f t="shared" si="5"/>
        <v>111.23348017621146</v>
      </c>
    </row>
    <row r="122" spans="1:17" s="197" customFormat="1" ht="12.75" customHeight="1" x14ac:dyDescent="0.25">
      <c r="A122" s="270"/>
      <c r="B122" s="119"/>
      <c r="C122" s="156"/>
      <c r="D122" s="156"/>
      <c r="E122" s="121"/>
      <c r="F122" s="121"/>
      <c r="G122" s="121"/>
      <c r="H122" s="121"/>
    </row>
    <row r="123" spans="1:17" s="197" customFormat="1" ht="12.75" customHeight="1" x14ac:dyDescent="0.25">
      <c r="A123" s="270"/>
      <c r="B123" s="123"/>
      <c r="C123" s="157"/>
      <c r="D123" s="157"/>
      <c r="E123" s="125"/>
      <c r="F123" s="125"/>
      <c r="G123" s="125"/>
      <c r="H123" s="125"/>
    </row>
    <row r="124" spans="1:17" x14ac:dyDescent="0.25">
      <c r="B124" s="20" t="s">
        <v>491</v>
      </c>
      <c r="C124" s="378"/>
      <c r="D124" s="378"/>
      <c r="E124" s="456"/>
      <c r="F124" s="378"/>
      <c r="G124" s="378"/>
      <c r="H124" s="1"/>
    </row>
    <row r="125" spans="1:17" s="197" customFormat="1" ht="12.75" customHeight="1" x14ac:dyDescent="0.25">
      <c r="A125" s="270"/>
      <c r="B125" s="20" t="s">
        <v>81</v>
      </c>
      <c r="C125" s="1"/>
      <c r="D125" s="1"/>
      <c r="E125" s="53"/>
      <c r="F125" s="53"/>
      <c r="G125" s="53"/>
      <c r="H125" s="53"/>
    </row>
    <row r="126" spans="1:17" x14ac:dyDescent="0.25">
      <c r="B126" s="485"/>
    </row>
    <row r="127" spans="1:17" s="197" customFormat="1" ht="12.75" customHeight="1" x14ac:dyDescent="0.25">
      <c r="A127" s="270"/>
      <c r="B127" s="58" t="s">
        <v>68</v>
      </c>
      <c r="C127" s="1"/>
      <c r="D127" s="1"/>
      <c r="E127" s="53"/>
      <c r="F127" s="53"/>
      <c r="G127" s="53"/>
      <c r="H127" s="53"/>
    </row>
    <row r="128" spans="1:17" s="197" customFormat="1" ht="12.75" customHeight="1" x14ac:dyDescent="0.25">
      <c r="A128" s="270"/>
      <c r="B128" s="10"/>
      <c r="C128" s="1"/>
      <c r="D128" s="1"/>
      <c r="E128" s="53"/>
      <c r="F128" s="53"/>
      <c r="G128" s="53"/>
      <c r="H128" s="53"/>
    </row>
    <row r="129" spans="1:8" s="197" customFormat="1" ht="12.75" customHeight="1" x14ac:dyDescent="0.25">
      <c r="A129" s="270"/>
      <c r="B129" s="195"/>
      <c r="C129" s="195"/>
      <c r="D129" s="195"/>
      <c r="E129" s="196"/>
      <c r="F129" s="196"/>
      <c r="G129" s="196"/>
      <c r="H129" s="196"/>
    </row>
    <row r="130" spans="1:8" s="197" customFormat="1" ht="12.75" customHeight="1" x14ac:dyDescent="0.25">
      <c r="A130" s="270"/>
      <c r="B130" s="195"/>
      <c r="C130" s="195"/>
      <c r="D130" s="195"/>
      <c r="E130" s="196"/>
      <c r="F130" s="196"/>
      <c r="G130" s="196"/>
      <c r="H130" s="196"/>
    </row>
    <row r="131" spans="1:8" s="197" customFormat="1" ht="12.75" customHeight="1" x14ac:dyDescent="0.25">
      <c r="A131" s="270"/>
      <c r="B131" s="195"/>
      <c r="C131" s="195"/>
      <c r="D131" s="195"/>
      <c r="E131" s="196"/>
      <c r="F131" s="196"/>
      <c r="G131" s="196"/>
      <c r="H131" s="196"/>
    </row>
    <row r="132" spans="1:8" s="197" customFormat="1" ht="12.75" customHeight="1" x14ac:dyDescent="0.25">
      <c r="A132" s="270"/>
      <c r="B132" s="195"/>
      <c r="C132" s="195"/>
      <c r="D132" s="195"/>
      <c r="E132" s="196"/>
      <c r="F132" s="196"/>
      <c r="G132" s="196"/>
      <c r="H132" s="196"/>
    </row>
    <row r="133" spans="1:8" s="197" customFormat="1" ht="12.75" customHeight="1" x14ac:dyDescent="0.25">
      <c r="A133" s="270"/>
      <c r="B133" s="195"/>
      <c r="C133" s="195"/>
      <c r="D133" s="195"/>
      <c r="E133" s="196"/>
      <c r="F133" s="196"/>
      <c r="G133" s="196"/>
      <c r="H133" s="196"/>
    </row>
    <row r="134" spans="1:8" s="197" customFormat="1" ht="12.75" customHeight="1" x14ac:dyDescent="0.25">
      <c r="A134" s="270"/>
      <c r="B134" s="195"/>
      <c r="C134" s="195"/>
      <c r="D134" s="195"/>
      <c r="E134" s="196"/>
      <c r="F134" s="196"/>
      <c r="G134" s="196"/>
      <c r="H134" s="196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6"/>
      <c r="G135" s="196"/>
      <c r="H135" s="196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6"/>
      <c r="G144" s="196"/>
      <c r="H144" s="196"/>
    </row>
    <row r="145" spans="1:8" s="197" customFormat="1" ht="12.75" customHeight="1" x14ac:dyDescent="0.25">
      <c r="A145" s="270"/>
      <c r="B145" s="195"/>
      <c r="C145" s="195"/>
      <c r="D145" s="195"/>
      <c r="E145" s="196"/>
      <c r="F145" s="196"/>
      <c r="G145" s="196"/>
      <c r="H145" s="196"/>
    </row>
    <row r="146" spans="1:8" s="197" customFormat="1" ht="12.75" customHeight="1" x14ac:dyDescent="0.25">
      <c r="A146" s="270"/>
      <c r="B146" s="195"/>
      <c r="C146" s="195"/>
      <c r="D146" s="195"/>
      <c r="E146" s="196"/>
      <c r="F146" s="196"/>
      <c r="G146" s="196"/>
      <c r="H146" s="196"/>
    </row>
    <row r="147" spans="1:8" s="197" customFormat="1" ht="12.75" customHeight="1" x14ac:dyDescent="0.25">
      <c r="A147" s="270"/>
      <c r="B147" s="195"/>
      <c r="C147" s="195"/>
      <c r="D147" s="195"/>
      <c r="E147" s="196"/>
      <c r="F147" s="196"/>
      <c r="G147" s="196"/>
      <c r="H147" s="196"/>
    </row>
    <row r="148" spans="1:8" s="197" customFormat="1" ht="12.75" customHeight="1" x14ac:dyDescent="0.25">
      <c r="A148" s="270"/>
      <c r="B148" s="195"/>
      <c r="C148" s="195"/>
      <c r="D148" s="195"/>
      <c r="E148" s="196"/>
      <c r="F148" s="196"/>
      <c r="G148" s="196"/>
      <c r="H148" s="196"/>
    </row>
    <row r="149" spans="1:8" s="197" customFormat="1" ht="12.75" customHeight="1" x14ac:dyDescent="0.25">
      <c r="A149" s="270"/>
      <c r="B149" s="195"/>
      <c r="C149" s="195"/>
      <c r="D149" s="195"/>
      <c r="E149" s="196"/>
      <c r="F149" s="196"/>
      <c r="G149" s="196"/>
      <c r="H149" s="196"/>
    </row>
    <row r="150" spans="1:8" s="197" customFormat="1" ht="12.75" customHeight="1" x14ac:dyDescent="0.25">
      <c r="A150" s="270"/>
      <c r="B150" s="195"/>
      <c r="C150" s="195"/>
      <c r="D150" s="195"/>
      <c r="E150" s="196"/>
      <c r="F150" s="196"/>
      <c r="G150" s="196"/>
      <c r="H150" s="196"/>
    </row>
    <row r="151" spans="1:8" s="197" customFormat="1" ht="12.75" customHeight="1" x14ac:dyDescent="0.25">
      <c r="A151" s="270"/>
      <c r="B151" s="195"/>
      <c r="C151" s="195"/>
      <c r="D151" s="195"/>
      <c r="E151" s="196"/>
      <c r="F151" s="196"/>
      <c r="G151" s="196"/>
      <c r="H151" s="196"/>
    </row>
    <row r="152" spans="1:8" s="197" customFormat="1" ht="12.75" customHeight="1" x14ac:dyDescent="0.25">
      <c r="A152" s="270"/>
      <c r="B152" s="195"/>
      <c r="C152" s="195"/>
      <c r="D152" s="195"/>
      <c r="E152" s="196"/>
      <c r="F152" s="196"/>
      <c r="G152" s="196"/>
      <c r="H152" s="196"/>
    </row>
    <row r="153" spans="1:8" s="197" customFormat="1" ht="12.75" customHeight="1" x14ac:dyDescent="0.25">
      <c r="A153" s="270"/>
      <c r="B153" s="195"/>
      <c r="C153" s="195"/>
      <c r="D153" s="195"/>
      <c r="E153" s="196"/>
      <c r="F153" s="196"/>
      <c r="G153" s="196"/>
      <c r="H153" s="196"/>
    </row>
    <row r="154" spans="1:8" s="197" customFormat="1" ht="12.75" customHeight="1" x14ac:dyDescent="0.25">
      <c r="A154" s="270"/>
      <c r="B154" s="195"/>
      <c r="C154" s="195"/>
      <c r="D154" s="195"/>
      <c r="E154" s="196"/>
      <c r="F154" s="196"/>
      <c r="G154" s="196"/>
      <c r="H154" s="196"/>
    </row>
    <row r="155" spans="1:8" s="197" customFormat="1" ht="12.75" customHeight="1" x14ac:dyDescent="0.25">
      <c r="A155" s="270"/>
      <c r="B155" s="195"/>
      <c r="C155" s="195"/>
      <c r="D155" s="195"/>
      <c r="E155" s="196"/>
      <c r="F155" s="196"/>
      <c r="G155" s="196"/>
      <c r="H155" s="196"/>
    </row>
    <row r="156" spans="1:8" s="197" customFormat="1" ht="12.75" customHeight="1" x14ac:dyDescent="0.25">
      <c r="A156" s="270"/>
      <c r="B156" s="195"/>
      <c r="C156" s="195"/>
      <c r="D156" s="195"/>
      <c r="E156" s="196"/>
      <c r="F156" s="196"/>
      <c r="G156" s="196"/>
      <c r="H156" s="196"/>
    </row>
    <row r="157" spans="1:8" s="197" customFormat="1" ht="12.75" customHeight="1" x14ac:dyDescent="0.25">
      <c r="A157" s="270"/>
      <c r="B157" s="195"/>
      <c r="C157" s="195"/>
      <c r="D157" s="195"/>
      <c r="E157" s="196"/>
      <c r="F157" s="196"/>
      <c r="G157" s="196"/>
      <c r="H157" s="196"/>
    </row>
    <row r="158" spans="1:8" s="197" customFormat="1" ht="12.75" customHeight="1" x14ac:dyDescent="0.25">
      <c r="A158" s="270"/>
      <c r="B158" s="195"/>
      <c r="C158" s="195"/>
      <c r="D158" s="195"/>
      <c r="E158" s="196"/>
      <c r="F158" s="196"/>
      <c r="G158" s="196"/>
      <c r="H158" s="196"/>
    </row>
    <row r="159" spans="1:8" s="197" customFormat="1" ht="12.75" customHeight="1" x14ac:dyDescent="0.25">
      <c r="A159" s="270"/>
      <c r="B159" s="195"/>
      <c r="C159" s="195"/>
      <c r="D159" s="195"/>
      <c r="E159" s="196"/>
      <c r="F159" s="196"/>
      <c r="G159" s="196"/>
      <c r="H159" s="196"/>
    </row>
    <row r="160" spans="1:8" s="197" customFormat="1" ht="12.75" customHeight="1" x14ac:dyDescent="0.25">
      <c r="A160" s="270"/>
      <c r="B160" s="195"/>
      <c r="C160" s="195"/>
      <c r="D160" s="195"/>
      <c r="E160" s="196"/>
      <c r="F160" s="196"/>
      <c r="G160" s="196"/>
      <c r="H160" s="362" t="s">
        <v>13</v>
      </c>
    </row>
    <row r="161" spans="1:8" s="197" customFormat="1" ht="12.75" customHeight="1" x14ac:dyDescent="0.25">
      <c r="A161" s="270"/>
      <c r="B161" s="195"/>
      <c r="C161" s="195"/>
      <c r="D161" s="195"/>
      <c r="E161" s="196"/>
      <c r="F161" s="196"/>
      <c r="G161" s="196"/>
      <c r="H161" s="362"/>
    </row>
    <row r="162" spans="1:8" s="197" customFormat="1" ht="15.75" customHeight="1" x14ac:dyDescent="0.3">
      <c r="A162" s="284"/>
      <c r="B162" s="484" t="s">
        <v>637</v>
      </c>
      <c r="C162" s="14"/>
      <c r="D162" s="14"/>
      <c r="E162" s="15"/>
      <c r="F162" s="15"/>
      <c r="G162" s="15"/>
      <c r="H162" s="15"/>
    </row>
    <row r="163" spans="1:8" s="197" customFormat="1" ht="12.75" customHeight="1" x14ac:dyDescent="0.25">
      <c r="A163" s="284"/>
      <c r="B163" s="4"/>
      <c r="C163" s="1"/>
      <c r="D163" s="1"/>
      <c r="E163" s="45"/>
      <c r="F163" s="45"/>
      <c r="G163" s="45"/>
      <c r="H163" s="45"/>
    </row>
    <row r="164" spans="1:8" s="197" customFormat="1" ht="12.75" customHeight="1" x14ac:dyDescent="0.25">
      <c r="A164" s="288"/>
      <c r="B164" s="4" t="s">
        <v>62</v>
      </c>
      <c r="C164" s="1"/>
      <c r="D164" s="1"/>
      <c r="E164" s="45"/>
      <c r="F164" s="45"/>
      <c r="G164" s="45"/>
      <c r="H164" s="45"/>
    </row>
    <row r="165" spans="1:8" s="197" customFormat="1" ht="12.75" customHeight="1" x14ac:dyDescent="0.25">
      <c r="A165" s="268"/>
      <c r="B165" s="151"/>
      <c r="C165" s="511" t="s">
        <v>12</v>
      </c>
      <c r="D165" s="512"/>
      <c r="E165" s="512"/>
      <c r="F165" s="512" t="s">
        <v>10</v>
      </c>
      <c r="G165" s="512"/>
      <c r="H165" s="512"/>
    </row>
    <row r="166" spans="1:8" s="197" customFormat="1" ht="12.75" customHeight="1" x14ac:dyDescent="0.25">
      <c r="A166" s="268"/>
      <c r="B166" s="145"/>
      <c r="C166" s="366" t="s">
        <v>8</v>
      </c>
      <c r="D166" s="152" t="s">
        <v>9</v>
      </c>
      <c r="E166" s="152" t="s">
        <v>65</v>
      </c>
      <c r="F166" s="152" t="s">
        <v>8</v>
      </c>
      <c r="G166" s="152" t="s">
        <v>9</v>
      </c>
      <c r="H166" s="152" t="s">
        <v>65</v>
      </c>
    </row>
    <row r="167" spans="1:8" s="197" customFormat="1" ht="12.75" customHeight="1" x14ac:dyDescent="0.25">
      <c r="A167" s="268"/>
      <c r="B167" s="64"/>
      <c r="C167" s="158"/>
      <c r="D167" s="158"/>
      <c r="E167" s="67"/>
      <c r="F167" s="158"/>
      <c r="G167" s="158"/>
      <c r="H167" s="67"/>
    </row>
    <row r="168" spans="1:8" s="197" customFormat="1" ht="12.75" customHeight="1" x14ac:dyDescent="0.25">
      <c r="A168" s="268"/>
      <c r="B168" s="64" t="s">
        <v>23</v>
      </c>
      <c r="C168" s="187">
        <v>230.4</v>
      </c>
      <c r="D168" s="187">
        <v>204.4</v>
      </c>
      <c r="E168" s="71">
        <f>+C168*100/D168</f>
        <v>112.72015655577299</v>
      </c>
      <c r="F168" s="155">
        <v>1851.6</v>
      </c>
      <c r="G168" s="155">
        <v>1679.3</v>
      </c>
      <c r="H168" s="71">
        <f>+F168*100/G168</f>
        <v>110.26022747573394</v>
      </c>
    </row>
    <row r="169" spans="1:8" s="197" customFormat="1" ht="12.75" customHeight="1" x14ac:dyDescent="0.25">
      <c r="A169" s="270"/>
      <c r="B169" s="64" t="s">
        <v>110</v>
      </c>
      <c r="C169" s="187">
        <v>5.8</v>
      </c>
      <c r="D169" s="159">
        <v>8.1999999999999993</v>
      </c>
      <c r="E169" s="71">
        <f t="shared" ref="E169:E174" si="6">+C169*100/D169</f>
        <v>70.731707317073173</v>
      </c>
      <c r="F169" s="155">
        <v>55.2</v>
      </c>
      <c r="G169" s="155">
        <v>71.3</v>
      </c>
      <c r="H169" s="71">
        <f t="shared" ref="H169:H174" si="7">+F169*100/G169</f>
        <v>77.41935483870968</v>
      </c>
    </row>
    <row r="170" spans="1:8" s="197" customFormat="1" ht="12.75" customHeight="1" x14ac:dyDescent="0.25">
      <c r="A170" s="270"/>
      <c r="B170" s="64" t="s">
        <v>501</v>
      </c>
      <c r="C170" s="187">
        <v>26.3</v>
      </c>
      <c r="D170" s="159">
        <v>23.2</v>
      </c>
      <c r="E170" s="71">
        <f t="shared" si="6"/>
        <v>113.36206896551724</v>
      </c>
      <c r="F170" s="155">
        <v>198.9</v>
      </c>
      <c r="G170" s="155">
        <v>222.4</v>
      </c>
      <c r="H170" s="71">
        <f t="shared" si="7"/>
        <v>89.433453237410063</v>
      </c>
    </row>
    <row r="171" spans="1:8" s="197" customFormat="1" ht="12.75" customHeight="1" x14ac:dyDescent="0.25">
      <c r="A171" s="270"/>
      <c r="B171" s="64" t="s">
        <v>221</v>
      </c>
      <c r="C171" s="187">
        <v>56.6</v>
      </c>
      <c r="D171" s="159">
        <v>52.3</v>
      </c>
      <c r="E171" s="71">
        <f t="shared" si="6"/>
        <v>108.22179732313576</v>
      </c>
      <c r="F171" s="155">
        <v>451.7</v>
      </c>
      <c r="G171" s="155">
        <v>421.7</v>
      </c>
      <c r="H171" s="71">
        <f t="shared" si="7"/>
        <v>107.11406212947594</v>
      </c>
    </row>
    <row r="172" spans="1:8" s="197" customFormat="1" ht="12.75" customHeight="1" x14ac:dyDescent="0.25">
      <c r="A172" s="270"/>
      <c r="B172" s="64" t="s">
        <v>222</v>
      </c>
      <c r="C172" s="187">
        <v>58.7</v>
      </c>
      <c r="D172" s="159">
        <v>48.5</v>
      </c>
      <c r="E172" s="71">
        <f t="shared" si="6"/>
        <v>121.03092783505154</v>
      </c>
      <c r="F172" s="155">
        <v>463.2</v>
      </c>
      <c r="G172" s="155">
        <v>354.7</v>
      </c>
      <c r="H172" s="71">
        <f t="shared" si="7"/>
        <v>130.58923033549479</v>
      </c>
    </row>
    <row r="173" spans="1:8" s="197" customFormat="1" ht="12.75" customHeight="1" x14ac:dyDescent="0.25">
      <c r="A173" s="270"/>
      <c r="B173" s="64" t="s">
        <v>223</v>
      </c>
      <c r="C173" s="187">
        <v>48.1</v>
      </c>
      <c r="D173" s="159">
        <v>39.4</v>
      </c>
      <c r="E173" s="71">
        <f t="shared" si="6"/>
        <v>122.08121827411168</v>
      </c>
      <c r="F173" s="155">
        <v>427.1</v>
      </c>
      <c r="G173" s="155">
        <v>355.7</v>
      </c>
      <c r="H173" s="71">
        <f t="shared" si="7"/>
        <v>120.07309530503234</v>
      </c>
    </row>
    <row r="174" spans="1:8" s="197" customFormat="1" ht="12.75" customHeight="1" x14ac:dyDescent="0.25">
      <c r="A174" s="270"/>
      <c r="B174" s="64" t="s">
        <v>224</v>
      </c>
      <c r="C174" s="187">
        <v>35.1</v>
      </c>
      <c r="D174" s="159">
        <v>32.9</v>
      </c>
      <c r="E174" s="71">
        <f t="shared" si="6"/>
        <v>106.68693009118542</v>
      </c>
      <c r="F174" s="155">
        <v>255.6</v>
      </c>
      <c r="G174" s="155">
        <v>253.4</v>
      </c>
      <c r="H174" s="71">
        <f t="shared" si="7"/>
        <v>100.86819258089976</v>
      </c>
    </row>
    <row r="175" spans="1:8" s="197" customFormat="1" ht="12.75" customHeight="1" x14ac:dyDescent="0.25">
      <c r="A175" s="270"/>
      <c r="B175" s="119"/>
      <c r="C175" s="156"/>
      <c r="D175" s="156"/>
      <c r="E175" s="121"/>
      <c r="F175" s="121"/>
      <c r="G175" s="121"/>
      <c r="H175" s="121"/>
    </row>
    <row r="176" spans="1:8" s="197" customFormat="1" ht="12.75" customHeight="1" x14ac:dyDescent="0.25">
      <c r="A176" s="270"/>
      <c r="B176" s="123"/>
      <c r="C176" s="157"/>
      <c r="D176" s="157"/>
      <c r="E176" s="125"/>
      <c r="F176" s="125"/>
      <c r="G176" s="125"/>
      <c r="H176" s="125"/>
    </row>
    <row r="177" spans="1:8" x14ac:dyDescent="0.25">
      <c r="B177" s="20" t="s">
        <v>491</v>
      </c>
      <c r="C177" s="378"/>
      <c r="D177" s="378"/>
      <c r="E177" s="456"/>
      <c r="F177" s="378"/>
      <c r="G177" s="378"/>
      <c r="H177" s="1"/>
    </row>
    <row r="178" spans="1:8" s="197" customFormat="1" ht="12.75" customHeight="1" x14ac:dyDescent="0.25">
      <c r="A178" s="270"/>
      <c r="B178" s="20" t="s">
        <v>81</v>
      </c>
      <c r="C178" s="1"/>
      <c r="D178" s="1"/>
      <c r="E178" s="53"/>
      <c r="F178" s="53"/>
      <c r="G178" s="53"/>
      <c r="H178" s="53"/>
    </row>
    <row r="179" spans="1:8" x14ac:dyDescent="0.25">
      <c r="B179" s="485"/>
    </row>
    <row r="180" spans="1:8" s="197" customFormat="1" ht="12.75" customHeight="1" x14ac:dyDescent="0.25">
      <c r="A180" s="270"/>
      <c r="B180" s="58" t="s">
        <v>68</v>
      </c>
      <c r="C180" s="1"/>
      <c r="D180" s="1"/>
      <c r="E180" s="53"/>
      <c r="F180" s="53"/>
      <c r="G180" s="53"/>
      <c r="H180" s="53"/>
    </row>
    <row r="181" spans="1:8" s="197" customFormat="1" ht="12.75" customHeight="1" x14ac:dyDescent="0.25">
      <c r="A181" s="270"/>
      <c r="B181" s="195"/>
      <c r="C181" s="195"/>
      <c r="D181" s="195"/>
      <c r="E181" s="196"/>
      <c r="F181" s="196"/>
      <c r="G181" s="196"/>
      <c r="H181" s="196"/>
    </row>
    <row r="182" spans="1:8" s="197" customFormat="1" ht="12.75" customHeight="1" x14ac:dyDescent="0.25">
      <c r="A182" s="270"/>
      <c r="B182" s="195"/>
      <c r="C182" s="195"/>
      <c r="D182" s="195"/>
      <c r="E182" s="196"/>
      <c r="F182" s="196"/>
      <c r="G182" s="196"/>
      <c r="H182" s="196"/>
    </row>
    <row r="183" spans="1:8" s="197" customFormat="1" ht="12.75" customHeight="1" x14ac:dyDescent="0.25">
      <c r="A183" s="270"/>
      <c r="B183" s="195"/>
      <c r="C183" s="195"/>
      <c r="D183" s="195"/>
      <c r="E183" s="196"/>
      <c r="F183" s="196"/>
      <c r="G183" s="196"/>
      <c r="H183" s="196"/>
    </row>
    <row r="184" spans="1:8" s="197" customFormat="1" ht="12.75" customHeight="1" x14ac:dyDescent="0.25">
      <c r="A184" s="270"/>
      <c r="B184" s="195"/>
      <c r="C184" s="195"/>
      <c r="D184" s="195"/>
      <c r="E184" s="196"/>
      <c r="F184" s="196"/>
      <c r="G184" s="196"/>
      <c r="H184" s="196"/>
    </row>
    <row r="185" spans="1:8" s="197" customFormat="1" ht="12.75" customHeight="1" x14ac:dyDescent="0.25">
      <c r="A185" s="270"/>
      <c r="B185" s="195"/>
      <c r="C185" s="195"/>
      <c r="D185" s="195"/>
      <c r="E185" s="196"/>
      <c r="F185" s="196"/>
      <c r="G185" s="196"/>
      <c r="H185" s="196"/>
    </row>
    <row r="186" spans="1:8" s="197" customFormat="1" ht="12.75" customHeight="1" x14ac:dyDescent="0.25">
      <c r="A186" s="270"/>
      <c r="B186" s="195"/>
      <c r="C186" s="195"/>
      <c r="D186" s="195"/>
      <c r="E186" s="196"/>
      <c r="F186" s="196"/>
      <c r="G186" s="196"/>
      <c r="H186" s="196"/>
    </row>
    <row r="187" spans="1:8" s="197" customFormat="1" ht="12.75" customHeight="1" x14ac:dyDescent="0.25">
      <c r="A187" s="270"/>
      <c r="B187" s="195"/>
      <c r="C187" s="195"/>
      <c r="D187" s="195"/>
      <c r="E187" s="196"/>
      <c r="F187" s="196"/>
      <c r="G187" s="196"/>
      <c r="H187" s="196"/>
    </row>
    <row r="188" spans="1:8" s="197" customFormat="1" ht="12.75" customHeight="1" x14ac:dyDescent="0.25">
      <c r="A188" s="270"/>
      <c r="B188" s="195"/>
      <c r="C188" s="195"/>
      <c r="D188" s="195"/>
      <c r="E188" s="196"/>
      <c r="F188" s="196"/>
      <c r="G188" s="196"/>
      <c r="H188" s="196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6"/>
      <c r="G189" s="196"/>
      <c r="H189" s="196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196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196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6"/>
      <c r="G203" s="196"/>
      <c r="H203" s="196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6"/>
      <c r="G204" s="196"/>
      <c r="H204" s="196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6"/>
      <c r="G205" s="196"/>
      <c r="H205" s="196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6"/>
      <c r="G206" s="196"/>
      <c r="H206" s="196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6"/>
      <c r="G207" s="196"/>
      <c r="H207" s="196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6"/>
      <c r="G208" s="196"/>
      <c r="H208" s="196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6"/>
      <c r="G209" s="196"/>
      <c r="H209" s="196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6"/>
      <c r="G210" s="196"/>
      <c r="H210" s="196"/>
    </row>
    <row r="211" spans="1:8" s="197" customFormat="1" ht="15.75" customHeight="1" x14ac:dyDescent="0.25">
      <c r="A211" s="270"/>
      <c r="B211" s="195"/>
      <c r="C211" s="195"/>
      <c r="D211" s="195"/>
      <c r="E211" s="196"/>
      <c r="F211" s="196"/>
      <c r="G211" s="196"/>
      <c r="H211" s="196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6"/>
      <c r="G212" s="196"/>
      <c r="H212" s="362" t="s">
        <v>13</v>
      </c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6"/>
      <c r="G213" s="196"/>
      <c r="H213" s="362"/>
    </row>
    <row r="214" spans="1:8" s="197" customFormat="1" ht="15.75" customHeight="1" x14ac:dyDescent="0.3">
      <c r="A214" s="284"/>
      <c r="B214" s="484" t="s">
        <v>638</v>
      </c>
      <c r="C214" s="14"/>
      <c r="D214" s="14"/>
      <c r="E214" s="15"/>
      <c r="F214" s="15"/>
      <c r="G214" s="15"/>
      <c r="H214" s="15"/>
    </row>
    <row r="215" spans="1:8" s="197" customFormat="1" ht="12.75" customHeight="1" x14ac:dyDescent="0.25">
      <c r="A215" s="284"/>
      <c r="B215" s="4"/>
      <c r="C215" s="1"/>
      <c r="D215" s="1"/>
      <c r="E215" s="45"/>
      <c r="F215" s="45"/>
      <c r="G215" s="45"/>
      <c r="H215" s="45"/>
    </row>
    <row r="216" spans="1:8" s="197" customFormat="1" ht="12.75" customHeight="1" x14ac:dyDescent="0.25">
      <c r="A216" s="288"/>
      <c r="B216" s="4" t="s">
        <v>62</v>
      </c>
      <c r="C216" s="1"/>
      <c r="D216" s="1"/>
      <c r="E216" s="45"/>
      <c r="F216" s="45"/>
      <c r="G216" s="45"/>
      <c r="H216" s="45"/>
    </row>
    <row r="217" spans="1:8" s="197" customFormat="1" ht="12.75" customHeight="1" x14ac:dyDescent="0.25">
      <c r="A217" s="268"/>
      <c r="B217" s="151"/>
      <c r="C217" s="511" t="s">
        <v>12</v>
      </c>
      <c r="D217" s="512"/>
      <c r="E217" s="512"/>
      <c r="F217" s="512" t="s">
        <v>10</v>
      </c>
      <c r="G217" s="512"/>
      <c r="H217" s="512"/>
    </row>
    <row r="218" spans="1:8" s="197" customFormat="1" ht="12.75" customHeight="1" x14ac:dyDescent="0.25">
      <c r="A218" s="268"/>
      <c r="B218" s="145"/>
      <c r="C218" s="149" t="s">
        <v>8</v>
      </c>
      <c r="D218" s="152" t="s">
        <v>9</v>
      </c>
      <c r="E218" s="152" t="s">
        <v>65</v>
      </c>
      <c r="F218" s="152" t="s">
        <v>8</v>
      </c>
      <c r="G218" s="152" t="s">
        <v>9</v>
      </c>
      <c r="H218" s="152" t="s">
        <v>65</v>
      </c>
    </row>
    <row r="219" spans="1:8" s="197" customFormat="1" ht="12.75" customHeight="1" x14ac:dyDescent="0.25">
      <c r="A219" s="268"/>
      <c r="B219" s="64"/>
      <c r="C219" s="158"/>
      <c r="D219" s="158"/>
      <c r="E219" s="67"/>
      <c r="F219" s="158"/>
      <c r="G219" s="158"/>
      <c r="H219" s="67"/>
    </row>
    <row r="220" spans="1:8" s="197" customFormat="1" ht="12.75" customHeight="1" x14ac:dyDescent="0.25">
      <c r="A220" s="268"/>
      <c r="B220" s="64" t="s">
        <v>23</v>
      </c>
      <c r="C220" s="187">
        <v>194.4</v>
      </c>
      <c r="D220" s="187">
        <v>173.8</v>
      </c>
      <c r="E220" s="71">
        <f>+C220*100/D220</f>
        <v>111.85270425776754</v>
      </c>
      <c r="F220" s="155">
        <v>1720</v>
      </c>
      <c r="G220" s="155">
        <v>1527.8</v>
      </c>
      <c r="H220" s="71">
        <f>+F220*100/G220</f>
        <v>112.5801806519178</v>
      </c>
    </row>
    <row r="221" spans="1:8" s="197" customFormat="1" ht="12.75" customHeight="1" x14ac:dyDescent="0.25">
      <c r="A221" s="270"/>
      <c r="B221" s="64" t="s">
        <v>110</v>
      </c>
      <c r="C221" s="187">
        <v>8.1999999999999993</v>
      </c>
      <c r="D221" s="159">
        <v>6.6</v>
      </c>
      <c r="E221" s="71">
        <f t="shared" ref="E221:E226" si="8">+C221*100/D221</f>
        <v>124.24242424242424</v>
      </c>
      <c r="F221" s="155">
        <v>56.7</v>
      </c>
      <c r="G221" s="155">
        <v>67.5</v>
      </c>
      <c r="H221" s="71">
        <f t="shared" ref="H221:H226" si="9">+F221*100/G221</f>
        <v>84</v>
      </c>
    </row>
    <row r="222" spans="1:8" s="197" customFormat="1" ht="12.75" customHeight="1" x14ac:dyDescent="0.25">
      <c r="A222" s="270"/>
      <c r="B222" s="64" t="s">
        <v>501</v>
      </c>
      <c r="C222" s="187">
        <v>22.1</v>
      </c>
      <c r="D222" s="159">
        <v>23.6</v>
      </c>
      <c r="E222" s="71">
        <f t="shared" si="8"/>
        <v>93.644067796610159</v>
      </c>
      <c r="F222" s="155">
        <v>183.8</v>
      </c>
      <c r="G222" s="155">
        <v>192.7</v>
      </c>
      <c r="H222" s="71">
        <f t="shared" si="9"/>
        <v>95.381421899325389</v>
      </c>
    </row>
    <row r="223" spans="1:8" s="197" customFormat="1" ht="12.75" customHeight="1" x14ac:dyDescent="0.25">
      <c r="A223" s="270"/>
      <c r="B223" s="64" t="s">
        <v>221</v>
      </c>
      <c r="C223" s="187">
        <v>44.9</v>
      </c>
      <c r="D223" s="159">
        <v>38.299999999999997</v>
      </c>
      <c r="E223" s="71">
        <f t="shared" si="8"/>
        <v>117.23237597911228</v>
      </c>
      <c r="F223" s="155">
        <v>385.2</v>
      </c>
      <c r="G223" s="155">
        <v>355.7</v>
      </c>
      <c r="H223" s="71">
        <f t="shared" si="9"/>
        <v>108.29350576328368</v>
      </c>
    </row>
    <row r="224" spans="1:8" s="197" customFormat="1" ht="12.75" customHeight="1" x14ac:dyDescent="0.25">
      <c r="A224" s="270"/>
      <c r="B224" s="64" t="s">
        <v>222</v>
      </c>
      <c r="C224" s="187">
        <v>45.9</v>
      </c>
      <c r="D224" s="159">
        <v>42</v>
      </c>
      <c r="E224" s="71">
        <f t="shared" si="8"/>
        <v>109.28571428571429</v>
      </c>
      <c r="F224" s="155">
        <v>426.2</v>
      </c>
      <c r="G224" s="155">
        <v>324.8</v>
      </c>
      <c r="H224" s="71">
        <f t="shared" si="9"/>
        <v>131.2192118226601</v>
      </c>
    </row>
    <row r="225" spans="1:8" s="197" customFormat="1" ht="12.75" customHeight="1" x14ac:dyDescent="0.25">
      <c r="A225" s="270"/>
      <c r="B225" s="64" t="s">
        <v>223</v>
      </c>
      <c r="C225" s="187">
        <v>39.700000000000003</v>
      </c>
      <c r="D225" s="159">
        <v>32.5</v>
      </c>
      <c r="E225" s="71">
        <f t="shared" si="8"/>
        <v>122.15384615384617</v>
      </c>
      <c r="F225" s="155">
        <v>424.7</v>
      </c>
      <c r="G225" s="155">
        <v>338.3</v>
      </c>
      <c r="H225" s="71">
        <f t="shared" si="9"/>
        <v>125.53946201596216</v>
      </c>
    </row>
    <row r="226" spans="1:8" s="197" customFormat="1" ht="12.75" customHeight="1" x14ac:dyDescent="0.25">
      <c r="A226" s="270"/>
      <c r="B226" s="64" t="s">
        <v>224</v>
      </c>
      <c r="C226" s="187">
        <v>33.6</v>
      </c>
      <c r="D226" s="159">
        <v>30.8</v>
      </c>
      <c r="E226" s="71">
        <f t="shared" si="8"/>
        <v>109.09090909090909</v>
      </c>
      <c r="F226" s="155">
        <v>243.3</v>
      </c>
      <c r="G226" s="155">
        <v>248.7</v>
      </c>
      <c r="H226" s="71">
        <f t="shared" si="9"/>
        <v>97.828709288299166</v>
      </c>
    </row>
    <row r="227" spans="1:8" s="197" customFormat="1" ht="12.75" customHeight="1" x14ac:dyDescent="0.25">
      <c r="A227" s="270"/>
      <c r="B227" s="119"/>
      <c r="C227" s="156"/>
      <c r="D227" s="156"/>
      <c r="E227" s="121"/>
      <c r="F227" s="121"/>
      <c r="G227" s="121"/>
      <c r="H227" s="121"/>
    </row>
    <row r="228" spans="1:8" s="197" customFormat="1" ht="12.75" customHeight="1" x14ac:dyDescent="0.25">
      <c r="A228" s="270"/>
      <c r="B228" s="123"/>
      <c r="C228" s="157"/>
      <c r="D228" s="157"/>
      <c r="E228" s="125"/>
      <c r="F228" s="125"/>
      <c r="G228" s="125"/>
      <c r="H228" s="125"/>
    </row>
    <row r="229" spans="1:8" x14ac:dyDescent="0.25">
      <c r="B229" s="20" t="s">
        <v>491</v>
      </c>
      <c r="C229" s="378"/>
      <c r="D229" s="378"/>
      <c r="E229" s="456"/>
      <c r="F229" s="378"/>
      <c r="G229" s="378"/>
      <c r="H229" s="1"/>
    </row>
    <row r="230" spans="1:8" s="197" customFormat="1" ht="12.75" customHeight="1" x14ac:dyDescent="0.25">
      <c r="A230" s="270"/>
      <c r="B230" s="20" t="s">
        <v>81</v>
      </c>
      <c r="C230" s="1"/>
      <c r="D230" s="1"/>
      <c r="E230" s="53"/>
      <c r="F230" s="53"/>
      <c r="G230" s="53"/>
      <c r="H230" s="53"/>
    </row>
    <row r="231" spans="1:8" x14ac:dyDescent="0.25">
      <c r="B231" s="485"/>
    </row>
    <row r="232" spans="1:8" s="197" customFormat="1" ht="12.75" customHeight="1" x14ac:dyDescent="0.25">
      <c r="A232" s="270"/>
      <c r="B232" s="58" t="s">
        <v>68</v>
      </c>
      <c r="C232" s="1"/>
      <c r="D232" s="1"/>
      <c r="E232" s="53"/>
      <c r="F232" s="53"/>
      <c r="G232" s="53"/>
      <c r="H232" s="53"/>
    </row>
    <row r="233" spans="1:8" s="197" customFormat="1" ht="12.75" customHeight="1" x14ac:dyDescent="0.25">
      <c r="A233" s="270"/>
      <c r="B233" s="10"/>
      <c r="C233" s="1"/>
      <c r="D233" s="1"/>
      <c r="E233" s="53"/>
      <c r="F233" s="53"/>
      <c r="G233" s="53"/>
      <c r="H233" s="53"/>
    </row>
    <row r="234" spans="1:8" s="197" customFormat="1" ht="12.75" customHeight="1" x14ac:dyDescent="0.25">
      <c r="A234" s="270"/>
      <c r="B234" s="195"/>
      <c r="C234" s="195"/>
      <c r="D234" s="195"/>
      <c r="E234" s="196"/>
      <c r="F234" s="196"/>
      <c r="G234" s="196"/>
      <c r="H234" s="196"/>
    </row>
    <row r="235" spans="1:8" s="197" customFormat="1" ht="12.75" customHeight="1" x14ac:dyDescent="0.25">
      <c r="A235" s="270"/>
      <c r="B235" s="195"/>
      <c r="C235" s="195"/>
      <c r="D235" s="195"/>
      <c r="E235" s="196"/>
      <c r="F235" s="196"/>
      <c r="G235" s="196"/>
      <c r="H235" s="196"/>
    </row>
    <row r="236" spans="1:8" s="197" customFormat="1" ht="12.75" customHeight="1" x14ac:dyDescent="0.25">
      <c r="A236" s="270"/>
      <c r="B236" s="195"/>
      <c r="C236" s="195"/>
      <c r="D236" s="195"/>
      <c r="E236" s="196"/>
      <c r="F236" s="196"/>
      <c r="G236" s="196"/>
      <c r="H236" s="196"/>
    </row>
    <row r="237" spans="1:8" s="197" customFormat="1" ht="12.75" customHeight="1" x14ac:dyDescent="0.25">
      <c r="A237" s="270"/>
      <c r="B237" s="195"/>
      <c r="C237" s="195"/>
      <c r="D237" s="195"/>
      <c r="E237" s="196"/>
      <c r="F237" s="196"/>
      <c r="G237" s="196"/>
      <c r="H237" s="196"/>
    </row>
    <row r="238" spans="1:8" s="197" customFormat="1" ht="12.75" customHeight="1" x14ac:dyDescent="0.25">
      <c r="A238" s="270"/>
      <c r="B238" s="195"/>
      <c r="C238" s="195"/>
      <c r="D238" s="195"/>
      <c r="E238" s="196"/>
      <c r="F238" s="196"/>
      <c r="G238" s="196"/>
      <c r="H238" s="196"/>
    </row>
    <row r="239" spans="1:8" s="197" customFormat="1" ht="12.75" customHeight="1" x14ac:dyDescent="0.25">
      <c r="A239" s="270"/>
      <c r="B239" s="195"/>
      <c r="C239" s="195"/>
      <c r="D239" s="195"/>
      <c r="E239" s="196"/>
      <c r="F239" s="196"/>
      <c r="G239" s="196"/>
      <c r="H239" s="196"/>
    </row>
    <row r="240" spans="1:8" s="197" customFormat="1" ht="12.75" customHeight="1" x14ac:dyDescent="0.25">
      <c r="A240" s="270"/>
      <c r="B240" s="195"/>
      <c r="C240" s="195"/>
      <c r="D240" s="195"/>
      <c r="E240" s="196"/>
      <c r="F240" s="196"/>
      <c r="G240" s="196"/>
      <c r="H240" s="196"/>
    </row>
    <row r="241" spans="1:8" s="197" customFormat="1" ht="12.75" customHeight="1" x14ac:dyDescent="0.25">
      <c r="A241" s="270"/>
      <c r="B241" s="195"/>
      <c r="C241" s="195"/>
      <c r="D241" s="195"/>
      <c r="E241" s="196"/>
      <c r="F241" s="196"/>
      <c r="G241" s="196"/>
      <c r="H241" s="196"/>
    </row>
    <row r="242" spans="1:8" s="197" customFormat="1" ht="12.75" customHeight="1" x14ac:dyDescent="0.25">
      <c r="A242" s="270"/>
      <c r="B242" s="195"/>
      <c r="C242" s="195"/>
      <c r="D242" s="195"/>
      <c r="E242" s="196"/>
      <c r="F242" s="196"/>
      <c r="G242" s="196"/>
      <c r="H242" s="196"/>
    </row>
    <row r="243" spans="1:8" s="197" customFormat="1" ht="12.75" customHeight="1" x14ac:dyDescent="0.25">
      <c r="A243" s="270"/>
      <c r="B243" s="195"/>
      <c r="C243" s="195"/>
      <c r="D243" s="195"/>
      <c r="E243" s="196"/>
      <c r="F243" s="196"/>
      <c r="G243" s="196"/>
      <c r="H243" s="196"/>
    </row>
    <row r="244" spans="1:8" s="197" customFormat="1" ht="12.75" customHeight="1" x14ac:dyDescent="0.25">
      <c r="A244" s="270"/>
      <c r="B244" s="195"/>
      <c r="C244" s="195"/>
      <c r="D244" s="195"/>
      <c r="E244" s="196"/>
      <c r="F244" s="196"/>
      <c r="G244" s="196"/>
      <c r="H244" s="196"/>
    </row>
    <row r="245" spans="1:8" s="197" customFormat="1" ht="12.75" customHeight="1" x14ac:dyDescent="0.25">
      <c r="A245" s="270"/>
      <c r="B245" s="195"/>
      <c r="C245" s="195"/>
      <c r="D245" s="195"/>
      <c r="E245" s="196"/>
      <c r="F245" s="196"/>
      <c r="G245" s="196"/>
      <c r="H245" s="196"/>
    </row>
    <row r="246" spans="1:8" s="197" customFormat="1" ht="12.75" customHeight="1" x14ac:dyDescent="0.25">
      <c r="A246" s="270"/>
      <c r="B246" s="195"/>
      <c r="C246" s="195"/>
      <c r="D246" s="195"/>
      <c r="E246" s="196"/>
      <c r="F246" s="196"/>
      <c r="G246" s="196"/>
      <c r="H246" s="196"/>
    </row>
    <row r="247" spans="1:8" s="197" customFormat="1" ht="12.75" customHeight="1" x14ac:dyDescent="0.25">
      <c r="A247" s="270"/>
      <c r="B247" s="195"/>
      <c r="C247" s="195"/>
      <c r="D247" s="195"/>
      <c r="E247" s="196"/>
      <c r="F247" s="196"/>
      <c r="G247" s="196"/>
      <c r="H247" s="196"/>
    </row>
    <row r="248" spans="1:8" s="197" customFormat="1" ht="12.75" customHeight="1" x14ac:dyDescent="0.25">
      <c r="A248" s="270"/>
      <c r="B248" s="195"/>
      <c r="C248" s="195"/>
      <c r="D248" s="195"/>
      <c r="E248" s="196"/>
      <c r="F248" s="196"/>
      <c r="G248" s="196"/>
      <c r="H248" s="196"/>
    </row>
    <row r="249" spans="1:8" s="197" customFormat="1" ht="12.75" customHeight="1" x14ac:dyDescent="0.25">
      <c r="A249" s="270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70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70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70"/>
      <c r="B252" s="195"/>
      <c r="C252" s="195"/>
      <c r="D252" s="195"/>
      <c r="E252" s="196"/>
      <c r="F252" s="196"/>
      <c r="G252" s="196"/>
      <c r="H252" s="196"/>
    </row>
    <row r="253" spans="1:8" s="197" customFormat="1" ht="12.75" customHeight="1" x14ac:dyDescent="0.25">
      <c r="A253" s="270"/>
      <c r="B253" s="195"/>
      <c r="C253" s="195"/>
      <c r="D253" s="195"/>
      <c r="E253" s="196"/>
      <c r="F253" s="196"/>
      <c r="G253" s="196"/>
      <c r="H253" s="196"/>
    </row>
    <row r="254" spans="1:8" s="197" customFormat="1" ht="12.75" customHeight="1" x14ac:dyDescent="0.25">
      <c r="A254" s="270"/>
      <c r="B254" s="195"/>
      <c r="C254" s="195"/>
      <c r="D254" s="195"/>
      <c r="E254" s="196"/>
      <c r="F254" s="196"/>
      <c r="G254" s="196"/>
      <c r="H254" s="196"/>
    </row>
    <row r="255" spans="1:8" s="197" customFormat="1" ht="12.75" customHeight="1" x14ac:dyDescent="0.25">
      <c r="A255" s="270"/>
      <c r="B255" s="195"/>
      <c r="C255" s="195"/>
      <c r="D255" s="195"/>
      <c r="E255" s="196"/>
      <c r="F255" s="196"/>
      <c r="G255" s="196"/>
      <c r="H255" s="196"/>
    </row>
    <row r="256" spans="1:8" s="197" customFormat="1" ht="12.75" customHeight="1" x14ac:dyDescent="0.25">
      <c r="A256" s="270"/>
      <c r="B256" s="195"/>
      <c r="C256" s="195"/>
      <c r="D256" s="195"/>
      <c r="E256" s="196"/>
      <c r="F256" s="196"/>
      <c r="G256" s="196"/>
      <c r="H256" s="196"/>
    </row>
    <row r="257" spans="1:8" s="197" customFormat="1" ht="12.75" customHeight="1" x14ac:dyDescent="0.25">
      <c r="A257" s="270"/>
      <c r="B257" s="195"/>
      <c r="C257" s="195"/>
      <c r="D257" s="195"/>
      <c r="E257" s="196"/>
      <c r="F257" s="196"/>
      <c r="G257" s="196"/>
      <c r="H257" s="196"/>
    </row>
    <row r="258" spans="1:8" s="197" customFormat="1" ht="12.75" customHeight="1" x14ac:dyDescent="0.25">
      <c r="A258" s="270"/>
      <c r="B258" s="195"/>
      <c r="C258" s="195"/>
      <c r="D258" s="195"/>
      <c r="E258" s="196"/>
      <c r="F258" s="196"/>
      <c r="G258" s="196"/>
      <c r="H258" s="196"/>
    </row>
    <row r="259" spans="1:8" s="197" customFormat="1" ht="12.75" customHeight="1" x14ac:dyDescent="0.25">
      <c r="A259" s="270"/>
      <c r="B259" s="195"/>
      <c r="C259" s="195"/>
      <c r="D259" s="195"/>
      <c r="E259" s="196"/>
      <c r="F259" s="196"/>
      <c r="G259" s="196"/>
      <c r="H259" s="196"/>
    </row>
    <row r="260" spans="1:8" s="197" customFormat="1" ht="12.75" customHeight="1" x14ac:dyDescent="0.25">
      <c r="A260" s="270"/>
      <c r="B260" s="195"/>
      <c r="C260" s="195"/>
      <c r="D260" s="195"/>
      <c r="E260" s="196"/>
      <c r="F260" s="196"/>
      <c r="G260" s="196"/>
      <c r="H260" s="196"/>
    </row>
    <row r="261" spans="1:8" s="197" customFormat="1" ht="12.75" customHeight="1" x14ac:dyDescent="0.25">
      <c r="A261" s="270"/>
      <c r="B261" s="195"/>
      <c r="C261" s="195"/>
      <c r="D261" s="195"/>
      <c r="E261" s="196"/>
      <c r="F261" s="196"/>
      <c r="G261" s="196"/>
      <c r="H261" s="196"/>
    </row>
    <row r="262" spans="1:8" s="197" customFormat="1" ht="12.75" customHeight="1" x14ac:dyDescent="0.25">
      <c r="A262" s="270"/>
      <c r="B262" s="195"/>
      <c r="C262" s="195"/>
      <c r="D262" s="195"/>
      <c r="E262" s="196"/>
      <c r="F262" s="196"/>
      <c r="G262" s="196"/>
      <c r="H262" s="196"/>
    </row>
    <row r="263" spans="1:8" s="197" customFormat="1" ht="12.75" customHeight="1" x14ac:dyDescent="0.25">
      <c r="A263" s="270"/>
      <c r="B263" s="195"/>
      <c r="C263" s="195"/>
      <c r="D263" s="195"/>
      <c r="E263" s="196"/>
      <c r="F263" s="196"/>
      <c r="G263" s="196"/>
      <c r="H263" s="196"/>
    </row>
    <row r="264" spans="1:8" s="197" customFormat="1" ht="15.75" customHeight="1" x14ac:dyDescent="0.25">
      <c r="A264" s="270"/>
      <c r="B264" s="195"/>
      <c r="C264" s="195"/>
      <c r="D264" s="195"/>
      <c r="E264" s="196"/>
      <c r="F264" s="196"/>
      <c r="G264" s="196"/>
      <c r="H264" s="196"/>
    </row>
    <row r="265" spans="1:8" s="197" customFormat="1" ht="12.75" customHeight="1" x14ac:dyDescent="0.25">
      <c r="A265" s="270"/>
      <c r="B265" s="195"/>
      <c r="C265" s="195"/>
      <c r="D265" s="195"/>
      <c r="E265" s="196"/>
      <c r="F265" s="196"/>
      <c r="G265" s="196"/>
      <c r="H265" s="362" t="s">
        <v>13</v>
      </c>
    </row>
    <row r="266" spans="1:8" s="197" customFormat="1" ht="12.75" customHeight="1" x14ac:dyDescent="0.25">
      <c r="A266" s="270"/>
      <c r="B266" s="195"/>
      <c r="C266" s="195"/>
      <c r="D266" s="195"/>
      <c r="E266" s="196"/>
      <c r="F266" s="196"/>
      <c r="G266" s="196"/>
      <c r="H266" s="362"/>
    </row>
    <row r="267" spans="1:8" s="197" customFormat="1" ht="15.75" customHeight="1" x14ac:dyDescent="0.3">
      <c r="A267" s="284"/>
      <c r="B267" s="484" t="s">
        <v>639</v>
      </c>
      <c r="C267" s="14"/>
      <c r="D267" s="14"/>
      <c r="E267" s="15"/>
      <c r="F267" s="15"/>
      <c r="G267" s="15"/>
      <c r="H267" s="15"/>
    </row>
    <row r="268" spans="1:8" s="197" customFormat="1" ht="12.75" customHeight="1" x14ac:dyDescent="0.25">
      <c r="A268" s="270"/>
      <c r="B268" s="4"/>
      <c r="C268" s="1"/>
      <c r="D268" s="1"/>
      <c r="E268" s="45"/>
      <c r="F268" s="45"/>
      <c r="G268" s="45"/>
      <c r="H268" s="45"/>
    </row>
    <row r="269" spans="1:8" s="197" customFormat="1" ht="12.75" customHeight="1" x14ac:dyDescent="0.25">
      <c r="A269" s="270"/>
      <c r="B269" s="4" t="s">
        <v>62</v>
      </c>
      <c r="C269" s="1"/>
      <c r="D269" s="1"/>
      <c r="E269" s="45"/>
      <c r="F269" s="45"/>
      <c r="G269" s="45"/>
      <c r="H269" s="45"/>
    </row>
    <row r="270" spans="1:8" s="197" customFormat="1" ht="12.75" customHeight="1" x14ac:dyDescent="0.25">
      <c r="A270" s="270"/>
      <c r="B270" s="151"/>
      <c r="C270" s="511" t="s">
        <v>12</v>
      </c>
      <c r="D270" s="512"/>
      <c r="E270" s="512"/>
      <c r="F270" s="512" t="s">
        <v>10</v>
      </c>
      <c r="G270" s="512"/>
      <c r="H270" s="512"/>
    </row>
    <row r="271" spans="1:8" s="197" customFormat="1" ht="12.75" customHeight="1" x14ac:dyDescent="0.25">
      <c r="A271" s="270"/>
      <c r="B271" s="145"/>
      <c r="C271" s="149" t="s">
        <v>8</v>
      </c>
      <c r="D271" s="152" t="s">
        <v>9</v>
      </c>
      <c r="E271" s="152" t="s">
        <v>65</v>
      </c>
      <c r="F271" s="152" t="s">
        <v>8</v>
      </c>
      <c r="G271" s="152" t="s">
        <v>9</v>
      </c>
      <c r="H271" s="152" t="s">
        <v>65</v>
      </c>
    </row>
    <row r="272" spans="1:8" s="197" customFormat="1" ht="12.75" customHeight="1" x14ac:dyDescent="0.25">
      <c r="A272" s="270"/>
      <c r="B272" s="64"/>
      <c r="C272" s="158"/>
      <c r="D272" s="158"/>
      <c r="E272" s="67"/>
      <c r="F272" s="158"/>
      <c r="G272" s="158"/>
      <c r="H272" s="67"/>
    </row>
    <row r="273" spans="1:8" s="197" customFormat="1" ht="12.75" customHeight="1" x14ac:dyDescent="0.25">
      <c r="A273" s="270"/>
      <c r="B273" s="64" t="s">
        <v>23</v>
      </c>
      <c r="C273" s="187">
        <v>212.3</v>
      </c>
      <c r="D273" s="187">
        <v>203.9</v>
      </c>
      <c r="E273" s="71">
        <f>+C273*100/D273</f>
        <v>104.11966650318783</v>
      </c>
      <c r="F273" s="155">
        <v>1804.5</v>
      </c>
      <c r="G273" s="155">
        <v>1674.6</v>
      </c>
      <c r="H273" s="71">
        <f>+F273*100/G273</f>
        <v>107.75707631673237</v>
      </c>
    </row>
    <row r="274" spans="1:8" s="197" customFormat="1" ht="12.75" customHeight="1" x14ac:dyDescent="0.25">
      <c r="A274" s="270"/>
      <c r="B274" s="64" t="s">
        <v>110</v>
      </c>
      <c r="C274" s="187">
        <v>7</v>
      </c>
      <c r="D274" s="159">
        <v>8.1999999999999993</v>
      </c>
      <c r="E274" s="71">
        <f t="shared" ref="E274:E279" si="10">+C274*100/D274</f>
        <v>85.365853658536594</v>
      </c>
      <c r="F274" s="155">
        <v>57.4</v>
      </c>
      <c r="G274" s="155">
        <v>75.2</v>
      </c>
      <c r="H274" s="71">
        <f t="shared" ref="H274:H279" si="11">+F274*100/G274</f>
        <v>76.329787234042556</v>
      </c>
    </row>
    <row r="275" spans="1:8" s="197" customFormat="1" ht="12.75" customHeight="1" x14ac:dyDescent="0.25">
      <c r="A275" s="270"/>
      <c r="B275" s="64" t="s">
        <v>501</v>
      </c>
      <c r="C275" s="187">
        <v>18.3</v>
      </c>
      <c r="D275" s="159">
        <v>24.8</v>
      </c>
      <c r="E275" s="71">
        <f t="shared" si="10"/>
        <v>73.790322580645153</v>
      </c>
      <c r="F275" s="155">
        <v>171.2</v>
      </c>
      <c r="G275" s="155">
        <v>213.6</v>
      </c>
      <c r="H275" s="71">
        <f t="shared" si="11"/>
        <v>80.149812734082403</v>
      </c>
    </row>
    <row r="276" spans="1:8" s="197" customFormat="1" ht="12.75" customHeight="1" x14ac:dyDescent="0.25">
      <c r="A276" s="270"/>
      <c r="B276" s="64" t="s">
        <v>221</v>
      </c>
      <c r="C276" s="187">
        <v>55.7</v>
      </c>
      <c r="D276" s="159">
        <v>40.799999999999997</v>
      </c>
      <c r="E276" s="71">
        <f t="shared" si="10"/>
        <v>136.51960784313727</v>
      </c>
      <c r="F276" s="155">
        <v>422.3</v>
      </c>
      <c r="G276" s="155">
        <v>384.1</v>
      </c>
      <c r="H276" s="71">
        <f t="shared" si="11"/>
        <v>109.94532673782868</v>
      </c>
    </row>
    <row r="277" spans="1:8" s="197" customFormat="1" ht="12.75" customHeight="1" x14ac:dyDescent="0.25">
      <c r="A277" s="270"/>
      <c r="B277" s="64" t="s">
        <v>222</v>
      </c>
      <c r="C277" s="187">
        <v>51.1</v>
      </c>
      <c r="D277" s="159">
        <v>56.2</v>
      </c>
      <c r="E277" s="71">
        <f t="shared" si="10"/>
        <v>90.92526690391459</v>
      </c>
      <c r="F277" s="155">
        <v>463.2</v>
      </c>
      <c r="G277" s="155">
        <v>364.4</v>
      </c>
      <c r="H277" s="71">
        <f t="shared" si="11"/>
        <v>127.11306256860594</v>
      </c>
    </row>
    <row r="278" spans="1:8" s="197" customFormat="1" ht="12.75" customHeight="1" x14ac:dyDescent="0.25">
      <c r="A278" s="270"/>
      <c r="B278" s="64" t="s">
        <v>223</v>
      </c>
      <c r="C278" s="187">
        <v>47.9</v>
      </c>
      <c r="D278" s="159">
        <v>44.7</v>
      </c>
      <c r="E278" s="71">
        <f t="shared" si="10"/>
        <v>107.15883668903803</v>
      </c>
      <c r="F278" s="155">
        <v>443.2</v>
      </c>
      <c r="G278" s="155">
        <v>378.1</v>
      </c>
      <c r="H278" s="71">
        <f t="shared" si="11"/>
        <v>117.21766728378735</v>
      </c>
    </row>
    <row r="279" spans="1:8" s="197" customFormat="1" ht="12.75" customHeight="1" x14ac:dyDescent="0.25">
      <c r="A279" s="270"/>
      <c r="B279" s="64" t="s">
        <v>224</v>
      </c>
      <c r="C279" s="187">
        <v>32.299999999999997</v>
      </c>
      <c r="D279" s="159">
        <v>29.2</v>
      </c>
      <c r="E279" s="71">
        <f t="shared" si="10"/>
        <v>110.61643835616437</v>
      </c>
      <c r="F279" s="155">
        <v>247.2</v>
      </c>
      <c r="G279" s="155">
        <v>259.2</v>
      </c>
      <c r="H279" s="71">
        <f t="shared" si="11"/>
        <v>95.370370370370381</v>
      </c>
    </row>
    <row r="280" spans="1:8" s="197" customFormat="1" ht="12.75" customHeight="1" x14ac:dyDescent="0.25">
      <c r="A280" s="284"/>
      <c r="B280" s="119"/>
      <c r="C280" s="156"/>
      <c r="D280" s="156"/>
      <c r="E280" s="121"/>
      <c r="F280" s="121"/>
      <c r="G280" s="121"/>
      <c r="H280" s="121"/>
    </row>
    <row r="281" spans="1:8" s="197" customFormat="1" ht="12.75" customHeight="1" x14ac:dyDescent="0.25">
      <c r="A281" s="284"/>
      <c r="B281" s="123"/>
      <c r="C281" s="157"/>
      <c r="D281" s="157"/>
      <c r="E281" s="125"/>
      <c r="F281" s="125"/>
      <c r="G281" s="125"/>
      <c r="H281" s="125"/>
    </row>
    <row r="282" spans="1:8" x14ac:dyDescent="0.25">
      <c r="B282" s="20" t="s">
        <v>491</v>
      </c>
      <c r="C282" s="378"/>
      <c r="D282" s="378"/>
      <c r="E282" s="456"/>
      <c r="F282" s="378"/>
      <c r="G282" s="378"/>
      <c r="H282" s="1"/>
    </row>
    <row r="283" spans="1:8" s="197" customFormat="1" ht="12.75" customHeight="1" x14ac:dyDescent="0.25">
      <c r="A283" s="270"/>
      <c r="B283" s="20" t="s">
        <v>81</v>
      </c>
      <c r="C283" s="1"/>
      <c r="D283" s="1"/>
      <c r="E283" s="53"/>
      <c r="F283" s="53"/>
      <c r="G283" s="53"/>
      <c r="H283" s="53"/>
    </row>
    <row r="284" spans="1:8" x14ac:dyDescent="0.25">
      <c r="B284" s="485"/>
    </row>
    <row r="285" spans="1:8" s="197" customFormat="1" ht="12.75" customHeight="1" x14ac:dyDescent="0.25">
      <c r="A285" s="270"/>
      <c r="B285" s="58" t="s">
        <v>68</v>
      </c>
      <c r="C285" s="1"/>
      <c r="D285" s="1"/>
      <c r="E285" s="53"/>
      <c r="F285" s="53"/>
      <c r="G285" s="53"/>
      <c r="H285" s="53"/>
    </row>
    <row r="286" spans="1:8" s="197" customFormat="1" ht="12.75" customHeight="1" x14ac:dyDescent="0.25">
      <c r="A286" s="284"/>
      <c r="B286" s="10"/>
      <c r="C286" s="1"/>
      <c r="D286" s="1"/>
      <c r="E286" s="53"/>
      <c r="F286" s="53"/>
      <c r="G286" s="53"/>
      <c r="H286" s="53"/>
    </row>
    <row r="287" spans="1:8" s="197" customFormat="1" ht="12.75" customHeight="1" x14ac:dyDescent="0.25">
      <c r="A287" s="284"/>
      <c r="B287" s="195"/>
      <c r="C287" s="195"/>
      <c r="D287" s="195"/>
      <c r="E287" s="196"/>
      <c r="F287" s="196"/>
      <c r="G287" s="196"/>
      <c r="H287" s="196"/>
    </row>
    <row r="288" spans="1:8" s="197" customFormat="1" ht="12.75" customHeight="1" x14ac:dyDescent="0.25">
      <c r="A288" s="284"/>
      <c r="B288" s="195"/>
      <c r="C288" s="195"/>
      <c r="D288" s="195"/>
      <c r="E288" s="196"/>
      <c r="F288" s="196"/>
      <c r="G288" s="196"/>
      <c r="H288" s="196"/>
    </row>
    <row r="289" spans="1:8" s="197" customFormat="1" ht="12.75" customHeight="1" x14ac:dyDescent="0.25">
      <c r="A289" s="284"/>
      <c r="B289" s="195"/>
      <c r="C289" s="195"/>
      <c r="D289" s="195"/>
      <c r="E289" s="196"/>
      <c r="F289" s="196"/>
      <c r="G289" s="196"/>
      <c r="H289" s="196"/>
    </row>
    <row r="290" spans="1:8" s="197" customFormat="1" ht="12.75" customHeight="1" x14ac:dyDescent="0.25">
      <c r="A290" s="284"/>
      <c r="B290" s="195"/>
      <c r="C290" s="195"/>
      <c r="D290" s="195"/>
      <c r="E290" s="196"/>
      <c r="F290" s="196"/>
      <c r="G290" s="196"/>
      <c r="H290" s="196"/>
    </row>
    <row r="291" spans="1:8" s="197" customFormat="1" ht="12.75" customHeight="1" x14ac:dyDescent="0.25">
      <c r="A291" s="284"/>
      <c r="B291" s="195"/>
      <c r="C291" s="195"/>
      <c r="D291" s="195"/>
      <c r="E291" s="196"/>
      <c r="F291" s="196"/>
      <c r="G291" s="196"/>
      <c r="H291" s="196"/>
    </row>
    <row r="292" spans="1:8" s="197" customFormat="1" ht="12.75" customHeight="1" x14ac:dyDescent="0.25">
      <c r="A292" s="284"/>
      <c r="B292" s="195"/>
      <c r="C292" s="195"/>
      <c r="D292" s="195"/>
      <c r="E292" s="196"/>
      <c r="F292" s="196"/>
      <c r="G292" s="196"/>
      <c r="H292" s="196"/>
    </row>
    <row r="293" spans="1:8" s="197" customFormat="1" ht="12.75" customHeight="1" x14ac:dyDescent="0.25">
      <c r="A293" s="284"/>
      <c r="B293" s="195"/>
      <c r="C293" s="195"/>
      <c r="D293" s="195"/>
      <c r="E293" s="196"/>
      <c r="F293" s="196"/>
      <c r="G293" s="196"/>
      <c r="H293" s="196"/>
    </row>
    <row r="294" spans="1:8" s="197" customFormat="1" ht="12.75" customHeight="1" x14ac:dyDescent="0.25">
      <c r="A294" s="284"/>
      <c r="B294" s="195"/>
      <c r="C294" s="195"/>
      <c r="D294" s="195"/>
      <c r="E294" s="196"/>
      <c r="F294" s="196"/>
      <c r="G294" s="196"/>
      <c r="H294" s="196"/>
    </row>
    <row r="295" spans="1:8" s="197" customFormat="1" ht="12.75" customHeight="1" x14ac:dyDescent="0.25">
      <c r="A295" s="284"/>
      <c r="B295" s="195"/>
      <c r="C295" s="195"/>
      <c r="D295" s="195"/>
      <c r="E295" s="196"/>
      <c r="F295" s="196"/>
      <c r="G295" s="196"/>
      <c r="H295" s="196"/>
    </row>
    <row r="296" spans="1:8" s="197" customFormat="1" ht="12.75" customHeight="1" x14ac:dyDescent="0.25">
      <c r="A296" s="284"/>
      <c r="B296" s="195"/>
      <c r="C296" s="195"/>
      <c r="D296" s="195"/>
      <c r="E296" s="196"/>
      <c r="F296" s="196"/>
      <c r="G296" s="196"/>
      <c r="H296" s="196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6"/>
      <c r="G297" s="196"/>
      <c r="H297" s="196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196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196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6"/>
      <c r="G300" s="196"/>
      <c r="H300" s="196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6"/>
      <c r="G301" s="196"/>
      <c r="H301" s="196"/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6"/>
      <c r="G302" s="196"/>
      <c r="H302" s="196"/>
    </row>
    <row r="303" spans="1:8" s="197" customFormat="1" ht="12.75" customHeight="1" x14ac:dyDescent="0.25">
      <c r="A303" s="284"/>
      <c r="B303" s="195"/>
      <c r="C303" s="195"/>
      <c r="D303" s="195"/>
      <c r="E303" s="196"/>
      <c r="F303" s="196"/>
      <c r="G303" s="196"/>
      <c r="H303" s="196"/>
    </row>
    <row r="304" spans="1:8" s="197" customFormat="1" ht="12.75" customHeight="1" x14ac:dyDescent="0.25">
      <c r="A304" s="284"/>
      <c r="B304" s="195"/>
      <c r="C304" s="195"/>
      <c r="D304" s="195"/>
      <c r="E304" s="196"/>
      <c r="F304" s="196"/>
      <c r="G304" s="196"/>
      <c r="H304" s="196"/>
    </row>
    <row r="305" spans="1:8" s="197" customFormat="1" ht="12.75" customHeight="1" x14ac:dyDescent="0.25">
      <c r="A305" s="284"/>
      <c r="B305" s="195"/>
      <c r="C305" s="195"/>
      <c r="D305" s="195"/>
      <c r="E305" s="196"/>
      <c r="F305" s="196"/>
      <c r="G305" s="196"/>
      <c r="H305" s="196"/>
    </row>
    <row r="306" spans="1:8" s="197" customFormat="1" ht="12.75" customHeight="1" x14ac:dyDescent="0.25">
      <c r="A306" s="284"/>
      <c r="B306" s="195"/>
      <c r="C306" s="195"/>
      <c r="D306" s="195"/>
      <c r="E306" s="196"/>
      <c r="F306" s="196"/>
      <c r="G306" s="196"/>
      <c r="H306" s="196"/>
    </row>
    <row r="307" spans="1:8" s="197" customFormat="1" ht="12.75" customHeight="1" x14ac:dyDescent="0.25">
      <c r="A307" s="284"/>
      <c r="B307" s="195"/>
      <c r="C307" s="195"/>
      <c r="D307" s="195"/>
      <c r="E307" s="196"/>
      <c r="F307" s="196"/>
      <c r="G307" s="196"/>
      <c r="H307" s="196"/>
    </row>
    <row r="308" spans="1:8" s="197" customFormat="1" ht="12.75" customHeight="1" x14ac:dyDescent="0.25">
      <c r="A308" s="284"/>
      <c r="B308" s="195"/>
      <c r="C308" s="195"/>
      <c r="D308" s="195"/>
      <c r="E308" s="196"/>
      <c r="F308" s="196"/>
      <c r="G308" s="196"/>
      <c r="H308" s="196"/>
    </row>
    <row r="309" spans="1:8" s="197" customFormat="1" ht="12.75" customHeight="1" x14ac:dyDescent="0.25">
      <c r="A309" s="284"/>
      <c r="B309" s="195"/>
      <c r="C309" s="195"/>
      <c r="D309" s="195"/>
      <c r="E309" s="196"/>
      <c r="F309" s="196"/>
      <c r="G309" s="196"/>
      <c r="H309" s="196"/>
    </row>
    <row r="310" spans="1:8" s="197" customFormat="1" ht="12.75" customHeight="1" x14ac:dyDescent="0.25">
      <c r="A310" s="284"/>
      <c r="B310" s="195"/>
      <c r="C310" s="195"/>
      <c r="D310" s="195"/>
      <c r="E310" s="196"/>
      <c r="F310" s="196"/>
      <c r="G310" s="196"/>
      <c r="H310" s="196"/>
    </row>
    <row r="311" spans="1:8" s="197" customFormat="1" ht="12.75" customHeight="1" x14ac:dyDescent="0.25">
      <c r="A311" s="284"/>
      <c r="B311" s="195"/>
      <c r="C311" s="195"/>
      <c r="D311" s="195"/>
      <c r="E311" s="196"/>
      <c r="F311" s="196"/>
      <c r="G311" s="196"/>
      <c r="H311" s="196"/>
    </row>
    <row r="312" spans="1:8" s="197" customFormat="1" ht="12.75" customHeight="1" x14ac:dyDescent="0.25">
      <c r="A312" s="284"/>
      <c r="B312" s="195"/>
      <c r="C312" s="195"/>
      <c r="D312" s="195"/>
      <c r="E312" s="196"/>
      <c r="F312" s="196"/>
      <c r="G312" s="196"/>
      <c r="H312" s="196"/>
    </row>
    <row r="313" spans="1:8" s="197" customFormat="1" ht="12.75" customHeight="1" x14ac:dyDescent="0.25">
      <c r="A313" s="284"/>
      <c r="B313" s="195"/>
      <c r="C313" s="195"/>
      <c r="D313" s="195"/>
      <c r="E313" s="196"/>
      <c r="F313" s="196"/>
      <c r="G313" s="196"/>
      <c r="H313" s="196"/>
    </row>
    <row r="314" spans="1:8" s="197" customFormat="1" ht="12.75" customHeight="1" x14ac:dyDescent="0.25">
      <c r="A314" s="284"/>
      <c r="B314" s="195"/>
      <c r="C314" s="195"/>
      <c r="D314" s="195"/>
      <c r="E314" s="196"/>
      <c r="F314" s="196"/>
      <c r="G314" s="196"/>
      <c r="H314" s="196"/>
    </row>
    <row r="315" spans="1:8" s="197" customFormat="1" ht="12.75" customHeight="1" x14ac:dyDescent="0.25">
      <c r="A315" s="284"/>
      <c r="B315" s="195"/>
      <c r="C315" s="195"/>
      <c r="D315" s="195"/>
      <c r="E315" s="196"/>
      <c r="F315" s="196"/>
      <c r="G315" s="196"/>
      <c r="H315" s="196"/>
    </row>
    <row r="316" spans="1:8" s="197" customFormat="1" ht="12.75" customHeight="1" x14ac:dyDescent="0.25">
      <c r="A316" s="284"/>
      <c r="B316" s="195"/>
      <c r="C316" s="195"/>
      <c r="D316" s="195"/>
      <c r="E316" s="196"/>
      <c r="F316" s="196"/>
      <c r="G316" s="196"/>
      <c r="H316" s="196"/>
    </row>
    <row r="317" spans="1:8" s="197" customFormat="1" ht="15.75" customHeight="1" x14ac:dyDescent="0.25">
      <c r="A317" s="284"/>
      <c r="B317" s="195"/>
      <c r="C317" s="195"/>
      <c r="D317" s="195"/>
      <c r="E317" s="196"/>
      <c r="F317" s="196"/>
      <c r="G317" s="196"/>
      <c r="H317" s="196"/>
    </row>
    <row r="318" spans="1:8" s="197" customFormat="1" ht="12.75" customHeight="1" x14ac:dyDescent="0.25">
      <c r="A318" s="284"/>
      <c r="B318" s="195"/>
      <c r="C318" s="195"/>
      <c r="D318" s="195"/>
      <c r="E318" s="196"/>
      <c r="F318" s="196"/>
      <c r="G318" s="196"/>
      <c r="H318" s="362" t="s">
        <v>13</v>
      </c>
    </row>
    <row r="319" spans="1:8" s="197" customFormat="1" ht="12.75" customHeight="1" x14ac:dyDescent="0.25">
      <c r="A319" s="284"/>
      <c r="B319" s="195"/>
      <c r="C319" s="195"/>
      <c r="D319" s="195"/>
      <c r="E319" s="196"/>
      <c r="F319" s="196"/>
      <c r="G319" s="196"/>
      <c r="H319" s="362"/>
    </row>
    <row r="320" spans="1:8" s="197" customFormat="1" ht="15.75" customHeight="1" x14ac:dyDescent="0.3">
      <c r="A320" s="284"/>
      <c r="B320" s="484" t="s">
        <v>640</v>
      </c>
      <c r="C320" s="14"/>
      <c r="D320" s="14"/>
      <c r="E320" s="15"/>
      <c r="F320" s="15"/>
      <c r="G320" s="15"/>
      <c r="H320" s="15"/>
    </row>
    <row r="321" spans="1:8" s="197" customFormat="1" ht="12.75" customHeight="1" x14ac:dyDescent="0.25">
      <c r="A321" s="284"/>
      <c r="B321" s="4"/>
      <c r="C321" s="1"/>
      <c r="D321" s="1"/>
      <c r="E321" s="45"/>
      <c r="F321" s="45"/>
      <c r="G321" s="45"/>
      <c r="H321" s="45"/>
    </row>
    <row r="322" spans="1:8" s="197" customFormat="1" ht="12.75" customHeight="1" x14ac:dyDescent="0.25">
      <c r="A322" s="284"/>
      <c r="B322" s="4" t="s">
        <v>62</v>
      </c>
      <c r="C322" s="1"/>
      <c r="D322" s="1"/>
      <c r="E322" s="45"/>
      <c r="F322" s="45"/>
      <c r="G322" s="45"/>
      <c r="H322" s="45"/>
    </row>
    <row r="323" spans="1:8" s="197" customFormat="1" ht="12.75" customHeight="1" x14ac:dyDescent="0.25">
      <c r="A323" s="284"/>
      <c r="B323" s="151"/>
      <c r="C323" s="511" t="s">
        <v>12</v>
      </c>
      <c r="D323" s="512"/>
      <c r="E323" s="512"/>
      <c r="F323" s="512" t="s">
        <v>10</v>
      </c>
      <c r="G323" s="512"/>
      <c r="H323" s="512"/>
    </row>
    <row r="324" spans="1:8" s="197" customFormat="1" ht="12.75" customHeight="1" x14ac:dyDescent="0.25">
      <c r="A324" s="284"/>
      <c r="B324" s="145"/>
      <c r="C324" s="149" t="s">
        <v>8</v>
      </c>
      <c r="D324" s="152" t="s">
        <v>9</v>
      </c>
      <c r="E324" s="152" t="s">
        <v>65</v>
      </c>
      <c r="F324" s="152" t="s">
        <v>8</v>
      </c>
      <c r="G324" s="152" t="s">
        <v>9</v>
      </c>
      <c r="H324" s="152" t="s">
        <v>65</v>
      </c>
    </row>
    <row r="325" spans="1:8" s="197" customFormat="1" ht="12.75" customHeight="1" x14ac:dyDescent="0.25">
      <c r="A325" s="284"/>
      <c r="B325" s="64"/>
      <c r="C325" s="158"/>
      <c r="D325" s="158"/>
      <c r="E325" s="67"/>
      <c r="F325" s="158"/>
      <c r="G325" s="158"/>
      <c r="H325" s="67"/>
    </row>
    <row r="326" spans="1:8" s="197" customFormat="1" ht="12.75" customHeight="1" x14ac:dyDescent="0.25">
      <c r="A326" s="284"/>
      <c r="B326" s="64" t="s">
        <v>23</v>
      </c>
      <c r="C326" s="187">
        <v>227</v>
      </c>
      <c r="D326" s="187">
        <v>220.6</v>
      </c>
      <c r="E326" s="71">
        <f t="shared" ref="E326:E332" si="12">+C326*100/D326</f>
        <v>102.90117860380779</v>
      </c>
      <c r="F326" s="155">
        <v>2011.1</v>
      </c>
      <c r="G326" s="155">
        <v>1905.8</v>
      </c>
      <c r="H326" s="71">
        <f t="shared" ref="H326:H332" si="13">+F326*100/G326</f>
        <v>105.52523874488404</v>
      </c>
    </row>
    <row r="327" spans="1:8" s="197" customFormat="1" ht="12.75" customHeight="1" x14ac:dyDescent="0.25">
      <c r="A327" s="284"/>
      <c r="B327" s="64" t="s">
        <v>110</v>
      </c>
      <c r="C327" s="187">
        <v>6.9</v>
      </c>
      <c r="D327" s="159">
        <v>9.5</v>
      </c>
      <c r="E327" s="71">
        <f t="shared" si="12"/>
        <v>72.631578947368425</v>
      </c>
      <c r="F327" s="155">
        <v>59</v>
      </c>
      <c r="G327" s="155">
        <v>82.5</v>
      </c>
      <c r="H327" s="71">
        <f t="shared" si="13"/>
        <v>71.515151515151516</v>
      </c>
    </row>
    <row r="328" spans="1:8" s="197" customFormat="1" ht="12.75" customHeight="1" x14ac:dyDescent="0.25">
      <c r="A328" s="284"/>
      <c r="B328" s="64" t="s">
        <v>501</v>
      </c>
      <c r="C328" s="187">
        <v>22.8</v>
      </c>
      <c r="D328" s="159">
        <v>29.6</v>
      </c>
      <c r="E328" s="71">
        <f t="shared" si="12"/>
        <v>77.027027027027017</v>
      </c>
      <c r="F328" s="155">
        <v>199.8</v>
      </c>
      <c r="G328" s="155">
        <v>236.9</v>
      </c>
      <c r="H328" s="71">
        <f t="shared" si="13"/>
        <v>84.339383706205155</v>
      </c>
    </row>
    <row r="329" spans="1:8" s="197" customFormat="1" ht="12.75" customHeight="1" x14ac:dyDescent="0.25">
      <c r="A329" s="284"/>
      <c r="B329" s="64" t="s">
        <v>221</v>
      </c>
      <c r="C329" s="187">
        <v>54</v>
      </c>
      <c r="D329" s="159">
        <v>48.9</v>
      </c>
      <c r="E329" s="71">
        <f t="shared" si="12"/>
        <v>110.42944785276075</v>
      </c>
      <c r="F329" s="155">
        <v>468.7</v>
      </c>
      <c r="G329" s="155">
        <v>442</v>
      </c>
      <c r="H329" s="71">
        <f t="shared" si="13"/>
        <v>106.04072398190046</v>
      </c>
    </row>
    <row r="330" spans="1:8" s="197" customFormat="1" ht="12.75" customHeight="1" x14ac:dyDescent="0.25">
      <c r="A330" s="284"/>
      <c r="B330" s="64" t="s">
        <v>222</v>
      </c>
      <c r="C330" s="187">
        <v>56.9</v>
      </c>
      <c r="D330" s="159">
        <v>51.2</v>
      </c>
      <c r="E330" s="71">
        <f t="shared" si="12"/>
        <v>111.1328125</v>
      </c>
      <c r="F330" s="155">
        <v>543.4</v>
      </c>
      <c r="G330" s="155">
        <v>420.3</v>
      </c>
      <c r="H330" s="71">
        <f t="shared" si="13"/>
        <v>129.28860337853914</v>
      </c>
    </row>
    <row r="331" spans="1:8" s="197" customFormat="1" ht="12.75" customHeight="1" x14ac:dyDescent="0.25">
      <c r="A331" s="284"/>
      <c r="B331" s="64" t="s">
        <v>223</v>
      </c>
      <c r="C331" s="187">
        <v>56.2</v>
      </c>
      <c r="D331" s="159">
        <v>50.7</v>
      </c>
      <c r="E331" s="71">
        <f t="shared" si="12"/>
        <v>110.84812623274161</v>
      </c>
      <c r="F331" s="155">
        <v>491.4</v>
      </c>
      <c r="G331" s="155">
        <v>433.1</v>
      </c>
      <c r="H331" s="71">
        <f t="shared" si="13"/>
        <v>113.46109443546524</v>
      </c>
    </row>
    <row r="332" spans="1:8" s="197" customFormat="1" ht="12.75" customHeight="1" x14ac:dyDescent="0.25">
      <c r="A332" s="284"/>
      <c r="B332" s="64" t="s">
        <v>224</v>
      </c>
      <c r="C332" s="187">
        <v>30.3</v>
      </c>
      <c r="D332" s="159">
        <v>30.7</v>
      </c>
      <c r="E332" s="71">
        <f t="shared" si="12"/>
        <v>98.697068403908801</v>
      </c>
      <c r="F332" s="155">
        <v>248.7</v>
      </c>
      <c r="G332" s="155">
        <v>291</v>
      </c>
      <c r="H332" s="71">
        <f t="shared" si="13"/>
        <v>85.463917525773198</v>
      </c>
    </row>
    <row r="333" spans="1:8" s="197" customFormat="1" ht="12.75" customHeight="1" x14ac:dyDescent="0.25">
      <c r="A333" s="284"/>
      <c r="B333" s="119"/>
      <c r="C333" s="156"/>
      <c r="D333" s="156"/>
      <c r="E333" s="121"/>
      <c r="F333" s="121"/>
      <c r="G333" s="121"/>
      <c r="H333" s="121"/>
    </row>
    <row r="334" spans="1:8" s="197" customFormat="1" ht="12.75" customHeight="1" x14ac:dyDescent="0.25">
      <c r="A334" s="284"/>
      <c r="B334" s="123"/>
      <c r="C334" s="157"/>
      <c r="D334" s="157"/>
      <c r="E334" s="125"/>
      <c r="F334" s="125"/>
      <c r="G334" s="125"/>
      <c r="H334" s="125"/>
    </row>
    <row r="335" spans="1:8" x14ac:dyDescent="0.25">
      <c r="B335" s="20" t="s">
        <v>491</v>
      </c>
      <c r="C335" s="378"/>
      <c r="D335" s="378"/>
      <c r="E335" s="456"/>
      <c r="F335" s="378"/>
      <c r="G335" s="378"/>
      <c r="H335" s="1"/>
    </row>
    <row r="336" spans="1:8" s="197" customFormat="1" ht="12.75" customHeight="1" x14ac:dyDescent="0.25">
      <c r="A336" s="270"/>
      <c r="B336" s="20" t="s">
        <v>81</v>
      </c>
      <c r="C336" s="1"/>
      <c r="D336" s="1"/>
      <c r="E336" s="53"/>
      <c r="F336" s="53"/>
      <c r="G336" s="53"/>
      <c r="H336" s="53"/>
    </row>
    <row r="337" spans="1:8" x14ac:dyDescent="0.25">
      <c r="B337" s="485"/>
    </row>
    <row r="338" spans="1:8" s="197" customFormat="1" ht="12.75" customHeight="1" x14ac:dyDescent="0.25">
      <c r="A338" s="270"/>
      <c r="B338" s="58" t="s">
        <v>68</v>
      </c>
      <c r="C338" s="1"/>
      <c r="D338" s="1"/>
      <c r="E338" s="53"/>
      <c r="F338" s="53"/>
      <c r="G338" s="53"/>
      <c r="H338" s="53"/>
    </row>
    <row r="339" spans="1:8" s="197" customFormat="1" ht="12.75" customHeight="1" x14ac:dyDescent="0.25">
      <c r="A339" s="284"/>
      <c r="B339" s="10"/>
      <c r="C339" s="1"/>
      <c r="D339" s="1"/>
      <c r="E339" s="53"/>
      <c r="F339" s="53"/>
      <c r="G339" s="53"/>
      <c r="H339" s="53"/>
    </row>
    <row r="340" spans="1:8" s="197" customFormat="1" ht="12.75" customHeight="1" x14ac:dyDescent="0.25">
      <c r="A340" s="284"/>
      <c r="B340" s="195"/>
      <c r="C340" s="195"/>
      <c r="D340" s="195"/>
      <c r="E340" s="196"/>
      <c r="F340" s="196"/>
      <c r="G340" s="196"/>
      <c r="H340" s="196"/>
    </row>
    <row r="341" spans="1:8" s="197" customFormat="1" ht="12.75" customHeight="1" x14ac:dyDescent="0.25">
      <c r="A341" s="284"/>
      <c r="B341" s="195"/>
      <c r="C341" s="195"/>
      <c r="D341" s="195"/>
      <c r="E341" s="196"/>
      <c r="F341" s="196"/>
      <c r="G341" s="196"/>
      <c r="H341" s="196"/>
    </row>
    <row r="342" spans="1:8" s="197" customFormat="1" ht="12.75" customHeight="1" x14ac:dyDescent="0.25">
      <c r="A342" s="284"/>
      <c r="B342" s="195"/>
      <c r="C342" s="195"/>
      <c r="D342" s="195"/>
      <c r="E342" s="196"/>
      <c r="F342" s="196"/>
      <c r="G342" s="196"/>
      <c r="H342" s="196"/>
    </row>
    <row r="343" spans="1:8" s="197" customFormat="1" ht="12.75" customHeight="1" x14ac:dyDescent="0.25">
      <c r="A343" s="284"/>
      <c r="B343" s="195"/>
      <c r="C343" s="195"/>
      <c r="D343" s="195"/>
      <c r="E343" s="196"/>
      <c r="F343" s="196"/>
      <c r="G343" s="196"/>
      <c r="H343" s="196"/>
    </row>
    <row r="344" spans="1:8" s="197" customFormat="1" ht="12.75" customHeight="1" x14ac:dyDescent="0.25">
      <c r="A344" s="284"/>
      <c r="B344" s="195"/>
      <c r="C344" s="195"/>
      <c r="D344" s="195"/>
      <c r="E344" s="196"/>
      <c r="F344" s="196"/>
      <c r="G344" s="196"/>
      <c r="H344" s="196"/>
    </row>
    <row r="345" spans="1:8" s="197" customFormat="1" ht="12.75" customHeight="1" x14ac:dyDescent="0.25">
      <c r="A345" s="284"/>
      <c r="B345" s="195"/>
      <c r="C345" s="195"/>
      <c r="D345" s="195"/>
      <c r="E345" s="196"/>
      <c r="F345" s="196"/>
      <c r="G345" s="196"/>
      <c r="H345" s="196"/>
    </row>
    <row r="346" spans="1:8" s="197" customFormat="1" ht="12.75" customHeight="1" x14ac:dyDescent="0.25">
      <c r="A346" s="284"/>
      <c r="B346" s="195"/>
      <c r="C346" s="195"/>
      <c r="D346" s="195"/>
      <c r="E346" s="196"/>
      <c r="F346" s="196"/>
      <c r="G346" s="196"/>
      <c r="H346" s="196"/>
    </row>
    <row r="347" spans="1:8" s="197" customFormat="1" ht="12.75" customHeight="1" x14ac:dyDescent="0.25">
      <c r="A347" s="284"/>
      <c r="B347" s="195"/>
      <c r="C347" s="195"/>
      <c r="D347" s="195"/>
      <c r="E347" s="196"/>
      <c r="F347" s="196"/>
      <c r="G347" s="196"/>
      <c r="H347" s="196"/>
    </row>
    <row r="348" spans="1:8" s="197" customFormat="1" ht="12.75" customHeight="1" x14ac:dyDescent="0.25">
      <c r="A348" s="284"/>
      <c r="B348" s="195"/>
      <c r="C348" s="195"/>
      <c r="D348" s="195"/>
      <c r="E348" s="196"/>
      <c r="F348" s="196"/>
      <c r="G348" s="196"/>
      <c r="H348" s="196"/>
    </row>
    <row r="349" spans="1:8" s="197" customFormat="1" ht="12.75" customHeight="1" x14ac:dyDescent="0.25">
      <c r="A349" s="284"/>
      <c r="B349" s="195"/>
      <c r="C349" s="195"/>
      <c r="D349" s="195"/>
      <c r="E349" s="196"/>
      <c r="F349" s="196"/>
      <c r="G349" s="196"/>
      <c r="H349" s="196"/>
    </row>
    <row r="350" spans="1:8" s="197" customFormat="1" ht="12.75" customHeight="1" x14ac:dyDescent="0.25">
      <c r="A350" s="284"/>
      <c r="B350" s="195"/>
      <c r="C350" s="195"/>
      <c r="D350" s="195"/>
      <c r="E350" s="196"/>
      <c r="F350" s="196"/>
      <c r="G350" s="196"/>
      <c r="H350" s="196"/>
    </row>
    <row r="351" spans="1:8" s="197" customFormat="1" ht="12.75" customHeight="1" x14ac:dyDescent="0.25">
      <c r="A351" s="284"/>
      <c r="B351" s="195"/>
      <c r="C351" s="195"/>
      <c r="D351" s="195"/>
      <c r="E351" s="196"/>
      <c r="F351" s="196"/>
      <c r="G351" s="196"/>
      <c r="H351" s="196"/>
    </row>
    <row r="352" spans="1:8" s="197" customFormat="1" ht="12.75" customHeight="1" x14ac:dyDescent="0.25">
      <c r="A352" s="284"/>
      <c r="B352" s="195"/>
      <c r="C352" s="195"/>
      <c r="D352" s="195"/>
      <c r="E352" s="196"/>
      <c r="F352" s="196"/>
      <c r="G352" s="196"/>
      <c r="H352" s="196"/>
    </row>
    <row r="353" spans="1:8" s="197" customFormat="1" ht="12.75" customHeight="1" x14ac:dyDescent="0.25">
      <c r="A353" s="284"/>
      <c r="B353" s="195"/>
      <c r="C353" s="195"/>
      <c r="D353" s="195"/>
      <c r="E353" s="196"/>
      <c r="F353" s="196"/>
      <c r="G353" s="196"/>
      <c r="H353" s="196"/>
    </row>
    <row r="354" spans="1:8" s="197" customFormat="1" ht="12.75" customHeight="1" x14ac:dyDescent="0.25">
      <c r="A354" s="284"/>
      <c r="B354" s="195"/>
      <c r="C354" s="195"/>
      <c r="D354" s="195"/>
      <c r="E354" s="196"/>
      <c r="F354" s="196"/>
      <c r="G354" s="196"/>
      <c r="H354" s="196"/>
    </row>
    <row r="355" spans="1:8" s="197" customFormat="1" ht="12.75" customHeight="1" x14ac:dyDescent="0.25">
      <c r="A355" s="284"/>
      <c r="B355" s="195"/>
      <c r="C355" s="195"/>
      <c r="D355" s="195"/>
      <c r="E355" s="196"/>
      <c r="F355" s="196"/>
      <c r="G355" s="196"/>
      <c r="H355" s="196"/>
    </row>
    <row r="356" spans="1:8" s="197" customFormat="1" ht="12.75" customHeight="1" x14ac:dyDescent="0.25">
      <c r="A356" s="284"/>
      <c r="B356" s="195"/>
      <c r="C356" s="195"/>
      <c r="D356" s="195"/>
      <c r="E356" s="196"/>
      <c r="F356" s="196"/>
      <c r="G356" s="196"/>
      <c r="H356" s="196"/>
    </row>
    <row r="357" spans="1:8" s="197" customFormat="1" ht="12.75" customHeight="1" x14ac:dyDescent="0.25">
      <c r="A357" s="284"/>
      <c r="B357" s="195"/>
      <c r="C357" s="195"/>
      <c r="D357" s="195"/>
      <c r="E357" s="196"/>
      <c r="F357" s="196"/>
      <c r="G357" s="196"/>
      <c r="H357" s="196"/>
    </row>
    <row r="358" spans="1:8" s="197" customFormat="1" ht="12.75" customHeight="1" x14ac:dyDescent="0.25">
      <c r="A358" s="284"/>
      <c r="B358" s="195"/>
      <c r="C358" s="195"/>
      <c r="D358" s="195"/>
      <c r="E358" s="196"/>
      <c r="F358" s="196"/>
      <c r="G358" s="196"/>
      <c r="H358" s="196"/>
    </row>
    <row r="359" spans="1:8" s="197" customFormat="1" ht="12.75" customHeight="1" x14ac:dyDescent="0.25">
      <c r="A359" s="284"/>
      <c r="B359" s="195"/>
      <c r="C359" s="195"/>
      <c r="D359" s="195"/>
      <c r="E359" s="196"/>
      <c r="F359" s="196"/>
      <c r="G359" s="196"/>
      <c r="H359" s="196"/>
    </row>
    <row r="360" spans="1:8" s="197" customFormat="1" ht="12.75" customHeight="1" x14ac:dyDescent="0.25">
      <c r="A360" s="284"/>
      <c r="B360" s="195"/>
      <c r="C360" s="195"/>
      <c r="D360" s="195"/>
      <c r="E360" s="196"/>
      <c r="F360" s="196"/>
      <c r="G360" s="196"/>
      <c r="H360" s="196"/>
    </row>
    <row r="361" spans="1:8" s="197" customFormat="1" ht="12.75" customHeight="1" x14ac:dyDescent="0.25">
      <c r="A361" s="284"/>
      <c r="B361" s="195"/>
      <c r="C361" s="195"/>
      <c r="D361" s="195"/>
      <c r="E361" s="196"/>
      <c r="F361" s="196"/>
      <c r="G361" s="196"/>
      <c r="H361" s="196"/>
    </row>
    <row r="362" spans="1:8" s="197" customFormat="1" ht="12.75" customHeight="1" x14ac:dyDescent="0.25">
      <c r="A362" s="284"/>
      <c r="B362" s="195"/>
      <c r="C362" s="195"/>
      <c r="D362" s="195"/>
      <c r="E362" s="196"/>
      <c r="F362" s="196"/>
      <c r="G362" s="196"/>
      <c r="H362" s="196"/>
    </row>
    <row r="363" spans="1:8" s="197" customFormat="1" ht="12.75" customHeight="1" x14ac:dyDescent="0.25">
      <c r="A363" s="284"/>
      <c r="B363" s="195"/>
      <c r="C363" s="195"/>
      <c r="D363" s="195"/>
      <c r="E363" s="196"/>
      <c r="F363" s="196"/>
      <c r="G363" s="196"/>
      <c r="H363" s="196"/>
    </row>
    <row r="364" spans="1:8" s="197" customFormat="1" ht="12.75" customHeight="1" x14ac:dyDescent="0.25">
      <c r="A364" s="284"/>
      <c r="B364" s="195"/>
      <c r="C364" s="195"/>
      <c r="D364" s="195"/>
      <c r="E364" s="196"/>
      <c r="F364" s="196"/>
      <c r="G364" s="196"/>
      <c r="H364" s="196"/>
    </row>
    <row r="365" spans="1:8" s="197" customFormat="1" ht="12.75" customHeight="1" x14ac:dyDescent="0.25">
      <c r="A365" s="284"/>
      <c r="B365" s="195"/>
      <c r="C365" s="195"/>
      <c r="D365" s="195"/>
      <c r="E365" s="196"/>
      <c r="F365" s="196"/>
      <c r="G365" s="196"/>
      <c r="H365" s="196"/>
    </row>
    <row r="366" spans="1:8" s="197" customFormat="1" ht="12.75" customHeight="1" x14ac:dyDescent="0.25">
      <c r="A366" s="284"/>
      <c r="B366" s="195"/>
      <c r="C366" s="195"/>
      <c r="D366" s="195"/>
      <c r="E366" s="196"/>
      <c r="F366" s="196"/>
      <c r="G366" s="196"/>
      <c r="H366" s="196"/>
    </row>
    <row r="367" spans="1:8" s="197" customFormat="1" ht="12.75" customHeight="1" x14ac:dyDescent="0.25">
      <c r="A367" s="284"/>
      <c r="B367" s="195"/>
      <c r="C367" s="195"/>
      <c r="D367" s="195"/>
      <c r="E367" s="196"/>
      <c r="F367" s="196"/>
      <c r="G367" s="196"/>
      <c r="H367" s="196"/>
    </row>
    <row r="368" spans="1:8" s="197" customFormat="1" ht="12.75" customHeight="1" x14ac:dyDescent="0.25">
      <c r="A368" s="284"/>
      <c r="B368" s="195"/>
      <c r="C368" s="195"/>
      <c r="D368" s="195"/>
      <c r="E368" s="196"/>
      <c r="F368" s="196"/>
      <c r="G368" s="196"/>
      <c r="H368" s="196"/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6"/>
      <c r="G369" s="196"/>
      <c r="H369" s="196"/>
    </row>
    <row r="370" spans="1:8" s="197" customFormat="1" ht="12.75" customHeight="1" x14ac:dyDescent="0.25">
      <c r="A370" s="284"/>
      <c r="B370" s="195"/>
      <c r="C370" s="195"/>
      <c r="D370" s="195"/>
      <c r="E370" s="196"/>
      <c r="F370" s="196"/>
      <c r="G370" s="196"/>
      <c r="H370" s="362" t="s">
        <v>13</v>
      </c>
    </row>
    <row r="371" spans="1:8" s="197" customFormat="1" ht="12.75" customHeight="1" x14ac:dyDescent="0.25">
      <c r="A371" s="284"/>
      <c r="B371" s="195"/>
      <c r="C371" s="195"/>
      <c r="D371" s="195"/>
      <c r="E371" s="196"/>
      <c r="F371" s="196"/>
      <c r="G371" s="196"/>
      <c r="H371" s="362"/>
    </row>
    <row r="372" spans="1:8" s="197" customFormat="1" ht="15.75" customHeight="1" x14ac:dyDescent="0.3">
      <c r="A372" s="284"/>
      <c r="B372" s="484" t="s">
        <v>641</v>
      </c>
      <c r="C372" s="14"/>
      <c r="D372" s="14"/>
      <c r="E372" s="15"/>
      <c r="F372" s="15"/>
      <c r="G372" s="15"/>
      <c r="H372" s="15"/>
    </row>
    <row r="373" spans="1:8" s="197" customFormat="1" ht="12.75" customHeight="1" x14ac:dyDescent="0.25">
      <c r="A373" s="284"/>
      <c r="B373" s="4"/>
      <c r="C373" s="1"/>
      <c r="D373" s="1"/>
      <c r="E373" s="45"/>
      <c r="F373" s="45"/>
      <c r="G373" s="45"/>
      <c r="H373" s="45"/>
    </row>
    <row r="374" spans="1:8" s="197" customFormat="1" ht="12.75" customHeight="1" x14ac:dyDescent="0.25">
      <c r="A374" s="284"/>
      <c r="B374" s="4" t="s">
        <v>62</v>
      </c>
      <c r="C374" s="1"/>
      <c r="D374" s="1"/>
      <c r="E374" s="45"/>
      <c r="F374" s="45"/>
      <c r="G374" s="45"/>
      <c r="H374" s="45"/>
    </row>
    <row r="375" spans="1:8" s="197" customFormat="1" ht="12.75" customHeight="1" x14ac:dyDescent="0.25">
      <c r="A375" s="284"/>
      <c r="B375" s="151"/>
      <c r="C375" s="511" t="s">
        <v>12</v>
      </c>
      <c r="D375" s="512"/>
      <c r="E375" s="512"/>
      <c r="F375" s="512" t="s">
        <v>10</v>
      </c>
      <c r="G375" s="512"/>
      <c r="H375" s="512"/>
    </row>
    <row r="376" spans="1:8" s="197" customFormat="1" ht="12.75" customHeight="1" x14ac:dyDescent="0.25">
      <c r="A376" s="284"/>
      <c r="B376" s="145"/>
      <c r="C376" s="149" t="s">
        <v>8</v>
      </c>
      <c r="D376" s="152" t="s">
        <v>9</v>
      </c>
      <c r="E376" s="152" t="s">
        <v>65</v>
      </c>
      <c r="F376" s="152" t="s">
        <v>8</v>
      </c>
      <c r="G376" s="152" t="s">
        <v>9</v>
      </c>
      <c r="H376" s="152" t="s">
        <v>65</v>
      </c>
    </row>
    <row r="377" spans="1:8" s="197" customFormat="1" ht="12.75" customHeight="1" x14ac:dyDescent="0.25">
      <c r="A377" s="284"/>
      <c r="B377" s="64"/>
      <c r="C377" s="158"/>
      <c r="D377" s="158"/>
      <c r="E377" s="67"/>
      <c r="F377" s="158"/>
      <c r="G377" s="158"/>
      <c r="H377" s="67"/>
    </row>
    <row r="378" spans="1:8" s="197" customFormat="1" ht="12.75" customHeight="1" x14ac:dyDescent="0.25">
      <c r="A378" s="284"/>
      <c r="B378" s="64" t="s">
        <v>23</v>
      </c>
      <c r="C378" s="187">
        <v>269.39999999999998</v>
      </c>
      <c r="D378" s="187">
        <v>259.39999999999998</v>
      </c>
      <c r="E378" s="71">
        <f t="shared" ref="E378:E384" si="14">+C378*100/D378</f>
        <v>103.85505011565149</v>
      </c>
      <c r="F378" s="155">
        <v>2268.1999999999998</v>
      </c>
      <c r="G378" s="155">
        <v>2213</v>
      </c>
      <c r="H378" s="71">
        <f t="shared" ref="H378:H384" si="15">+F378*100/G378</f>
        <v>102.49435155896971</v>
      </c>
    </row>
    <row r="379" spans="1:8" s="197" customFormat="1" ht="12.75" customHeight="1" x14ac:dyDescent="0.25">
      <c r="A379" s="284"/>
      <c r="B379" s="64" t="s">
        <v>110</v>
      </c>
      <c r="C379" s="187">
        <v>7.8</v>
      </c>
      <c r="D379" s="159">
        <v>10.7</v>
      </c>
      <c r="E379" s="71">
        <f t="shared" si="14"/>
        <v>72.897196261682254</v>
      </c>
      <c r="F379" s="155">
        <v>62.7</v>
      </c>
      <c r="G379" s="155">
        <v>81.099999999999994</v>
      </c>
      <c r="H379" s="71">
        <f t="shared" si="15"/>
        <v>77.311960542540078</v>
      </c>
    </row>
    <row r="380" spans="1:8" s="197" customFormat="1" ht="12.75" customHeight="1" x14ac:dyDescent="0.25">
      <c r="A380" s="284"/>
      <c r="B380" s="64" t="s">
        <v>501</v>
      </c>
      <c r="C380" s="187">
        <v>31.8</v>
      </c>
      <c r="D380" s="159">
        <v>31.6</v>
      </c>
      <c r="E380" s="71">
        <f t="shared" si="14"/>
        <v>100.63291139240506</v>
      </c>
      <c r="F380" s="155">
        <v>243.1</v>
      </c>
      <c r="G380" s="155">
        <v>269.2</v>
      </c>
      <c r="H380" s="71">
        <f t="shared" si="15"/>
        <v>90.304606240713227</v>
      </c>
    </row>
    <row r="381" spans="1:8" s="197" customFormat="1" ht="12.75" customHeight="1" x14ac:dyDescent="0.25">
      <c r="A381" s="284"/>
      <c r="B381" s="64" t="s">
        <v>221</v>
      </c>
      <c r="C381" s="187">
        <v>64.8</v>
      </c>
      <c r="D381" s="159">
        <v>60.7</v>
      </c>
      <c r="E381" s="71">
        <f t="shared" si="14"/>
        <v>106.75453047775947</v>
      </c>
      <c r="F381" s="155">
        <v>547.29999999999995</v>
      </c>
      <c r="G381" s="155">
        <v>521</v>
      </c>
      <c r="H381" s="71">
        <f t="shared" si="15"/>
        <v>105.04798464491361</v>
      </c>
    </row>
    <row r="382" spans="1:8" s="197" customFormat="1" ht="12.75" customHeight="1" x14ac:dyDescent="0.25">
      <c r="A382" s="284"/>
      <c r="B382" s="64" t="s">
        <v>222</v>
      </c>
      <c r="C382" s="187">
        <v>72</v>
      </c>
      <c r="D382" s="159">
        <v>64</v>
      </c>
      <c r="E382" s="71">
        <f t="shared" si="14"/>
        <v>112.5</v>
      </c>
      <c r="F382" s="155">
        <v>611.6</v>
      </c>
      <c r="G382" s="155">
        <v>528.70000000000005</v>
      </c>
      <c r="H382" s="71">
        <f t="shared" si="15"/>
        <v>115.67996973709097</v>
      </c>
    </row>
    <row r="383" spans="1:8" s="197" customFormat="1" ht="12.75" customHeight="1" x14ac:dyDescent="0.25">
      <c r="A383" s="284"/>
      <c r="B383" s="64" t="s">
        <v>223</v>
      </c>
      <c r="C383" s="187">
        <v>58</v>
      </c>
      <c r="D383" s="159">
        <v>54.1</v>
      </c>
      <c r="E383" s="71">
        <f t="shared" si="14"/>
        <v>107.20887245841035</v>
      </c>
      <c r="F383" s="155">
        <v>540.29999999999995</v>
      </c>
      <c r="G383" s="155">
        <v>496.1</v>
      </c>
      <c r="H383" s="71">
        <f t="shared" si="15"/>
        <v>108.9094940536182</v>
      </c>
    </row>
    <row r="384" spans="1:8" s="197" customFormat="1" ht="12.75" customHeight="1" x14ac:dyDescent="0.25">
      <c r="A384" s="284"/>
      <c r="B384" s="64" t="s">
        <v>224</v>
      </c>
      <c r="C384" s="187">
        <v>35.1</v>
      </c>
      <c r="D384" s="159">
        <v>38.299999999999997</v>
      </c>
      <c r="E384" s="71">
        <f t="shared" si="14"/>
        <v>91.64490861618799</v>
      </c>
      <c r="F384" s="155">
        <v>263.10000000000002</v>
      </c>
      <c r="G384" s="155">
        <v>317</v>
      </c>
      <c r="H384" s="71">
        <f t="shared" si="15"/>
        <v>82.996845425867519</v>
      </c>
    </row>
    <row r="385" spans="1:8" s="197" customFormat="1" ht="12.75" customHeight="1" x14ac:dyDescent="0.25">
      <c r="A385" s="284"/>
      <c r="B385" s="119"/>
      <c r="C385" s="156"/>
      <c r="D385" s="156"/>
      <c r="E385" s="121"/>
      <c r="F385" s="121"/>
      <c r="G385" s="121"/>
      <c r="H385" s="121"/>
    </row>
    <row r="386" spans="1:8" s="197" customFormat="1" ht="12.75" customHeight="1" x14ac:dyDescent="0.25">
      <c r="A386" s="284"/>
      <c r="B386" s="123"/>
      <c r="C386" s="157"/>
      <c r="D386" s="157"/>
      <c r="E386" s="125"/>
      <c r="F386" s="125"/>
      <c r="G386" s="125"/>
      <c r="H386" s="125"/>
    </row>
    <row r="387" spans="1:8" x14ac:dyDescent="0.25">
      <c r="B387" s="20" t="s">
        <v>491</v>
      </c>
      <c r="C387" s="378"/>
      <c r="D387" s="378"/>
      <c r="E387" s="456"/>
      <c r="F387" s="378"/>
      <c r="G387" s="378"/>
      <c r="H387" s="1"/>
    </row>
    <row r="388" spans="1:8" s="197" customFormat="1" ht="12.75" customHeight="1" x14ac:dyDescent="0.25">
      <c r="A388" s="270"/>
      <c r="B388" s="20" t="s">
        <v>81</v>
      </c>
      <c r="C388" s="1"/>
      <c r="D388" s="1"/>
      <c r="E388" s="53"/>
      <c r="F388" s="53"/>
      <c r="G388" s="53"/>
      <c r="H388" s="53"/>
    </row>
    <row r="389" spans="1:8" x14ac:dyDescent="0.25">
      <c r="B389" s="485"/>
    </row>
    <row r="390" spans="1:8" s="197" customFormat="1" ht="12.75" customHeight="1" x14ac:dyDescent="0.25">
      <c r="A390" s="270"/>
      <c r="B390" s="58" t="s">
        <v>68</v>
      </c>
      <c r="C390" s="1"/>
      <c r="D390" s="1"/>
      <c r="E390" s="53"/>
      <c r="F390" s="53"/>
      <c r="G390" s="53"/>
      <c r="H390" s="53"/>
    </row>
    <row r="391" spans="1:8" s="197" customFormat="1" ht="12.75" customHeight="1" x14ac:dyDescent="0.25">
      <c r="A391" s="284"/>
      <c r="B391" s="10"/>
      <c r="C391" s="1"/>
      <c r="D391" s="1"/>
      <c r="E391" s="53"/>
      <c r="F391" s="53"/>
      <c r="G391" s="53"/>
      <c r="H391" s="53"/>
    </row>
    <row r="392" spans="1:8" s="197" customFormat="1" ht="12.75" customHeight="1" x14ac:dyDescent="0.25">
      <c r="A392" s="284"/>
      <c r="B392" s="195"/>
      <c r="C392" s="195"/>
      <c r="D392" s="195"/>
      <c r="E392" s="196"/>
      <c r="F392" s="196"/>
      <c r="G392" s="196"/>
      <c r="H392" s="196"/>
    </row>
    <row r="393" spans="1:8" s="197" customFormat="1" ht="12.75" customHeight="1" x14ac:dyDescent="0.25">
      <c r="A393" s="284"/>
      <c r="B393" s="195"/>
      <c r="C393" s="195"/>
      <c r="D393" s="195"/>
      <c r="E393" s="196"/>
      <c r="F393" s="196"/>
      <c r="G393" s="196"/>
      <c r="H393" s="196"/>
    </row>
    <row r="394" spans="1:8" s="197" customFormat="1" ht="12.75" customHeight="1" x14ac:dyDescent="0.25">
      <c r="A394" s="284"/>
      <c r="B394" s="195"/>
      <c r="C394" s="195"/>
      <c r="D394" s="195"/>
      <c r="E394" s="196"/>
      <c r="F394" s="196"/>
      <c r="G394" s="196"/>
      <c r="H394" s="196"/>
    </row>
    <row r="395" spans="1:8" s="197" customFormat="1" ht="12.75" customHeight="1" x14ac:dyDescent="0.25">
      <c r="A395" s="284"/>
      <c r="B395" s="195"/>
      <c r="C395" s="195"/>
      <c r="D395" s="195"/>
      <c r="E395" s="196"/>
      <c r="F395" s="196"/>
      <c r="G395" s="196"/>
      <c r="H395" s="196"/>
    </row>
    <row r="396" spans="1:8" s="197" customFormat="1" ht="12.75" customHeight="1" x14ac:dyDescent="0.25">
      <c r="A396" s="284"/>
      <c r="B396" s="195"/>
      <c r="C396" s="195"/>
      <c r="D396" s="195"/>
      <c r="E396" s="196"/>
      <c r="F396" s="196"/>
      <c r="G396" s="196"/>
      <c r="H396" s="196"/>
    </row>
    <row r="397" spans="1:8" s="197" customFormat="1" ht="12.75" customHeight="1" x14ac:dyDescent="0.25">
      <c r="A397" s="284"/>
      <c r="B397" s="195"/>
      <c r="C397" s="195"/>
      <c r="D397" s="195"/>
      <c r="E397" s="196"/>
      <c r="F397" s="196"/>
      <c r="G397" s="196"/>
      <c r="H397" s="196"/>
    </row>
    <row r="398" spans="1:8" s="197" customFormat="1" ht="12.75" customHeight="1" x14ac:dyDescent="0.25">
      <c r="A398" s="284"/>
      <c r="B398" s="195"/>
      <c r="C398" s="195"/>
      <c r="D398" s="195"/>
      <c r="E398" s="196"/>
      <c r="F398" s="196"/>
      <c r="G398" s="196"/>
      <c r="H398" s="196"/>
    </row>
    <row r="399" spans="1:8" s="197" customFormat="1" ht="12.75" customHeight="1" x14ac:dyDescent="0.25">
      <c r="A399" s="284"/>
      <c r="B399" s="195"/>
      <c r="C399" s="195"/>
      <c r="D399" s="195"/>
      <c r="E399" s="196"/>
      <c r="F399" s="196"/>
      <c r="G399" s="196"/>
      <c r="H399" s="196"/>
    </row>
    <row r="400" spans="1:8" s="197" customFormat="1" ht="12.75" customHeight="1" x14ac:dyDescent="0.25">
      <c r="A400" s="284"/>
      <c r="B400" s="195"/>
      <c r="C400" s="195"/>
      <c r="D400" s="195"/>
      <c r="E400" s="196"/>
      <c r="F400" s="196"/>
      <c r="G400" s="196"/>
      <c r="H400" s="196"/>
    </row>
    <row r="401" spans="1:8" s="197" customFormat="1" ht="12.75" customHeight="1" x14ac:dyDescent="0.25">
      <c r="A401" s="284"/>
      <c r="B401" s="195"/>
      <c r="C401" s="195"/>
      <c r="D401" s="195"/>
      <c r="E401" s="196"/>
      <c r="F401" s="196"/>
      <c r="G401" s="196"/>
      <c r="H401" s="196"/>
    </row>
    <row r="402" spans="1:8" s="197" customFormat="1" ht="12.75" customHeight="1" x14ac:dyDescent="0.25">
      <c r="A402" s="284"/>
      <c r="B402" s="195"/>
      <c r="C402" s="195"/>
      <c r="D402" s="195"/>
      <c r="E402" s="196"/>
      <c r="F402" s="196"/>
      <c r="G402" s="196"/>
      <c r="H402" s="196"/>
    </row>
    <row r="403" spans="1:8" s="197" customFormat="1" ht="12.75" customHeight="1" x14ac:dyDescent="0.25">
      <c r="A403" s="284"/>
      <c r="B403" s="195"/>
      <c r="C403" s="195"/>
      <c r="D403" s="195"/>
      <c r="E403" s="196"/>
      <c r="F403" s="196"/>
      <c r="G403" s="196"/>
      <c r="H403" s="196"/>
    </row>
    <row r="404" spans="1:8" s="197" customFormat="1" ht="12.75" customHeight="1" x14ac:dyDescent="0.25">
      <c r="A404" s="284"/>
      <c r="B404" s="195"/>
      <c r="C404" s="195"/>
      <c r="D404" s="195"/>
      <c r="E404" s="196"/>
      <c r="F404" s="196"/>
      <c r="G404" s="196"/>
      <c r="H404" s="196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6"/>
      <c r="G405" s="196"/>
      <c r="H405" s="196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6"/>
      <c r="G406" s="196"/>
      <c r="H406" s="196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6"/>
      <c r="G407" s="196"/>
      <c r="H407" s="196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6"/>
      <c r="G408" s="196"/>
      <c r="H408" s="196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6"/>
      <c r="G409" s="196"/>
      <c r="H409" s="196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6"/>
      <c r="G410" s="196"/>
      <c r="H410" s="196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6"/>
      <c r="G411" s="196"/>
      <c r="H411" s="196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6"/>
      <c r="G412" s="196"/>
      <c r="H412" s="196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6"/>
      <c r="G413" s="196"/>
      <c r="H413" s="196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6"/>
      <c r="G414" s="196"/>
      <c r="H414" s="196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6"/>
      <c r="G415" s="196"/>
      <c r="H415" s="196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6"/>
      <c r="G416" s="196"/>
      <c r="H416" s="196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6"/>
      <c r="G417" s="196"/>
      <c r="H417" s="196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6"/>
      <c r="G418" s="196"/>
      <c r="H418" s="196"/>
    </row>
    <row r="419" spans="1:8" s="197" customFormat="1" ht="12.75" customHeight="1" x14ac:dyDescent="0.25">
      <c r="A419" s="284"/>
      <c r="B419" s="195"/>
      <c r="C419" s="195"/>
      <c r="D419" s="195"/>
      <c r="E419" s="196"/>
      <c r="F419" s="196"/>
      <c r="G419" s="196"/>
      <c r="H419" s="196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6"/>
      <c r="G420" s="196"/>
      <c r="H420" s="196"/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6"/>
      <c r="G421" s="196"/>
      <c r="H421" s="196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6"/>
      <c r="G422" s="196"/>
      <c r="H422" s="362" t="s">
        <v>13</v>
      </c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6"/>
      <c r="G423" s="196"/>
      <c r="H423" s="362"/>
    </row>
    <row r="424" spans="1:8" s="197" customFormat="1" ht="15.75" customHeight="1" x14ac:dyDescent="0.3">
      <c r="A424" s="284"/>
      <c r="B424" s="484" t="s">
        <v>642</v>
      </c>
      <c r="C424" s="14"/>
      <c r="D424" s="14"/>
      <c r="E424" s="15"/>
      <c r="F424" s="15"/>
      <c r="G424" s="15"/>
      <c r="H424" s="15"/>
    </row>
    <row r="425" spans="1:8" s="197" customFormat="1" ht="12.75" customHeight="1" x14ac:dyDescent="0.25">
      <c r="A425" s="284"/>
      <c r="B425" s="4"/>
      <c r="C425" s="1"/>
      <c r="D425" s="1"/>
      <c r="E425" s="45"/>
      <c r="F425" s="45"/>
      <c r="G425" s="45"/>
      <c r="H425" s="45"/>
    </row>
    <row r="426" spans="1:8" s="197" customFormat="1" ht="12.75" customHeight="1" x14ac:dyDescent="0.25">
      <c r="A426" s="284"/>
      <c r="B426" s="4" t="s">
        <v>62</v>
      </c>
      <c r="C426" s="1"/>
      <c r="D426" s="1"/>
      <c r="E426" s="45"/>
      <c r="F426" s="45"/>
      <c r="G426" s="45"/>
      <c r="H426" s="45"/>
    </row>
    <row r="427" spans="1:8" s="197" customFormat="1" ht="12.75" customHeight="1" x14ac:dyDescent="0.25">
      <c r="A427" s="284"/>
      <c r="B427" s="151"/>
      <c r="C427" s="511" t="s">
        <v>12</v>
      </c>
      <c r="D427" s="512"/>
      <c r="E427" s="512"/>
      <c r="F427" s="512" t="s">
        <v>10</v>
      </c>
      <c r="G427" s="512"/>
      <c r="H427" s="512"/>
    </row>
    <row r="428" spans="1:8" s="197" customFormat="1" ht="12.75" customHeight="1" x14ac:dyDescent="0.25">
      <c r="A428" s="284"/>
      <c r="B428" s="145"/>
      <c r="C428" s="149" t="s">
        <v>8</v>
      </c>
      <c r="D428" s="152" t="s">
        <v>9</v>
      </c>
      <c r="E428" s="152" t="s">
        <v>65</v>
      </c>
      <c r="F428" s="152" t="s">
        <v>8</v>
      </c>
      <c r="G428" s="152" t="s">
        <v>9</v>
      </c>
      <c r="H428" s="152" t="s">
        <v>65</v>
      </c>
    </row>
    <row r="429" spans="1:8" s="197" customFormat="1" ht="12.75" customHeight="1" x14ac:dyDescent="0.25">
      <c r="A429" s="284"/>
      <c r="B429" s="64"/>
      <c r="C429" s="158"/>
      <c r="D429" s="158"/>
      <c r="E429" s="67"/>
      <c r="F429" s="158"/>
      <c r="G429" s="158"/>
      <c r="H429" s="67"/>
    </row>
    <row r="430" spans="1:8" s="197" customFormat="1" ht="12.75" customHeight="1" x14ac:dyDescent="0.25">
      <c r="A430" s="284"/>
      <c r="B430" s="64" t="s">
        <v>23</v>
      </c>
      <c r="C430" s="187">
        <v>283.39999999999998</v>
      </c>
      <c r="D430" s="187">
        <v>295</v>
      </c>
      <c r="E430" s="71">
        <f t="shared" ref="E430:E436" si="16">+C430*100/D430</f>
        <v>96.067796610169481</v>
      </c>
      <c r="F430" s="155">
        <v>2496.6999999999998</v>
      </c>
      <c r="G430" s="155">
        <v>2559.3000000000002</v>
      </c>
      <c r="H430" s="71">
        <f t="shared" ref="H430:H436" si="17">+F430*100/G430</f>
        <v>97.554018676981968</v>
      </c>
    </row>
    <row r="431" spans="1:8" s="197" customFormat="1" ht="12.75" customHeight="1" x14ac:dyDescent="0.25">
      <c r="A431" s="284"/>
      <c r="B431" s="64" t="s">
        <v>110</v>
      </c>
      <c r="C431" s="187">
        <v>10.3</v>
      </c>
      <c r="D431" s="159">
        <v>11.4</v>
      </c>
      <c r="E431" s="71">
        <f t="shared" si="16"/>
        <v>90.350877192982452</v>
      </c>
      <c r="F431" s="155">
        <v>77.099999999999994</v>
      </c>
      <c r="G431" s="155">
        <v>95.1</v>
      </c>
      <c r="H431" s="71">
        <f t="shared" si="17"/>
        <v>81.072555205047308</v>
      </c>
    </row>
    <row r="432" spans="1:8" s="197" customFormat="1" ht="12.75" customHeight="1" x14ac:dyDescent="0.25">
      <c r="A432" s="284"/>
      <c r="B432" s="64" t="s">
        <v>501</v>
      </c>
      <c r="C432" s="187">
        <v>33.799999999999997</v>
      </c>
      <c r="D432" s="159">
        <v>41.6</v>
      </c>
      <c r="E432" s="71">
        <f t="shared" si="16"/>
        <v>81.249999999999986</v>
      </c>
      <c r="F432" s="155">
        <v>269.60000000000002</v>
      </c>
      <c r="G432" s="155">
        <v>309</v>
      </c>
      <c r="H432" s="71">
        <f t="shared" si="17"/>
        <v>87.249190938511333</v>
      </c>
    </row>
    <row r="433" spans="1:8" s="197" customFormat="1" ht="12.75" customHeight="1" x14ac:dyDescent="0.25">
      <c r="A433" s="284"/>
      <c r="B433" s="64" t="s">
        <v>221</v>
      </c>
      <c r="C433" s="187">
        <v>70.400000000000006</v>
      </c>
      <c r="D433" s="159">
        <v>74.099999999999994</v>
      </c>
      <c r="E433" s="71">
        <f t="shared" si="16"/>
        <v>95.006747638326601</v>
      </c>
      <c r="F433" s="155">
        <v>622.4</v>
      </c>
      <c r="G433" s="155">
        <v>632.4</v>
      </c>
      <c r="H433" s="71">
        <f t="shared" si="17"/>
        <v>98.418722327640737</v>
      </c>
    </row>
    <row r="434" spans="1:8" s="197" customFormat="1" ht="12.75" customHeight="1" x14ac:dyDescent="0.25">
      <c r="A434" s="284"/>
      <c r="B434" s="64" t="s">
        <v>222</v>
      </c>
      <c r="C434" s="187">
        <v>70.3</v>
      </c>
      <c r="D434" s="159">
        <v>69.7</v>
      </c>
      <c r="E434" s="71">
        <f t="shared" si="16"/>
        <v>100.86083213773314</v>
      </c>
      <c r="F434" s="155">
        <v>678.5</v>
      </c>
      <c r="G434" s="155">
        <v>613.1</v>
      </c>
      <c r="H434" s="71">
        <f t="shared" si="17"/>
        <v>110.66710161474474</v>
      </c>
    </row>
    <row r="435" spans="1:8" s="197" customFormat="1" ht="12.75" customHeight="1" x14ac:dyDescent="0.25">
      <c r="A435" s="284"/>
      <c r="B435" s="64" t="s">
        <v>223</v>
      </c>
      <c r="C435" s="187">
        <v>67.900000000000006</v>
      </c>
      <c r="D435" s="159">
        <v>64.400000000000006</v>
      </c>
      <c r="E435" s="71">
        <f t="shared" si="16"/>
        <v>105.43478260869566</v>
      </c>
      <c r="F435" s="155">
        <v>585.1</v>
      </c>
      <c r="G435" s="155">
        <v>574.4</v>
      </c>
      <c r="H435" s="71">
        <f t="shared" si="17"/>
        <v>101.86281337047355</v>
      </c>
    </row>
    <row r="436" spans="1:8" s="197" customFormat="1" ht="12.75" customHeight="1" x14ac:dyDescent="0.25">
      <c r="A436" s="284"/>
      <c r="B436" s="64" t="s">
        <v>224</v>
      </c>
      <c r="C436" s="187">
        <v>30.7</v>
      </c>
      <c r="D436" s="159">
        <v>33.799999999999997</v>
      </c>
      <c r="E436" s="71">
        <f t="shared" si="16"/>
        <v>90.828402366863912</v>
      </c>
      <c r="F436" s="155">
        <v>263.89999999999998</v>
      </c>
      <c r="G436" s="155">
        <v>335.2</v>
      </c>
      <c r="H436" s="71">
        <f t="shared" si="17"/>
        <v>78.729116945107393</v>
      </c>
    </row>
    <row r="437" spans="1:8" s="197" customFormat="1" ht="12.75" customHeight="1" x14ac:dyDescent="0.25">
      <c r="A437" s="284"/>
      <c r="B437" s="119"/>
      <c r="C437" s="156"/>
      <c r="D437" s="156"/>
      <c r="E437" s="121"/>
      <c r="F437" s="121"/>
      <c r="G437" s="121"/>
      <c r="H437" s="121"/>
    </row>
    <row r="438" spans="1:8" s="197" customFormat="1" ht="12.75" customHeight="1" x14ac:dyDescent="0.25">
      <c r="A438" s="284"/>
      <c r="B438" s="123"/>
      <c r="C438" s="157"/>
      <c r="D438" s="157"/>
      <c r="E438" s="125"/>
      <c r="F438" s="125"/>
      <c r="G438" s="125"/>
      <c r="H438" s="125"/>
    </row>
    <row r="439" spans="1:8" x14ac:dyDescent="0.25">
      <c r="B439" s="20" t="s">
        <v>491</v>
      </c>
      <c r="C439" s="378"/>
      <c r="D439" s="378"/>
      <c r="E439" s="456"/>
      <c r="F439" s="378"/>
      <c r="G439" s="378"/>
      <c r="H439" s="1"/>
    </row>
    <row r="440" spans="1:8" s="197" customFormat="1" ht="12.75" customHeight="1" x14ac:dyDescent="0.25">
      <c r="A440" s="270"/>
      <c r="B440" s="20" t="s">
        <v>81</v>
      </c>
      <c r="C440" s="1"/>
      <c r="D440" s="1"/>
      <c r="E440" s="53"/>
      <c r="F440" s="53"/>
      <c r="G440" s="53"/>
      <c r="H440" s="53"/>
    </row>
    <row r="441" spans="1:8" x14ac:dyDescent="0.25">
      <c r="B441" s="485"/>
    </row>
    <row r="442" spans="1:8" s="197" customFormat="1" ht="12.75" customHeight="1" x14ac:dyDescent="0.25">
      <c r="A442" s="270"/>
      <c r="B442" s="58" t="s">
        <v>68</v>
      </c>
      <c r="C442" s="1"/>
      <c r="D442" s="1"/>
      <c r="E442" s="53"/>
      <c r="F442" s="53"/>
      <c r="G442" s="53"/>
      <c r="H442" s="53"/>
    </row>
    <row r="443" spans="1:8" s="197" customFormat="1" ht="12.75" customHeight="1" x14ac:dyDescent="0.25">
      <c r="A443" s="284"/>
      <c r="B443" s="10"/>
      <c r="C443" s="1"/>
      <c r="D443" s="1"/>
      <c r="E443" s="53"/>
      <c r="F443" s="53"/>
      <c r="G443" s="53"/>
      <c r="H443" s="53"/>
    </row>
    <row r="444" spans="1:8" s="197" customFormat="1" ht="12.75" customHeight="1" x14ac:dyDescent="0.25">
      <c r="A444" s="284"/>
      <c r="B444" s="195"/>
      <c r="C444" s="195"/>
      <c r="D444" s="195"/>
      <c r="E444" s="196"/>
      <c r="F444" s="196"/>
      <c r="G444" s="196"/>
      <c r="H444" s="196"/>
    </row>
    <row r="445" spans="1:8" s="197" customFormat="1" ht="12.75" customHeight="1" x14ac:dyDescent="0.25">
      <c r="A445" s="284"/>
      <c r="B445" s="195"/>
      <c r="C445" s="195"/>
      <c r="D445" s="195"/>
      <c r="E445" s="196"/>
      <c r="F445" s="196"/>
      <c r="G445" s="196"/>
      <c r="H445" s="196"/>
    </row>
    <row r="446" spans="1:8" s="197" customFormat="1" ht="12.75" customHeight="1" x14ac:dyDescent="0.25">
      <c r="A446" s="284"/>
      <c r="B446" s="195"/>
      <c r="C446" s="195"/>
      <c r="D446" s="195"/>
      <c r="E446" s="196"/>
      <c r="F446" s="196"/>
      <c r="G446" s="196"/>
      <c r="H446" s="196"/>
    </row>
    <row r="447" spans="1:8" s="197" customFormat="1" ht="12.75" customHeight="1" x14ac:dyDescent="0.25">
      <c r="A447" s="284"/>
      <c r="B447" s="195"/>
      <c r="C447" s="195"/>
      <c r="D447" s="195"/>
      <c r="E447" s="196"/>
      <c r="F447" s="196"/>
      <c r="G447" s="196"/>
      <c r="H447" s="196"/>
    </row>
    <row r="448" spans="1:8" s="197" customFormat="1" ht="12.75" customHeight="1" x14ac:dyDescent="0.25">
      <c r="A448" s="284"/>
      <c r="B448" s="195"/>
      <c r="C448" s="195"/>
      <c r="D448" s="195"/>
      <c r="E448" s="196"/>
      <c r="F448" s="196"/>
      <c r="G448" s="196"/>
      <c r="H448" s="196"/>
    </row>
    <row r="449" spans="1:8" s="197" customFormat="1" ht="12.75" customHeight="1" x14ac:dyDescent="0.25">
      <c r="A449" s="284"/>
      <c r="B449" s="195"/>
      <c r="C449" s="195"/>
      <c r="D449" s="195"/>
      <c r="E449" s="196"/>
      <c r="F449" s="196"/>
      <c r="G449" s="196"/>
      <c r="H449" s="196"/>
    </row>
    <row r="450" spans="1:8" s="197" customFormat="1" ht="12.75" customHeight="1" x14ac:dyDescent="0.25">
      <c r="A450" s="284"/>
      <c r="B450" s="195"/>
      <c r="C450" s="195"/>
      <c r="D450" s="195"/>
      <c r="E450" s="196"/>
      <c r="F450" s="196"/>
      <c r="G450" s="196"/>
      <c r="H450" s="196"/>
    </row>
    <row r="451" spans="1:8" s="197" customFormat="1" ht="12.75" customHeight="1" x14ac:dyDescent="0.25">
      <c r="A451" s="284"/>
      <c r="B451" s="195"/>
      <c r="C451" s="195"/>
      <c r="D451" s="195"/>
      <c r="E451" s="196"/>
      <c r="F451" s="196"/>
      <c r="G451" s="196"/>
      <c r="H451" s="196"/>
    </row>
    <row r="452" spans="1:8" s="197" customFormat="1" ht="12.75" customHeight="1" x14ac:dyDescent="0.25">
      <c r="A452" s="284"/>
      <c r="B452" s="195"/>
      <c r="C452" s="195"/>
      <c r="D452" s="195"/>
      <c r="E452" s="196"/>
      <c r="F452" s="196"/>
      <c r="G452" s="196"/>
      <c r="H452" s="196"/>
    </row>
    <row r="453" spans="1:8" s="197" customFormat="1" ht="12.75" customHeight="1" x14ac:dyDescent="0.25">
      <c r="A453" s="284"/>
      <c r="B453" s="195"/>
      <c r="C453" s="195"/>
      <c r="D453" s="195"/>
      <c r="E453" s="196"/>
      <c r="F453" s="196"/>
      <c r="G453" s="196"/>
      <c r="H453" s="196"/>
    </row>
    <row r="454" spans="1:8" s="197" customFormat="1" ht="12.75" customHeight="1" x14ac:dyDescent="0.25">
      <c r="A454" s="284"/>
      <c r="B454" s="195"/>
      <c r="C454" s="195"/>
      <c r="D454" s="195"/>
      <c r="E454" s="196"/>
      <c r="F454" s="196"/>
      <c r="G454" s="196"/>
      <c r="H454" s="196"/>
    </row>
    <row r="455" spans="1:8" s="197" customFormat="1" ht="12.75" customHeight="1" x14ac:dyDescent="0.25">
      <c r="A455" s="284"/>
      <c r="B455" s="195"/>
      <c r="C455" s="195"/>
      <c r="D455" s="195"/>
      <c r="E455" s="196"/>
      <c r="F455" s="196"/>
      <c r="G455" s="196"/>
      <c r="H455" s="196"/>
    </row>
    <row r="456" spans="1:8" s="197" customFormat="1" ht="12.75" customHeight="1" x14ac:dyDescent="0.25">
      <c r="A456" s="284"/>
      <c r="B456" s="195"/>
      <c r="C456" s="195"/>
      <c r="D456" s="195"/>
      <c r="E456" s="196"/>
      <c r="F456" s="196"/>
      <c r="G456" s="196"/>
      <c r="H456" s="196"/>
    </row>
    <row r="457" spans="1:8" s="197" customFormat="1" ht="12.75" customHeight="1" x14ac:dyDescent="0.25">
      <c r="A457" s="284"/>
      <c r="B457" s="195"/>
      <c r="C457" s="195"/>
      <c r="D457" s="195"/>
      <c r="E457" s="196"/>
      <c r="F457" s="196"/>
      <c r="G457" s="196"/>
      <c r="H457" s="196"/>
    </row>
    <row r="458" spans="1:8" s="197" customFormat="1" ht="12.75" customHeight="1" x14ac:dyDescent="0.25">
      <c r="A458" s="284"/>
      <c r="B458" s="195"/>
      <c r="C458" s="195"/>
      <c r="D458" s="195"/>
      <c r="E458" s="196"/>
      <c r="F458" s="196"/>
      <c r="G458" s="196"/>
      <c r="H458" s="196"/>
    </row>
    <row r="459" spans="1:8" s="197" customFormat="1" ht="12.75" customHeight="1" x14ac:dyDescent="0.25">
      <c r="A459" s="284"/>
      <c r="B459" s="195"/>
      <c r="C459" s="195"/>
      <c r="D459" s="195"/>
      <c r="E459" s="196"/>
      <c r="F459" s="196"/>
      <c r="G459" s="196"/>
      <c r="H459" s="196"/>
    </row>
    <row r="460" spans="1:8" s="197" customFormat="1" ht="12.75" customHeight="1" x14ac:dyDescent="0.25">
      <c r="A460" s="284"/>
      <c r="B460" s="195"/>
      <c r="C460" s="195"/>
      <c r="D460" s="195"/>
      <c r="E460" s="196"/>
      <c r="F460" s="196"/>
      <c r="G460" s="196"/>
      <c r="H460" s="196"/>
    </row>
    <row r="461" spans="1:8" s="197" customFormat="1" ht="12.75" customHeight="1" x14ac:dyDescent="0.25">
      <c r="A461" s="284"/>
      <c r="B461" s="195"/>
      <c r="C461" s="195"/>
      <c r="D461" s="195"/>
      <c r="E461" s="196"/>
      <c r="F461" s="196"/>
      <c r="G461" s="196"/>
      <c r="H461" s="196"/>
    </row>
    <row r="462" spans="1:8" s="197" customFormat="1" ht="12.75" customHeight="1" x14ac:dyDescent="0.25">
      <c r="A462" s="284"/>
      <c r="B462" s="195"/>
      <c r="C462" s="195"/>
      <c r="D462" s="195"/>
      <c r="E462" s="196"/>
      <c r="F462" s="196"/>
      <c r="G462" s="196"/>
      <c r="H462" s="196"/>
    </row>
    <row r="463" spans="1:8" s="197" customFormat="1" ht="12.75" customHeight="1" x14ac:dyDescent="0.25">
      <c r="A463" s="284"/>
      <c r="B463" s="195"/>
      <c r="C463" s="195"/>
      <c r="D463" s="195"/>
      <c r="E463" s="196"/>
      <c r="F463" s="196"/>
      <c r="G463" s="196"/>
      <c r="H463" s="196"/>
    </row>
    <row r="464" spans="1:8" s="197" customFormat="1" ht="12.75" customHeight="1" x14ac:dyDescent="0.25">
      <c r="A464" s="284"/>
      <c r="B464" s="195"/>
      <c r="C464" s="195"/>
      <c r="D464" s="195"/>
      <c r="E464" s="196"/>
      <c r="F464" s="196"/>
      <c r="G464" s="196"/>
      <c r="H464" s="196"/>
    </row>
    <row r="465" spans="1:8" s="197" customFormat="1" ht="12.75" customHeight="1" x14ac:dyDescent="0.25">
      <c r="A465" s="284"/>
      <c r="B465" s="195"/>
      <c r="C465" s="195"/>
      <c r="D465" s="195"/>
      <c r="E465" s="196"/>
      <c r="F465" s="196"/>
      <c r="G465" s="196"/>
      <c r="H465" s="196"/>
    </row>
    <row r="466" spans="1:8" s="197" customFormat="1" ht="12.75" customHeight="1" x14ac:dyDescent="0.25">
      <c r="A466" s="284"/>
      <c r="B466" s="195"/>
      <c r="C466" s="195"/>
      <c r="D466" s="195"/>
      <c r="E466" s="196"/>
      <c r="F466" s="196"/>
      <c r="G466" s="196"/>
      <c r="H466" s="196"/>
    </row>
    <row r="467" spans="1:8" s="197" customFormat="1" ht="12.75" customHeight="1" x14ac:dyDescent="0.25">
      <c r="A467" s="284"/>
      <c r="B467" s="195"/>
      <c r="C467" s="195"/>
      <c r="D467" s="195"/>
      <c r="E467" s="196"/>
      <c r="F467" s="196"/>
      <c r="G467" s="196"/>
      <c r="H467" s="196"/>
    </row>
    <row r="468" spans="1:8" s="197" customFormat="1" ht="12.75" customHeight="1" x14ac:dyDescent="0.25">
      <c r="A468" s="284"/>
      <c r="B468" s="195"/>
      <c r="C468" s="195"/>
      <c r="D468" s="195"/>
      <c r="E468" s="196"/>
      <c r="F468" s="196"/>
      <c r="G468" s="196"/>
      <c r="H468" s="196"/>
    </row>
    <row r="469" spans="1:8" s="197" customFormat="1" ht="12.75" customHeight="1" x14ac:dyDescent="0.25">
      <c r="A469" s="284"/>
      <c r="B469" s="195"/>
      <c r="C469" s="195"/>
      <c r="D469" s="195"/>
      <c r="E469" s="196"/>
      <c r="F469" s="196"/>
      <c r="G469" s="196"/>
      <c r="H469" s="196"/>
    </row>
    <row r="470" spans="1:8" s="197" customFormat="1" ht="12.75" customHeight="1" x14ac:dyDescent="0.25">
      <c r="A470" s="284"/>
      <c r="B470" s="195"/>
      <c r="C470" s="195"/>
      <c r="D470" s="195"/>
      <c r="E470" s="196"/>
      <c r="F470" s="196"/>
      <c r="G470" s="196"/>
      <c r="H470" s="196"/>
    </row>
    <row r="471" spans="1:8" s="197" customFormat="1" ht="12.75" customHeight="1" x14ac:dyDescent="0.25">
      <c r="A471" s="284"/>
      <c r="B471" s="195"/>
      <c r="C471" s="195"/>
      <c r="D471" s="195"/>
      <c r="E471" s="196"/>
      <c r="F471" s="196"/>
      <c r="G471" s="196"/>
      <c r="H471" s="196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6"/>
      <c r="G472" s="196"/>
      <c r="H472" s="196"/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6"/>
      <c r="G473" s="196"/>
      <c r="H473" s="196"/>
    </row>
    <row r="474" spans="1:8" s="197" customFormat="1" ht="12.75" customHeight="1" x14ac:dyDescent="0.25">
      <c r="A474" s="284"/>
      <c r="B474" s="195"/>
      <c r="C474" s="195"/>
      <c r="D474" s="195"/>
      <c r="E474" s="196"/>
      <c r="F474" s="196"/>
      <c r="G474" s="196"/>
      <c r="H474" s="362" t="s">
        <v>13</v>
      </c>
    </row>
    <row r="475" spans="1:8" s="197" customFormat="1" ht="12.75" customHeight="1" x14ac:dyDescent="0.25">
      <c r="A475" s="284"/>
      <c r="B475" s="195"/>
      <c r="C475" s="195"/>
      <c r="D475" s="195"/>
      <c r="E475" s="196"/>
      <c r="F475" s="196"/>
      <c r="G475" s="196"/>
      <c r="H475" s="362"/>
    </row>
    <row r="476" spans="1:8" s="197" customFormat="1" ht="15.75" customHeight="1" x14ac:dyDescent="0.3">
      <c r="A476" s="284"/>
      <c r="B476" s="484" t="s">
        <v>643</v>
      </c>
      <c r="C476" s="14"/>
      <c r="D476" s="14"/>
      <c r="E476" s="15"/>
      <c r="F476" s="15"/>
      <c r="G476" s="15"/>
      <c r="H476" s="15"/>
    </row>
    <row r="477" spans="1:8" s="197" customFormat="1" ht="12.75" customHeight="1" x14ac:dyDescent="0.25">
      <c r="A477" s="284"/>
      <c r="B477" s="4"/>
      <c r="C477" s="1"/>
      <c r="D477" s="1"/>
      <c r="E477" s="45"/>
      <c r="F477" s="45"/>
      <c r="G477" s="45"/>
      <c r="H477" s="45"/>
    </row>
    <row r="478" spans="1:8" s="197" customFormat="1" ht="12.75" customHeight="1" x14ac:dyDescent="0.25">
      <c r="A478" s="284"/>
      <c r="B478" s="4" t="s">
        <v>62</v>
      </c>
      <c r="C478" s="1"/>
      <c r="D478" s="1"/>
      <c r="E478" s="45"/>
      <c r="F478" s="45"/>
      <c r="G478" s="45"/>
      <c r="H478" s="45"/>
    </row>
    <row r="479" spans="1:8" s="197" customFormat="1" ht="12.75" customHeight="1" x14ac:dyDescent="0.25">
      <c r="A479" s="284"/>
      <c r="B479" s="151"/>
      <c r="C479" s="511" t="s">
        <v>12</v>
      </c>
      <c r="D479" s="512"/>
      <c r="E479" s="512"/>
      <c r="F479" s="512" t="s">
        <v>10</v>
      </c>
      <c r="G479" s="512"/>
      <c r="H479" s="512"/>
    </row>
    <row r="480" spans="1:8" s="197" customFormat="1" ht="12.75" customHeight="1" x14ac:dyDescent="0.25">
      <c r="A480" s="284"/>
      <c r="B480" s="145"/>
      <c r="C480" s="149" t="s">
        <v>8</v>
      </c>
      <c r="D480" s="152" t="s">
        <v>9</v>
      </c>
      <c r="E480" s="152" t="s">
        <v>65</v>
      </c>
      <c r="F480" s="152" t="s">
        <v>8</v>
      </c>
      <c r="G480" s="152" t="s">
        <v>9</v>
      </c>
      <c r="H480" s="152" t="s">
        <v>65</v>
      </c>
    </row>
    <row r="481" spans="1:8" s="197" customFormat="1" ht="12.75" customHeight="1" x14ac:dyDescent="0.25">
      <c r="A481" s="284"/>
      <c r="B481" s="64"/>
      <c r="C481" s="158"/>
      <c r="D481" s="158"/>
      <c r="E481" s="67"/>
      <c r="F481" s="158"/>
      <c r="G481" s="158"/>
      <c r="H481" s="67"/>
    </row>
    <row r="482" spans="1:8" s="197" customFormat="1" ht="12.75" customHeight="1" x14ac:dyDescent="0.25">
      <c r="A482" s="284"/>
      <c r="B482" s="64" t="s">
        <v>23</v>
      </c>
      <c r="C482" s="187">
        <v>315.7</v>
      </c>
      <c r="D482" s="187">
        <v>310.5</v>
      </c>
      <c r="E482" s="71">
        <f t="shared" ref="E482:E488" si="18">+C482*100/D482</f>
        <v>101.67471819645732</v>
      </c>
      <c r="F482" s="155">
        <v>2693.9</v>
      </c>
      <c r="G482" s="155">
        <v>2916.5</v>
      </c>
      <c r="H482" s="71">
        <f t="shared" ref="H482:H488" si="19">+F482*100/G482</f>
        <v>92.367563860792046</v>
      </c>
    </row>
    <row r="483" spans="1:8" s="197" customFormat="1" ht="12.75" customHeight="1" x14ac:dyDescent="0.25">
      <c r="A483" s="284"/>
      <c r="B483" s="64" t="s">
        <v>110</v>
      </c>
      <c r="C483" s="187">
        <v>13.1</v>
      </c>
      <c r="D483" s="159">
        <v>9.3000000000000007</v>
      </c>
      <c r="E483" s="71">
        <f t="shared" si="18"/>
        <v>140.86021505376343</v>
      </c>
      <c r="F483" s="155">
        <v>79.7</v>
      </c>
      <c r="G483" s="155">
        <v>93.4</v>
      </c>
      <c r="H483" s="71">
        <f t="shared" si="19"/>
        <v>85.331905781584581</v>
      </c>
    </row>
    <row r="484" spans="1:8" s="197" customFormat="1" ht="12.75" customHeight="1" x14ac:dyDescent="0.25">
      <c r="A484" s="284"/>
      <c r="B484" s="64" t="s">
        <v>501</v>
      </c>
      <c r="C484" s="187">
        <v>42.4</v>
      </c>
      <c r="D484" s="159">
        <v>40.5</v>
      </c>
      <c r="E484" s="71">
        <f t="shared" si="18"/>
        <v>104.69135802469135</v>
      </c>
      <c r="F484" s="155">
        <v>314.5</v>
      </c>
      <c r="G484" s="155">
        <v>363.2</v>
      </c>
      <c r="H484" s="71">
        <f t="shared" si="19"/>
        <v>86.591409691629963</v>
      </c>
    </row>
    <row r="485" spans="1:8" s="197" customFormat="1" ht="12.75" customHeight="1" x14ac:dyDescent="0.25">
      <c r="A485" s="284"/>
      <c r="B485" s="64" t="s">
        <v>221</v>
      </c>
      <c r="C485" s="187">
        <v>74.8</v>
      </c>
      <c r="D485" s="159">
        <v>80.7</v>
      </c>
      <c r="E485" s="71">
        <f t="shared" si="18"/>
        <v>92.688971499380415</v>
      </c>
      <c r="F485" s="155">
        <v>703.2</v>
      </c>
      <c r="G485" s="155">
        <v>731.7</v>
      </c>
      <c r="H485" s="71">
        <f t="shared" si="19"/>
        <v>96.104961049610495</v>
      </c>
    </row>
    <row r="486" spans="1:8" s="197" customFormat="1" ht="12.75" customHeight="1" x14ac:dyDescent="0.25">
      <c r="A486" s="284"/>
      <c r="B486" s="64" t="s">
        <v>222</v>
      </c>
      <c r="C486" s="187">
        <v>82.1</v>
      </c>
      <c r="D486" s="159">
        <v>80.599999999999994</v>
      </c>
      <c r="E486" s="71">
        <f t="shared" si="18"/>
        <v>101.86104218362284</v>
      </c>
      <c r="F486" s="155">
        <v>745.2</v>
      </c>
      <c r="G486" s="155">
        <v>733.3</v>
      </c>
      <c r="H486" s="71">
        <f t="shared" si="19"/>
        <v>101.62280103641075</v>
      </c>
    </row>
    <row r="487" spans="1:8" s="197" customFormat="1" ht="12.75" customHeight="1" x14ac:dyDescent="0.25">
      <c r="A487" s="284"/>
      <c r="B487" s="64" t="s">
        <v>223</v>
      </c>
      <c r="C487" s="187">
        <v>65.8</v>
      </c>
      <c r="D487" s="159">
        <v>63.4</v>
      </c>
      <c r="E487" s="71">
        <f t="shared" si="18"/>
        <v>103.78548895899054</v>
      </c>
      <c r="F487" s="155">
        <v>596.29999999999995</v>
      </c>
      <c r="G487" s="155">
        <v>644.79999999999995</v>
      </c>
      <c r="H487" s="71">
        <f t="shared" si="19"/>
        <v>92.478287841191062</v>
      </c>
    </row>
    <row r="488" spans="1:8" s="197" customFormat="1" ht="12.75" customHeight="1" x14ac:dyDescent="0.25">
      <c r="A488" s="284"/>
      <c r="B488" s="64" t="s">
        <v>224</v>
      </c>
      <c r="C488" s="187">
        <v>37.5</v>
      </c>
      <c r="D488" s="159">
        <v>36</v>
      </c>
      <c r="E488" s="71">
        <f t="shared" si="18"/>
        <v>104.16666666666667</v>
      </c>
      <c r="F488" s="155">
        <v>254.9</v>
      </c>
      <c r="G488" s="155">
        <v>350.1</v>
      </c>
      <c r="H488" s="71">
        <f t="shared" si="19"/>
        <v>72.807769208797481</v>
      </c>
    </row>
    <row r="489" spans="1:8" s="197" customFormat="1" ht="12.75" customHeight="1" x14ac:dyDescent="0.25">
      <c r="A489" s="284"/>
      <c r="B489" s="119"/>
      <c r="C489" s="156"/>
      <c r="D489" s="156"/>
      <c r="E489" s="121"/>
      <c r="F489" s="121"/>
      <c r="G489" s="121"/>
      <c r="H489" s="121"/>
    </row>
    <row r="490" spans="1:8" s="197" customFormat="1" ht="12.75" customHeight="1" x14ac:dyDescent="0.25">
      <c r="A490" s="284"/>
      <c r="B490" s="123"/>
      <c r="C490" s="157"/>
      <c r="D490" s="157"/>
      <c r="E490" s="125"/>
      <c r="F490" s="125"/>
      <c r="G490" s="125"/>
      <c r="H490" s="125"/>
    </row>
    <row r="491" spans="1:8" x14ac:dyDescent="0.25">
      <c r="B491" s="20" t="s">
        <v>491</v>
      </c>
      <c r="C491" s="378"/>
      <c r="D491" s="378"/>
      <c r="E491" s="456"/>
      <c r="F491" s="378"/>
      <c r="G491" s="378"/>
      <c r="H491" s="1"/>
    </row>
    <row r="492" spans="1:8" s="197" customFormat="1" ht="12.75" customHeight="1" x14ac:dyDescent="0.25">
      <c r="A492" s="270"/>
      <c r="B492" s="20" t="s">
        <v>81</v>
      </c>
      <c r="C492" s="1"/>
      <c r="D492" s="1"/>
      <c r="E492" s="53"/>
      <c r="F492" s="53"/>
      <c r="G492" s="53"/>
      <c r="H492" s="53"/>
    </row>
    <row r="493" spans="1:8" x14ac:dyDescent="0.25">
      <c r="B493" s="485"/>
    </row>
    <row r="494" spans="1:8" s="197" customFormat="1" ht="12.75" customHeight="1" x14ac:dyDescent="0.25">
      <c r="A494" s="270"/>
      <c r="B494" s="58" t="s">
        <v>68</v>
      </c>
      <c r="C494" s="1"/>
      <c r="D494" s="1"/>
      <c r="E494" s="53"/>
      <c r="F494" s="53"/>
      <c r="G494" s="53"/>
      <c r="H494" s="53"/>
    </row>
    <row r="495" spans="1:8" s="197" customFormat="1" ht="12.75" customHeight="1" x14ac:dyDescent="0.25">
      <c r="A495" s="284"/>
      <c r="B495" s="10"/>
      <c r="C495" s="1"/>
      <c r="D495" s="1"/>
      <c r="E495" s="53"/>
      <c r="F495" s="53"/>
      <c r="G495" s="53"/>
      <c r="H495" s="53"/>
    </row>
    <row r="496" spans="1:8" s="197" customFormat="1" ht="12.75" customHeight="1" x14ac:dyDescent="0.25">
      <c r="A496" s="284"/>
      <c r="B496" s="195"/>
      <c r="C496" s="195"/>
      <c r="D496" s="195"/>
      <c r="E496" s="196"/>
      <c r="F496" s="196"/>
      <c r="G496" s="196"/>
      <c r="H496" s="196"/>
    </row>
    <row r="497" spans="1:8" s="197" customFormat="1" ht="12.75" customHeight="1" x14ac:dyDescent="0.25">
      <c r="A497" s="284"/>
      <c r="B497" s="195"/>
      <c r="C497" s="195"/>
      <c r="D497" s="195"/>
      <c r="E497" s="196"/>
      <c r="F497" s="196"/>
      <c r="G497" s="196"/>
      <c r="H497" s="196"/>
    </row>
    <row r="498" spans="1:8" s="197" customFormat="1" ht="12.75" customHeight="1" x14ac:dyDescent="0.25">
      <c r="A498" s="284"/>
      <c r="B498" s="195"/>
      <c r="C498" s="195"/>
      <c r="D498" s="195"/>
      <c r="E498" s="196"/>
      <c r="F498" s="196"/>
      <c r="G498" s="196"/>
      <c r="H498" s="196"/>
    </row>
    <row r="499" spans="1:8" s="197" customFormat="1" ht="12.75" customHeight="1" x14ac:dyDescent="0.25">
      <c r="A499" s="284"/>
      <c r="B499" s="195"/>
      <c r="C499" s="195"/>
      <c r="D499" s="195"/>
      <c r="E499" s="196"/>
      <c r="F499" s="196"/>
      <c r="G499" s="196"/>
      <c r="H499" s="196"/>
    </row>
    <row r="500" spans="1:8" s="197" customFormat="1" ht="12.75" customHeight="1" x14ac:dyDescent="0.25">
      <c r="A500" s="284"/>
      <c r="B500" s="195"/>
      <c r="C500" s="195"/>
      <c r="D500" s="195"/>
      <c r="E500" s="196"/>
      <c r="F500" s="196"/>
      <c r="G500" s="196"/>
      <c r="H500" s="196"/>
    </row>
    <row r="501" spans="1:8" s="197" customFormat="1" ht="12.75" customHeight="1" x14ac:dyDescent="0.25">
      <c r="A501" s="284"/>
      <c r="B501" s="195"/>
      <c r="C501" s="195"/>
      <c r="D501" s="195"/>
      <c r="E501" s="196"/>
      <c r="F501" s="196"/>
      <c r="G501" s="196"/>
      <c r="H501" s="196"/>
    </row>
    <row r="502" spans="1:8" s="197" customFormat="1" ht="12.75" customHeight="1" x14ac:dyDescent="0.25">
      <c r="A502" s="284"/>
      <c r="B502" s="195"/>
      <c r="C502" s="195"/>
      <c r="D502" s="195"/>
      <c r="E502" s="196"/>
      <c r="F502" s="196"/>
      <c r="G502" s="196"/>
      <c r="H502" s="196"/>
    </row>
    <row r="503" spans="1:8" s="197" customFormat="1" ht="12.75" customHeight="1" x14ac:dyDescent="0.25">
      <c r="A503" s="284"/>
      <c r="B503" s="195"/>
      <c r="C503" s="195"/>
      <c r="D503" s="195"/>
      <c r="E503" s="196"/>
      <c r="F503" s="196"/>
      <c r="G503" s="196"/>
      <c r="H503" s="196"/>
    </row>
    <row r="504" spans="1:8" s="197" customFormat="1" ht="12.75" customHeight="1" x14ac:dyDescent="0.25">
      <c r="A504" s="284"/>
      <c r="B504" s="195"/>
      <c r="C504" s="195"/>
      <c r="D504" s="195"/>
      <c r="E504" s="196"/>
      <c r="F504" s="196"/>
      <c r="G504" s="196"/>
      <c r="H504" s="196"/>
    </row>
    <row r="505" spans="1:8" s="197" customFormat="1" ht="12.75" customHeight="1" x14ac:dyDescent="0.25">
      <c r="A505" s="284"/>
      <c r="B505" s="195"/>
      <c r="C505" s="195"/>
      <c r="D505" s="195"/>
      <c r="E505" s="196"/>
      <c r="F505" s="196"/>
      <c r="G505" s="196"/>
      <c r="H505" s="196"/>
    </row>
    <row r="506" spans="1:8" s="197" customFormat="1" ht="12.75" customHeight="1" x14ac:dyDescent="0.25">
      <c r="A506" s="284"/>
      <c r="B506" s="195"/>
      <c r="C506" s="195"/>
      <c r="D506" s="195"/>
      <c r="E506" s="196"/>
      <c r="F506" s="196"/>
      <c r="G506" s="196"/>
      <c r="H506" s="196"/>
    </row>
    <row r="507" spans="1:8" s="197" customFormat="1" ht="12.75" customHeight="1" x14ac:dyDescent="0.25">
      <c r="A507" s="284"/>
      <c r="B507" s="195"/>
      <c r="C507" s="195"/>
      <c r="D507" s="195"/>
      <c r="E507" s="196"/>
      <c r="F507" s="196"/>
      <c r="G507" s="196"/>
      <c r="H507" s="196"/>
    </row>
    <row r="508" spans="1:8" s="197" customFormat="1" ht="12.75" customHeight="1" x14ac:dyDescent="0.25">
      <c r="A508" s="284"/>
      <c r="B508" s="195"/>
      <c r="C508" s="195"/>
      <c r="D508" s="195"/>
      <c r="E508" s="196"/>
      <c r="F508" s="196"/>
      <c r="G508" s="196"/>
      <c r="H508" s="196"/>
    </row>
    <row r="509" spans="1:8" s="197" customFormat="1" ht="12.75" customHeight="1" x14ac:dyDescent="0.25">
      <c r="A509" s="284"/>
      <c r="B509" s="195"/>
      <c r="C509" s="195"/>
      <c r="D509" s="195"/>
      <c r="E509" s="196"/>
      <c r="F509" s="196"/>
      <c r="G509" s="196"/>
      <c r="H509" s="196"/>
    </row>
    <row r="510" spans="1:8" s="197" customFormat="1" ht="12.75" customHeight="1" x14ac:dyDescent="0.25">
      <c r="A510" s="284"/>
      <c r="B510" s="195"/>
      <c r="C510" s="195"/>
      <c r="D510" s="195"/>
      <c r="E510" s="196"/>
      <c r="F510" s="196"/>
      <c r="G510" s="196"/>
      <c r="H510" s="196"/>
    </row>
    <row r="511" spans="1:8" s="197" customFormat="1" ht="12.75" customHeight="1" x14ac:dyDescent="0.25">
      <c r="A511" s="284"/>
      <c r="B511" s="195"/>
      <c r="C511" s="195"/>
      <c r="D511" s="195"/>
      <c r="E511" s="196"/>
      <c r="F511" s="196"/>
      <c r="G511" s="196"/>
      <c r="H511" s="196"/>
    </row>
    <row r="512" spans="1:8" s="197" customFormat="1" ht="12.75" customHeight="1" x14ac:dyDescent="0.25">
      <c r="A512" s="284"/>
      <c r="B512" s="195"/>
      <c r="C512" s="195"/>
      <c r="D512" s="195"/>
      <c r="E512" s="196"/>
      <c r="F512" s="196"/>
      <c r="G512" s="196"/>
      <c r="H512" s="196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6"/>
      <c r="G513" s="196"/>
      <c r="H513" s="196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6"/>
      <c r="G514" s="196"/>
      <c r="H514" s="196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6"/>
      <c r="G515" s="196"/>
      <c r="H515" s="196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6"/>
      <c r="G516" s="196"/>
      <c r="H516" s="196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6"/>
      <c r="G517" s="196"/>
      <c r="H517" s="196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6"/>
      <c r="G518" s="196"/>
      <c r="H518" s="196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6"/>
      <c r="G519" s="196"/>
      <c r="H519" s="196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6"/>
      <c r="G520" s="196"/>
      <c r="H520" s="196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6"/>
      <c r="G521" s="196"/>
      <c r="H521" s="196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6"/>
      <c r="G522" s="196"/>
      <c r="H522" s="196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6"/>
      <c r="G523" s="196"/>
      <c r="H523" s="196"/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6"/>
      <c r="G524" s="196"/>
      <c r="H524" s="196"/>
    </row>
    <row r="525" spans="1:8" s="197" customFormat="1" ht="12.75" customHeight="1" x14ac:dyDescent="0.25">
      <c r="A525" s="284"/>
      <c r="B525" s="195"/>
      <c r="C525" s="195"/>
      <c r="D525" s="195"/>
      <c r="E525" s="196"/>
      <c r="F525" s="196"/>
      <c r="G525" s="196"/>
      <c r="H525" s="196"/>
    </row>
    <row r="526" spans="1:8" s="197" customFormat="1" ht="12.75" customHeight="1" x14ac:dyDescent="0.25">
      <c r="A526" s="284"/>
      <c r="B526" s="195"/>
      <c r="C526" s="195"/>
      <c r="D526" s="195"/>
      <c r="E526" s="196"/>
      <c r="F526" s="196"/>
      <c r="G526" s="196"/>
      <c r="H526" s="362" t="s">
        <v>13</v>
      </c>
    </row>
    <row r="527" spans="1:8" s="197" customFormat="1" ht="12.75" customHeight="1" x14ac:dyDescent="0.25">
      <c r="A527" s="284"/>
      <c r="B527" s="195"/>
      <c r="C527" s="195"/>
      <c r="D527" s="195"/>
      <c r="E527" s="196"/>
      <c r="F527" s="196"/>
      <c r="G527" s="196"/>
      <c r="H527" s="362"/>
    </row>
    <row r="528" spans="1:8" s="197" customFormat="1" ht="15.75" customHeight="1" x14ac:dyDescent="0.3">
      <c r="A528" s="284"/>
      <c r="B528" s="484" t="s">
        <v>644</v>
      </c>
      <c r="C528" s="14"/>
      <c r="D528" s="14"/>
      <c r="E528" s="15"/>
      <c r="F528" s="15"/>
      <c r="G528" s="15"/>
      <c r="H528" s="15"/>
    </row>
    <row r="529" spans="1:8" s="197" customFormat="1" ht="12.75" customHeight="1" x14ac:dyDescent="0.25">
      <c r="A529" s="284"/>
      <c r="B529" s="4"/>
      <c r="C529" s="1"/>
      <c r="D529" s="1"/>
      <c r="E529" s="45"/>
      <c r="F529" s="45"/>
      <c r="G529" s="45"/>
      <c r="H529" s="45"/>
    </row>
    <row r="530" spans="1:8" s="197" customFormat="1" ht="12.75" customHeight="1" x14ac:dyDescent="0.25">
      <c r="A530" s="284"/>
      <c r="B530" s="4" t="s">
        <v>62</v>
      </c>
      <c r="C530" s="1"/>
      <c r="D530" s="1"/>
      <c r="E530" s="45"/>
      <c r="F530" s="45"/>
      <c r="G530" s="45"/>
      <c r="H530" s="45"/>
    </row>
    <row r="531" spans="1:8" s="197" customFormat="1" ht="12.75" customHeight="1" x14ac:dyDescent="0.25">
      <c r="A531" s="284"/>
      <c r="B531" s="151"/>
      <c r="C531" s="511" t="s">
        <v>12</v>
      </c>
      <c r="D531" s="512"/>
      <c r="E531" s="512"/>
      <c r="F531" s="512" t="s">
        <v>10</v>
      </c>
      <c r="G531" s="512"/>
      <c r="H531" s="512"/>
    </row>
    <row r="532" spans="1:8" s="197" customFormat="1" ht="12.75" customHeight="1" x14ac:dyDescent="0.25">
      <c r="A532" s="284"/>
      <c r="B532" s="145"/>
      <c r="C532" s="149" t="s">
        <v>8</v>
      </c>
      <c r="D532" s="152" t="s">
        <v>9</v>
      </c>
      <c r="E532" s="152" t="s">
        <v>65</v>
      </c>
      <c r="F532" s="152" t="s">
        <v>8</v>
      </c>
      <c r="G532" s="152" t="s">
        <v>9</v>
      </c>
      <c r="H532" s="152" t="s">
        <v>65</v>
      </c>
    </row>
    <row r="533" spans="1:8" s="197" customFormat="1" ht="12.75" customHeight="1" x14ac:dyDescent="0.25">
      <c r="A533" s="284"/>
      <c r="B533" s="64"/>
      <c r="C533" s="158"/>
      <c r="D533" s="158"/>
      <c r="E533" s="67"/>
      <c r="F533" s="158"/>
      <c r="G533" s="158"/>
      <c r="H533" s="67"/>
    </row>
    <row r="534" spans="1:8" s="197" customFormat="1" ht="12.75" customHeight="1" x14ac:dyDescent="0.25">
      <c r="A534" s="284"/>
      <c r="B534" s="64" t="s">
        <v>23</v>
      </c>
      <c r="C534" s="187">
        <v>332.8</v>
      </c>
      <c r="D534" s="187">
        <v>336.7</v>
      </c>
      <c r="E534" s="71">
        <f t="shared" ref="E534:E540" si="20">+C534*100/D534</f>
        <v>98.841698841698843</v>
      </c>
      <c r="F534" s="155">
        <v>2845.5</v>
      </c>
      <c r="G534" s="155">
        <v>3205.6</v>
      </c>
      <c r="H534" s="71">
        <f t="shared" ref="H534:H540" si="21">+F534*100/G534</f>
        <v>88.766533566259042</v>
      </c>
    </row>
    <row r="535" spans="1:8" s="197" customFormat="1" ht="12.75" customHeight="1" x14ac:dyDescent="0.25">
      <c r="A535" s="284"/>
      <c r="B535" s="64" t="s">
        <v>110</v>
      </c>
      <c r="C535" s="187">
        <v>9.1999999999999993</v>
      </c>
      <c r="D535" s="159">
        <v>14.5</v>
      </c>
      <c r="E535" s="71">
        <f t="shared" si="20"/>
        <v>63.448275862068961</v>
      </c>
      <c r="F535" s="155">
        <v>92.5</v>
      </c>
      <c r="G535" s="155">
        <v>119</v>
      </c>
      <c r="H535" s="71">
        <f t="shared" si="21"/>
        <v>77.731092436974791</v>
      </c>
    </row>
    <row r="536" spans="1:8" s="197" customFormat="1" ht="12.75" customHeight="1" x14ac:dyDescent="0.25">
      <c r="A536" s="284"/>
      <c r="B536" s="64" t="s">
        <v>501</v>
      </c>
      <c r="C536" s="187">
        <v>44.1</v>
      </c>
      <c r="D536" s="159">
        <v>41.7</v>
      </c>
      <c r="E536" s="71">
        <f t="shared" si="20"/>
        <v>105.75539568345323</v>
      </c>
      <c r="F536" s="155">
        <v>343.3</v>
      </c>
      <c r="G536" s="155">
        <v>396.3</v>
      </c>
      <c r="H536" s="71">
        <f t="shared" si="21"/>
        <v>86.626293212212971</v>
      </c>
    </row>
    <row r="537" spans="1:8" s="197" customFormat="1" ht="12.75" customHeight="1" x14ac:dyDescent="0.25">
      <c r="A537" s="284"/>
      <c r="B537" s="64" t="s">
        <v>221</v>
      </c>
      <c r="C537" s="187">
        <v>79.599999999999994</v>
      </c>
      <c r="D537" s="159">
        <v>87.8</v>
      </c>
      <c r="E537" s="71">
        <f t="shared" si="20"/>
        <v>90.66059225512528</v>
      </c>
      <c r="F537" s="155">
        <v>781.2</v>
      </c>
      <c r="G537" s="155">
        <v>864.6</v>
      </c>
      <c r="H537" s="71">
        <f t="shared" si="21"/>
        <v>90.353920888272029</v>
      </c>
    </row>
    <row r="538" spans="1:8" s="197" customFormat="1" ht="12.75" customHeight="1" x14ac:dyDescent="0.25">
      <c r="A538" s="284"/>
      <c r="B538" s="64" t="s">
        <v>222</v>
      </c>
      <c r="C538" s="187">
        <v>93</v>
      </c>
      <c r="D538" s="159">
        <v>85.1</v>
      </c>
      <c r="E538" s="71">
        <f t="shared" si="20"/>
        <v>109.28319623971798</v>
      </c>
      <c r="F538" s="155">
        <v>780.9</v>
      </c>
      <c r="G538" s="155">
        <v>809.2</v>
      </c>
      <c r="H538" s="71">
        <f t="shared" si="21"/>
        <v>96.502718734552644</v>
      </c>
    </row>
    <row r="539" spans="1:8" s="197" customFormat="1" ht="12.75" customHeight="1" x14ac:dyDescent="0.25">
      <c r="A539" s="284"/>
      <c r="B539" s="64" t="s">
        <v>223</v>
      </c>
      <c r="C539" s="187">
        <v>69.2</v>
      </c>
      <c r="D539" s="159">
        <v>70.2</v>
      </c>
      <c r="E539" s="71">
        <f t="shared" si="20"/>
        <v>98.575498575498571</v>
      </c>
      <c r="F539" s="155">
        <v>602.1</v>
      </c>
      <c r="G539" s="155">
        <v>678.2</v>
      </c>
      <c r="H539" s="71">
        <f t="shared" si="21"/>
        <v>88.7791212031849</v>
      </c>
    </row>
    <row r="540" spans="1:8" s="197" customFormat="1" ht="12.75" customHeight="1" x14ac:dyDescent="0.25">
      <c r="A540" s="284"/>
      <c r="B540" s="64" t="s">
        <v>224</v>
      </c>
      <c r="C540" s="187">
        <v>37.700000000000003</v>
      </c>
      <c r="D540" s="159">
        <v>37.4</v>
      </c>
      <c r="E540" s="71">
        <f t="shared" si="20"/>
        <v>100.80213903743316</v>
      </c>
      <c r="F540" s="155">
        <v>245.6</v>
      </c>
      <c r="G540" s="155">
        <v>338.3</v>
      </c>
      <c r="H540" s="71">
        <f t="shared" si="21"/>
        <v>72.598285545373926</v>
      </c>
    </row>
    <row r="541" spans="1:8" s="197" customFormat="1" ht="12.75" customHeight="1" x14ac:dyDescent="0.25">
      <c r="A541" s="284"/>
      <c r="B541" s="119"/>
      <c r="C541" s="156"/>
      <c r="D541" s="156"/>
      <c r="E541" s="121"/>
      <c r="F541" s="121"/>
      <c r="G541" s="121"/>
      <c r="H541" s="121"/>
    </row>
    <row r="542" spans="1:8" s="197" customFormat="1" ht="12.75" customHeight="1" x14ac:dyDescent="0.25">
      <c r="A542" s="284"/>
      <c r="B542" s="123"/>
      <c r="C542" s="157"/>
      <c r="D542" s="157"/>
      <c r="E542" s="125"/>
      <c r="F542" s="125"/>
      <c r="G542" s="125"/>
      <c r="H542" s="125"/>
    </row>
    <row r="543" spans="1:8" x14ac:dyDescent="0.25">
      <c r="B543" s="20" t="s">
        <v>491</v>
      </c>
      <c r="C543" s="378"/>
      <c r="D543" s="378"/>
      <c r="E543" s="456"/>
      <c r="F543" s="378"/>
      <c r="G543" s="378"/>
      <c r="H543" s="1"/>
    </row>
    <row r="544" spans="1:8" s="197" customFormat="1" ht="12.75" customHeight="1" x14ac:dyDescent="0.25">
      <c r="A544" s="270"/>
      <c r="B544" s="20" t="s">
        <v>81</v>
      </c>
      <c r="C544" s="1"/>
      <c r="D544" s="1"/>
      <c r="E544" s="53"/>
      <c r="F544" s="53"/>
      <c r="G544" s="53"/>
      <c r="H544" s="53"/>
    </row>
    <row r="545" spans="1:8" x14ac:dyDescent="0.25">
      <c r="B545" s="485"/>
    </row>
    <row r="546" spans="1:8" s="197" customFormat="1" ht="12.75" customHeight="1" x14ac:dyDescent="0.25">
      <c r="A546" s="270"/>
      <c r="B546" s="58" t="s">
        <v>68</v>
      </c>
      <c r="C546" s="1"/>
      <c r="D546" s="1"/>
      <c r="E546" s="53"/>
      <c r="F546" s="53"/>
      <c r="G546" s="53"/>
      <c r="H546" s="53"/>
    </row>
    <row r="547" spans="1:8" s="197" customFormat="1" ht="12.75" customHeight="1" x14ac:dyDescent="0.25">
      <c r="A547" s="284"/>
      <c r="B547" s="10"/>
      <c r="C547" s="1"/>
      <c r="D547" s="1"/>
      <c r="E547" s="53"/>
      <c r="F547" s="53"/>
      <c r="G547" s="53"/>
      <c r="H547" s="53"/>
    </row>
    <row r="548" spans="1:8" s="197" customFormat="1" ht="12.75" customHeight="1" x14ac:dyDescent="0.25">
      <c r="A548" s="284"/>
      <c r="B548" s="195"/>
      <c r="C548" s="195"/>
      <c r="D548" s="195"/>
      <c r="E548" s="196"/>
      <c r="F548" s="196"/>
      <c r="G548" s="196"/>
      <c r="H548" s="196"/>
    </row>
    <row r="549" spans="1:8" s="197" customFormat="1" ht="12.75" customHeight="1" x14ac:dyDescent="0.25">
      <c r="A549" s="284"/>
      <c r="B549" s="195"/>
      <c r="C549" s="195"/>
      <c r="D549" s="195"/>
      <c r="E549" s="196"/>
      <c r="F549" s="196"/>
      <c r="G549" s="196"/>
      <c r="H549" s="196"/>
    </row>
    <row r="550" spans="1:8" s="197" customFormat="1" ht="12.75" customHeight="1" x14ac:dyDescent="0.25">
      <c r="A550" s="284"/>
      <c r="B550" s="195"/>
      <c r="C550" s="195"/>
      <c r="D550" s="195"/>
      <c r="E550" s="196"/>
      <c r="F550" s="196"/>
      <c r="G550" s="196"/>
      <c r="H550" s="196"/>
    </row>
    <row r="551" spans="1:8" s="197" customFormat="1" ht="12.75" customHeight="1" x14ac:dyDescent="0.25">
      <c r="A551" s="284"/>
      <c r="B551" s="195"/>
      <c r="C551" s="195"/>
      <c r="D551" s="195"/>
      <c r="E551" s="196"/>
      <c r="F551" s="196"/>
      <c r="G551" s="196"/>
      <c r="H551" s="196"/>
    </row>
    <row r="552" spans="1:8" s="197" customFormat="1" ht="12.75" customHeight="1" x14ac:dyDescent="0.25">
      <c r="A552" s="284"/>
      <c r="B552" s="195"/>
      <c r="C552" s="195"/>
      <c r="D552" s="195"/>
      <c r="E552" s="196"/>
      <c r="F552" s="196"/>
      <c r="G552" s="196"/>
      <c r="H552" s="196"/>
    </row>
    <row r="553" spans="1:8" s="197" customFormat="1" ht="12.75" customHeight="1" x14ac:dyDescent="0.25">
      <c r="A553" s="284"/>
      <c r="B553" s="195"/>
      <c r="C553" s="195"/>
      <c r="D553" s="195"/>
      <c r="E553" s="196"/>
      <c r="F553" s="196"/>
      <c r="G553" s="196"/>
      <c r="H553" s="196"/>
    </row>
    <row r="554" spans="1:8" s="197" customFormat="1" ht="12.75" customHeight="1" x14ac:dyDescent="0.25">
      <c r="A554" s="284"/>
      <c r="B554" s="195"/>
      <c r="C554" s="195"/>
      <c r="D554" s="195"/>
      <c r="E554" s="196"/>
      <c r="F554" s="196"/>
      <c r="G554" s="196"/>
      <c r="H554" s="196"/>
    </row>
    <row r="555" spans="1:8" s="197" customFormat="1" ht="12.75" customHeight="1" x14ac:dyDescent="0.25">
      <c r="A555" s="284"/>
      <c r="B555" s="195"/>
      <c r="C555" s="195"/>
      <c r="D555" s="195"/>
      <c r="E555" s="196"/>
      <c r="F555" s="196"/>
      <c r="G555" s="196"/>
      <c r="H555" s="196"/>
    </row>
    <row r="556" spans="1:8" s="197" customFormat="1" ht="12.75" customHeight="1" x14ac:dyDescent="0.25">
      <c r="A556" s="284"/>
      <c r="B556" s="195"/>
      <c r="C556" s="195"/>
      <c r="D556" s="195"/>
      <c r="E556" s="196"/>
      <c r="F556" s="196"/>
      <c r="G556" s="196"/>
      <c r="H556" s="196"/>
    </row>
    <row r="557" spans="1:8" s="197" customFormat="1" ht="12.75" customHeight="1" x14ac:dyDescent="0.25">
      <c r="A557" s="284"/>
      <c r="B557" s="195"/>
      <c r="C557" s="195"/>
      <c r="D557" s="195"/>
      <c r="E557" s="196"/>
      <c r="F557" s="196"/>
      <c r="G557" s="196"/>
      <c r="H557" s="196"/>
    </row>
    <row r="558" spans="1:8" s="197" customFormat="1" ht="12.75" customHeight="1" x14ac:dyDescent="0.25">
      <c r="A558" s="284"/>
      <c r="B558" s="195"/>
      <c r="C558" s="195"/>
      <c r="D558" s="195"/>
      <c r="E558" s="196"/>
      <c r="F558" s="196"/>
      <c r="G558" s="196"/>
      <c r="H558" s="196"/>
    </row>
    <row r="559" spans="1:8" s="197" customFormat="1" ht="12.75" customHeight="1" x14ac:dyDescent="0.25">
      <c r="A559" s="284"/>
      <c r="B559" s="195"/>
      <c r="C559" s="195"/>
      <c r="D559" s="195"/>
      <c r="E559" s="196"/>
      <c r="F559" s="196"/>
      <c r="G559" s="196"/>
      <c r="H559" s="196"/>
    </row>
    <row r="560" spans="1:8" s="197" customFormat="1" ht="12.75" customHeight="1" x14ac:dyDescent="0.25">
      <c r="A560" s="284"/>
      <c r="B560" s="195"/>
      <c r="C560" s="195"/>
      <c r="D560" s="195"/>
      <c r="E560" s="196"/>
      <c r="F560" s="196"/>
      <c r="G560" s="196"/>
      <c r="H560" s="196"/>
    </row>
    <row r="561" spans="1:8" s="197" customFormat="1" ht="12.75" customHeight="1" x14ac:dyDescent="0.25">
      <c r="A561" s="284"/>
      <c r="B561" s="195"/>
      <c r="C561" s="195"/>
      <c r="D561" s="195"/>
      <c r="E561" s="196"/>
      <c r="F561" s="196"/>
      <c r="G561" s="196"/>
      <c r="H561" s="196"/>
    </row>
    <row r="562" spans="1:8" s="197" customFormat="1" ht="12.75" customHeight="1" x14ac:dyDescent="0.25">
      <c r="A562" s="284"/>
      <c r="B562" s="195"/>
      <c r="C562" s="195"/>
      <c r="D562" s="195"/>
      <c r="E562" s="196"/>
      <c r="F562" s="196"/>
      <c r="G562" s="196"/>
      <c r="H562" s="196"/>
    </row>
    <row r="563" spans="1:8" s="197" customFormat="1" ht="12.75" customHeight="1" x14ac:dyDescent="0.25">
      <c r="A563" s="284"/>
      <c r="B563" s="195"/>
      <c r="C563" s="195"/>
      <c r="D563" s="195"/>
      <c r="E563" s="196"/>
      <c r="F563" s="196"/>
      <c r="G563" s="196"/>
      <c r="H563" s="196"/>
    </row>
    <row r="564" spans="1:8" s="197" customFormat="1" ht="12.75" customHeight="1" x14ac:dyDescent="0.25">
      <c r="A564" s="284"/>
      <c r="B564" s="195"/>
      <c r="C564" s="195"/>
      <c r="D564" s="195"/>
      <c r="E564" s="196"/>
      <c r="F564" s="196"/>
      <c r="G564" s="196"/>
      <c r="H564" s="196"/>
    </row>
    <row r="565" spans="1:8" s="197" customFormat="1" ht="12.75" customHeight="1" x14ac:dyDescent="0.25">
      <c r="A565" s="284"/>
      <c r="B565" s="195"/>
      <c r="C565" s="195"/>
      <c r="D565" s="195"/>
      <c r="E565" s="196"/>
      <c r="F565" s="196"/>
      <c r="G565" s="196"/>
      <c r="H565" s="196"/>
    </row>
    <row r="566" spans="1:8" s="197" customFormat="1" ht="12.75" customHeight="1" x14ac:dyDescent="0.25">
      <c r="A566" s="284"/>
      <c r="B566" s="195"/>
      <c r="C566" s="195"/>
      <c r="D566" s="195"/>
      <c r="E566" s="196"/>
      <c r="F566" s="196"/>
      <c r="G566" s="196"/>
      <c r="H566" s="196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6"/>
      <c r="G567" s="196"/>
      <c r="H567" s="196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6"/>
      <c r="G568" s="196"/>
      <c r="H568" s="196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6"/>
      <c r="G570" s="196"/>
      <c r="H570" s="196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6"/>
      <c r="G571" s="196"/>
      <c r="H571" s="196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6"/>
      <c r="G572" s="196"/>
      <c r="H572" s="196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6"/>
      <c r="G573" s="196"/>
      <c r="H573" s="196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6"/>
      <c r="G574" s="196"/>
      <c r="H574" s="196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6"/>
      <c r="G575" s="196"/>
      <c r="H575" s="196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6"/>
      <c r="G576" s="196"/>
      <c r="H576" s="196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6"/>
      <c r="G577" s="196"/>
      <c r="H577" s="196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6"/>
      <c r="G578" s="196"/>
      <c r="H578" s="362" t="s">
        <v>13</v>
      </c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6"/>
      <c r="G579" s="196"/>
      <c r="H579" s="196"/>
    </row>
    <row r="580" spans="1:8" s="197" customFormat="1" ht="15.75" customHeight="1" x14ac:dyDescent="0.3">
      <c r="A580" s="284"/>
      <c r="B580" s="484" t="s">
        <v>645</v>
      </c>
      <c r="C580" s="14"/>
      <c r="D580" s="14"/>
      <c r="E580" s="15"/>
      <c r="F580" s="15"/>
      <c r="G580" s="15"/>
      <c r="H580" s="15"/>
    </row>
    <row r="581" spans="1:8" s="197" customFormat="1" ht="12.75" customHeight="1" x14ac:dyDescent="0.25">
      <c r="A581" s="284"/>
      <c r="B581" s="4"/>
      <c r="C581" s="1"/>
      <c r="D581" s="1"/>
      <c r="E581" s="45"/>
      <c r="F581" s="45"/>
      <c r="G581" s="45"/>
      <c r="H581" s="45"/>
    </row>
    <row r="582" spans="1:8" s="197" customFormat="1" ht="12.75" customHeight="1" x14ac:dyDescent="0.25">
      <c r="A582" s="284"/>
      <c r="B582" s="4" t="s">
        <v>62</v>
      </c>
      <c r="C582" s="1"/>
      <c r="D582" s="1"/>
      <c r="E582" s="45"/>
      <c r="F582" s="45"/>
      <c r="G582" s="45"/>
      <c r="H582" s="45"/>
    </row>
    <row r="583" spans="1:8" s="197" customFormat="1" ht="12.75" customHeight="1" x14ac:dyDescent="0.25">
      <c r="A583" s="284"/>
      <c r="B583" s="151"/>
      <c r="C583" s="511" t="s">
        <v>12</v>
      </c>
      <c r="D583" s="512"/>
      <c r="E583" s="512"/>
      <c r="F583" s="512" t="s">
        <v>10</v>
      </c>
      <c r="G583" s="512"/>
      <c r="H583" s="512"/>
    </row>
    <row r="584" spans="1:8" s="197" customFormat="1" ht="12.75" customHeight="1" x14ac:dyDescent="0.25">
      <c r="A584" s="284"/>
      <c r="B584" s="145"/>
      <c r="C584" s="149" t="s">
        <v>8</v>
      </c>
      <c r="D584" s="152" t="s">
        <v>9</v>
      </c>
      <c r="E584" s="152" t="s">
        <v>65</v>
      </c>
      <c r="F584" s="152" t="s">
        <v>8</v>
      </c>
      <c r="G584" s="152" t="s">
        <v>9</v>
      </c>
      <c r="H584" s="152" t="s">
        <v>65</v>
      </c>
    </row>
    <row r="585" spans="1:8" s="197" customFormat="1" ht="12.75" customHeight="1" x14ac:dyDescent="0.25">
      <c r="A585" s="284"/>
      <c r="B585" s="64"/>
      <c r="C585" s="158"/>
      <c r="D585" s="158"/>
      <c r="E585" s="67"/>
      <c r="F585" s="158"/>
      <c r="G585" s="158"/>
      <c r="H585" s="67"/>
    </row>
    <row r="586" spans="1:8" s="197" customFormat="1" ht="12.75" customHeight="1" x14ac:dyDescent="0.25">
      <c r="A586" s="284"/>
      <c r="B586" s="64" t="s">
        <v>23</v>
      </c>
      <c r="C586" s="187">
        <v>298.10000000000002</v>
      </c>
      <c r="D586" s="187">
        <v>343</v>
      </c>
      <c r="E586" s="71">
        <f t="shared" ref="E586:E592" si="22">+C586*100/D586</f>
        <v>86.909620991253661</v>
      </c>
      <c r="F586" s="155">
        <v>2679.6</v>
      </c>
      <c r="G586" s="155">
        <v>3131.4</v>
      </c>
      <c r="H586" s="71">
        <f t="shared" ref="H586:H592" si="23">+F586*100/G586</f>
        <v>85.571948649166501</v>
      </c>
    </row>
    <row r="587" spans="1:8" s="197" customFormat="1" ht="12.75" customHeight="1" x14ac:dyDescent="0.25">
      <c r="A587" s="284"/>
      <c r="B587" s="64" t="s">
        <v>110</v>
      </c>
      <c r="C587" s="187">
        <v>12.1</v>
      </c>
      <c r="D587" s="159">
        <v>15.7</v>
      </c>
      <c r="E587" s="71">
        <f t="shared" si="22"/>
        <v>77.070063694267517</v>
      </c>
      <c r="F587" s="155">
        <v>98.5</v>
      </c>
      <c r="G587" s="155">
        <v>123.5</v>
      </c>
      <c r="H587" s="71">
        <f t="shared" si="23"/>
        <v>79.757085020242911</v>
      </c>
    </row>
    <row r="588" spans="1:8" s="197" customFormat="1" ht="12.75" customHeight="1" x14ac:dyDescent="0.25">
      <c r="A588" s="284"/>
      <c r="B588" s="64" t="s">
        <v>501</v>
      </c>
      <c r="C588" s="187">
        <v>36.799999999999997</v>
      </c>
      <c r="D588" s="159">
        <v>47.1</v>
      </c>
      <c r="E588" s="71">
        <f t="shared" si="22"/>
        <v>78.131634819532891</v>
      </c>
      <c r="F588" s="155">
        <v>340.6</v>
      </c>
      <c r="G588" s="155">
        <v>393.6</v>
      </c>
      <c r="H588" s="71">
        <f t="shared" si="23"/>
        <v>86.534552845528452</v>
      </c>
    </row>
    <row r="589" spans="1:8" s="197" customFormat="1" ht="12.75" customHeight="1" x14ac:dyDescent="0.25">
      <c r="A589" s="284"/>
      <c r="B589" s="64" t="s">
        <v>221</v>
      </c>
      <c r="C589" s="187">
        <v>71.900000000000006</v>
      </c>
      <c r="D589" s="159">
        <v>99.6</v>
      </c>
      <c r="E589" s="71">
        <f t="shared" si="22"/>
        <v>72.188755020080336</v>
      </c>
      <c r="F589" s="155">
        <v>746.8</v>
      </c>
      <c r="G589" s="155">
        <v>905.2</v>
      </c>
      <c r="H589" s="71">
        <f t="shared" si="23"/>
        <v>82.501104728236854</v>
      </c>
    </row>
    <row r="590" spans="1:8" s="197" customFormat="1" ht="12.75" customHeight="1" x14ac:dyDescent="0.25">
      <c r="A590" s="284"/>
      <c r="B590" s="64" t="s">
        <v>222</v>
      </c>
      <c r="C590" s="187">
        <v>85.1</v>
      </c>
      <c r="D590" s="159">
        <v>83</v>
      </c>
      <c r="E590" s="71">
        <f t="shared" si="22"/>
        <v>102.53012048192771</v>
      </c>
      <c r="F590" s="155">
        <v>739.3</v>
      </c>
      <c r="G590" s="155">
        <v>788.4</v>
      </c>
      <c r="H590" s="71">
        <f t="shared" si="23"/>
        <v>93.772196854388639</v>
      </c>
    </row>
    <row r="591" spans="1:8" s="197" customFormat="1" ht="12.75" customHeight="1" x14ac:dyDescent="0.25">
      <c r="A591" s="284"/>
      <c r="B591" s="64" t="s">
        <v>223</v>
      </c>
      <c r="C591" s="187">
        <v>62.9</v>
      </c>
      <c r="D591" s="159">
        <v>66.400000000000006</v>
      </c>
      <c r="E591" s="71">
        <f t="shared" si="22"/>
        <v>94.728915662650593</v>
      </c>
      <c r="F591" s="155">
        <v>541.9</v>
      </c>
      <c r="G591" s="155">
        <v>623.6</v>
      </c>
      <c r="H591" s="71">
        <f t="shared" si="23"/>
        <v>86.898652982681199</v>
      </c>
    </row>
    <row r="592" spans="1:8" s="197" customFormat="1" ht="12.75" customHeight="1" x14ac:dyDescent="0.25">
      <c r="A592" s="284"/>
      <c r="B592" s="64" t="s">
        <v>224</v>
      </c>
      <c r="C592" s="187">
        <v>29.3</v>
      </c>
      <c r="D592" s="159">
        <v>31.2</v>
      </c>
      <c r="E592" s="71">
        <f t="shared" si="22"/>
        <v>93.910256410256409</v>
      </c>
      <c r="F592" s="155">
        <v>212.6</v>
      </c>
      <c r="G592" s="155">
        <v>297.10000000000002</v>
      </c>
      <c r="H592" s="71">
        <f t="shared" si="23"/>
        <v>71.558397845843146</v>
      </c>
    </row>
    <row r="593" spans="1:8" s="197" customFormat="1" ht="12.75" customHeight="1" x14ac:dyDescent="0.25">
      <c r="A593" s="284"/>
      <c r="B593" s="119"/>
      <c r="C593" s="156"/>
      <c r="D593" s="156"/>
      <c r="E593" s="121"/>
      <c r="F593" s="121"/>
      <c r="G593" s="121"/>
      <c r="H593" s="121"/>
    </row>
    <row r="594" spans="1:8" s="197" customFormat="1" ht="12.75" customHeight="1" x14ac:dyDescent="0.25">
      <c r="A594" s="284"/>
      <c r="B594" s="123"/>
      <c r="C594" s="157"/>
      <c r="D594" s="157"/>
      <c r="E594" s="125"/>
      <c r="F594" s="125"/>
      <c r="G594" s="125"/>
      <c r="H594" s="125"/>
    </row>
    <row r="595" spans="1:8" x14ac:dyDescent="0.25">
      <c r="B595" s="20" t="s">
        <v>491</v>
      </c>
      <c r="C595" s="378"/>
      <c r="D595" s="378"/>
      <c r="E595" s="456"/>
      <c r="F595" s="378"/>
      <c r="G595" s="378"/>
      <c r="H595" s="1"/>
    </row>
    <row r="596" spans="1:8" s="197" customFormat="1" ht="12.75" customHeight="1" x14ac:dyDescent="0.25">
      <c r="A596" s="270"/>
      <c r="B596" s="20" t="s">
        <v>81</v>
      </c>
      <c r="C596" s="1"/>
      <c r="D596" s="1"/>
      <c r="E596" s="53"/>
      <c r="F596" s="53"/>
      <c r="G596" s="53"/>
      <c r="H596" s="53"/>
    </row>
    <row r="597" spans="1:8" x14ac:dyDescent="0.25">
      <c r="B597" s="485"/>
    </row>
    <row r="598" spans="1:8" s="197" customFormat="1" ht="12.75" customHeight="1" x14ac:dyDescent="0.25">
      <c r="A598" s="270"/>
      <c r="B598" s="58" t="s">
        <v>68</v>
      </c>
      <c r="C598" s="1"/>
      <c r="D598" s="1"/>
      <c r="E598" s="53"/>
      <c r="F598" s="53"/>
      <c r="G598" s="53"/>
      <c r="H598" s="53"/>
    </row>
    <row r="599" spans="1:8" s="197" customFormat="1" ht="12.75" customHeight="1" x14ac:dyDescent="0.25">
      <c r="A599" s="284"/>
      <c r="B599" s="10"/>
      <c r="C599" s="1"/>
      <c r="D599" s="1"/>
      <c r="E599" s="53"/>
      <c r="F599" s="53"/>
      <c r="G599" s="53"/>
      <c r="H599" s="53"/>
    </row>
    <row r="600" spans="1:8" s="197" customFormat="1" ht="12.75" customHeight="1" x14ac:dyDescent="0.25">
      <c r="A600" s="284"/>
      <c r="B600" s="195"/>
      <c r="C600" s="195"/>
      <c r="D600" s="195"/>
      <c r="E600" s="196"/>
      <c r="F600" s="196"/>
      <c r="G600" s="196"/>
      <c r="H600" s="196"/>
    </row>
    <row r="601" spans="1:8" s="197" customFormat="1" ht="12.75" customHeight="1" x14ac:dyDescent="0.25">
      <c r="A601" s="284"/>
      <c r="B601" s="195"/>
      <c r="C601" s="195"/>
      <c r="D601" s="195"/>
      <c r="E601" s="196"/>
      <c r="F601" s="196"/>
      <c r="G601" s="196"/>
      <c r="H601" s="196"/>
    </row>
    <row r="602" spans="1:8" s="197" customFormat="1" ht="12.75" customHeight="1" x14ac:dyDescent="0.25">
      <c r="A602" s="284"/>
      <c r="B602" s="195"/>
      <c r="C602" s="195"/>
      <c r="D602" s="195"/>
      <c r="E602" s="196"/>
      <c r="F602" s="196"/>
      <c r="G602" s="196"/>
      <c r="H602" s="196"/>
    </row>
    <row r="603" spans="1:8" s="197" customFormat="1" ht="12.75" customHeight="1" x14ac:dyDescent="0.25">
      <c r="A603" s="284"/>
      <c r="B603" s="195"/>
      <c r="C603" s="195"/>
      <c r="D603" s="195"/>
      <c r="E603" s="196"/>
      <c r="F603" s="196"/>
      <c r="G603" s="196"/>
      <c r="H603" s="196"/>
    </row>
    <row r="604" spans="1:8" s="197" customFormat="1" ht="12.75" customHeight="1" x14ac:dyDescent="0.25">
      <c r="A604" s="284"/>
      <c r="B604" s="195"/>
      <c r="C604" s="195"/>
      <c r="D604" s="195"/>
      <c r="E604" s="196"/>
      <c r="F604" s="196"/>
      <c r="G604" s="196"/>
      <c r="H604" s="196"/>
    </row>
    <row r="605" spans="1:8" s="197" customFormat="1" ht="12.75" customHeight="1" x14ac:dyDescent="0.25">
      <c r="A605" s="284"/>
      <c r="B605" s="195"/>
      <c r="C605" s="195"/>
      <c r="D605" s="195"/>
      <c r="E605" s="196"/>
      <c r="F605" s="196"/>
      <c r="G605" s="196"/>
      <c r="H605" s="196"/>
    </row>
    <row r="606" spans="1:8" s="197" customFormat="1" ht="12.75" customHeight="1" x14ac:dyDescent="0.25">
      <c r="A606" s="284"/>
      <c r="B606" s="195"/>
      <c r="C606" s="195"/>
      <c r="D606" s="195"/>
      <c r="E606" s="196"/>
      <c r="F606" s="196"/>
      <c r="G606" s="196"/>
      <c r="H606" s="196"/>
    </row>
    <row r="607" spans="1:8" s="197" customFormat="1" ht="12.75" customHeight="1" x14ac:dyDescent="0.25">
      <c r="A607" s="284"/>
      <c r="B607" s="195"/>
      <c r="C607" s="195"/>
      <c r="D607" s="195"/>
      <c r="E607" s="196"/>
      <c r="F607" s="196"/>
      <c r="G607" s="196"/>
      <c r="H607" s="196"/>
    </row>
    <row r="608" spans="1:8" s="197" customFormat="1" ht="12.75" customHeight="1" x14ac:dyDescent="0.25">
      <c r="A608" s="284"/>
      <c r="B608" s="195"/>
      <c r="C608" s="195"/>
      <c r="D608" s="195"/>
      <c r="E608" s="196"/>
      <c r="F608" s="196"/>
      <c r="G608" s="196"/>
      <c r="H608" s="196"/>
    </row>
    <row r="609" spans="1:8" s="197" customFormat="1" ht="12.75" customHeight="1" x14ac:dyDescent="0.25">
      <c r="A609" s="284"/>
      <c r="B609" s="195"/>
      <c r="C609" s="195"/>
      <c r="D609" s="195"/>
      <c r="E609" s="196"/>
      <c r="F609" s="196"/>
      <c r="G609" s="196"/>
      <c r="H609" s="196"/>
    </row>
    <row r="610" spans="1:8" s="197" customFormat="1" ht="12.75" customHeight="1" x14ac:dyDescent="0.25">
      <c r="A610" s="284"/>
      <c r="B610" s="195"/>
      <c r="C610" s="195"/>
      <c r="D610" s="195"/>
      <c r="E610" s="196"/>
      <c r="F610" s="196"/>
      <c r="G610" s="196"/>
      <c r="H610" s="196"/>
    </row>
    <row r="611" spans="1:8" s="197" customFormat="1" ht="12.75" customHeight="1" x14ac:dyDescent="0.25">
      <c r="A611" s="284"/>
      <c r="B611" s="195"/>
      <c r="C611" s="195"/>
      <c r="D611" s="195"/>
      <c r="E611" s="196"/>
      <c r="F611" s="196"/>
      <c r="G611" s="196"/>
      <c r="H611" s="196"/>
    </row>
    <row r="612" spans="1:8" s="197" customFormat="1" ht="12.75" customHeight="1" x14ac:dyDescent="0.25">
      <c r="A612" s="284"/>
      <c r="B612" s="195"/>
      <c r="C612" s="195"/>
      <c r="D612" s="195"/>
      <c r="E612" s="196"/>
      <c r="F612" s="196"/>
      <c r="G612" s="196"/>
      <c r="H612" s="196"/>
    </row>
    <row r="613" spans="1:8" s="197" customFormat="1" ht="12.75" customHeight="1" x14ac:dyDescent="0.25">
      <c r="A613" s="284"/>
      <c r="B613" s="195"/>
      <c r="C613" s="195"/>
      <c r="D613" s="195"/>
      <c r="E613" s="196"/>
      <c r="F613" s="196"/>
      <c r="G613" s="196"/>
      <c r="H613" s="196"/>
    </row>
    <row r="614" spans="1:8" s="197" customFormat="1" ht="12.75" customHeight="1" x14ac:dyDescent="0.25">
      <c r="A614" s="284"/>
      <c r="B614" s="195"/>
      <c r="C614" s="195"/>
      <c r="D614" s="195"/>
      <c r="E614" s="196"/>
      <c r="F614" s="196"/>
      <c r="G614" s="196"/>
      <c r="H614" s="196"/>
    </row>
    <row r="615" spans="1:8" s="197" customFormat="1" ht="12.75" customHeight="1" x14ac:dyDescent="0.25">
      <c r="A615" s="284"/>
      <c r="B615" s="195"/>
      <c r="C615" s="195"/>
      <c r="D615" s="195"/>
      <c r="E615" s="196"/>
      <c r="F615" s="196"/>
      <c r="G615" s="196"/>
      <c r="H615" s="196"/>
    </row>
    <row r="616" spans="1:8" s="197" customFormat="1" ht="12.75" customHeight="1" x14ac:dyDescent="0.25">
      <c r="A616" s="284"/>
      <c r="B616" s="195"/>
      <c r="C616" s="195"/>
      <c r="D616" s="195"/>
      <c r="E616" s="196"/>
      <c r="F616" s="196"/>
      <c r="G616" s="196"/>
      <c r="H616" s="196"/>
    </row>
    <row r="617" spans="1:8" s="197" customFormat="1" ht="12.75" customHeight="1" x14ac:dyDescent="0.25">
      <c r="A617" s="284"/>
      <c r="B617" s="195"/>
      <c r="C617" s="195"/>
      <c r="D617" s="195"/>
      <c r="E617" s="196"/>
      <c r="F617" s="196"/>
      <c r="G617" s="196"/>
      <c r="H617" s="196"/>
    </row>
    <row r="618" spans="1:8" s="197" customFormat="1" ht="12.75" customHeight="1" x14ac:dyDescent="0.25">
      <c r="A618" s="284"/>
      <c r="B618" s="195"/>
      <c r="C618" s="195"/>
      <c r="D618" s="195"/>
      <c r="E618" s="196"/>
      <c r="F618" s="196"/>
      <c r="G618" s="196"/>
      <c r="H618" s="196"/>
    </row>
    <row r="619" spans="1:8" s="197" customFormat="1" ht="12.75" customHeight="1" x14ac:dyDescent="0.25">
      <c r="A619" s="284"/>
      <c r="B619" s="195"/>
      <c r="C619" s="195"/>
      <c r="D619" s="195"/>
      <c r="E619" s="196"/>
      <c r="F619" s="196"/>
      <c r="G619" s="196"/>
      <c r="H619" s="196"/>
    </row>
    <row r="620" spans="1:8" s="197" customFormat="1" ht="12.75" customHeight="1" x14ac:dyDescent="0.25">
      <c r="A620" s="284"/>
      <c r="B620" s="195"/>
      <c r="C620" s="195"/>
      <c r="D620" s="195"/>
      <c r="E620" s="196"/>
      <c r="F620" s="196"/>
      <c r="G620" s="196"/>
      <c r="H620" s="196"/>
    </row>
    <row r="621" spans="1:8" s="197" customFormat="1" ht="12.75" customHeight="1" x14ac:dyDescent="0.25">
      <c r="A621" s="284"/>
      <c r="B621" s="195"/>
      <c r="C621" s="195"/>
      <c r="D621" s="195"/>
      <c r="E621" s="196"/>
      <c r="F621" s="196"/>
      <c r="G621" s="196"/>
      <c r="H621" s="196"/>
    </row>
    <row r="622" spans="1:8" s="197" customFormat="1" ht="12.75" customHeight="1" x14ac:dyDescent="0.25">
      <c r="A622" s="284"/>
      <c r="B622" s="195"/>
      <c r="C622" s="195"/>
      <c r="D622" s="195"/>
      <c r="E622" s="196"/>
      <c r="F622" s="196"/>
      <c r="G622" s="196"/>
      <c r="H622" s="196"/>
    </row>
    <row r="623" spans="1:8" s="197" customFormat="1" ht="12.75" customHeight="1" x14ac:dyDescent="0.25">
      <c r="A623" s="284"/>
      <c r="B623" s="195"/>
      <c r="C623" s="195"/>
      <c r="D623" s="195"/>
      <c r="E623" s="196"/>
      <c r="F623" s="196"/>
      <c r="G623" s="196"/>
      <c r="H623" s="196"/>
    </row>
    <row r="624" spans="1:8" s="197" customFormat="1" ht="12.75" customHeight="1" x14ac:dyDescent="0.25">
      <c r="A624" s="284"/>
      <c r="B624" s="195"/>
      <c r="C624" s="195"/>
      <c r="D624" s="195"/>
      <c r="E624" s="196"/>
      <c r="F624" s="196"/>
      <c r="G624" s="196"/>
      <c r="H624" s="196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6"/>
      <c r="G625" s="196"/>
      <c r="H625" s="196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6"/>
      <c r="G626" s="196"/>
      <c r="H626" s="196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6"/>
      <c r="G627" s="196"/>
      <c r="H627" s="196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6"/>
      <c r="G628" s="196"/>
      <c r="H628" s="196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6"/>
      <c r="G629" s="196"/>
      <c r="H629" s="196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6"/>
      <c r="G630" s="196"/>
      <c r="H630" s="362" t="s">
        <v>13</v>
      </c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6"/>
      <c r="G631" s="196"/>
      <c r="H631" s="196"/>
    </row>
    <row r="632" spans="1:8" s="197" customFormat="1" ht="15.75" customHeight="1" x14ac:dyDescent="0.3">
      <c r="A632" s="284"/>
      <c r="B632" s="484" t="s">
        <v>646</v>
      </c>
      <c r="C632" s="14"/>
      <c r="D632" s="14"/>
      <c r="E632" s="15"/>
      <c r="F632" s="15"/>
      <c r="G632" s="15"/>
      <c r="H632" s="15"/>
    </row>
    <row r="633" spans="1:8" s="197" customFormat="1" ht="12.75" customHeight="1" x14ac:dyDescent="0.25">
      <c r="A633" s="284"/>
      <c r="B633" s="4"/>
      <c r="C633" s="1"/>
      <c r="D633" s="1"/>
      <c r="E633" s="45"/>
      <c r="F633" s="45"/>
      <c r="G633" s="45"/>
      <c r="H633" s="45"/>
    </row>
    <row r="634" spans="1:8" s="197" customFormat="1" ht="12.75" customHeight="1" x14ac:dyDescent="0.25">
      <c r="A634" s="284"/>
      <c r="B634" s="4" t="s">
        <v>62</v>
      </c>
      <c r="C634" s="1"/>
      <c r="D634" s="1"/>
      <c r="E634" s="45"/>
      <c r="F634" s="45"/>
      <c r="G634" s="45"/>
      <c r="H634" s="45"/>
    </row>
    <row r="635" spans="1:8" s="197" customFormat="1" ht="12.75" customHeight="1" x14ac:dyDescent="0.25">
      <c r="A635" s="284"/>
      <c r="B635" s="151"/>
      <c r="C635" s="511" t="s">
        <v>12</v>
      </c>
      <c r="D635" s="512"/>
      <c r="E635" s="512"/>
      <c r="F635" s="512" t="s">
        <v>10</v>
      </c>
      <c r="G635" s="512"/>
      <c r="H635" s="512"/>
    </row>
    <row r="636" spans="1:8" s="197" customFormat="1" ht="12.75" customHeight="1" x14ac:dyDescent="0.25">
      <c r="A636" s="284"/>
      <c r="B636" s="145"/>
      <c r="C636" s="149" t="s">
        <v>8</v>
      </c>
      <c r="D636" s="152" t="s">
        <v>9</v>
      </c>
      <c r="E636" s="152" t="s">
        <v>65</v>
      </c>
      <c r="F636" s="152" t="s">
        <v>8</v>
      </c>
      <c r="G636" s="152" t="s">
        <v>9</v>
      </c>
      <c r="H636" s="152" t="s">
        <v>65</v>
      </c>
    </row>
    <row r="637" spans="1:8" s="197" customFormat="1" ht="12.75" customHeight="1" x14ac:dyDescent="0.25">
      <c r="A637" s="284"/>
      <c r="B637" s="64"/>
      <c r="C637" s="158"/>
      <c r="D637" s="158"/>
      <c r="E637" s="67"/>
      <c r="F637" s="158"/>
      <c r="G637" s="158"/>
      <c r="H637" s="67"/>
    </row>
    <row r="638" spans="1:8" s="197" customFormat="1" ht="12.75" customHeight="1" x14ac:dyDescent="0.25">
      <c r="A638" s="284"/>
      <c r="B638" s="64" t="s">
        <v>23</v>
      </c>
      <c r="C638" s="187">
        <v>266.2</v>
      </c>
      <c r="D638" s="187">
        <v>298.2</v>
      </c>
      <c r="E638" s="71">
        <f t="shared" ref="E638:E644" si="24">+C638*100/D638</f>
        <v>89.268947015425894</v>
      </c>
      <c r="F638" s="155">
        <v>2306.8000000000002</v>
      </c>
      <c r="G638" s="155">
        <v>2705.9</v>
      </c>
      <c r="H638" s="71">
        <f t="shared" ref="H638:H644" si="25">+F638*100/G638</f>
        <v>85.250748364684583</v>
      </c>
    </row>
    <row r="639" spans="1:8" s="197" customFormat="1" ht="12.75" customHeight="1" x14ac:dyDescent="0.25">
      <c r="A639" s="284"/>
      <c r="B639" s="64" t="s">
        <v>110</v>
      </c>
      <c r="C639" s="187">
        <v>13.4</v>
      </c>
      <c r="D639" s="159">
        <v>12.7</v>
      </c>
      <c r="E639" s="71">
        <f t="shared" si="24"/>
        <v>105.51181102362206</v>
      </c>
      <c r="F639" s="155">
        <v>94</v>
      </c>
      <c r="G639" s="155">
        <v>126.8</v>
      </c>
      <c r="H639" s="71">
        <f t="shared" si="25"/>
        <v>74.132492113564666</v>
      </c>
    </row>
    <row r="640" spans="1:8" s="197" customFormat="1" ht="12.75" customHeight="1" x14ac:dyDescent="0.25">
      <c r="A640" s="284"/>
      <c r="B640" s="64" t="s">
        <v>501</v>
      </c>
      <c r="C640" s="187">
        <v>34.4</v>
      </c>
      <c r="D640" s="159">
        <v>41.8</v>
      </c>
      <c r="E640" s="71">
        <f t="shared" si="24"/>
        <v>82.296650717703358</v>
      </c>
      <c r="F640" s="155">
        <v>306.8</v>
      </c>
      <c r="G640" s="155">
        <v>366.6</v>
      </c>
      <c r="H640" s="71">
        <f t="shared" si="25"/>
        <v>83.687943262411338</v>
      </c>
    </row>
    <row r="641" spans="1:8" s="197" customFormat="1" ht="12.75" customHeight="1" x14ac:dyDescent="0.25">
      <c r="A641" s="284"/>
      <c r="B641" s="64" t="s">
        <v>221</v>
      </c>
      <c r="C641" s="187">
        <v>78</v>
      </c>
      <c r="D641" s="159">
        <v>86.8</v>
      </c>
      <c r="E641" s="71">
        <f t="shared" si="24"/>
        <v>89.861751152073737</v>
      </c>
      <c r="F641" s="155">
        <v>679.9</v>
      </c>
      <c r="G641" s="155">
        <v>785.7</v>
      </c>
      <c r="H641" s="71">
        <f t="shared" si="25"/>
        <v>86.534300623647695</v>
      </c>
    </row>
    <row r="642" spans="1:8" s="197" customFormat="1" ht="12.75" customHeight="1" x14ac:dyDescent="0.25">
      <c r="A642" s="284"/>
      <c r="B642" s="64" t="s">
        <v>222</v>
      </c>
      <c r="C642" s="187">
        <v>73.5</v>
      </c>
      <c r="D642" s="159">
        <v>79.7</v>
      </c>
      <c r="E642" s="71">
        <f t="shared" si="24"/>
        <v>92.220828105395228</v>
      </c>
      <c r="F642" s="155">
        <v>625.9</v>
      </c>
      <c r="G642" s="155">
        <v>682.2</v>
      </c>
      <c r="H642" s="71">
        <f t="shared" si="25"/>
        <v>91.747288185282898</v>
      </c>
    </row>
    <row r="643" spans="1:8" s="197" customFormat="1" ht="12.75" customHeight="1" x14ac:dyDescent="0.25">
      <c r="A643" s="284"/>
      <c r="B643" s="64" t="s">
        <v>223</v>
      </c>
      <c r="C643" s="187">
        <v>46.5</v>
      </c>
      <c r="D643" s="159">
        <v>49.5</v>
      </c>
      <c r="E643" s="71">
        <f t="shared" si="24"/>
        <v>93.939393939393938</v>
      </c>
      <c r="F643" s="155">
        <v>437.8</v>
      </c>
      <c r="G643" s="155">
        <v>499.4</v>
      </c>
      <c r="H643" s="71">
        <f t="shared" si="25"/>
        <v>87.665198237885463</v>
      </c>
    </row>
    <row r="644" spans="1:8" s="197" customFormat="1" ht="12.75" customHeight="1" x14ac:dyDescent="0.25">
      <c r="A644" s="284"/>
      <c r="B644" s="64" t="s">
        <v>224</v>
      </c>
      <c r="C644" s="187">
        <v>20.5</v>
      </c>
      <c r="D644" s="159">
        <v>27.5</v>
      </c>
      <c r="E644" s="71">
        <f t="shared" si="24"/>
        <v>74.545454545454547</v>
      </c>
      <c r="F644" s="155">
        <v>162.30000000000001</v>
      </c>
      <c r="G644" s="155">
        <v>245.3</v>
      </c>
      <c r="H644" s="71">
        <f t="shared" si="25"/>
        <v>66.163880962087248</v>
      </c>
    </row>
    <row r="645" spans="1:8" s="197" customFormat="1" ht="12.75" customHeight="1" x14ac:dyDescent="0.25">
      <c r="A645" s="284"/>
      <c r="B645" s="119"/>
      <c r="C645" s="156"/>
      <c r="D645" s="156"/>
      <c r="E645" s="121"/>
      <c r="F645" s="121"/>
      <c r="G645" s="121"/>
      <c r="H645" s="121"/>
    </row>
    <row r="646" spans="1:8" s="197" customFormat="1" ht="12.75" customHeight="1" x14ac:dyDescent="0.25">
      <c r="A646" s="284"/>
      <c r="B646" s="123"/>
      <c r="C646" s="157"/>
      <c r="D646" s="157"/>
      <c r="E646" s="125"/>
      <c r="F646" s="125"/>
      <c r="G646" s="125"/>
      <c r="H646" s="125"/>
    </row>
    <row r="647" spans="1:8" x14ac:dyDescent="0.25">
      <c r="B647" s="20" t="s">
        <v>491</v>
      </c>
      <c r="C647" s="378"/>
      <c r="D647" s="378"/>
      <c r="E647" s="456"/>
      <c r="F647" s="378"/>
      <c r="G647" s="378"/>
      <c r="H647" s="1"/>
    </row>
    <row r="648" spans="1:8" s="197" customFormat="1" ht="12.75" customHeight="1" x14ac:dyDescent="0.25">
      <c r="A648" s="270"/>
      <c r="B648" s="20" t="s">
        <v>81</v>
      </c>
      <c r="C648" s="1"/>
      <c r="D648" s="1"/>
      <c r="E648" s="53"/>
      <c r="F648" s="53"/>
      <c r="G648" s="53"/>
      <c r="H648" s="53"/>
    </row>
    <row r="649" spans="1:8" x14ac:dyDescent="0.25">
      <c r="B649" s="485"/>
    </row>
    <row r="650" spans="1:8" s="197" customFormat="1" ht="12.75" customHeight="1" x14ac:dyDescent="0.25">
      <c r="A650" s="270"/>
      <c r="B650" s="58" t="s">
        <v>68</v>
      </c>
      <c r="C650" s="1"/>
      <c r="D650" s="1"/>
      <c r="E650" s="53"/>
      <c r="F650" s="53"/>
      <c r="G650" s="53"/>
      <c r="H650" s="53"/>
    </row>
    <row r="651" spans="1:8" s="197" customFormat="1" ht="12.75" customHeight="1" x14ac:dyDescent="0.25">
      <c r="A651" s="284"/>
      <c r="B651" s="10"/>
      <c r="C651" s="1"/>
      <c r="D651" s="1"/>
      <c r="E651" s="53"/>
      <c r="F651" s="53"/>
      <c r="G651" s="53"/>
      <c r="H651" s="53"/>
    </row>
    <row r="652" spans="1:8" s="197" customFormat="1" ht="12.75" customHeight="1" x14ac:dyDescent="0.25">
      <c r="A652" s="284"/>
      <c r="B652" s="195"/>
      <c r="C652" s="195"/>
      <c r="D652" s="195"/>
      <c r="E652" s="196"/>
      <c r="F652" s="196"/>
      <c r="G652" s="196"/>
      <c r="H652" s="196"/>
    </row>
    <row r="653" spans="1:8" s="197" customFormat="1" ht="12.75" customHeight="1" x14ac:dyDescent="0.25">
      <c r="A653" s="284"/>
      <c r="B653" s="195"/>
      <c r="C653" s="195"/>
      <c r="D653" s="195"/>
      <c r="E653" s="196"/>
      <c r="F653" s="196"/>
      <c r="G653" s="196"/>
      <c r="H653" s="196"/>
    </row>
    <row r="654" spans="1:8" s="197" customFormat="1" ht="12.75" customHeight="1" x14ac:dyDescent="0.25">
      <c r="A654" s="284"/>
      <c r="B654" s="195"/>
      <c r="C654" s="195"/>
      <c r="D654" s="195"/>
      <c r="E654" s="196"/>
      <c r="F654" s="196"/>
      <c r="G654" s="196"/>
      <c r="H654" s="196"/>
    </row>
    <row r="655" spans="1:8" s="197" customFormat="1" ht="12.75" customHeight="1" x14ac:dyDescent="0.25">
      <c r="A655" s="284"/>
      <c r="B655" s="195"/>
      <c r="C655" s="195"/>
      <c r="D655" s="195"/>
      <c r="E655" s="196"/>
      <c r="F655" s="196"/>
      <c r="G655" s="196"/>
      <c r="H655" s="196"/>
    </row>
    <row r="656" spans="1:8" s="197" customFormat="1" ht="12.75" customHeight="1" x14ac:dyDescent="0.25">
      <c r="A656" s="284"/>
      <c r="B656" s="195"/>
      <c r="C656" s="195"/>
      <c r="D656" s="195"/>
      <c r="E656" s="196"/>
      <c r="F656" s="196"/>
      <c r="G656" s="196"/>
      <c r="H656" s="196"/>
    </row>
    <row r="657" spans="1:8" s="197" customFormat="1" ht="12.75" customHeight="1" x14ac:dyDescent="0.25">
      <c r="A657" s="284"/>
      <c r="B657" s="195"/>
      <c r="C657" s="195"/>
      <c r="D657" s="195"/>
      <c r="E657" s="196"/>
      <c r="F657" s="196"/>
      <c r="G657" s="196"/>
      <c r="H657" s="196"/>
    </row>
    <row r="658" spans="1:8" s="197" customFormat="1" ht="12.75" customHeight="1" x14ac:dyDescent="0.25">
      <c r="A658" s="284"/>
      <c r="B658" s="195"/>
      <c r="C658" s="195"/>
      <c r="D658" s="195"/>
      <c r="E658" s="196"/>
      <c r="F658" s="196"/>
      <c r="G658" s="196"/>
      <c r="H658" s="196"/>
    </row>
    <row r="659" spans="1:8" s="197" customFormat="1" ht="12.75" customHeight="1" x14ac:dyDescent="0.25">
      <c r="A659" s="284"/>
      <c r="B659" s="195"/>
      <c r="C659" s="195"/>
      <c r="D659" s="195"/>
      <c r="E659" s="196"/>
      <c r="F659" s="196"/>
      <c r="G659" s="196"/>
      <c r="H659" s="196"/>
    </row>
    <row r="660" spans="1:8" s="197" customFormat="1" ht="12.75" customHeight="1" x14ac:dyDescent="0.25">
      <c r="A660" s="284"/>
      <c r="B660" s="195"/>
      <c r="C660" s="195"/>
      <c r="D660" s="195"/>
      <c r="E660" s="196"/>
      <c r="F660" s="196"/>
      <c r="G660" s="196"/>
      <c r="H660" s="196"/>
    </row>
    <row r="661" spans="1:8" s="197" customFormat="1" ht="12.75" customHeight="1" x14ac:dyDescent="0.25">
      <c r="A661" s="284"/>
      <c r="B661" s="195"/>
      <c r="C661" s="195"/>
      <c r="D661" s="195"/>
      <c r="E661" s="196"/>
      <c r="F661" s="196"/>
      <c r="G661" s="196"/>
      <c r="H661" s="196"/>
    </row>
    <row r="662" spans="1:8" s="197" customFormat="1" ht="12.75" customHeight="1" x14ac:dyDescent="0.25">
      <c r="A662" s="284"/>
      <c r="B662" s="195"/>
      <c r="C662" s="195"/>
      <c r="D662" s="195"/>
      <c r="E662" s="196"/>
      <c r="F662" s="196"/>
      <c r="G662" s="196"/>
      <c r="H662" s="196"/>
    </row>
    <row r="663" spans="1:8" s="197" customFormat="1" ht="12.75" customHeight="1" x14ac:dyDescent="0.25">
      <c r="A663" s="284"/>
      <c r="B663" s="195"/>
      <c r="C663" s="195"/>
      <c r="D663" s="195"/>
      <c r="E663" s="196"/>
      <c r="F663" s="196"/>
      <c r="G663" s="196"/>
      <c r="H663" s="196"/>
    </row>
    <row r="664" spans="1:8" s="197" customFormat="1" ht="12.75" customHeight="1" x14ac:dyDescent="0.25">
      <c r="A664" s="284"/>
      <c r="B664" s="195"/>
      <c r="C664" s="195"/>
      <c r="D664" s="195"/>
      <c r="E664" s="196"/>
      <c r="F664" s="196"/>
      <c r="G664" s="196"/>
      <c r="H664" s="196"/>
    </row>
    <row r="665" spans="1:8" s="197" customFormat="1" ht="12.75" customHeight="1" x14ac:dyDescent="0.25">
      <c r="A665" s="284"/>
      <c r="B665" s="195"/>
      <c r="C665" s="195"/>
      <c r="D665" s="195"/>
      <c r="E665" s="196"/>
      <c r="F665" s="196"/>
      <c r="G665" s="196"/>
      <c r="H665" s="196"/>
    </row>
    <row r="666" spans="1:8" s="197" customFormat="1" ht="12.75" customHeight="1" x14ac:dyDescent="0.25">
      <c r="A666" s="284"/>
      <c r="B666" s="195"/>
      <c r="C666" s="195"/>
      <c r="D666" s="195"/>
      <c r="E666" s="196"/>
      <c r="F666" s="196"/>
      <c r="G666" s="196"/>
      <c r="H666" s="196"/>
    </row>
    <row r="667" spans="1:8" s="197" customFormat="1" ht="12.75" customHeight="1" x14ac:dyDescent="0.25">
      <c r="A667" s="284"/>
      <c r="B667" s="195"/>
      <c r="C667" s="195"/>
      <c r="D667" s="195"/>
      <c r="E667" s="196"/>
      <c r="F667" s="196"/>
      <c r="G667" s="196"/>
      <c r="H667" s="196"/>
    </row>
    <row r="668" spans="1:8" s="197" customFormat="1" ht="12.75" customHeight="1" x14ac:dyDescent="0.25">
      <c r="A668" s="284"/>
      <c r="B668" s="195"/>
      <c r="C668" s="195"/>
      <c r="D668" s="195"/>
      <c r="E668" s="196"/>
      <c r="F668" s="196"/>
      <c r="G668" s="196"/>
      <c r="H668" s="196"/>
    </row>
    <row r="669" spans="1:8" s="197" customFormat="1" ht="12.75" customHeight="1" x14ac:dyDescent="0.25">
      <c r="A669" s="284"/>
      <c r="B669" s="195"/>
      <c r="C669" s="195"/>
      <c r="D669" s="195"/>
      <c r="E669" s="196"/>
      <c r="F669" s="196"/>
      <c r="G669" s="196"/>
      <c r="H669" s="196"/>
    </row>
    <row r="670" spans="1:8" s="197" customFormat="1" ht="12.75" customHeight="1" x14ac:dyDescent="0.25">
      <c r="A670" s="284"/>
      <c r="B670" s="195"/>
      <c r="C670" s="195"/>
      <c r="D670" s="195"/>
      <c r="E670" s="196"/>
      <c r="F670" s="196"/>
      <c r="G670" s="196"/>
      <c r="H670" s="196"/>
    </row>
    <row r="671" spans="1:8" s="197" customFormat="1" ht="12.75" customHeight="1" x14ac:dyDescent="0.25">
      <c r="A671" s="284"/>
      <c r="B671" s="195"/>
      <c r="C671" s="195"/>
      <c r="D671" s="195"/>
      <c r="E671" s="196"/>
      <c r="F671" s="196"/>
      <c r="G671" s="196"/>
      <c r="H671" s="196"/>
    </row>
    <row r="672" spans="1:8" s="197" customFormat="1" ht="12.75" customHeight="1" x14ac:dyDescent="0.25">
      <c r="A672" s="284"/>
      <c r="B672" s="195"/>
      <c r="C672" s="195"/>
      <c r="D672" s="195"/>
      <c r="E672" s="196"/>
      <c r="F672" s="196"/>
      <c r="G672" s="196"/>
      <c r="H672" s="196"/>
    </row>
    <row r="673" spans="1:8" s="197" customFormat="1" ht="12.75" customHeight="1" x14ac:dyDescent="0.25">
      <c r="A673" s="284"/>
      <c r="B673" s="195"/>
      <c r="C673" s="195"/>
      <c r="D673" s="195"/>
      <c r="E673" s="196"/>
      <c r="F673" s="196"/>
      <c r="G673" s="196"/>
      <c r="H673" s="196"/>
    </row>
    <row r="674" spans="1:8" s="197" customFormat="1" ht="12.75" customHeight="1" x14ac:dyDescent="0.25">
      <c r="A674" s="284"/>
      <c r="B674" s="195"/>
      <c r="C674" s="195"/>
      <c r="D674" s="195"/>
      <c r="E674" s="196"/>
      <c r="F674" s="196"/>
      <c r="G674" s="196"/>
      <c r="H674" s="196"/>
    </row>
    <row r="675" spans="1:8" s="197" customFormat="1" ht="12.75" customHeight="1" x14ac:dyDescent="0.25">
      <c r="A675" s="284"/>
      <c r="B675" s="195"/>
      <c r="C675" s="195"/>
      <c r="D675" s="195"/>
      <c r="E675" s="196"/>
      <c r="F675" s="196"/>
      <c r="G675" s="196"/>
      <c r="H675" s="196"/>
    </row>
    <row r="676" spans="1:8" s="197" customFormat="1" ht="12.75" customHeight="1" x14ac:dyDescent="0.25">
      <c r="A676" s="284"/>
      <c r="B676" s="195"/>
      <c r="C676" s="195"/>
      <c r="D676" s="195"/>
      <c r="E676" s="196"/>
      <c r="F676" s="196"/>
      <c r="G676" s="196"/>
      <c r="H676" s="196"/>
    </row>
    <row r="677" spans="1:8" s="197" customFormat="1" ht="12.75" customHeight="1" x14ac:dyDescent="0.25">
      <c r="A677" s="284"/>
      <c r="B677" s="195"/>
      <c r="C677" s="195"/>
      <c r="D677" s="195"/>
      <c r="E677" s="196"/>
      <c r="F677" s="196"/>
      <c r="G677" s="196"/>
      <c r="H677" s="196"/>
    </row>
    <row r="678" spans="1:8" s="197" customFormat="1" ht="12.75" customHeight="1" x14ac:dyDescent="0.25">
      <c r="A678" s="284"/>
      <c r="B678" s="195"/>
      <c r="C678" s="195"/>
      <c r="D678" s="195"/>
      <c r="E678" s="196"/>
      <c r="F678" s="196"/>
      <c r="G678" s="196"/>
      <c r="H678" s="196"/>
    </row>
    <row r="679" spans="1:8" s="197" customFormat="1" ht="12.75" customHeight="1" x14ac:dyDescent="0.25">
      <c r="A679" s="284"/>
      <c r="B679" s="195"/>
      <c r="C679" s="195"/>
      <c r="D679" s="195"/>
      <c r="E679" s="196"/>
      <c r="F679" s="196"/>
      <c r="G679" s="196"/>
      <c r="H679" s="196"/>
    </row>
    <row r="680" spans="1:8" s="197" customFormat="1" ht="12.75" customHeight="1" x14ac:dyDescent="0.25">
      <c r="A680" s="284"/>
      <c r="B680" s="195"/>
      <c r="C680" s="195"/>
      <c r="D680" s="195"/>
      <c r="E680" s="196"/>
      <c r="F680" s="196"/>
      <c r="G680" s="196"/>
      <c r="H680" s="196"/>
    </row>
    <row r="681" spans="1:8" s="197" customFormat="1" ht="12.75" customHeight="1" x14ac:dyDescent="0.25">
      <c r="A681" s="284"/>
      <c r="B681" s="195"/>
      <c r="C681" s="195"/>
      <c r="D681" s="195"/>
      <c r="E681" s="196"/>
      <c r="F681" s="196"/>
      <c r="G681" s="196"/>
      <c r="H681" s="196"/>
    </row>
    <row r="682" spans="1:8" s="197" customFormat="1" ht="12.75" customHeight="1" x14ac:dyDescent="0.25">
      <c r="A682" s="284"/>
      <c r="B682" s="195"/>
      <c r="C682" s="195"/>
      <c r="D682" s="195"/>
      <c r="E682" s="196"/>
      <c r="F682" s="196"/>
      <c r="G682" s="196"/>
      <c r="H682" s="362" t="s">
        <v>13</v>
      </c>
    </row>
    <row r="683" spans="1:8" s="197" customFormat="1" ht="12.75" customHeight="1" x14ac:dyDescent="0.25">
      <c r="A683" s="284"/>
      <c r="B683" s="195"/>
      <c r="C683" s="195"/>
      <c r="D683" s="195"/>
      <c r="E683" s="196"/>
      <c r="F683" s="196"/>
      <c r="G683" s="196"/>
      <c r="H683" s="196"/>
    </row>
    <row r="684" spans="1:8" s="197" customFormat="1" ht="15.75" customHeight="1" x14ac:dyDescent="0.3">
      <c r="A684" s="284"/>
      <c r="B684" s="484" t="s">
        <v>647</v>
      </c>
      <c r="C684" s="14"/>
      <c r="D684" s="14"/>
      <c r="E684" s="15"/>
      <c r="F684" s="15"/>
      <c r="G684" s="15"/>
      <c r="H684" s="15"/>
    </row>
    <row r="685" spans="1:8" s="197" customFormat="1" ht="12.75" customHeight="1" x14ac:dyDescent="0.25">
      <c r="A685" s="284"/>
      <c r="B685" s="4"/>
      <c r="C685" s="1"/>
      <c r="D685" s="1"/>
      <c r="E685" s="45"/>
      <c r="F685" s="45"/>
      <c r="G685" s="45"/>
      <c r="H685" s="45"/>
    </row>
    <row r="686" spans="1:8" s="197" customFormat="1" ht="12.75" customHeight="1" x14ac:dyDescent="0.25">
      <c r="A686" s="284"/>
      <c r="B686" s="4" t="s">
        <v>62</v>
      </c>
      <c r="C686" s="1"/>
      <c r="D686" s="1"/>
      <c r="E686" s="45"/>
      <c r="F686" s="45"/>
      <c r="G686" s="45"/>
      <c r="H686" s="45"/>
    </row>
    <row r="687" spans="1:8" s="197" customFormat="1" ht="12.75" customHeight="1" x14ac:dyDescent="0.25">
      <c r="A687" s="284"/>
      <c r="B687" s="151"/>
      <c r="C687" s="511" t="s">
        <v>12</v>
      </c>
      <c r="D687" s="512"/>
      <c r="E687" s="512"/>
      <c r="F687" s="512" t="s">
        <v>10</v>
      </c>
      <c r="G687" s="512"/>
      <c r="H687" s="512"/>
    </row>
    <row r="688" spans="1:8" s="197" customFormat="1" ht="12.75" customHeight="1" x14ac:dyDescent="0.25">
      <c r="A688" s="284"/>
      <c r="B688" s="145"/>
      <c r="C688" s="149" t="s">
        <v>8</v>
      </c>
      <c r="D688" s="152" t="s">
        <v>9</v>
      </c>
      <c r="E688" s="152" t="s">
        <v>65</v>
      </c>
      <c r="F688" s="152" t="s">
        <v>8</v>
      </c>
      <c r="G688" s="152" t="s">
        <v>9</v>
      </c>
      <c r="H688" s="152" t="s">
        <v>65</v>
      </c>
    </row>
    <row r="689" spans="1:8" s="197" customFormat="1" ht="12.75" customHeight="1" x14ac:dyDescent="0.25">
      <c r="A689" s="284"/>
      <c r="B689" s="64"/>
      <c r="C689" s="158"/>
      <c r="D689" s="158"/>
      <c r="E689" s="67"/>
      <c r="F689" s="158"/>
      <c r="G689" s="158"/>
      <c r="H689" s="67"/>
    </row>
    <row r="690" spans="1:8" s="197" customFormat="1" ht="12.75" customHeight="1" x14ac:dyDescent="0.25">
      <c r="A690" s="284"/>
      <c r="B690" s="64" t="s">
        <v>23</v>
      </c>
      <c r="C690" s="187">
        <v>266.60000000000002</v>
      </c>
      <c r="D690" s="159">
        <v>287</v>
      </c>
      <c r="E690" s="71">
        <f t="shared" ref="E690:E696" si="26">+C690*100/D690</f>
        <v>92.891986062717777</v>
      </c>
      <c r="F690" s="155">
        <v>2104.4</v>
      </c>
      <c r="G690" s="155">
        <v>2535.6999999999998</v>
      </c>
      <c r="H690" s="71">
        <f t="shared" ref="H690:H696" si="27">+F690*100/G690</f>
        <v>82.990890089521642</v>
      </c>
    </row>
    <row r="691" spans="1:8" s="197" customFormat="1" ht="12.75" customHeight="1" x14ac:dyDescent="0.25">
      <c r="A691" s="284"/>
      <c r="B691" s="64" t="s">
        <v>110</v>
      </c>
      <c r="C691" s="187">
        <v>11.7</v>
      </c>
      <c r="D691" s="159">
        <v>15.3</v>
      </c>
      <c r="E691" s="71">
        <f t="shared" si="26"/>
        <v>76.470588235294116</v>
      </c>
      <c r="F691" s="155">
        <v>101.5</v>
      </c>
      <c r="G691" s="155">
        <v>138</v>
      </c>
      <c r="H691" s="71">
        <f t="shared" si="27"/>
        <v>73.550724637681157</v>
      </c>
    </row>
    <row r="692" spans="1:8" s="197" customFormat="1" ht="12.75" customHeight="1" x14ac:dyDescent="0.25">
      <c r="A692" s="284"/>
      <c r="B692" s="64" t="s">
        <v>501</v>
      </c>
      <c r="C692" s="187">
        <v>35.200000000000003</v>
      </c>
      <c r="D692" s="159">
        <v>41.4</v>
      </c>
      <c r="E692" s="71">
        <f t="shared" si="26"/>
        <v>85.024154589371989</v>
      </c>
      <c r="F692" s="155">
        <v>275.8</v>
      </c>
      <c r="G692" s="155">
        <v>342.8</v>
      </c>
      <c r="H692" s="71">
        <f t="shared" si="27"/>
        <v>80.455075845974321</v>
      </c>
    </row>
    <row r="693" spans="1:8" s="197" customFormat="1" ht="12.75" customHeight="1" x14ac:dyDescent="0.25">
      <c r="A693" s="284"/>
      <c r="B693" s="64" t="s">
        <v>221</v>
      </c>
      <c r="C693" s="187">
        <v>87.2</v>
      </c>
      <c r="D693" s="159">
        <v>83.6</v>
      </c>
      <c r="E693" s="71">
        <f t="shared" si="26"/>
        <v>104.30622009569379</v>
      </c>
      <c r="F693" s="155">
        <v>638.70000000000005</v>
      </c>
      <c r="G693" s="155">
        <v>765.2</v>
      </c>
      <c r="H693" s="71">
        <f t="shared" si="27"/>
        <v>83.468374281233665</v>
      </c>
    </row>
    <row r="694" spans="1:8" s="197" customFormat="1" ht="12.75" customHeight="1" x14ac:dyDescent="0.25">
      <c r="A694" s="284"/>
      <c r="B694" s="64" t="s">
        <v>222</v>
      </c>
      <c r="C694" s="187">
        <v>66.3</v>
      </c>
      <c r="D694" s="159">
        <v>79.400000000000006</v>
      </c>
      <c r="E694" s="71">
        <f t="shared" si="26"/>
        <v>83.501259445843829</v>
      </c>
      <c r="F694" s="155">
        <v>568.9</v>
      </c>
      <c r="G694" s="155">
        <v>629.1</v>
      </c>
      <c r="H694" s="71">
        <f t="shared" si="27"/>
        <v>90.430774121761246</v>
      </c>
    </row>
    <row r="695" spans="1:8" s="197" customFormat="1" ht="12.75" customHeight="1" x14ac:dyDescent="0.25">
      <c r="A695" s="284"/>
      <c r="B695" s="64" t="s">
        <v>223</v>
      </c>
      <c r="C695" s="187">
        <v>48.8</v>
      </c>
      <c r="D695" s="159">
        <v>43.1</v>
      </c>
      <c r="E695" s="71">
        <f t="shared" si="26"/>
        <v>113.22505800464037</v>
      </c>
      <c r="F695" s="155">
        <v>381.2</v>
      </c>
      <c r="G695" s="155">
        <v>432.4</v>
      </c>
      <c r="H695" s="71">
        <f t="shared" si="27"/>
        <v>88.15911193339501</v>
      </c>
    </row>
    <row r="696" spans="1:8" s="197" customFormat="1" ht="12.75" customHeight="1" x14ac:dyDescent="0.25">
      <c r="A696" s="284"/>
      <c r="B696" s="64" t="s">
        <v>224</v>
      </c>
      <c r="C696" s="187">
        <v>17.399999999999999</v>
      </c>
      <c r="D696" s="159">
        <v>24.2</v>
      </c>
      <c r="E696" s="71">
        <f t="shared" si="26"/>
        <v>71.900826446280988</v>
      </c>
      <c r="F696" s="155">
        <v>138.30000000000001</v>
      </c>
      <c r="G696" s="155">
        <v>228.3</v>
      </c>
      <c r="H696" s="71">
        <f t="shared" si="27"/>
        <v>60.57818659658345</v>
      </c>
    </row>
    <row r="697" spans="1:8" s="197" customFormat="1" ht="12.75" customHeight="1" x14ac:dyDescent="0.25">
      <c r="A697" s="284"/>
      <c r="B697" s="119"/>
      <c r="C697" s="156"/>
      <c r="D697" s="156"/>
      <c r="E697" s="121"/>
      <c r="F697" s="121"/>
      <c r="G697" s="121"/>
      <c r="H697" s="121"/>
    </row>
    <row r="698" spans="1:8" s="197" customFormat="1" ht="12.75" customHeight="1" x14ac:dyDescent="0.25">
      <c r="A698" s="284"/>
      <c r="B698" s="123"/>
      <c r="C698" s="157"/>
      <c r="D698" s="157"/>
      <c r="E698" s="125"/>
      <c r="F698" s="125"/>
      <c r="G698" s="125"/>
      <c r="H698" s="125"/>
    </row>
    <row r="699" spans="1:8" x14ac:dyDescent="0.25">
      <c r="B699" s="20" t="s">
        <v>491</v>
      </c>
      <c r="C699" s="378"/>
      <c r="D699" s="378"/>
      <c r="E699" s="456"/>
      <c r="F699" s="378"/>
      <c r="G699" s="378"/>
      <c r="H699" s="1"/>
    </row>
    <row r="700" spans="1:8" s="197" customFormat="1" ht="12.75" customHeight="1" x14ac:dyDescent="0.25">
      <c r="A700" s="270"/>
      <c r="B700" s="20" t="s">
        <v>81</v>
      </c>
      <c r="C700" s="1"/>
      <c r="D700" s="1"/>
      <c r="E700" s="53"/>
      <c r="F700" s="53"/>
      <c r="G700" s="53"/>
      <c r="H700" s="53"/>
    </row>
    <row r="701" spans="1:8" x14ac:dyDescent="0.25">
      <c r="B701" s="485"/>
    </row>
    <row r="702" spans="1:8" s="197" customFormat="1" ht="12.75" customHeight="1" x14ac:dyDescent="0.25">
      <c r="A702" s="270"/>
      <c r="B702" s="58" t="s">
        <v>68</v>
      </c>
      <c r="C702" s="1"/>
      <c r="D702" s="1"/>
      <c r="E702" s="53"/>
      <c r="F702" s="53"/>
      <c r="G702" s="53"/>
      <c r="H702" s="53"/>
    </row>
    <row r="703" spans="1:8" s="197" customFormat="1" ht="12.75" customHeight="1" x14ac:dyDescent="0.25">
      <c r="A703" s="284"/>
      <c r="B703" s="10"/>
      <c r="C703" s="1"/>
      <c r="D703" s="1"/>
      <c r="E703" s="53"/>
      <c r="F703" s="53"/>
      <c r="G703" s="53"/>
      <c r="H703" s="53"/>
    </row>
    <row r="704" spans="1:8" s="197" customFormat="1" ht="12.75" customHeight="1" x14ac:dyDescent="0.25">
      <c r="A704" s="284"/>
      <c r="B704" s="195"/>
      <c r="C704" s="195"/>
      <c r="D704" s="195"/>
      <c r="E704" s="196"/>
      <c r="F704" s="196"/>
      <c r="G704" s="196"/>
      <c r="H704" s="196"/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6"/>
      <c r="G705" s="196"/>
      <c r="H705" s="196"/>
    </row>
    <row r="706" spans="1:8" s="197" customFormat="1" ht="12.75" customHeight="1" x14ac:dyDescent="0.25">
      <c r="A706" s="284"/>
      <c r="B706" s="195"/>
      <c r="C706" s="195"/>
      <c r="D706" s="195"/>
      <c r="E706" s="196"/>
      <c r="F706" s="196"/>
      <c r="G706" s="196"/>
      <c r="H706" s="196"/>
    </row>
    <row r="707" spans="1:8" s="197" customFormat="1" ht="12.75" customHeight="1" x14ac:dyDescent="0.25">
      <c r="A707" s="284"/>
      <c r="B707" s="195"/>
      <c r="C707" s="195"/>
      <c r="D707" s="195"/>
      <c r="E707" s="196"/>
      <c r="F707" s="196"/>
      <c r="G707" s="196"/>
      <c r="H707" s="196"/>
    </row>
    <row r="708" spans="1:8" s="197" customFormat="1" ht="12.75" customHeight="1" x14ac:dyDescent="0.25">
      <c r="A708" s="284"/>
      <c r="B708" s="195"/>
      <c r="C708" s="195"/>
      <c r="D708" s="195"/>
      <c r="E708" s="196"/>
      <c r="F708" s="196"/>
      <c r="G708" s="196"/>
      <c r="H708" s="196"/>
    </row>
    <row r="709" spans="1:8" s="197" customFormat="1" ht="12.75" customHeight="1" x14ac:dyDescent="0.25">
      <c r="A709" s="284"/>
      <c r="B709" s="195"/>
      <c r="C709" s="195"/>
      <c r="D709" s="195"/>
      <c r="E709" s="196"/>
      <c r="F709" s="196"/>
      <c r="G709" s="196"/>
      <c r="H709" s="196"/>
    </row>
    <row r="710" spans="1:8" s="197" customFormat="1" ht="12.75" customHeight="1" x14ac:dyDescent="0.25">
      <c r="A710" s="284"/>
      <c r="B710" s="195"/>
      <c r="C710" s="195"/>
      <c r="D710" s="195"/>
      <c r="E710" s="196"/>
      <c r="F710" s="196"/>
      <c r="G710" s="196"/>
      <c r="H710" s="196"/>
    </row>
    <row r="711" spans="1:8" s="197" customFormat="1" ht="12.75" customHeight="1" x14ac:dyDescent="0.25">
      <c r="A711" s="284"/>
      <c r="B711" s="195"/>
      <c r="C711" s="195"/>
      <c r="D711" s="195"/>
      <c r="E711" s="196"/>
      <c r="F711" s="196"/>
      <c r="G711" s="196"/>
      <c r="H711" s="196"/>
    </row>
    <row r="712" spans="1:8" s="197" customFormat="1" ht="12.75" customHeight="1" x14ac:dyDescent="0.25">
      <c r="A712" s="284"/>
      <c r="B712" s="195"/>
      <c r="C712" s="195"/>
      <c r="D712" s="195"/>
      <c r="E712" s="196"/>
      <c r="F712" s="196"/>
      <c r="G712" s="196"/>
      <c r="H712" s="196"/>
    </row>
    <row r="713" spans="1:8" s="197" customFormat="1" ht="12.75" customHeight="1" x14ac:dyDescent="0.25">
      <c r="A713" s="284"/>
      <c r="B713" s="195"/>
      <c r="C713" s="195"/>
      <c r="D713" s="195"/>
      <c r="E713" s="196"/>
      <c r="F713" s="196"/>
      <c r="G713" s="196"/>
      <c r="H713" s="196"/>
    </row>
    <row r="714" spans="1:8" s="197" customFormat="1" ht="12.75" customHeight="1" x14ac:dyDescent="0.25">
      <c r="A714" s="284"/>
      <c r="B714" s="195"/>
      <c r="C714" s="195"/>
      <c r="D714" s="195"/>
      <c r="E714" s="196"/>
      <c r="F714" s="196"/>
      <c r="G714" s="196"/>
      <c r="H714" s="196"/>
    </row>
    <row r="715" spans="1:8" s="197" customFormat="1" ht="12.75" customHeight="1" x14ac:dyDescent="0.25">
      <c r="A715" s="284"/>
      <c r="B715" s="195"/>
      <c r="C715" s="195"/>
      <c r="D715" s="195"/>
      <c r="E715" s="196"/>
      <c r="F715" s="196"/>
      <c r="G715" s="196"/>
      <c r="H715" s="196"/>
    </row>
    <row r="716" spans="1:8" s="197" customFormat="1" ht="12.75" customHeight="1" x14ac:dyDescent="0.25">
      <c r="A716" s="284"/>
      <c r="B716" s="195"/>
      <c r="C716" s="195"/>
      <c r="D716" s="195"/>
      <c r="E716" s="196"/>
      <c r="F716" s="196"/>
      <c r="G716" s="196"/>
      <c r="H716" s="196"/>
    </row>
    <row r="717" spans="1:8" s="197" customFormat="1" ht="12.75" customHeight="1" x14ac:dyDescent="0.25">
      <c r="A717" s="284"/>
      <c r="B717" s="195"/>
      <c r="C717" s="195"/>
      <c r="D717" s="195"/>
      <c r="E717" s="196"/>
      <c r="F717" s="196"/>
      <c r="G717" s="196"/>
      <c r="H717" s="196"/>
    </row>
    <row r="718" spans="1:8" s="197" customFormat="1" ht="12.75" customHeight="1" x14ac:dyDescent="0.25">
      <c r="A718" s="284"/>
      <c r="B718" s="195"/>
      <c r="C718" s="195"/>
      <c r="D718" s="195"/>
      <c r="E718" s="196"/>
      <c r="F718" s="196"/>
      <c r="G718" s="196"/>
      <c r="H718" s="196"/>
    </row>
    <row r="719" spans="1:8" s="197" customFormat="1" ht="12.75" customHeight="1" x14ac:dyDescent="0.25">
      <c r="A719" s="284"/>
      <c r="B719" s="195"/>
      <c r="C719" s="195"/>
      <c r="D719" s="195"/>
      <c r="E719" s="196"/>
      <c r="F719" s="196"/>
      <c r="G719" s="196"/>
      <c r="H719" s="196"/>
    </row>
    <row r="720" spans="1:8" s="197" customFormat="1" ht="12.75" customHeight="1" x14ac:dyDescent="0.25">
      <c r="A720" s="284"/>
      <c r="B720" s="195"/>
      <c r="C720" s="195"/>
      <c r="D720" s="195"/>
      <c r="E720" s="196"/>
      <c r="F720" s="196"/>
      <c r="G720" s="196"/>
      <c r="H720" s="196"/>
    </row>
    <row r="721" spans="1:8" s="197" customFormat="1" ht="12.75" customHeight="1" x14ac:dyDescent="0.25">
      <c r="A721" s="284"/>
      <c r="B721" s="195"/>
      <c r="C721" s="195"/>
      <c r="D721" s="195"/>
      <c r="E721" s="196"/>
      <c r="F721" s="196"/>
      <c r="G721" s="196"/>
      <c r="H721" s="196"/>
    </row>
    <row r="722" spans="1:8" s="197" customFormat="1" ht="12.75" customHeight="1" x14ac:dyDescent="0.25">
      <c r="A722" s="284"/>
      <c r="B722" s="195"/>
      <c r="C722" s="195"/>
      <c r="D722" s="195"/>
      <c r="E722" s="196"/>
      <c r="F722" s="196"/>
      <c r="G722" s="196"/>
      <c r="H722" s="196"/>
    </row>
    <row r="723" spans="1:8" s="197" customFormat="1" ht="12.75" customHeight="1" x14ac:dyDescent="0.25">
      <c r="A723" s="284"/>
      <c r="B723" s="195"/>
      <c r="C723" s="195"/>
      <c r="D723" s="195"/>
      <c r="E723" s="196"/>
      <c r="F723" s="196"/>
      <c r="G723" s="196"/>
      <c r="H723" s="196"/>
    </row>
    <row r="724" spans="1:8" s="197" customFormat="1" ht="12.75" customHeight="1" x14ac:dyDescent="0.25">
      <c r="A724" s="284"/>
      <c r="B724" s="195"/>
      <c r="C724" s="195"/>
      <c r="D724" s="195"/>
      <c r="E724" s="196"/>
      <c r="F724" s="196"/>
      <c r="G724" s="196"/>
      <c r="H724" s="196"/>
    </row>
    <row r="725" spans="1:8" s="197" customFormat="1" ht="12.75" customHeight="1" x14ac:dyDescent="0.25">
      <c r="A725" s="284"/>
      <c r="B725" s="195"/>
      <c r="C725" s="195"/>
      <c r="D725" s="195"/>
      <c r="E725" s="196"/>
      <c r="F725" s="196"/>
      <c r="G725" s="196"/>
      <c r="H725" s="196"/>
    </row>
    <row r="726" spans="1:8" s="197" customFormat="1" ht="12.75" customHeight="1" x14ac:dyDescent="0.25">
      <c r="A726" s="284"/>
      <c r="B726" s="195"/>
      <c r="C726" s="195"/>
      <c r="D726" s="195"/>
      <c r="E726" s="196"/>
      <c r="F726" s="196"/>
      <c r="G726" s="196"/>
      <c r="H726" s="196"/>
    </row>
    <row r="727" spans="1:8" s="197" customFormat="1" ht="12.75" customHeight="1" x14ac:dyDescent="0.25">
      <c r="A727" s="284"/>
      <c r="B727" s="195"/>
      <c r="C727" s="195"/>
      <c r="D727" s="195"/>
      <c r="E727" s="196"/>
      <c r="F727" s="196"/>
      <c r="G727" s="196"/>
      <c r="H727" s="196"/>
    </row>
    <row r="728" spans="1:8" s="197" customFormat="1" ht="12.75" customHeight="1" x14ac:dyDescent="0.25">
      <c r="A728" s="284"/>
      <c r="B728" s="195"/>
      <c r="C728" s="195"/>
      <c r="D728" s="195"/>
      <c r="E728" s="196"/>
      <c r="F728" s="196"/>
      <c r="G728" s="196"/>
      <c r="H728" s="196"/>
    </row>
    <row r="729" spans="1:8" s="197" customFormat="1" ht="12.75" customHeight="1" x14ac:dyDescent="0.25">
      <c r="A729" s="284"/>
      <c r="B729" s="195"/>
      <c r="C729" s="195"/>
      <c r="D729" s="195"/>
      <c r="E729" s="196"/>
      <c r="F729" s="196"/>
      <c r="G729" s="196"/>
      <c r="H729" s="196"/>
    </row>
    <row r="730" spans="1:8" s="197" customFormat="1" ht="12.75" customHeight="1" x14ac:dyDescent="0.25">
      <c r="A730" s="284"/>
      <c r="B730" s="195"/>
      <c r="C730" s="195"/>
      <c r="D730" s="195"/>
      <c r="E730" s="196"/>
      <c r="F730" s="196"/>
      <c r="G730" s="196"/>
      <c r="H730" s="196"/>
    </row>
    <row r="731" spans="1:8" s="197" customFormat="1" ht="12.75" customHeight="1" x14ac:dyDescent="0.25">
      <c r="A731" s="284"/>
      <c r="B731" s="195"/>
      <c r="C731" s="195"/>
      <c r="D731" s="195"/>
      <c r="E731" s="196"/>
      <c r="F731" s="196"/>
      <c r="G731" s="196"/>
      <c r="H731" s="196"/>
    </row>
    <row r="732" spans="1:8" s="197" customFormat="1" ht="12.75" customHeight="1" x14ac:dyDescent="0.25">
      <c r="A732" s="284"/>
      <c r="B732" s="195"/>
      <c r="C732" s="195"/>
      <c r="D732" s="195"/>
      <c r="E732" s="196"/>
      <c r="F732" s="196"/>
      <c r="G732" s="196"/>
      <c r="H732" s="196"/>
    </row>
    <row r="733" spans="1:8" s="197" customFormat="1" ht="12.75" customHeight="1" x14ac:dyDescent="0.25">
      <c r="A733" s="284"/>
      <c r="B733" s="195"/>
      <c r="C733" s="195"/>
      <c r="D733" s="195"/>
      <c r="E733" s="196"/>
      <c r="F733" s="196"/>
      <c r="G733" s="196"/>
      <c r="H733" s="196"/>
    </row>
    <row r="734" spans="1:8" s="197" customFormat="1" ht="12.75" customHeight="1" x14ac:dyDescent="0.25">
      <c r="A734" s="284"/>
      <c r="B734" s="195"/>
      <c r="C734" s="195"/>
      <c r="D734" s="195"/>
      <c r="E734" s="196"/>
      <c r="F734" s="196"/>
      <c r="G734" s="196"/>
      <c r="H734" s="362" t="s">
        <v>13</v>
      </c>
    </row>
    <row r="735" spans="1:8" s="197" customFormat="1" ht="12.75" customHeight="1" x14ac:dyDescent="0.25">
      <c r="A735" s="284"/>
      <c r="B735" s="195"/>
      <c r="C735" s="195"/>
      <c r="D735" s="195"/>
      <c r="E735" s="196"/>
      <c r="F735" s="196"/>
      <c r="G735" s="196"/>
      <c r="H735" s="196"/>
    </row>
    <row r="736" spans="1:8" s="197" customFormat="1" ht="15.75" customHeight="1" x14ac:dyDescent="0.3">
      <c r="A736" s="284"/>
      <c r="B736" s="484" t="s">
        <v>648</v>
      </c>
      <c r="C736" s="14"/>
      <c r="D736" s="14"/>
      <c r="E736" s="15"/>
      <c r="F736" s="15"/>
      <c r="G736" s="15"/>
      <c r="H736" s="15"/>
    </row>
    <row r="737" spans="1:8" s="197" customFormat="1" ht="12.75" customHeight="1" x14ac:dyDescent="0.25">
      <c r="A737" s="284"/>
      <c r="B737" s="4"/>
      <c r="C737" s="1"/>
      <c r="D737" s="1"/>
      <c r="E737" s="45"/>
      <c r="F737" s="45"/>
      <c r="G737" s="45"/>
      <c r="H737" s="45"/>
    </row>
    <row r="738" spans="1:8" s="197" customFormat="1" ht="12.75" customHeight="1" x14ac:dyDescent="0.25">
      <c r="A738" s="284"/>
      <c r="B738" s="4" t="s">
        <v>62</v>
      </c>
      <c r="C738" s="1"/>
      <c r="D738" s="1"/>
      <c r="E738" s="45"/>
      <c r="F738" s="45"/>
      <c r="G738" s="45"/>
      <c r="H738" s="45"/>
    </row>
    <row r="739" spans="1:8" s="197" customFormat="1" ht="12.75" customHeight="1" x14ac:dyDescent="0.25">
      <c r="A739" s="284"/>
      <c r="B739" s="151"/>
      <c r="C739" s="511" t="s">
        <v>12</v>
      </c>
      <c r="D739" s="512"/>
      <c r="E739" s="512"/>
      <c r="F739" s="512" t="s">
        <v>10</v>
      </c>
      <c r="G739" s="512"/>
      <c r="H739" s="512"/>
    </row>
    <row r="740" spans="1:8" s="197" customFormat="1" ht="12.75" customHeight="1" x14ac:dyDescent="0.25">
      <c r="A740" s="284"/>
      <c r="B740" s="145"/>
      <c r="C740" s="149" t="s">
        <v>8</v>
      </c>
      <c r="D740" s="152" t="s">
        <v>9</v>
      </c>
      <c r="E740" s="152" t="s">
        <v>65</v>
      </c>
      <c r="F740" s="152" t="s">
        <v>8</v>
      </c>
      <c r="G740" s="152" t="s">
        <v>9</v>
      </c>
      <c r="H740" s="152" t="s">
        <v>65</v>
      </c>
    </row>
    <row r="741" spans="1:8" s="197" customFormat="1" ht="12.75" customHeight="1" x14ac:dyDescent="0.25">
      <c r="A741" s="284"/>
      <c r="B741" s="64"/>
      <c r="C741" s="158"/>
      <c r="D741" s="158"/>
      <c r="E741" s="67"/>
      <c r="F741" s="158"/>
      <c r="G741" s="158"/>
      <c r="H741" s="67"/>
    </row>
    <row r="742" spans="1:8" s="197" customFormat="1" ht="12.75" customHeight="1" x14ac:dyDescent="0.25">
      <c r="A742" s="284"/>
      <c r="B742" s="64" t="s">
        <v>23</v>
      </c>
      <c r="C742" s="187">
        <v>222.4</v>
      </c>
      <c r="D742" s="159">
        <v>258.3</v>
      </c>
      <c r="E742" s="71">
        <f t="shared" ref="E742:E748" si="28">+C742*100/D742</f>
        <v>86.101432442895856</v>
      </c>
      <c r="F742" s="155">
        <v>1854</v>
      </c>
      <c r="G742" s="155">
        <v>2299.6</v>
      </c>
      <c r="H742" s="71">
        <f t="shared" ref="H742:H748" si="29">+F742*100/G742</f>
        <v>80.622716994259875</v>
      </c>
    </row>
    <row r="743" spans="1:8" s="197" customFormat="1" ht="12.75" customHeight="1" x14ac:dyDescent="0.25">
      <c r="A743" s="284"/>
      <c r="B743" s="64" t="s">
        <v>110</v>
      </c>
      <c r="C743" s="188">
        <v>11</v>
      </c>
      <c r="D743" s="155">
        <v>18.2</v>
      </c>
      <c r="E743" s="71">
        <f t="shared" si="28"/>
        <v>60.439560439560445</v>
      </c>
      <c r="F743" s="155">
        <v>101.8</v>
      </c>
      <c r="G743" s="155">
        <v>150.4</v>
      </c>
      <c r="H743" s="71">
        <f t="shared" si="29"/>
        <v>67.686170212765958</v>
      </c>
    </row>
    <row r="744" spans="1:8" s="197" customFormat="1" ht="12.75" customHeight="1" x14ac:dyDescent="0.25">
      <c r="A744" s="284"/>
      <c r="B744" s="64" t="s">
        <v>501</v>
      </c>
      <c r="C744" s="188">
        <v>34.299999999999997</v>
      </c>
      <c r="D744" s="155">
        <v>40.1</v>
      </c>
      <c r="E744" s="71">
        <f t="shared" si="28"/>
        <v>85.536159600997493</v>
      </c>
      <c r="F744" s="155">
        <v>265</v>
      </c>
      <c r="G744" s="155">
        <v>329.3</v>
      </c>
      <c r="H744" s="71">
        <f t="shared" si="29"/>
        <v>80.473732159125419</v>
      </c>
    </row>
    <row r="745" spans="1:8" s="197" customFormat="1" ht="12.75" customHeight="1" x14ac:dyDescent="0.25">
      <c r="A745" s="284"/>
      <c r="B745" s="64" t="s">
        <v>221</v>
      </c>
      <c r="C745" s="188">
        <v>69.2</v>
      </c>
      <c r="D745" s="155">
        <v>80.2</v>
      </c>
      <c r="E745" s="71">
        <f t="shared" si="28"/>
        <v>86.284289276807982</v>
      </c>
      <c r="F745" s="155">
        <v>564.6</v>
      </c>
      <c r="G745" s="155">
        <v>712</v>
      </c>
      <c r="H745" s="71">
        <f t="shared" si="29"/>
        <v>79.297752808988761</v>
      </c>
    </row>
    <row r="746" spans="1:8" s="197" customFormat="1" ht="12.75" customHeight="1" x14ac:dyDescent="0.25">
      <c r="A746" s="284"/>
      <c r="B746" s="64" t="s">
        <v>222</v>
      </c>
      <c r="C746" s="188">
        <v>46.4</v>
      </c>
      <c r="D746" s="155">
        <v>65.8</v>
      </c>
      <c r="E746" s="71">
        <f t="shared" si="28"/>
        <v>70.516717325227972</v>
      </c>
      <c r="F746" s="155">
        <v>479.7</v>
      </c>
      <c r="G746" s="155">
        <v>567.29999999999995</v>
      </c>
      <c r="H746" s="71">
        <f t="shared" si="29"/>
        <v>84.558434690639885</v>
      </c>
    </row>
    <row r="747" spans="1:8" s="197" customFormat="1" ht="12.75" customHeight="1" x14ac:dyDescent="0.25">
      <c r="A747" s="284"/>
      <c r="B747" s="64" t="s">
        <v>223</v>
      </c>
      <c r="C747" s="188">
        <v>38.799999999999997</v>
      </c>
      <c r="D747" s="155">
        <v>33</v>
      </c>
      <c r="E747" s="71">
        <f t="shared" si="28"/>
        <v>117.57575757575756</v>
      </c>
      <c r="F747" s="155">
        <v>316.3</v>
      </c>
      <c r="G747" s="155">
        <v>362.9</v>
      </c>
      <c r="H747" s="71">
        <f t="shared" si="29"/>
        <v>87.158996968861956</v>
      </c>
    </row>
    <row r="748" spans="1:8" s="197" customFormat="1" ht="12.75" customHeight="1" x14ac:dyDescent="0.25">
      <c r="A748" s="284"/>
      <c r="B748" s="64" t="s">
        <v>224</v>
      </c>
      <c r="C748" s="188">
        <v>22.6</v>
      </c>
      <c r="D748" s="155">
        <v>21.2</v>
      </c>
      <c r="E748" s="71">
        <f t="shared" si="28"/>
        <v>106.60377358490567</v>
      </c>
      <c r="F748" s="155">
        <v>126.6</v>
      </c>
      <c r="G748" s="155">
        <v>177.6</v>
      </c>
      <c r="H748" s="71">
        <f t="shared" si="29"/>
        <v>71.28378378378379</v>
      </c>
    </row>
    <row r="749" spans="1:8" s="197" customFormat="1" ht="12.75" customHeight="1" x14ac:dyDescent="0.25">
      <c r="A749" s="284"/>
      <c r="B749" s="119"/>
      <c r="C749" s="156"/>
      <c r="D749" s="156"/>
      <c r="E749" s="121"/>
      <c r="F749" s="121"/>
      <c r="G749" s="121"/>
      <c r="H749" s="121"/>
    </row>
    <row r="750" spans="1:8" s="197" customFormat="1" ht="12.75" customHeight="1" x14ac:dyDescent="0.25">
      <c r="A750" s="284"/>
      <c r="B750" s="123"/>
      <c r="C750" s="157"/>
      <c r="D750" s="157"/>
      <c r="E750" s="125"/>
      <c r="F750" s="125"/>
      <c r="G750" s="125"/>
      <c r="H750" s="125"/>
    </row>
    <row r="751" spans="1:8" x14ac:dyDescent="0.25">
      <c r="B751" s="20" t="s">
        <v>491</v>
      </c>
      <c r="C751" s="378"/>
      <c r="D751" s="378"/>
      <c r="E751" s="456"/>
      <c r="F751" s="378"/>
      <c r="G751" s="378"/>
      <c r="H751" s="1"/>
    </row>
    <row r="752" spans="1:8" s="197" customFormat="1" ht="12.75" customHeight="1" x14ac:dyDescent="0.25">
      <c r="A752" s="270"/>
      <c r="B752" s="20" t="s">
        <v>81</v>
      </c>
      <c r="C752" s="1"/>
      <c r="D752" s="1"/>
      <c r="E752" s="53"/>
      <c r="F752" s="53"/>
      <c r="G752" s="53"/>
      <c r="H752" s="53"/>
    </row>
    <row r="753" spans="1:8" x14ac:dyDescent="0.25">
      <c r="B753" s="485"/>
    </row>
    <row r="754" spans="1:8" s="197" customFormat="1" ht="12.75" customHeight="1" x14ac:dyDescent="0.25">
      <c r="A754" s="270"/>
      <c r="B754" s="58" t="s">
        <v>68</v>
      </c>
      <c r="C754" s="1"/>
      <c r="D754" s="1"/>
      <c r="E754" s="53"/>
      <c r="F754" s="53"/>
      <c r="G754" s="53"/>
      <c r="H754" s="53"/>
    </row>
    <row r="755" spans="1:8" s="197" customFormat="1" ht="12.75" customHeight="1" x14ac:dyDescent="0.25">
      <c r="A755" s="284"/>
      <c r="B755" s="10"/>
      <c r="C755" s="1"/>
      <c r="D755" s="1"/>
      <c r="E755" s="53"/>
      <c r="F755" s="53"/>
      <c r="G755" s="53"/>
      <c r="H755" s="53"/>
    </row>
    <row r="756" spans="1:8" s="197" customFormat="1" ht="12.75" customHeight="1" x14ac:dyDescent="0.25">
      <c r="A756" s="284"/>
      <c r="B756" s="195"/>
      <c r="C756" s="195"/>
      <c r="D756" s="195"/>
      <c r="E756" s="196"/>
      <c r="F756" s="196"/>
      <c r="G756" s="196"/>
      <c r="H756" s="196"/>
    </row>
    <row r="757" spans="1:8" s="197" customFormat="1" ht="12.75" customHeight="1" x14ac:dyDescent="0.25">
      <c r="A757" s="284"/>
      <c r="B757" s="195"/>
      <c r="C757" s="195"/>
      <c r="D757" s="195"/>
      <c r="E757" s="196"/>
      <c r="F757" s="196"/>
      <c r="G757" s="196"/>
      <c r="H757" s="196"/>
    </row>
    <row r="758" spans="1:8" s="197" customFormat="1" ht="12.75" customHeight="1" x14ac:dyDescent="0.25">
      <c r="A758" s="284"/>
      <c r="B758" s="195"/>
      <c r="C758" s="195"/>
      <c r="D758" s="195"/>
      <c r="E758" s="196"/>
      <c r="F758" s="196"/>
      <c r="G758" s="196"/>
      <c r="H758" s="196"/>
    </row>
    <row r="759" spans="1:8" s="197" customFormat="1" ht="12.75" customHeight="1" x14ac:dyDescent="0.25">
      <c r="A759" s="284"/>
      <c r="B759" s="195"/>
      <c r="C759" s="195"/>
      <c r="D759" s="195"/>
      <c r="E759" s="196"/>
      <c r="F759" s="196"/>
      <c r="G759" s="196"/>
      <c r="H759" s="196"/>
    </row>
    <row r="760" spans="1:8" s="197" customFormat="1" ht="12.75" customHeight="1" x14ac:dyDescent="0.25">
      <c r="A760" s="284"/>
      <c r="B760" s="195"/>
      <c r="C760" s="195"/>
      <c r="D760" s="195"/>
      <c r="E760" s="196"/>
      <c r="F760" s="196"/>
      <c r="G760" s="196"/>
      <c r="H760" s="196"/>
    </row>
    <row r="761" spans="1:8" s="197" customFormat="1" ht="12.75" customHeight="1" x14ac:dyDescent="0.25">
      <c r="A761" s="284"/>
      <c r="B761" s="195"/>
      <c r="C761" s="195"/>
      <c r="D761" s="195"/>
      <c r="E761" s="196"/>
      <c r="F761" s="196"/>
      <c r="G761" s="196"/>
      <c r="H761" s="196"/>
    </row>
    <row r="762" spans="1:8" s="197" customFormat="1" ht="12.75" customHeight="1" x14ac:dyDescent="0.25">
      <c r="A762" s="284"/>
      <c r="B762" s="195"/>
      <c r="C762" s="195"/>
      <c r="D762" s="195"/>
      <c r="E762" s="196"/>
      <c r="F762" s="196"/>
      <c r="G762" s="196"/>
      <c r="H762" s="196"/>
    </row>
    <row r="763" spans="1:8" s="197" customFormat="1" ht="12.75" customHeight="1" x14ac:dyDescent="0.25">
      <c r="A763" s="284"/>
      <c r="B763" s="195"/>
      <c r="C763" s="195"/>
      <c r="D763" s="195"/>
      <c r="E763" s="196"/>
      <c r="F763" s="196"/>
      <c r="G763" s="196"/>
      <c r="H763" s="196"/>
    </row>
    <row r="764" spans="1:8" s="197" customFormat="1" ht="12.75" customHeight="1" x14ac:dyDescent="0.25">
      <c r="A764" s="284"/>
      <c r="B764" s="195"/>
      <c r="C764" s="195"/>
      <c r="D764" s="195"/>
      <c r="E764" s="196"/>
      <c r="F764" s="196"/>
      <c r="G764" s="196"/>
      <c r="H764" s="196"/>
    </row>
    <row r="765" spans="1:8" s="197" customFormat="1" ht="12.75" customHeight="1" x14ac:dyDescent="0.25">
      <c r="A765" s="284"/>
      <c r="B765" s="195"/>
      <c r="C765" s="195"/>
      <c r="D765" s="195"/>
      <c r="E765" s="196"/>
      <c r="F765" s="196"/>
      <c r="G765" s="196"/>
      <c r="H765" s="196"/>
    </row>
    <row r="766" spans="1:8" s="197" customFormat="1" ht="12.75" customHeight="1" x14ac:dyDescent="0.25">
      <c r="A766" s="284"/>
      <c r="B766" s="195"/>
      <c r="C766" s="195"/>
      <c r="D766" s="195"/>
      <c r="E766" s="196"/>
      <c r="F766" s="196"/>
      <c r="G766" s="196"/>
      <c r="H766" s="196"/>
    </row>
    <row r="767" spans="1:8" s="197" customFormat="1" ht="12.75" customHeight="1" x14ac:dyDescent="0.25">
      <c r="A767" s="284"/>
      <c r="B767" s="195"/>
      <c r="C767" s="195"/>
      <c r="D767" s="195"/>
      <c r="E767" s="196"/>
      <c r="F767" s="196"/>
      <c r="G767" s="196"/>
      <c r="H767" s="196"/>
    </row>
    <row r="768" spans="1:8" s="197" customFormat="1" ht="12.75" customHeight="1" x14ac:dyDescent="0.25">
      <c r="A768" s="284"/>
      <c r="B768" s="195"/>
      <c r="C768" s="195"/>
      <c r="D768" s="195"/>
      <c r="E768" s="196"/>
      <c r="F768" s="196"/>
      <c r="G768" s="196"/>
      <c r="H768" s="196"/>
    </row>
    <row r="769" spans="1:8" s="197" customFormat="1" ht="12.75" customHeight="1" x14ac:dyDescent="0.25">
      <c r="A769" s="284"/>
      <c r="B769" s="195"/>
      <c r="C769" s="195"/>
      <c r="D769" s="195"/>
      <c r="E769" s="196"/>
      <c r="F769" s="196"/>
      <c r="G769" s="196"/>
      <c r="H769" s="196"/>
    </row>
    <row r="770" spans="1:8" s="197" customFormat="1" ht="12.75" customHeight="1" x14ac:dyDescent="0.25">
      <c r="A770" s="284"/>
      <c r="B770" s="195"/>
      <c r="C770" s="195"/>
      <c r="D770" s="195"/>
      <c r="E770" s="196"/>
      <c r="F770" s="196"/>
      <c r="G770" s="196"/>
      <c r="H770" s="196"/>
    </row>
    <row r="771" spans="1:8" s="197" customFormat="1" ht="12.75" customHeight="1" x14ac:dyDescent="0.25">
      <c r="A771" s="284"/>
      <c r="B771" s="195"/>
      <c r="C771" s="195"/>
      <c r="D771" s="195"/>
      <c r="E771" s="196"/>
      <c r="F771" s="196"/>
      <c r="G771" s="196"/>
      <c r="H771" s="196"/>
    </row>
    <row r="772" spans="1:8" s="197" customFormat="1" ht="12.75" customHeight="1" x14ac:dyDescent="0.25">
      <c r="A772" s="284"/>
      <c r="B772" s="195"/>
      <c r="C772" s="195"/>
      <c r="D772" s="195"/>
      <c r="E772" s="196"/>
      <c r="F772" s="196"/>
      <c r="G772" s="196"/>
      <c r="H772" s="196"/>
    </row>
    <row r="773" spans="1:8" s="197" customFormat="1" ht="12.75" customHeight="1" x14ac:dyDescent="0.25">
      <c r="A773" s="284"/>
      <c r="B773" s="195"/>
      <c r="C773" s="195"/>
      <c r="D773" s="195"/>
      <c r="E773" s="196"/>
      <c r="F773" s="196"/>
      <c r="G773" s="196"/>
      <c r="H773" s="196"/>
    </row>
    <row r="774" spans="1:8" s="197" customFormat="1" ht="12.75" customHeight="1" x14ac:dyDescent="0.25">
      <c r="A774" s="284"/>
      <c r="B774" s="195"/>
      <c r="C774" s="195"/>
      <c r="D774" s="195"/>
      <c r="E774" s="196"/>
      <c r="F774" s="196"/>
      <c r="G774" s="196"/>
      <c r="H774" s="196"/>
    </row>
    <row r="775" spans="1:8" s="197" customFormat="1" ht="12.75" customHeight="1" x14ac:dyDescent="0.25">
      <c r="A775" s="284"/>
      <c r="B775" s="195"/>
      <c r="C775" s="195"/>
      <c r="D775" s="195"/>
      <c r="E775" s="196"/>
      <c r="F775" s="196"/>
      <c r="G775" s="196"/>
      <c r="H775" s="196"/>
    </row>
    <row r="776" spans="1:8" s="197" customFormat="1" ht="12.75" customHeight="1" x14ac:dyDescent="0.25">
      <c r="A776" s="284"/>
      <c r="B776" s="195"/>
      <c r="C776" s="195"/>
      <c r="D776" s="195"/>
      <c r="E776" s="196"/>
      <c r="F776" s="196"/>
      <c r="G776" s="196"/>
      <c r="H776" s="196"/>
    </row>
    <row r="777" spans="1:8" s="197" customFormat="1" ht="12.75" customHeight="1" x14ac:dyDescent="0.25">
      <c r="A777" s="284"/>
      <c r="B777" s="195"/>
      <c r="C777" s="195"/>
      <c r="D777" s="195"/>
      <c r="E777" s="196"/>
      <c r="F777" s="196"/>
      <c r="G777" s="196"/>
      <c r="H777" s="196"/>
    </row>
    <row r="778" spans="1:8" s="197" customFormat="1" ht="12.75" customHeight="1" x14ac:dyDescent="0.25">
      <c r="A778" s="284"/>
      <c r="B778" s="195"/>
      <c r="C778" s="195"/>
      <c r="D778" s="195"/>
      <c r="E778" s="196"/>
      <c r="F778" s="196"/>
      <c r="G778" s="196"/>
      <c r="H778" s="196"/>
    </row>
    <row r="779" spans="1:8" s="197" customFormat="1" ht="12.75" customHeight="1" x14ac:dyDescent="0.25">
      <c r="A779" s="284"/>
      <c r="B779" s="195"/>
      <c r="C779" s="195"/>
      <c r="D779" s="195"/>
      <c r="E779" s="196"/>
      <c r="F779" s="196"/>
      <c r="G779" s="196"/>
      <c r="H779" s="196"/>
    </row>
    <row r="780" spans="1:8" s="197" customFormat="1" ht="12.75" customHeight="1" x14ac:dyDescent="0.25">
      <c r="A780" s="284"/>
      <c r="B780" s="195"/>
      <c r="C780" s="195"/>
      <c r="D780" s="195"/>
      <c r="E780" s="196"/>
      <c r="F780" s="196"/>
      <c r="G780" s="196"/>
      <c r="H780" s="196"/>
    </row>
    <row r="781" spans="1:8" s="197" customFormat="1" ht="12.75" customHeight="1" x14ac:dyDescent="0.25">
      <c r="A781" s="284"/>
      <c r="B781" s="195"/>
      <c r="C781" s="195"/>
      <c r="D781" s="195"/>
      <c r="E781" s="196"/>
      <c r="F781" s="196"/>
      <c r="G781" s="196"/>
      <c r="H781" s="196"/>
    </row>
    <row r="782" spans="1:8" s="197" customFormat="1" ht="12.75" customHeight="1" x14ac:dyDescent="0.25">
      <c r="A782" s="284"/>
      <c r="B782" s="195"/>
      <c r="C782" s="195"/>
      <c r="D782" s="195"/>
      <c r="E782" s="196"/>
      <c r="F782" s="196"/>
      <c r="G782" s="196"/>
      <c r="H782" s="196"/>
    </row>
    <row r="783" spans="1:8" s="197" customFormat="1" ht="12.75" customHeight="1" x14ac:dyDescent="0.25">
      <c r="A783" s="284"/>
      <c r="B783" s="195"/>
      <c r="C783" s="195"/>
      <c r="D783" s="195"/>
      <c r="E783" s="196"/>
      <c r="F783" s="196"/>
      <c r="G783" s="196"/>
      <c r="H783" s="196"/>
    </row>
    <row r="784" spans="1:8" s="197" customFormat="1" ht="12.75" customHeight="1" x14ac:dyDescent="0.25">
      <c r="A784" s="284"/>
      <c r="B784" s="195"/>
      <c r="C784" s="195"/>
      <c r="D784" s="195"/>
      <c r="E784" s="196"/>
      <c r="F784" s="196"/>
      <c r="G784" s="196"/>
      <c r="H784" s="196"/>
    </row>
    <row r="785" spans="1:8" s="197" customFormat="1" ht="12.75" customHeight="1" x14ac:dyDescent="0.25">
      <c r="A785" s="284"/>
      <c r="B785" s="195"/>
      <c r="C785" s="195"/>
      <c r="D785" s="195"/>
      <c r="E785" s="196"/>
      <c r="F785" s="196"/>
      <c r="G785" s="196"/>
      <c r="H785" s="196"/>
    </row>
    <row r="786" spans="1:8" s="197" customFormat="1" ht="12.75" customHeight="1" x14ac:dyDescent="0.25">
      <c r="A786" s="284"/>
      <c r="B786" s="195"/>
      <c r="C786" s="195"/>
      <c r="D786" s="195"/>
      <c r="E786" s="196"/>
      <c r="F786" s="196"/>
      <c r="G786" s="196"/>
      <c r="H786" s="362" t="s">
        <v>13</v>
      </c>
    </row>
    <row r="787" spans="1:8" s="197" customFormat="1" ht="12.75" customHeight="1" x14ac:dyDescent="0.25">
      <c r="A787" s="284"/>
      <c r="B787" s="195"/>
      <c r="C787" s="195"/>
      <c r="D787" s="195"/>
      <c r="E787" s="196"/>
      <c r="F787" s="196"/>
      <c r="G787" s="196"/>
      <c r="H787" s="196"/>
    </row>
    <row r="788" spans="1:8" s="197" customFormat="1" ht="15.75" customHeight="1" x14ac:dyDescent="0.3">
      <c r="A788" s="284"/>
      <c r="B788" s="484" t="s">
        <v>649</v>
      </c>
      <c r="C788" s="14"/>
      <c r="D788" s="14"/>
      <c r="E788" s="15"/>
      <c r="F788" s="15"/>
      <c r="G788" s="15"/>
      <c r="H788" s="15"/>
    </row>
    <row r="789" spans="1:8" s="197" customFormat="1" ht="12.75" customHeight="1" x14ac:dyDescent="0.25">
      <c r="A789" s="284"/>
      <c r="B789" s="4"/>
      <c r="C789" s="1"/>
      <c r="D789" s="1"/>
      <c r="E789" s="45"/>
      <c r="F789" s="45"/>
      <c r="G789" s="45"/>
      <c r="H789" s="45"/>
    </row>
    <row r="790" spans="1:8" s="197" customFormat="1" ht="12.75" customHeight="1" x14ac:dyDescent="0.25">
      <c r="A790" s="284"/>
      <c r="B790" s="4" t="s">
        <v>62</v>
      </c>
      <c r="C790" s="1"/>
      <c r="D790" s="1"/>
      <c r="E790" s="45"/>
      <c r="F790" s="45"/>
      <c r="G790" s="45"/>
      <c r="H790" s="45"/>
    </row>
    <row r="791" spans="1:8" s="197" customFormat="1" ht="12.75" customHeight="1" x14ac:dyDescent="0.25">
      <c r="A791" s="284"/>
      <c r="B791" s="151"/>
      <c r="C791" s="511" t="s">
        <v>12</v>
      </c>
      <c r="D791" s="512"/>
      <c r="E791" s="512"/>
      <c r="F791" s="512" t="s">
        <v>10</v>
      </c>
      <c r="G791" s="512"/>
      <c r="H791" s="512"/>
    </row>
    <row r="792" spans="1:8" s="197" customFormat="1" ht="12.75" customHeight="1" x14ac:dyDescent="0.25">
      <c r="A792" s="284"/>
      <c r="B792" s="145"/>
      <c r="C792" s="149" t="s">
        <v>8</v>
      </c>
      <c r="D792" s="152" t="s">
        <v>9</v>
      </c>
      <c r="E792" s="152" t="s">
        <v>65</v>
      </c>
      <c r="F792" s="152" t="s">
        <v>8</v>
      </c>
      <c r="G792" s="152" t="s">
        <v>9</v>
      </c>
      <c r="H792" s="152" t="s">
        <v>65</v>
      </c>
    </row>
    <row r="793" spans="1:8" s="197" customFormat="1" ht="12.75" customHeight="1" x14ac:dyDescent="0.25">
      <c r="A793" s="284"/>
      <c r="B793" s="64"/>
      <c r="C793" s="158"/>
      <c r="D793" s="158"/>
      <c r="E793" s="67"/>
      <c r="F793" s="158"/>
      <c r="G793" s="158"/>
      <c r="H793" s="67"/>
    </row>
    <row r="794" spans="1:8" s="197" customFormat="1" ht="12.75" customHeight="1" x14ac:dyDescent="0.25">
      <c r="A794" s="284"/>
      <c r="B794" s="64" t="s">
        <v>23</v>
      </c>
      <c r="C794" s="187">
        <v>149.30000000000001</v>
      </c>
      <c r="D794" s="159">
        <v>145.69999999999999</v>
      </c>
      <c r="E794" s="71">
        <f t="shared" ref="E794:E800" si="30">+C794*100/D794</f>
        <v>102.47083047357586</v>
      </c>
      <c r="F794" s="155">
        <v>1276.3</v>
      </c>
      <c r="G794" s="175">
        <v>1319.6</v>
      </c>
      <c r="H794" s="71">
        <f t="shared" ref="H794:H800" si="31">+F794*100/G794</f>
        <v>96.718702637162778</v>
      </c>
    </row>
    <row r="795" spans="1:8" s="197" customFormat="1" ht="12.75" customHeight="1" x14ac:dyDescent="0.25">
      <c r="A795" s="284"/>
      <c r="B795" s="64" t="s">
        <v>110</v>
      </c>
      <c r="C795" s="188">
        <v>14.3</v>
      </c>
      <c r="D795" s="155">
        <v>10.4</v>
      </c>
      <c r="E795" s="71">
        <f t="shared" si="30"/>
        <v>137.5</v>
      </c>
      <c r="F795" s="1">
        <v>101</v>
      </c>
      <c r="G795" s="1">
        <v>112.9</v>
      </c>
      <c r="H795" s="71">
        <f t="shared" si="31"/>
        <v>89.459698848538522</v>
      </c>
    </row>
    <row r="796" spans="1:8" s="197" customFormat="1" ht="12.75" customHeight="1" x14ac:dyDescent="0.25">
      <c r="A796" s="284"/>
      <c r="B796" s="64" t="s">
        <v>501</v>
      </c>
      <c r="C796" s="188">
        <v>19.100000000000001</v>
      </c>
      <c r="D796" s="155">
        <v>25</v>
      </c>
      <c r="E796" s="71">
        <f t="shared" si="30"/>
        <v>76.400000000000006</v>
      </c>
      <c r="F796" s="1">
        <v>176.8</v>
      </c>
      <c r="G796" s="1">
        <v>203.8</v>
      </c>
      <c r="H796" s="71">
        <f t="shared" si="31"/>
        <v>86.751717369970549</v>
      </c>
    </row>
    <row r="797" spans="1:8" s="197" customFormat="1" ht="12.75" customHeight="1" x14ac:dyDescent="0.25">
      <c r="A797" s="284"/>
      <c r="B797" s="64" t="s">
        <v>221</v>
      </c>
      <c r="C797" s="188">
        <v>44.4</v>
      </c>
      <c r="D797" s="155">
        <v>47.7</v>
      </c>
      <c r="E797" s="71">
        <f t="shared" si="30"/>
        <v>93.081761006289298</v>
      </c>
      <c r="F797" s="1">
        <v>387.7</v>
      </c>
      <c r="G797" s="1">
        <v>404</v>
      </c>
      <c r="H797" s="71">
        <f t="shared" si="31"/>
        <v>95.965346534653463</v>
      </c>
    </row>
    <row r="798" spans="1:8" s="197" customFormat="1" ht="12.75" customHeight="1" x14ac:dyDescent="0.25">
      <c r="A798" s="284"/>
      <c r="B798" s="64" t="s">
        <v>222</v>
      </c>
      <c r="C798" s="188">
        <v>35.700000000000003</v>
      </c>
      <c r="D798" s="155">
        <v>28.8</v>
      </c>
      <c r="E798" s="71">
        <f t="shared" si="30"/>
        <v>123.95833333333334</v>
      </c>
      <c r="F798" s="1">
        <v>329.9</v>
      </c>
      <c r="G798" s="1">
        <v>292.3</v>
      </c>
      <c r="H798" s="71">
        <f t="shared" si="31"/>
        <v>112.8634964078002</v>
      </c>
    </row>
    <row r="799" spans="1:8" s="197" customFormat="1" ht="12.75" customHeight="1" x14ac:dyDescent="0.25">
      <c r="A799" s="284"/>
      <c r="B799" s="64" t="s">
        <v>223</v>
      </c>
      <c r="C799" s="188">
        <v>23.3</v>
      </c>
      <c r="D799" s="155">
        <v>19.5</v>
      </c>
      <c r="E799" s="71">
        <f t="shared" si="30"/>
        <v>119.48717948717949</v>
      </c>
      <c r="F799" s="1">
        <v>201.1</v>
      </c>
      <c r="G799" s="1">
        <v>205.6</v>
      </c>
      <c r="H799" s="71">
        <f t="shared" si="31"/>
        <v>97.811284046692606</v>
      </c>
    </row>
    <row r="800" spans="1:8" s="197" customFormat="1" ht="12.75" customHeight="1" x14ac:dyDescent="0.25">
      <c r="A800" s="284"/>
      <c r="B800" s="64" t="s">
        <v>224</v>
      </c>
      <c r="C800" s="188">
        <v>12.5</v>
      </c>
      <c r="D800" s="155">
        <v>14.4</v>
      </c>
      <c r="E800" s="71">
        <f t="shared" si="30"/>
        <v>86.805555555555557</v>
      </c>
      <c r="F800" s="1">
        <v>79.8</v>
      </c>
      <c r="G800" s="1">
        <v>101.1</v>
      </c>
      <c r="H800" s="71">
        <f t="shared" si="31"/>
        <v>78.931750741839764</v>
      </c>
    </row>
    <row r="801" spans="1:8" s="197" customFormat="1" ht="12.75" customHeight="1" x14ac:dyDescent="0.25">
      <c r="A801" s="284"/>
      <c r="B801" s="119"/>
      <c r="C801" s="156"/>
      <c r="D801" s="156"/>
      <c r="E801" s="121"/>
      <c r="F801" s="121"/>
      <c r="G801" s="121"/>
      <c r="H801" s="121"/>
    </row>
    <row r="802" spans="1:8" s="197" customFormat="1" ht="12.75" customHeight="1" x14ac:dyDescent="0.25">
      <c r="A802" s="284"/>
      <c r="B802" s="123"/>
      <c r="C802" s="157"/>
      <c r="D802" s="157"/>
      <c r="E802" s="125"/>
      <c r="F802" s="125"/>
      <c r="G802" s="125"/>
      <c r="H802" s="125"/>
    </row>
    <row r="803" spans="1:8" x14ac:dyDescent="0.25">
      <c r="B803" s="20" t="s">
        <v>491</v>
      </c>
      <c r="C803" s="378"/>
      <c r="D803" s="378"/>
      <c r="E803" s="456"/>
      <c r="F803" s="378"/>
      <c r="G803" s="378"/>
      <c r="H803" s="1"/>
    </row>
    <row r="804" spans="1:8" s="197" customFormat="1" ht="12.75" customHeight="1" x14ac:dyDescent="0.25">
      <c r="A804" s="270"/>
      <c r="B804" s="20" t="s">
        <v>81</v>
      </c>
      <c r="C804" s="1"/>
      <c r="D804" s="1"/>
      <c r="E804" s="53"/>
      <c r="F804" s="53"/>
      <c r="G804" s="53"/>
      <c r="H804" s="53"/>
    </row>
    <row r="805" spans="1:8" x14ac:dyDescent="0.25">
      <c r="B805" s="485"/>
    </row>
    <row r="806" spans="1:8" s="197" customFormat="1" ht="12.75" customHeight="1" x14ac:dyDescent="0.25">
      <c r="A806" s="270"/>
      <c r="B806" s="58" t="s">
        <v>68</v>
      </c>
      <c r="C806" s="1"/>
      <c r="D806" s="1"/>
      <c r="E806" s="53"/>
      <c r="F806" s="53"/>
      <c r="G806" s="53"/>
      <c r="H806" s="53"/>
    </row>
    <row r="807" spans="1:8" s="197" customFormat="1" ht="12.75" customHeight="1" x14ac:dyDescent="0.25">
      <c r="A807" s="284"/>
      <c r="B807" s="10"/>
      <c r="C807" s="1"/>
      <c r="D807" s="1"/>
      <c r="E807" s="53"/>
      <c r="F807" s="53"/>
      <c r="G807" s="53"/>
      <c r="H807" s="53"/>
    </row>
    <row r="808" spans="1:8" s="197" customFormat="1" ht="12.75" customHeight="1" x14ac:dyDescent="0.25">
      <c r="A808" s="284"/>
      <c r="B808" s="150"/>
      <c r="C808" s="1"/>
      <c r="D808" s="1"/>
      <c r="E808" s="53"/>
      <c r="F808" s="53"/>
      <c r="G808" s="53"/>
      <c r="H808" s="53"/>
    </row>
    <row r="809" spans="1:8" s="197" customFormat="1" ht="12.75" customHeight="1" x14ac:dyDescent="0.25">
      <c r="A809" s="284"/>
      <c r="B809" s="150"/>
      <c r="C809" s="1"/>
      <c r="D809" s="1"/>
      <c r="E809" s="53"/>
      <c r="F809" s="53"/>
      <c r="G809" s="53"/>
      <c r="H809" s="53"/>
    </row>
    <row r="810" spans="1:8" s="197" customFormat="1" ht="12.75" customHeight="1" x14ac:dyDescent="0.25">
      <c r="A810" s="284"/>
      <c r="B810" s="150"/>
      <c r="C810" s="1"/>
      <c r="D810" s="1"/>
      <c r="E810" s="53"/>
      <c r="F810" s="53"/>
      <c r="G810" s="53"/>
      <c r="H810" s="53"/>
    </row>
    <row r="811" spans="1:8" s="197" customFormat="1" ht="12.75" customHeight="1" x14ac:dyDescent="0.25">
      <c r="A811" s="284"/>
      <c r="B811" s="150"/>
      <c r="C811" s="1"/>
      <c r="D811" s="1"/>
      <c r="E811" s="53"/>
      <c r="F811" s="53"/>
      <c r="G811" s="53"/>
      <c r="H811" s="53"/>
    </row>
    <row r="812" spans="1:8" s="197" customFormat="1" ht="12.75" customHeight="1" x14ac:dyDescent="0.25">
      <c r="A812" s="284"/>
      <c r="B812" s="150"/>
      <c r="C812" s="1"/>
      <c r="D812" s="1"/>
      <c r="E812" s="53"/>
      <c r="F812" s="53"/>
      <c r="G812" s="53"/>
      <c r="H812" s="53"/>
    </row>
    <row r="813" spans="1:8" s="197" customFormat="1" ht="12.75" customHeight="1" x14ac:dyDescent="0.25">
      <c r="A813" s="284"/>
      <c r="B813" s="150"/>
      <c r="C813" s="1"/>
      <c r="D813" s="1"/>
      <c r="E813" s="53"/>
      <c r="F813" s="53"/>
      <c r="G813" s="53"/>
      <c r="H813" s="53"/>
    </row>
    <row r="814" spans="1:8" s="197" customFormat="1" ht="12.75" customHeight="1" x14ac:dyDescent="0.25">
      <c r="A814" s="284"/>
      <c r="B814" s="150"/>
      <c r="C814" s="1"/>
      <c r="D814" s="1"/>
      <c r="E814" s="53"/>
      <c r="F814" s="53"/>
      <c r="G814" s="53"/>
      <c r="H814" s="53"/>
    </row>
    <row r="815" spans="1:8" s="197" customFormat="1" ht="12.75" customHeight="1" x14ac:dyDescent="0.25">
      <c r="A815" s="284"/>
      <c r="B815" s="150"/>
      <c r="C815" s="1"/>
      <c r="D815" s="1"/>
      <c r="E815" s="53"/>
      <c r="F815" s="53"/>
      <c r="G815" s="53"/>
      <c r="H815" s="53"/>
    </row>
    <row r="816" spans="1:8" s="197" customFormat="1" ht="12.75" customHeight="1" x14ac:dyDescent="0.25">
      <c r="A816" s="284"/>
      <c r="B816" s="150"/>
      <c r="C816" s="1"/>
      <c r="D816" s="1"/>
      <c r="E816" s="53"/>
      <c r="F816" s="53"/>
      <c r="G816" s="53"/>
      <c r="H816" s="53"/>
    </row>
    <row r="817" spans="1:8" s="197" customFormat="1" ht="12.75" customHeight="1" x14ac:dyDescent="0.25">
      <c r="A817" s="284"/>
      <c r="B817" s="150"/>
      <c r="C817" s="1"/>
      <c r="D817" s="1"/>
      <c r="E817" s="53"/>
      <c r="F817" s="53"/>
      <c r="G817" s="53"/>
      <c r="H817" s="53"/>
    </row>
    <row r="818" spans="1:8" s="197" customFormat="1" ht="12.75" customHeight="1" x14ac:dyDescent="0.25">
      <c r="A818" s="284"/>
      <c r="B818" s="150"/>
      <c r="C818" s="1"/>
      <c r="D818" s="1"/>
      <c r="E818" s="53"/>
      <c r="F818" s="53"/>
      <c r="G818" s="53"/>
      <c r="H818" s="53"/>
    </row>
    <row r="819" spans="1:8" s="197" customFormat="1" ht="12.75" customHeight="1" x14ac:dyDescent="0.25">
      <c r="A819" s="284"/>
      <c r="B819" s="150"/>
      <c r="C819" s="1"/>
      <c r="D819" s="1"/>
      <c r="E819" s="53"/>
      <c r="F819" s="53"/>
      <c r="G819" s="53"/>
      <c r="H819" s="53"/>
    </row>
    <row r="820" spans="1:8" s="197" customFormat="1" ht="12.75" customHeight="1" x14ac:dyDescent="0.25">
      <c r="A820" s="284"/>
      <c r="B820" s="150"/>
      <c r="C820" s="1"/>
      <c r="D820" s="1"/>
      <c r="E820" s="53"/>
      <c r="F820" s="53"/>
      <c r="G820" s="53"/>
      <c r="H820" s="53"/>
    </row>
    <row r="821" spans="1:8" s="197" customFormat="1" ht="12.75" customHeight="1" x14ac:dyDescent="0.25">
      <c r="A821" s="284"/>
      <c r="B821" s="150"/>
      <c r="C821" s="1"/>
      <c r="D821" s="1"/>
      <c r="E821" s="53"/>
      <c r="F821" s="53"/>
      <c r="G821" s="53"/>
      <c r="H821" s="53"/>
    </row>
    <row r="822" spans="1:8" s="197" customFormat="1" ht="12.75" customHeight="1" x14ac:dyDescent="0.25">
      <c r="A822" s="284"/>
      <c r="B822" s="150"/>
      <c r="C822" s="1"/>
      <c r="D822" s="1"/>
      <c r="E822" s="53"/>
      <c r="F822" s="53"/>
      <c r="G822" s="53"/>
      <c r="H822" s="53"/>
    </row>
    <row r="823" spans="1:8" s="197" customFormat="1" ht="12.75" customHeight="1" x14ac:dyDescent="0.25">
      <c r="A823" s="284"/>
      <c r="B823" s="150"/>
      <c r="C823" s="1"/>
      <c r="D823" s="1"/>
      <c r="E823" s="53"/>
      <c r="F823" s="53"/>
      <c r="G823" s="53"/>
      <c r="H823" s="53"/>
    </row>
    <row r="824" spans="1:8" s="197" customFormat="1" ht="12.75" customHeight="1" x14ac:dyDescent="0.25">
      <c r="A824" s="284"/>
      <c r="B824" s="150"/>
      <c r="C824" s="1"/>
      <c r="D824" s="1"/>
      <c r="E824" s="53"/>
      <c r="F824" s="53"/>
      <c r="G824" s="53"/>
      <c r="H824" s="53"/>
    </row>
    <row r="825" spans="1:8" s="197" customFormat="1" ht="12.75" customHeight="1" x14ac:dyDescent="0.25">
      <c r="A825" s="284"/>
      <c r="B825" s="150"/>
      <c r="C825" s="1"/>
      <c r="D825" s="1"/>
      <c r="E825" s="53"/>
      <c r="F825" s="53"/>
      <c r="G825" s="53"/>
      <c r="H825" s="53"/>
    </row>
    <row r="826" spans="1:8" s="197" customFormat="1" ht="12.75" customHeight="1" x14ac:dyDescent="0.25">
      <c r="A826" s="284"/>
      <c r="B826" s="150"/>
      <c r="C826" s="1"/>
      <c r="D826" s="1"/>
      <c r="E826" s="53"/>
      <c r="F826" s="53"/>
      <c r="G826" s="53"/>
      <c r="H826" s="53"/>
    </row>
    <row r="827" spans="1:8" s="197" customFormat="1" ht="12.75" customHeight="1" x14ac:dyDescent="0.25">
      <c r="A827" s="284"/>
      <c r="B827" s="150"/>
      <c r="C827" s="1"/>
      <c r="D827" s="1"/>
      <c r="E827" s="53"/>
      <c r="F827" s="53"/>
      <c r="G827" s="53"/>
      <c r="H827" s="53"/>
    </row>
    <row r="828" spans="1:8" s="197" customFormat="1" ht="12.75" customHeight="1" x14ac:dyDescent="0.25">
      <c r="A828" s="284"/>
      <c r="B828" s="150"/>
      <c r="C828" s="1"/>
      <c r="D828" s="1"/>
      <c r="E828" s="53"/>
      <c r="F828" s="53"/>
      <c r="G828" s="53"/>
      <c r="H828" s="53"/>
    </row>
    <row r="829" spans="1:8" s="197" customFormat="1" ht="12.75" customHeight="1" x14ac:dyDescent="0.25">
      <c r="A829" s="284"/>
      <c r="B829" s="195"/>
      <c r="C829" s="195"/>
      <c r="D829" s="195"/>
      <c r="E829" s="196"/>
      <c r="F829" s="196"/>
      <c r="G829" s="196"/>
      <c r="H829" s="196"/>
    </row>
    <row r="830" spans="1:8" s="197" customFormat="1" ht="12.75" customHeight="1" x14ac:dyDescent="0.25">
      <c r="A830" s="284"/>
      <c r="B830" s="195"/>
      <c r="C830" s="195"/>
      <c r="D830" s="195"/>
      <c r="E830" s="196"/>
      <c r="F830" s="196"/>
      <c r="G830" s="196"/>
      <c r="H830" s="196"/>
    </row>
    <row r="831" spans="1:8" s="197" customFormat="1" ht="12.75" customHeight="1" x14ac:dyDescent="0.25">
      <c r="A831" s="284"/>
      <c r="B831" s="195"/>
      <c r="C831" s="195"/>
      <c r="D831" s="195"/>
      <c r="E831" s="196"/>
      <c r="F831" s="196"/>
      <c r="G831" s="196"/>
      <c r="H831" s="196"/>
    </row>
    <row r="832" spans="1:8" s="197" customFormat="1" ht="12.75" customHeight="1" x14ac:dyDescent="0.25">
      <c r="A832" s="284"/>
      <c r="B832" s="195"/>
      <c r="C832" s="195"/>
      <c r="D832" s="195"/>
      <c r="E832" s="196"/>
      <c r="F832" s="196"/>
      <c r="G832" s="196"/>
      <c r="H832" s="196"/>
    </row>
    <row r="833" spans="1:16" s="197" customFormat="1" ht="12.75" customHeight="1" x14ac:dyDescent="0.25">
      <c r="A833" s="284"/>
      <c r="B833" s="195"/>
      <c r="C833" s="195"/>
      <c r="D833" s="195"/>
      <c r="E833" s="196"/>
      <c r="F833" s="196"/>
      <c r="G833" s="196"/>
      <c r="H833" s="196"/>
    </row>
    <row r="834" spans="1:16" s="197" customFormat="1" ht="12.75" customHeight="1" x14ac:dyDescent="0.25">
      <c r="A834" s="284"/>
      <c r="B834" s="195"/>
      <c r="C834" s="195"/>
      <c r="D834" s="195"/>
      <c r="E834" s="196"/>
      <c r="F834" s="196"/>
      <c r="G834" s="196"/>
      <c r="H834" s="196"/>
    </row>
    <row r="835" spans="1:16" s="197" customFormat="1" ht="12.75" customHeight="1" x14ac:dyDescent="0.25">
      <c r="A835" s="284"/>
      <c r="B835" s="195"/>
      <c r="C835" s="195"/>
      <c r="D835" s="195"/>
      <c r="E835" s="196"/>
      <c r="F835" s="196"/>
      <c r="G835" s="196"/>
      <c r="H835" s="196"/>
    </row>
    <row r="836" spans="1:16" s="197" customFormat="1" ht="12.75" customHeight="1" x14ac:dyDescent="0.25">
      <c r="A836" s="284"/>
      <c r="B836" s="195"/>
      <c r="C836" s="195"/>
      <c r="D836" s="195"/>
      <c r="E836" s="196"/>
      <c r="F836" s="196"/>
      <c r="G836" s="196"/>
      <c r="H836" s="196"/>
    </row>
    <row r="837" spans="1:16" s="197" customFormat="1" ht="12.75" customHeight="1" x14ac:dyDescent="0.25">
      <c r="A837" s="284"/>
      <c r="B837" s="195"/>
      <c r="C837" s="195"/>
      <c r="D837" s="195"/>
      <c r="E837" s="196"/>
      <c r="F837" s="196"/>
      <c r="G837" s="196"/>
      <c r="H837" s="196"/>
    </row>
    <row r="838" spans="1:16" ht="12.45" customHeight="1" x14ac:dyDescent="0.25">
      <c r="B838" s="195"/>
      <c r="C838" s="195"/>
      <c r="D838" s="195"/>
      <c r="E838" s="196"/>
      <c r="F838" s="196"/>
      <c r="G838" s="196"/>
      <c r="H838" s="362" t="s">
        <v>13</v>
      </c>
      <c r="I838" s="197"/>
      <c r="J838" s="197"/>
      <c r="K838" s="197"/>
      <c r="L838" s="197"/>
      <c r="M838" s="197"/>
      <c r="N838" s="197"/>
    </row>
    <row r="839" spans="1:16" ht="12.75" customHeight="1" x14ac:dyDescent="0.25">
      <c r="B839" s="195"/>
      <c r="C839" s="195"/>
      <c r="D839" s="195"/>
      <c r="E839" s="196"/>
      <c r="F839" s="196"/>
      <c r="G839" s="196"/>
      <c r="H839" s="196"/>
      <c r="I839" s="197"/>
      <c r="J839" s="197"/>
      <c r="K839" s="197"/>
      <c r="L839" s="197"/>
      <c r="M839" s="197"/>
      <c r="N839" s="197"/>
    </row>
    <row r="840" spans="1:16" s="197" customFormat="1" ht="15.75" customHeight="1" x14ac:dyDescent="0.3">
      <c r="A840" s="284"/>
      <c r="B840" s="484" t="s">
        <v>650</v>
      </c>
      <c r="C840" s="14"/>
      <c r="D840" s="14"/>
      <c r="E840" s="15"/>
      <c r="F840" s="15"/>
      <c r="G840" s="15"/>
      <c r="H840" s="15"/>
    </row>
    <row r="841" spans="1:16" x14ac:dyDescent="0.25">
      <c r="B841" s="4"/>
    </row>
    <row r="842" spans="1:16" x14ac:dyDescent="0.25">
      <c r="B842" s="4" t="s">
        <v>62</v>
      </c>
    </row>
    <row r="843" spans="1:16" x14ac:dyDescent="0.25">
      <c r="B843" s="151"/>
      <c r="C843" s="511" t="s">
        <v>12</v>
      </c>
      <c r="D843" s="512"/>
      <c r="E843" s="512"/>
      <c r="F843" s="512" t="s">
        <v>10</v>
      </c>
      <c r="G843" s="512"/>
      <c r="H843" s="512"/>
      <c r="I843" s="144"/>
      <c r="J843" s="174"/>
      <c r="K843" s="144"/>
      <c r="L843" s="144"/>
      <c r="M843" s="144"/>
      <c r="N843" s="144"/>
      <c r="O843" s="155"/>
      <c r="P843" s="155"/>
    </row>
    <row r="844" spans="1:16" ht="15.6" x14ac:dyDescent="0.25">
      <c r="B844" s="145"/>
      <c r="C844" s="149" t="s">
        <v>8</v>
      </c>
      <c r="D844" s="152" t="s">
        <v>9</v>
      </c>
      <c r="E844" s="152" t="s">
        <v>65</v>
      </c>
      <c r="F844" s="152" t="s">
        <v>8</v>
      </c>
      <c r="G844" s="152" t="s">
        <v>9</v>
      </c>
      <c r="H844" s="152" t="s">
        <v>65</v>
      </c>
    </row>
    <row r="845" spans="1:16" x14ac:dyDescent="0.25">
      <c r="B845" s="64"/>
      <c r="C845" s="158"/>
      <c r="D845" s="158"/>
      <c r="E845" s="67"/>
      <c r="F845" s="158"/>
      <c r="G845" s="158"/>
      <c r="H845" s="67"/>
    </row>
    <row r="846" spans="1:16" x14ac:dyDescent="0.25">
      <c r="B846" s="64" t="s">
        <v>23</v>
      </c>
      <c r="C846" s="187">
        <v>118.5</v>
      </c>
      <c r="D846" s="159">
        <v>89.7</v>
      </c>
      <c r="E846" s="71">
        <f t="shared" ref="E846:E852" si="32">+C846*100/D846</f>
        <v>132.10702341137124</v>
      </c>
      <c r="F846" s="155">
        <v>1019.7</v>
      </c>
      <c r="G846" s="1">
        <v>826.4</v>
      </c>
      <c r="H846" s="71">
        <f t="shared" ref="H846:H852" si="33">+F846*100/G846</f>
        <v>123.39060987415296</v>
      </c>
      <c r="I846" s="146"/>
      <c r="J846" s="155"/>
      <c r="K846" s="155"/>
      <c r="L846" s="155"/>
      <c r="M846" s="155"/>
      <c r="N846" s="155"/>
    </row>
    <row r="847" spans="1:16" x14ac:dyDescent="0.25">
      <c r="B847" s="64" t="s">
        <v>110</v>
      </c>
      <c r="C847" s="188">
        <v>10.7</v>
      </c>
      <c r="D847" s="155">
        <v>9</v>
      </c>
      <c r="E847" s="71">
        <f t="shared" si="32"/>
        <v>118.88888888888889</v>
      </c>
      <c r="F847" s="1">
        <v>79.900000000000006</v>
      </c>
      <c r="G847" s="1">
        <v>80.2</v>
      </c>
      <c r="H847" s="71">
        <f t="shared" si="33"/>
        <v>99.625935162094777</v>
      </c>
      <c r="I847" s="146"/>
    </row>
    <row r="848" spans="1:16" x14ac:dyDescent="0.25">
      <c r="B848" s="64" t="s">
        <v>501</v>
      </c>
      <c r="C848" s="188">
        <v>23</v>
      </c>
      <c r="D848" s="155">
        <v>14.7</v>
      </c>
      <c r="E848" s="71">
        <f t="shared" si="32"/>
        <v>156.46258503401361</v>
      </c>
      <c r="F848" s="1">
        <v>155.9</v>
      </c>
      <c r="G848" s="1">
        <v>128.69999999999999</v>
      </c>
      <c r="H848" s="71">
        <f t="shared" si="33"/>
        <v>121.13442113442115</v>
      </c>
      <c r="I848" s="146"/>
    </row>
    <row r="849" spans="1:9" x14ac:dyDescent="0.25">
      <c r="B849" s="64" t="s">
        <v>221</v>
      </c>
      <c r="C849" s="188">
        <v>35.6</v>
      </c>
      <c r="D849" s="155">
        <v>29.7</v>
      </c>
      <c r="E849" s="71">
        <f t="shared" si="32"/>
        <v>119.86531986531986</v>
      </c>
      <c r="F849" s="1">
        <v>304.7</v>
      </c>
      <c r="G849" s="1">
        <v>239.4</v>
      </c>
      <c r="H849" s="71">
        <f t="shared" si="33"/>
        <v>127.2765246449457</v>
      </c>
      <c r="I849" s="146"/>
    </row>
    <row r="850" spans="1:9" x14ac:dyDescent="0.25">
      <c r="B850" s="64" t="s">
        <v>222</v>
      </c>
      <c r="C850" s="188">
        <v>24.4</v>
      </c>
      <c r="D850" s="155">
        <v>18</v>
      </c>
      <c r="E850" s="71">
        <f t="shared" si="32"/>
        <v>135.55555555555554</v>
      </c>
      <c r="F850" s="1">
        <v>250.5</v>
      </c>
      <c r="G850" s="1">
        <v>176.1</v>
      </c>
      <c r="H850" s="71">
        <f t="shared" si="33"/>
        <v>142.24872231686541</v>
      </c>
      <c r="I850" s="146"/>
    </row>
    <row r="851" spans="1:9" x14ac:dyDescent="0.25">
      <c r="B851" s="64" t="s">
        <v>223</v>
      </c>
      <c r="C851" s="188">
        <v>16.3</v>
      </c>
      <c r="D851" s="155">
        <v>10.3</v>
      </c>
      <c r="E851" s="71">
        <f t="shared" si="32"/>
        <v>158.252427184466</v>
      </c>
      <c r="F851" s="1">
        <v>165.6</v>
      </c>
      <c r="G851" s="1">
        <v>127.5</v>
      </c>
      <c r="H851" s="71">
        <f t="shared" si="33"/>
        <v>129.88235294117646</v>
      </c>
      <c r="I851" s="146"/>
    </row>
    <row r="852" spans="1:9" x14ac:dyDescent="0.25">
      <c r="B852" s="64" t="s">
        <v>224</v>
      </c>
      <c r="C852" s="188">
        <v>8.6</v>
      </c>
      <c r="D852" s="155">
        <v>7.9</v>
      </c>
      <c r="E852" s="71">
        <f t="shared" si="32"/>
        <v>108.86075949367088</v>
      </c>
      <c r="F852" s="1">
        <v>63.1</v>
      </c>
      <c r="G852" s="1">
        <v>74.5</v>
      </c>
      <c r="H852" s="71">
        <f t="shared" si="33"/>
        <v>84.697986577181211</v>
      </c>
      <c r="I852" s="146"/>
    </row>
    <row r="853" spans="1:9" x14ac:dyDescent="0.25">
      <c r="B853" s="119"/>
      <c r="C853" s="156"/>
      <c r="D853" s="156"/>
      <c r="E853" s="121"/>
      <c r="F853" s="121"/>
      <c r="G853" s="121"/>
      <c r="H853" s="121"/>
    </row>
    <row r="854" spans="1:9" x14ac:dyDescent="0.25">
      <c r="B854" s="123"/>
      <c r="C854" s="157"/>
      <c r="D854" s="157"/>
      <c r="E854" s="125"/>
      <c r="F854" s="125"/>
      <c r="G854" s="125"/>
      <c r="H854" s="125"/>
    </row>
    <row r="855" spans="1:9" x14ac:dyDescent="0.25">
      <c r="B855" s="20" t="s">
        <v>491</v>
      </c>
      <c r="C855" s="378"/>
      <c r="D855" s="378"/>
      <c r="E855" s="456"/>
      <c r="F855" s="378"/>
      <c r="G855" s="378"/>
      <c r="H855" s="1"/>
    </row>
    <row r="856" spans="1:9" s="197" customFormat="1" ht="12.75" customHeight="1" x14ac:dyDescent="0.25">
      <c r="A856" s="270"/>
      <c r="B856" s="20" t="s">
        <v>81</v>
      </c>
      <c r="C856" s="1"/>
      <c r="D856" s="1"/>
      <c r="E856" s="53"/>
      <c r="F856" s="53"/>
      <c r="G856" s="53"/>
      <c r="H856" s="53"/>
    </row>
    <row r="857" spans="1:9" x14ac:dyDescent="0.25">
      <c r="B857" s="485"/>
    </row>
    <row r="858" spans="1:9" s="197" customFormat="1" ht="12.75" customHeight="1" x14ac:dyDescent="0.25">
      <c r="A858" s="270"/>
      <c r="B858" s="58" t="s">
        <v>68</v>
      </c>
      <c r="C858" s="1"/>
      <c r="D858" s="1"/>
      <c r="E858" s="53"/>
      <c r="F858" s="53"/>
      <c r="G858" s="53"/>
      <c r="H858" s="53"/>
    </row>
    <row r="859" spans="1:9" x14ac:dyDescent="0.25">
      <c r="B859" s="10"/>
      <c r="E859" s="53"/>
      <c r="F859" s="53"/>
      <c r="G859" s="53"/>
      <c r="H859" s="53"/>
    </row>
    <row r="860" spans="1:9" x14ac:dyDescent="0.25">
      <c r="E860" s="53"/>
      <c r="F860" s="53"/>
      <c r="G860" s="53"/>
      <c r="H860" s="53"/>
    </row>
    <row r="861" spans="1:9" x14ac:dyDescent="0.25">
      <c r="E861" s="53"/>
      <c r="F861" s="53"/>
      <c r="G861" s="53"/>
      <c r="H861" s="53"/>
    </row>
    <row r="862" spans="1:9" x14ac:dyDescent="0.25">
      <c r="E862" s="53"/>
      <c r="F862" s="53"/>
      <c r="G862" s="53"/>
      <c r="H862" s="53"/>
    </row>
    <row r="863" spans="1:9" x14ac:dyDescent="0.25">
      <c r="E863" s="53"/>
      <c r="F863" s="53"/>
      <c r="G863" s="53"/>
      <c r="H863" s="53"/>
    </row>
    <row r="864" spans="1:9" x14ac:dyDescent="0.25">
      <c r="E864" s="53"/>
      <c r="F864" s="53"/>
      <c r="G864" s="53"/>
      <c r="H864" s="53"/>
    </row>
    <row r="865" spans="5:8" x14ac:dyDescent="0.25">
      <c r="E865" s="53"/>
      <c r="F865" s="53"/>
      <c r="G865" s="53"/>
      <c r="H865" s="53"/>
    </row>
    <row r="866" spans="5:8" x14ac:dyDescent="0.25">
      <c r="E866" s="53"/>
      <c r="F866" s="53"/>
      <c r="G866" s="53"/>
      <c r="H866" s="53"/>
    </row>
    <row r="867" spans="5:8" x14ac:dyDescent="0.25">
      <c r="E867" s="53"/>
      <c r="F867" s="53"/>
      <c r="G867" s="53"/>
      <c r="H867" s="53"/>
    </row>
    <row r="868" spans="5:8" x14ac:dyDescent="0.25">
      <c r="E868" s="53"/>
      <c r="F868" s="53"/>
      <c r="G868" s="53"/>
      <c r="H868" s="53"/>
    </row>
    <row r="869" spans="5:8" x14ac:dyDescent="0.25">
      <c r="E869" s="53"/>
      <c r="F869" s="53"/>
      <c r="G869" s="53"/>
      <c r="H869" s="53"/>
    </row>
    <row r="870" spans="5:8" x14ac:dyDescent="0.25">
      <c r="E870" s="53"/>
      <c r="F870" s="53"/>
      <c r="G870" s="53"/>
      <c r="H870" s="53"/>
    </row>
    <row r="871" spans="5:8" x14ac:dyDescent="0.25">
      <c r="E871" s="53"/>
      <c r="F871" s="53"/>
      <c r="G871" s="53"/>
      <c r="H871" s="53"/>
    </row>
    <row r="872" spans="5:8" x14ac:dyDescent="0.25">
      <c r="E872" s="53"/>
      <c r="F872" s="53"/>
      <c r="G872" s="53"/>
      <c r="H872" s="53"/>
    </row>
    <row r="873" spans="5:8" x14ac:dyDescent="0.25">
      <c r="E873" s="53"/>
      <c r="F873" s="53"/>
      <c r="G873" s="53"/>
      <c r="H873" s="53"/>
    </row>
    <row r="874" spans="5:8" x14ac:dyDescent="0.25">
      <c r="E874" s="53"/>
      <c r="F874" s="53"/>
      <c r="G874" s="53"/>
      <c r="H874" s="53"/>
    </row>
    <row r="875" spans="5:8" x14ac:dyDescent="0.25">
      <c r="E875" s="53"/>
      <c r="F875" s="53"/>
      <c r="G875" s="53"/>
      <c r="H875" s="53"/>
    </row>
    <row r="876" spans="5:8" x14ac:dyDescent="0.25">
      <c r="E876" s="53"/>
      <c r="F876" s="53"/>
      <c r="G876" s="53"/>
      <c r="H876" s="53"/>
    </row>
    <row r="877" spans="5:8" x14ac:dyDescent="0.25">
      <c r="E877" s="53"/>
      <c r="F877" s="53"/>
      <c r="G877" s="53"/>
      <c r="H877" s="53"/>
    </row>
    <row r="878" spans="5:8" x14ac:dyDescent="0.25">
      <c r="E878" s="53"/>
      <c r="F878" s="53"/>
      <c r="G878" s="53"/>
      <c r="H878" s="53"/>
    </row>
    <row r="879" spans="5:8" x14ac:dyDescent="0.25">
      <c r="E879" s="53"/>
      <c r="F879" s="53"/>
      <c r="G879" s="53"/>
      <c r="H879" s="53"/>
    </row>
    <row r="880" spans="5:8" x14ac:dyDescent="0.25">
      <c r="E880" s="53"/>
      <c r="F880" s="53"/>
      <c r="G880" s="53"/>
      <c r="H880" s="53"/>
    </row>
    <row r="881" spans="1:8" x14ac:dyDescent="0.25">
      <c r="E881" s="53"/>
      <c r="F881" s="53"/>
      <c r="G881" s="53"/>
      <c r="H881" s="53"/>
    </row>
    <row r="882" spans="1:8" x14ac:dyDescent="0.25">
      <c r="E882" s="53"/>
      <c r="F882" s="53"/>
      <c r="G882" s="53"/>
      <c r="H882" s="53"/>
    </row>
    <row r="883" spans="1:8" x14ac:dyDescent="0.25">
      <c r="E883" s="53"/>
      <c r="F883" s="53"/>
      <c r="G883" s="53"/>
      <c r="H883" s="53"/>
    </row>
    <row r="884" spans="1:8" x14ac:dyDescent="0.25">
      <c r="E884" s="53"/>
      <c r="F884" s="53"/>
      <c r="G884" s="53"/>
      <c r="H884" s="53"/>
    </row>
    <row r="885" spans="1:8" x14ac:dyDescent="0.25">
      <c r="E885" s="53"/>
      <c r="F885" s="53"/>
      <c r="G885" s="53"/>
      <c r="H885" s="53"/>
    </row>
    <row r="886" spans="1:8" x14ac:dyDescent="0.25">
      <c r="E886" s="53"/>
      <c r="F886" s="53"/>
      <c r="G886" s="53"/>
      <c r="H886" s="53"/>
    </row>
    <row r="887" spans="1:8" x14ac:dyDescent="0.25">
      <c r="E887" s="53"/>
      <c r="F887" s="53"/>
      <c r="G887" s="53"/>
      <c r="H887" s="53"/>
    </row>
    <row r="888" spans="1:8" x14ac:dyDescent="0.25">
      <c r="E888" s="53"/>
      <c r="F888" s="53"/>
      <c r="G888" s="53"/>
      <c r="H888" s="362" t="s">
        <v>13</v>
      </c>
    </row>
    <row r="889" spans="1:8" x14ac:dyDescent="0.25">
      <c r="B889" s="53"/>
      <c r="C889" s="53"/>
      <c r="D889" s="53"/>
      <c r="E889" s="1"/>
      <c r="F889" s="1"/>
      <c r="G889" s="1"/>
      <c r="H889" s="1"/>
    </row>
    <row r="890" spans="1:8" s="197" customFormat="1" ht="15.75" customHeight="1" x14ac:dyDescent="0.3">
      <c r="A890" s="284"/>
      <c r="B890" s="484" t="s">
        <v>651</v>
      </c>
      <c r="C890" s="14"/>
      <c r="D890" s="14"/>
      <c r="E890" s="15"/>
      <c r="F890" s="15"/>
      <c r="G890" s="15"/>
      <c r="H890" s="15"/>
    </row>
    <row r="891" spans="1:8" x14ac:dyDescent="0.25">
      <c r="B891" s="4"/>
    </row>
    <row r="892" spans="1:8" x14ac:dyDescent="0.25">
      <c r="B892" s="4" t="s">
        <v>62</v>
      </c>
    </row>
    <row r="893" spans="1:8" x14ac:dyDescent="0.25">
      <c r="B893" s="151"/>
      <c r="C893" s="511" t="s">
        <v>12</v>
      </c>
      <c r="D893" s="512"/>
      <c r="E893" s="512"/>
      <c r="F893" s="512" t="s">
        <v>10</v>
      </c>
      <c r="G893" s="512"/>
      <c r="H893" s="512"/>
    </row>
    <row r="894" spans="1:8" ht="15.6" x14ac:dyDescent="0.25">
      <c r="B894" s="145"/>
      <c r="C894" s="149" t="s">
        <v>8</v>
      </c>
      <c r="D894" s="152" t="s">
        <v>9</v>
      </c>
      <c r="E894" s="152" t="s">
        <v>65</v>
      </c>
      <c r="F894" s="152" t="s">
        <v>8</v>
      </c>
      <c r="G894" s="152" t="s">
        <v>9</v>
      </c>
      <c r="H894" s="152" t="s">
        <v>65</v>
      </c>
    </row>
    <row r="895" spans="1:8" x14ac:dyDescent="0.25">
      <c r="B895" s="64"/>
      <c r="C895" s="158"/>
      <c r="D895" s="158"/>
      <c r="E895" s="67"/>
      <c r="F895" s="158"/>
      <c r="G895" s="158"/>
      <c r="H895" s="67"/>
    </row>
    <row r="896" spans="1:8" x14ac:dyDescent="0.25">
      <c r="B896" s="64" t="s">
        <v>23</v>
      </c>
      <c r="C896" s="159">
        <v>121.2</v>
      </c>
      <c r="D896" s="159">
        <v>82.2</v>
      </c>
      <c r="E896" s="71">
        <f t="shared" ref="E896:E902" si="34">+C896*100/D896</f>
        <v>147.44525547445255</v>
      </c>
      <c r="F896" s="159">
        <v>1040.3</v>
      </c>
      <c r="G896" s="159">
        <v>800.6</v>
      </c>
      <c r="H896" s="71">
        <f t="shared" ref="H896:H902" si="35">+F896*100/G896</f>
        <v>129.94004496627528</v>
      </c>
    </row>
    <row r="897" spans="1:8" x14ac:dyDescent="0.25">
      <c r="B897" s="64" t="s">
        <v>110</v>
      </c>
      <c r="C897" s="155">
        <v>11.2</v>
      </c>
      <c r="D897" s="155">
        <v>10.199999999999999</v>
      </c>
      <c r="E897" s="71">
        <f t="shared" si="34"/>
        <v>109.80392156862746</v>
      </c>
      <c r="F897" s="155">
        <v>82.3</v>
      </c>
      <c r="G897" s="155">
        <v>76.5</v>
      </c>
      <c r="H897" s="71">
        <f t="shared" si="35"/>
        <v>107.58169934640523</v>
      </c>
    </row>
    <row r="898" spans="1:8" x14ac:dyDescent="0.25">
      <c r="B898" s="64" t="s">
        <v>501</v>
      </c>
      <c r="C898" s="155">
        <v>16</v>
      </c>
      <c r="D898" s="155">
        <v>13</v>
      </c>
      <c r="E898" s="71">
        <f t="shared" si="34"/>
        <v>123.07692307692308</v>
      </c>
      <c r="F898" s="155">
        <v>155.9</v>
      </c>
      <c r="G898" s="155">
        <v>130.30000000000001</v>
      </c>
      <c r="H898" s="71">
        <f t="shared" si="35"/>
        <v>119.64696853415195</v>
      </c>
    </row>
    <row r="899" spans="1:8" x14ac:dyDescent="0.25">
      <c r="B899" s="64" t="s">
        <v>221</v>
      </c>
      <c r="C899" s="155">
        <v>41.6</v>
      </c>
      <c r="D899" s="155">
        <v>29.9</v>
      </c>
      <c r="E899" s="71">
        <f t="shared" si="34"/>
        <v>139.13043478260869</v>
      </c>
      <c r="F899" s="155">
        <v>339.5</v>
      </c>
      <c r="G899" s="155">
        <v>247.4</v>
      </c>
      <c r="H899" s="71">
        <f t="shared" si="35"/>
        <v>137.22716248989491</v>
      </c>
    </row>
    <row r="900" spans="1:8" x14ac:dyDescent="0.25">
      <c r="B900" s="64" t="s">
        <v>222</v>
      </c>
      <c r="C900" s="155">
        <v>26.3</v>
      </c>
      <c r="D900" s="155">
        <v>16.100000000000001</v>
      </c>
      <c r="E900" s="71">
        <f t="shared" si="34"/>
        <v>163.35403726708074</v>
      </c>
      <c r="F900" s="155">
        <v>251.2</v>
      </c>
      <c r="G900" s="155">
        <v>168.2</v>
      </c>
      <c r="H900" s="71">
        <f t="shared" si="35"/>
        <v>149.34601664684899</v>
      </c>
    </row>
    <row r="901" spans="1:8" x14ac:dyDescent="0.25">
      <c r="B901" s="64" t="s">
        <v>223</v>
      </c>
      <c r="C901" s="155">
        <v>17.899999999999999</v>
      </c>
      <c r="D901" s="155">
        <v>5.5</v>
      </c>
      <c r="E901" s="71">
        <f t="shared" si="34"/>
        <v>325.45454545454544</v>
      </c>
      <c r="F901" s="155">
        <v>156.1</v>
      </c>
      <c r="G901" s="155">
        <v>105.7</v>
      </c>
      <c r="H901" s="71">
        <f t="shared" si="35"/>
        <v>147.68211920529802</v>
      </c>
    </row>
    <row r="902" spans="1:8" x14ac:dyDescent="0.25">
      <c r="B902" s="64" t="s">
        <v>224</v>
      </c>
      <c r="C902" s="155">
        <v>8.1999999999999993</v>
      </c>
      <c r="D902" s="155">
        <v>7.6</v>
      </c>
      <c r="E902" s="71">
        <f t="shared" si="34"/>
        <v>107.89473684210526</v>
      </c>
      <c r="F902" s="155">
        <v>55.4</v>
      </c>
      <c r="G902" s="155">
        <v>72.599999999999994</v>
      </c>
      <c r="H902" s="71">
        <f t="shared" si="35"/>
        <v>76.308539944903586</v>
      </c>
    </row>
    <row r="903" spans="1:8" x14ac:dyDescent="0.25">
      <c r="B903" s="119"/>
      <c r="C903" s="156"/>
      <c r="D903" s="156"/>
      <c r="E903" s="121"/>
      <c r="F903" s="121"/>
      <c r="G903" s="121"/>
      <c r="H903" s="121"/>
    </row>
    <row r="904" spans="1:8" x14ac:dyDescent="0.25">
      <c r="B904" s="123"/>
      <c r="C904" s="157"/>
      <c r="D904" s="157"/>
      <c r="E904" s="125"/>
      <c r="F904" s="125"/>
      <c r="G904" s="125"/>
      <c r="H904" s="125"/>
    </row>
    <row r="905" spans="1:8" x14ac:dyDescent="0.25">
      <c r="B905" s="20" t="s">
        <v>491</v>
      </c>
      <c r="C905" s="378"/>
      <c r="D905" s="378"/>
      <c r="E905" s="456"/>
      <c r="F905" s="378"/>
      <c r="G905" s="378"/>
      <c r="H905" s="1"/>
    </row>
    <row r="906" spans="1:8" s="197" customFormat="1" ht="12.75" customHeight="1" x14ac:dyDescent="0.25">
      <c r="A906" s="270"/>
      <c r="B906" s="20" t="s">
        <v>81</v>
      </c>
      <c r="C906" s="1"/>
      <c r="D906" s="1"/>
      <c r="E906" s="53"/>
      <c r="F906" s="53"/>
      <c r="G906" s="53"/>
      <c r="H906" s="53"/>
    </row>
    <row r="907" spans="1:8" x14ac:dyDescent="0.25">
      <c r="B907" s="485"/>
    </row>
    <row r="908" spans="1:8" s="197" customFormat="1" ht="12.75" customHeight="1" x14ac:dyDescent="0.25">
      <c r="A908" s="270"/>
      <c r="B908" s="58" t="s">
        <v>68</v>
      </c>
      <c r="C908" s="1"/>
      <c r="D908" s="1"/>
      <c r="E908" s="53"/>
      <c r="F908" s="53"/>
      <c r="G908" s="53"/>
      <c r="H908" s="53"/>
    </row>
    <row r="910" spans="1:8" x14ac:dyDescent="0.25">
      <c r="E910" s="53"/>
      <c r="F910" s="53"/>
      <c r="G910" s="53"/>
      <c r="H910" s="53"/>
    </row>
    <row r="911" spans="1:8" x14ac:dyDescent="0.25">
      <c r="E911" s="53"/>
      <c r="F911" s="53"/>
      <c r="G911" s="53"/>
      <c r="H911" s="53"/>
    </row>
    <row r="912" spans="1:8" x14ac:dyDescent="0.25">
      <c r="E912" s="53"/>
      <c r="F912" s="53"/>
      <c r="G912" s="53"/>
      <c r="H912" s="53"/>
    </row>
    <row r="913" spans="5:8" x14ac:dyDescent="0.25">
      <c r="E913" s="53"/>
      <c r="F913" s="53"/>
      <c r="G913" s="53"/>
      <c r="H913" s="53"/>
    </row>
    <row r="914" spans="5:8" x14ac:dyDescent="0.25">
      <c r="E914" s="53"/>
      <c r="F914" s="53"/>
      <c r="G914" s="53"/>
      <c r="H914" s="53"/>
    </row>
    <row r="915" spans="5:8" x14ac:dyDescent="0.25">
      <c r="E915" s="53"/>
      <c r="F915" s="53"/>
      <c r="G915" s="53"/>
      <c r="H915" s="53"/>
    </row>
    <row r="916" spans="5:8" x14ac:dyDescent="0.25">
      <c r="E916" s="53"/>
      <c r="F916" s="53"/>
      <c r="G916" s="53"/>
      <c r="H916" s="53"/>
    </row>
    <row r="917" spans="5:8" x14ac:dyDescent="0.25">
      <c r="E917" s="53"/>
      <c r="F917" s="53"/>
      <c r="G917" s="53"/>
      <c r="H917" s="53"/>
    </row>
    <row r="918" spans="5:8" x14ac:dyDescent="0.25">
      <c r="E918" s="53"/>
      <c r="F918" s="53"/>
      <c r="G918" s="53"/>
      <c r="H918" s="53"/>
    </row>
    <row r="919" spans="5:8" x14ac:dyDescent="0.25">
      <c r="E919" s="53"/>
      <c r="F919" s="53"/>
      <c r="G919" s="53"/>
      <c r="H919" s="53"/>
    </row>
    <row r="920" spans="5:8" x14ac:dyDescent="0.25">
      <c r="E920" s="53"/>
      <c r="F920" s="53"/>
      <c r="G920" s="53"/>
      <c r="H920" s="53"/>
    </row>
    <row r="921" spans="5:8" x14ac:dyDescent="0.25">
      <c r="E921" s="53"/>
      <c r="F921" s="53"/>
      <c r="G921" s="53"/>
      <c r="H921" s="53"/>
    </row>
    <row r="922" spans="5:8" x14ac:dyDescent="0.25">
      <c r="E922" s="53"/>
      <c r="F922" s="53"/>
      <c r="G922" s="53"/>
      <c r="H922" s="53"/>
    </row>
    <row r="923" spans="5:8" x14ac:dyDescent="0.25">
      <c r="E923" s="53"/>
      <c r="F923" s="53"/>
      <c r="G923" s="53"/>
      <c r="H923" s="53"/>
    </row>
    <row r="924" spans="5:8" x14ac:dyDescent="0.25">
      <c r="E924" s="53"/>
      <c r="F924" s="53"/>
      <c r="G924" s="53"/>
      <c r="H924" s="53"/>
    </row>
    <row r="925" spans="5:8" x14ac:dyDescent="0.25">
      <c r="E925" s="53"/>
      <c r="F925" s="53"/>
      <c r="G925" s="53"/>
      <c r="H925" s="53"/>
    </row>
    <row r="926" spans="5:8" x14ac:dyDescent="0.25">
      <c r="E926" s="53"/>
      <c r="F926" s="53"/>
      <c r="G926" s="53"/>
      <c r="H926" s="53"/>
    </row>
    <row r="927" spans="5:8" x14ac:dyDescent="0.25">
      <c r="E927" s="53"/>
      <c r="F927" s="53"/>
      <c r="G927" s="53"/>
      <c r="H927" s="53"/>
    </row>
    <row r="928" spans="5:8" x14ac:dyDescent="0.25">
      <c r="E928" s="53"/>
      <c r="F928" s="53"/>
      <c r="G928" s="53"/>
      <c r="H928" s="53"/>
    </row>
    <row r="929" spans="5:8" x14ac:dyDescent="0.25">
      <c r="E929" s="53"/>
      <c r="F929" s="53"/>
      <c r="G929" s="53"/>
      <c r="H929" s="53"/>
    </row>
    <row r="930" spans="5:8" x14ac:dyDescent="0.25">
      <c r="E930" s="53"/>
      <c r="F930" s="53"/>
      <c r="G930" s="53"/>
      <c r="H930" s="53"/>
    </row>
    <row r="931" spans="5:8" x14ac:dyDescent="0.25">
      <c r="E931" s="53"/>
      <c r="F931" s="53"/>
      <c r="G931" s="53"/>
      <c r="H931" s="53"/>
    </row>
    <row r="932" spans="5:8" x14ac:dyDescent="0.25">
      <c r="E932" s="53"/>
      <c r="F932" s="53"/>
      <c r="G932" s="53"/>
      <c r="H932" s="53"/>
    </row>
    <row r="933" spans="5:8" x14ac:dyDescent="0.25">
      <c r="E933" s="53"/>
      <c r="F933" s="53"/>
      <c r="G933" s="53"/>
      <c r="H933" s="53"/>
    </row>
    <row r="934" spans="5:8" x14ac:dyDescent="0.25">
      <c r="E934" s="53"/>
      <c r="F934" s="53"/>
      <c r="G934" s="53"/>
      <c r="H934" s="53"/>
    </row>
    <row r="935" spans="5:8" x14ac:dyDescent="0.25">
      <c r="E935" s="53"/>
      <c r="F935" s="53"/>
      <c r="G935" s="53"/>
      <c r="H935" s="53"/>
    </row>
    <row r="936" spans="5:8" x14ac:dyDescent="0.25">
      <c r="E936" s="53"/>
      <c r="F936" s="53"/>
      <c r="G936" s="53"/>
      <c r="H936" s="53"/>
    </row>
    <row r="937" spans="5:8" x14ac:dyDescent="0.25">
      <c r="E937" s="53"/>
      <c r="F937" s="53"/>
      <c r="G937" s="53"/>
      <c r="H937" s="53"/>
    </row>
    <row r="938" spans="5:8" x14ac:dyDescent="0.25">
      <c r="E938" s="53"/>
      <c r="F938" s="53"/>
      <c r="G938" s="53"/>
      <c r="H938" s="53"/>
    </row>
    <row r="939" spans="5:8" x14ac:dyDescent="0.25">
      <c r="E939" s="53"/>
      <c r="F939" s="53"/>
      <c r="G939" s="53"/>
      <c r="H939" s="53"/>
    </row>
    <row r="940" spans="5:8" x14ac:dyDescent="0.25">
      <c r="E940" s="53"/>
      <c r="F940" s="53"/>
      <c r="G940" s="53"/>
      <c r="H940" s="53"/>
    </row>
    <row r="941" spans="5:8" x14ac:dyDescent="0.25">
      <c r="E941" s="53"/>
      <c r="F941" s="53"/>
      <c r="G941" s="53"/>
      <c r="H941" s="53"/>
    </row>
    <row r="942" spans="5:8" x14ac:dyDescent="0.25">
      <c r="E942" s="53"/>
      <c r="F942" s="53"/>
      <c r="G942" s="53"/>
      <c r="H942" s="53"/>
    </row>
    <row r="943" spans="5:8" x14ac:dyDescent="0.25">
      <c r="E943" s="53"/>
      <c r="F943" s="53"/>
      <c r="G943" s="53"/>
      <c r="H943" s="53"/>
    </row>
    <row r="944" spans="5:8" x14ac:dyDescent="0.25">
      <c r="E944" s="53"/>
      <c r="F944" s="53"/>
      <c r="G944" s="53"/>
      <c r="H944" s="53"/>
    </row>
    <row r="945" spans="5:8" x14ac:dyDescent="0.25">
      <c r="E945" s="53"/>
      <c r="F945" s="53"/>
      <c r="G945" s="53"/>
      <c r="H945" s="53"/>
    </row>
    <row r="946" spans="5:8" x14ac:dyDescent="0.25">
      <c r="E946" s="53"/>
      <c r="F946" s="53"/>
      <c r="G946" s="53"/>
      <c r="H946" s="53"/>
    </row>
    <row r="947" spans="5:8" x14ac:dyDescent="0.25">
      <c r="E947" s="53"/>
      <c r="F947" s="53"/>
      <c r="G947" s="53"/>
      <c r="H947" s="53"/>
    </row>
    <row r="948" spans="5:8" x14ac:dyDescent="0.25">
      <c r="E948" s="53"/>
      <c r="F948" s="53"/>
      <c r="G948" s="53"/>
      <c r="H948" s="53"/>
    </row>
    <row r="949" spans="5:8" x14ac:dyDescent="0.25">
      <c r="E949" s="53"/>
      <c r="F949" s="53"/>
      <c r="G949" s="53"/>
      <c r="H949" s="53"/>
    </row>
    <row r="950" spans="5:8" x14ac:dyDescent="0.25">
      <c r="E950" s="53"/>
      <c r="F950" s="53"/>
      <c r="G950" s="53"/>
      <c r="H950" s="53"/>
    </row>
    <row r="951" spans="5:8" x14ac:dyDescent="0.25">
      <c r="E951" s="53"/>
      <c r="F951" s="53"/>
      <c r="G951" s="53"/>
      <c r="H951" s="53"/>
    </row>
    <row r="952" spans="5:8" x14ac:dyDescent="0.25">
      <c r="E952" s="53"/>
      <c r="F952" s="53"/>
      <c r="G952" s="53"/>
      <c r="H952" s="53"/>
    </row>
    <row r="953" spans="5:8" x14ac:dyDescent="0.25">
      <c r="E953" s="53"/>
      <c r="F953" s="53"/>
      <c r="G953" s="53"/>
      <c r="H953" s="53"/>
    </row>
    <row r="954" spans="5:8" x14ac:dyDescent="0.25">
      <c r="E954" s="53"/>
      <c r="F954" s="53"/>
      <c r="G954" s="53"/>
      <c r="H954" s="53"/>
    </row>
    <row r="955" spans="5:8" x14ac:dyDescent="0.25">
      <c r="E955" s="53"/>
      <c r="F955" s="53"/>
      <c r="G955" s="53"/>
      <c r="H955" s="53"/>
    </row>
    <row r="956" spans="5:8" x14ac:dyDescent="0.25">
      <c r="E956" s="53"/>
      <c r="F956" s="53"/>
      <c r="G956" s="53"/>
      <c r="H956" s="53"/>
    </row>
    <row r="957" spans="5:8" x14ac:dyDescent="0.25">
      <c r="E957" s="53"/>
      <c r="F957" s="53"/>
      <c r="G957" s="53"/>
      <c r="H957" s="53"/>
    </row>
    <row r="958" spans="5:8" x14ac:dyDescent="0.25">
      <c r="E958" s="53"/>
      <c r="F958" s="53"/>
      <c r="G958" s="53"/>
      <c r="H958" s="53"/>
    </row>
    <row r="959" spans="5:8" x14ac:dyDescent="0.25">
      <c r="E959" s="53"/>
      <c r="F959" s="53"/>
      <c r="G959" s="53"/>
      <c r="H959" s="53"/>
    </row>
    <row r="960" spans="5:8" x14ac:dyDescent="0.25">
      <c r="E960" s="53"/>
      <c r="F960" s="53"/>
      <c r="G960" s="53"/>
      <c r="H960" s="53"/>
    </row>
    <row r="961" spans="5:8" x14ac:dyDescent="0.25">
      <c r="E961" s="53"/>
      <c r="F961" s="53"/>
      <c r="G961" s="53"/>
      <c r="H961" s="53"/>
    </row>
    <row r="962" spans="5:8" x14ac:dyDescent="0.25">
      <c r="E962" s="53"/>
      <c r="F962" s="53"/>
      <c r="G962" s="53"/>
      <c r="H962" s="53"/>
    </row>
    <row r="963" spans="5:8" x14ac:dyDescent="0.25">
      <c r="E963" s="53"/>
      <c r="F963" s="53"/>
      <c r="G963" s="53"/>
      <c r="H963" s="53"/>
    </row>
    <row r="964" spans="5:8" x14ac:dyDescent="0.25">
      <c r="E964" s="53"/>
      <c r="F964" s="53"/>
      <c r="G964" s="53"/>
      <c r="H964" s="53"/>
    </row>
    <row r="965" spans="5:8" x14ac:dyDescent="0.25">
      <c r="E965" s="53"/>
      <c r="F965" s="53"/>
      <c r="G965" s="53"/>
      <c r="H965" s="53"/>
    </row>
    <row r="966" spans="5:8" x14ac:dyDescent="0.25">
      <c r="E966" s="53"/>
      <c r="F966" s="53"/>
      <c r="G966" s="53"/>
      <c r="H966" s="53"/>
    </row>
    <row r="967" spans="5:8" x14ac:dyDescent="0.25">
      <c r="E967" s="53"/>
      <c r="F967" s="53"/>
      <c r="G967" s="53"/>
      <c r="H967" s="53"/>
    </row>
    <row r="968" spans="5:8" x14ac:dyDescent="0.25">
      <c r="E968" s="53"/>
      <c r="F968" s="53"/>
      <c r="G968" s="53"/>
      <c r="H968" s="53"/>
    </row>
    <row r="969" spans="5:8" x14ac:dyDescent="0.25">
      <c r="E969" s="53"/>
      <c r="F969" s="53"/>
      <c r="G969" s="53"/>
      <c r="H969" s="53"/>
    </row>
    <row r="970" spans="5:8" x14ac:dyDescent="0.25">
      <c r="E970" s="53"/>
      <c r="F970" s="53"/>
      <c r="G970" s="53"/>
      <c r="H970" s="53"/>
    </row>
    <row r="971" spans="5:8" x14ac:dyDescent="0.25">
      <c r="E971" s="53"/>
      <c r="F971" s="53"/>
      <c r="G971" s="53"/>
      <c r="H971" s="53"/>
    </row>
    <row r="972" spans="5:8" x14ac:dyDescent="0.25">
      <c r="E972" s="53"/>
      <c r="F972" s="53"/>
      <c r="G972" s="53"/>
      <c r="H972" s="53"/>
    </row>
    <row r="973" spans="5:8" x14ac:dyDescent="0.25">
      <c r="E973" s="53"/>
      <c r="F973" s="53"/>
      <c r="G973" s="53"/>
      <c r="H973" s="53"/>
    </row>
    <row r="974" spans="5:8" x14ac:dyDescent="0.25">
      <c r="E974" s="53"/>
      <c r="F974" s="53"/>
      <c r="G974" s="53"/>
      <c r="H974" s="53"/>
    </row>
    <row r="975" spans="5:8" x14ac:dyDescent="0.25">
      <c r="E975" s="53"/>
      <c r="F975" s="53"/>
      <c r="G975" s="53"/>
      <c r="H975" s="53"/>
    </row>
    <row r="976" spans="5:8" x14ac:dyDescent="0.25">
      <c r="E976" s="53"/>
      <c r="F976" s="53"/>
      <c r="G976" s="53"/>
      <c r="H976" s="53"/>
    </row>
    <row r="977" spans="5:8" x14ac:dyDescent="0.25">
      <c r="E977" s="53"/>
      <c r="F977" s="53"/>
      <c r="G977" s="53"/>
      <c r="H977" s="53"/>
    </row>
    <row r="978" spans="5:8" x14ac:dyDescent="0.25">
      <c r="E978" s="53"/>
      <c r="F978" s="53"/>
      <c r="G978" s="53"/>
      <c r="H978" s="53"/>
    </row>
    <row r="979" spans="5:8" x14ac:dyDescent="0.25">
      <c r="E979" s="53"/>
      <c r="F979" s="53"/>
      <c r="G979" s="53"/>
      <c r="H979" s="53"/>
    </row>
    <row r="980" spans="5:8" x14ac:dyDescent="0.25">
      <c r="E980" s="53"/>
      <c r="F980" s="53"/>
      <c r="G980" s="53"/>
      <c r="H980" s="53"/>
    </row>
    <row r="981" spans="5:8" x14ac:dyDescent="0.25">
      <c r="E981" s="53"/>
      <c r="F981" s="53"/>
      <c r="G981" s="53"/>
      <c r="H981" s="53"/>
    </row>
    <row r="982" spans="5:8" x14ac:dyDescent="0.25">
      <c r="E982" s="53"/>
      <c r="F982" s="53"/>
      <c r="G982" s="53"/>
      <c r="H982" s="53"/>
    </row>
    <row r="983" spans="5:8" x14ac:dyDescent="0.25">
      <c r="E983" s="53"/>
      <c r="F983" s="53"/>
      <c r="G983" s="53"/>
      <c r="H983" s="53"/>
    </row>
    <row r="984" spans="5:8" x14ac:dyDescent="0.25">
      <c r="E984" s="53"/>
      <c r="F984" s="53"/>
      <c r="G984" s="53"/>
      <c r="H984" s="53"/>
    </row>
    <row r="985" spans="5:8" x14ac:dyDescent="0.25">
      <c r="E985" s="53"/>
      <c r="F985" s="53"/>
      <c r="G985" s="53"/>
      <c r="H985" s="53"/>
    </row>
    <row r="986" spans="5:8" x14ac:dyDescent="0.25">
      <c r="E986" s="53"/>
      <c r="F986" s="53"/>
      <c r="G986" s="53"/>
      <c r="H986" s="53"/>
    </row>
    <row r="987" spans="5:8" x14ac:dyDescent="0.25">
      <c r="E987" s="53"/>
      <c r="F987" s="53"/>
      <c r="G987" s="53"/>
      <c r="H987" s="53"/>
    </row>
    <row r="988" spans="5:8" x14ac:dyDescent="0.25">
      <c r="E988" s="53"/>
      <c r="F988" s="53"/>
      <c r="G988" s="53"/>
      <c r="H988" s="53"/>
    </row>
    <row r="989" spans="5:8" x14ac:dyDescent="0.25">
      <c r="E989" s="53"/>
      <c r="F989" s="53"/>
      <c r="G989" s="53"/>
      <c r="H989" s="53"/>
    </row>
    <row r="990" spans="5:8" x14ac:dyDescent="0.25">
      <c r="E990" s="53"/>
      <c r="F990" s="53"/>
      <c r="G990" s="53"/>
      <c r="H990" s="53"/>
    </row>
    <row r="991" spans="5:8" x14ac:dyDescent="0.25">
      <c r="E991" s="53"/>
      <c r="F991" s="53"/>
      <c r="G991" s="53"/>
      <c r="H991" s="53"/>
    </row>
    <row r="992" spans="5:8" x14ac:dyDescent="0.25">
      <c r="E992" s="53"/>
      <c r="F992" s="53"/>
      <c r="G992" s="53"/>
      <c r="H992" s="53"/>
    </row>
    <row r="993" spans="5:8" x14ac:dyDescent="0.25">
      <c r="E993" s="53"/>
      <c r="F993" s="53"/>
      <c r="G993" s="53"/>
      <c r="H993" s="53"/>
    </row>
    <row r="994" spans="5:8" x14ac:dyDescent="0.25">
      <c r="E994" s="53"/>
      <c r="F994" s="53"/>
      <c r="G994" s="53"/>
      <c r="H994" s="53"/>
    </row>
    <row r="995" spans="5:8" x14ac:dyDescent="0.25">
      <c r="E995" s="53"/>
      <c r="F995" s="53"/>
      <c r="G995" s="53"/>
      <c r="H995" s="53"/>
    </row>
    <row r="996" spans="5:8" x14ac:dyDescent="0.25">
      <c r="E996" s="53"/>
      <c r="F996" s="53"/>
      <c r="G996" s="53"/>
      <c r="H996" s="53"/>
    </row>
    <row r="997" spans="5:8" x14ac:dyDescent="0.25">
      <c r="E997" s="53"/>
      <c r="F997" s="53"/>
      <c r="G997" s="53"/>
      <c r="H997" s="53"/>
    </row>
    <row r="998" spans="5:8" x14ac:dyDescent="0.25">
      <c r="E998" s="53"/>
      <c r="F998" s="53"/>
      <c r="G998" s="53"/>
      <c r="H998" s="53"/>
    </row>
    <row r="999" spans="5:8" x14ac:dyDescent="0.25">
      <c r="E999" s="53"/>
      <c r="F999" s="53"/>
      <c r="G999" s="53"/>
      <c r="H999" s="53"/>
    </row>
    <row r="1000" spans="5:8" x14ac:dyDescent="0.25">
      <c r="E1000" s="53"/>
      <c r="F1000" s="53"/>
      <c r="G1000" s="53"/>
      <c r="H1000" s="53"/>
    </row>
    <row r="1001" spans="5:8" x14ac:dyDescent="0.25">
      <c r="E1001" s="53"/>
      <c r="F1001" s="53"/>
      <c r="G1001" s="53"/>
      <c r="H1001" s="53"/>
    </row>
    <row r="1002" spans="5:8" x14ac:dyDescent="0.25">
      <c r="E1002" s="53"/>
      <c r="F1002" s="53"/>
      <c r="G1002" s="53"/>
      <c r="H1002" s="53"/>
    </row>
    <row r="1003" spans="5:8" x14ac:dyDescent="0.25">
      <c r="E1003" s="53"/>
      <c r="F1003" s="53"/>
      <c r="G1003" s="53"/>
      <c r="H1003" s="53"/>
    </row>
    <row r="1004" spans="5:8" x14ac:dyDescent="0.25">
      <c r="E1004" s="53"/>
      <c r="F1004" s="53"/>
      <c r="G1004" s="53"/>
      <c r="H1004" s="53"/>
    </row>
    <row r="1005" spans="5:8" x14ac:dyDescent="0.25">
      <c r="E1005" s="53"/>
      <c r="F1005" s="53"/>
      <c r="G1005" s="53"/>
      <c r="H1005" s="53"/>
    </row>
    <row r="1006" spans="5:8" x14ac:dyDescent="0.25">
      <c r="E1006" s="53"/>
      <c r="F1006" s="53"/>
      <c r="G1006" s="53"/>
      <c r="H1006" s="53"/>
    </row>
    <row r="1007" spans="5:8" x14ac:dyDescent="0.25">
      <c r="E1007" s="53"/>
      <c r="F1007" s="53"/>
      <c r="G1007" s="53"/>
      <c r="H1007" s="53"/>
    </row>
    <row r="1008" spans="5:8" x14ac:dyDescent="0.25">
      <c r="E1008" s="53"/>
      <c r="F1008" s="53"/>
      <c r="G1008" s="53"/>
      <c r="H1008" s="53"/>
    </row>
    <row r="1009" spans="5:8" x14ac:dyDescent="0.25">
      <c r="E1009" s="53"/>
      <c r="F1009" s="53"/>
      <c r="G1009" s="53"/>
      <c r="H1009" s="53"/>
    </row>
    <row r="1010" spans="5:8" x14ac:dyDescent="0.25">
      <c r="E1010" s="53"/>
      <c r="F1010" s="53"/>
      <c r="G1010" s="53"/>
      <c r="H1010" s="53"/>
    </row>
    <row r="1011" spans="5:8" x14ac:dyDescent="0.25">
      <c r="E1011" s="53"/>
      <c r="F1011" s="53"/>
      <c r="G1011" s="53"/>
      <c r="H1011" s="53"/>
    </row>
    <row r="1012" spans="5:8" x14ac:dyDescent="0.25">
      <c r="E1012" s="53"/>
      <c r="F1012" s="53"/>
      <c r="G1012" s="53"/>
      <c r="H1012" s="53"/>
    </row>
    <row r="1013" spans="5:8" x14ac:dyDescent="0.25">
      <c r="E1013" s="53"/>
      <c r="F1013" s="53"/>
      <c r="G1013" s="53"/>
      <c r="H1013" s="53"/>
    </row>
    <row r="1014" spans="5:8" x14ac:dyDescent="0.25">
      <c r="E1014" s="53"/>
      <c r="F1014" s="53"/>
      <c r="G1014" s="53"/>
      <c r="H1014" s="53"/>
    </row>
    <row r="1015" spans="5:8" x14ac:dyDescent="0.25">
      <c r="E1015" s="53"/>
      <c r="F1015" s="53"/>
      <c r="G1015" s="53"/>
      <c r="H1015" s="53"/>
    </row>
    <row r="1016" spans="5:8" x14ac:dyDescent="0.25">
      <c r="E1016" s="53"/>
      <c r="F1016" s="53"/>
      <c r="G1016" s="53"/>
      <c r="H1016" s="53"/>
    </row>
    <row r="1017" spans="5:8" x14ac:dyDescent="0.25">
      <c r="E1017" s="53"/>
      <c r="F1017" s="53"/>
      <c r="G1017" s="53"/>
      <c r="H1017" s="53"/>
    </row>
    <row r="1018" spans="5:8" x14ac:dyDescent="0.25">
      <c r="E1018" s="53"/>
      <c r="F1018" s="53"/>
      <c r="G1018" s="53"/>
      <c r="H1018" s="53"/>
    </row>
    <row r="1019" spans="5:8" x14ac:dyDescent="0.25">
      <c r="E1019" s="53"/>
      <c r="F1019" s="53"/>
      <c r="G1019" s="53"/>
      <c r="H1019" s="53"/>
    </row>
    <row r="1020" spans="5:8" x14ac:dyDescent="0.25">
      <c r="E1020" s="53"/>
      <c r="F1020" s="53"/>
      <c r="G1020" s="53"/>
      <c r="H1020" s="53"/>
    </row>
    <row r="1021" spans="5:8" x14ac:dyDescent="0.25">
      <c r="E1021" s="53"/>
      <c r="F1021" s="53"/>
      <c r="G1021" s="53"/>
      <c r="H1021" s="53"/>
    </row>
    <row r="1022" spans="5:8" x14ac:dyDescent="0.25">
      <c r="E1022" s="53"/>
      <c r="F1022" s="53"/>
      <c r="G1022" s="53"/>
      <c r="H1022" s="53"/>
    </row>
    <row r="1023" spans="5:8" x14ac:dyDescent="0.25">
      <c r="E1023" s="53"/>
      <c r="F1023" s="53"/>
      <c r="G1023" s="53"/>
      <c r="H1023" s="53"/>
    </row>
    <row r="1024" spans="5:8" x14ac:dyDescent="0.25">
      <c r="E1024" s="53"/>
      <c r="F1024" s="53"/>
      <c r="G1024" s="53"/>
      <c r="H1024" s="53"/>
    </row>
    <row r="1025" spans="5:8" x14ac:dyDescent="0.25">
      <c r="E1025" s="53"/>
      <c r="F1025" s="53"/>
      <c r="G1025" s="53"/>
      <c r="H1025" s="53"/>
    </row>
    <row r="1026" spans="5:8" x14ac:dyDescent="0.25">
      <c r="E1026" s="53"/>
      <c r="F1026" s="53"/>
      <c r="G1026" s="53"/>
      <c r="H1026" s="53"/>
    </row>
    <row r="1027" spans="5:8" x14ac:dyDescent="0.25">
      <c r="E1027" s="53"/>
      <c r="F1027" s="53"/>
      <c r="G1027" s="53"/>
      <c r="H1027" s="53"/>
    </row>
    <row r="1028" spans="5:8" x14ac:dyDescent="0.25">
      <c r="E1028" s="53"/>
      <c r="F1028" s="53"/>
      <c r="G1028" s="53"/>
      <c r="H1028" s="53"/>
    </row>
    <row r="1029" spans="5:8" x14ac:dyDescent="0.25">
      <c r="E1029" s="53"/>
      <c r="F1029" s="53"/>
      <c r="G1029" s="53"/>
      <c r="H1029" s="53"/>
    </row>
    <row r="1030" spans="5:8" x14ac:dyDescent="0.25">
      <c r="E1030" s="53"/>
      <c r="F1030" s="53"/>
      <c r="G1030" s="53"/>
      <c r="H1030" s="53"/>
    </row>
    <row r="1031" spans="5:8" x14ac:dyDescent="0.25">
      <c r="E1031" s="53"/>
      <c r="F1031" s="53"/>
      <c r="G1031" s="53"/>
      <c r="H1031" s="53"/>
    </row>
    <row r="1032" spans="5:8" x14ac:dyDescent="0.25">
      <c r="E1032" s="53"/>
      <c r="F1032" s="53"/>
      <c r="G1032" s="53"/>
      <c r="H1032" s="53"/>
    </row>
    <row r="1033" spans="5:8" x14ac:dyDescent="0.25">
      <c r="E1033" s="53"/>
      <c r="F1033" s="53"/>
      <c r="G1033" s="53"/>
      <c r="H1033" s="53"/>
    </row>
    <row r="1034" spans="5:8" x14ac:dyDescent="0.25">
      <c r="E1034" s="53"/>
      <c r="F1034" s="53"/>
      <c r="G1034" s="53"/>
      <c r="H1034" s="53"/>
    </row>
    <row r="1035" spans="5:8" x14ac:dyDescent="0.25">
      <c r="E1035" s="53"/>
      <c r="F1035" s="53"/>
      <c r="G1035" s="53"/>
      <c r="H1035" s="53"/>
    </row>
    <row r="1036" spans="5:8" x14ac:dyDescent="0.25">
      <c r="E1036" s="53"/>
      <c r="F1036" s="53"/>
      <c r="G1036" s="53"/>
      <c r="H1036" s="53"/>
    </row>
    <row r="1037" spans="5:8" x14ac:dyDescent="0.25">
      <c r="E1037" s="53"/>
      <c r="F1037" s="53"/>
      <c r="G1037" s="53"/>
      <c r="H1037" s="53"/>
    </row>
    <row r="1038" spans="5:8" x14ac:dyDescent="0.25">
      <c r="E1038" s="53"/>
      <c r="F1038" s="53"/>
      <c r="G1038" s="53"/>
      <c r="H1038" s="53"/>
    </row>
    <row r="1039" spans="5:8" x14ac:dyDescent="0.25">
      <c r="E1039" s="53"/>
      <c r="F1039" s="53"/>
      <c r="G1039" s="53"/>
      <c r="H1039" s="53"/>
    </row>
    <row r="1040" spans="5:8" x14ac:dyDescent="0.25">
      <c r="E1040" s="53"/>
      <c r="F1040" s="53"/>
      <c r="G1040" s="53"/>
      <c r="H1040" s="53"/>
    </row>
    <row r="1041" spans="5:8" x14ac:dyDescent="0.25">
      <c r="E1041" s="53"/>
      <c r="F1041" s="53"/>
      <c r="G1041" s="53"/>
      <c r="H1041" s="53"/>
    </row>
    <row r="1042" spans="5:8" x14ac:dyDescent="0.25">
      <c r="E1042" s="53"/>
      <c r="F1042" s="53"/>
      <c r="G1042" s="53"/>
      <c r="H1042" s="53"/>
    </row>
    <row r="1043" spans="5:8" x14ac:dyDescent="0.25">
      <c r="E1043" s="53"/>
      <c r="F1043" s="53"/>
      <c r="G1043" s="53"/>
      <c r="H1043" s="53"/>
    </row>
    <row r="1044" spans="5:8" x14ac:dyDescent="0.25">
      <c r="E1044" s="53"/>
      <c r="F1044" s="53"/>
      <c r="G1044" s="53"/>
      <c r="H1044" s="53"/>
    </row>
    <row r="1045" spans="5:8" x14ac:dyDescent="0.25">
      <c r="E1045" s="53"/>
      <c r="F1045" s="53"/>
      <c r="G1045" s="53"/>
      <c r="H1045" s="53"/>
    </row>
    <row r="1046" spans="5:8" x14ac:dyDescent="0.25">
      <c r="E1046" s="53"/>
      <c r="F1046" s="53"/>
      <c r="G1046" s="53"/>
      <c r="H1046" s="53"/>
    </row>
    <row r="1047" spans="5:8" x14ac:dyDescent="0.25">
      <c r="E1047" s="53"/>
      <c r="F1047" s="53"/>
      <c r="G1047" s="53"/>
      <c r="H1047" s="53"/>
    </row>
    <row r="1048" spans="5:8" x14ac:dyDescent="0.25">
      <c r="E1048" s="53"/>
      <c r="F1048" s="53"/>
      <c r="G1048" s="53"/>
      <c r="H1048" s="53"/>
    </row>
    <row r="1049" spans="5:8" x14ac:dyDescent="0.25">
      <c r="E1049" s="53"/>
      <c r="F1049" s="53"/>
      <c r="G1049" s="53"/>
      <c r="H1049" s="53"/>
    </row>
    <row r="1050" spans="5:8" x14ac:dyDescent="0.25">
      <c r="E1050" s="53"/>
      <c r="F1050" s="53"/>
      <c r="G1050" s="53"/>
      <c r="H1050" s="53"/>
    </row>
    <row r="1051" spans="5:8" x14ac:dyDescent="0.25">
      <c r="E1051" s="53"/>
      <c r="F1051" s="53"/>
      <c r="G1051" s="53"/>
      <c r="H1051" s="53"/>
    </row>
    <row r="1052" spans="5:8" x14ac:dyDescent="0.25">
      <c r="E1052" s="53"/>
      <c r="F1052" s="53"/>
      <c r="G1052" s="53"/>
      <c r="H1052" s="53"/>
    </row>
    <row r="1053" spans="5:8" x14ac:dyDescent="0.25">
      <c r="E1053" s="53"/>
      <c r="F1053" s="53"/>
      <c r="G1053" s="53"/>
      <c r="H1053" s="53"/>
    </row>
    <row r="1054" spans="5:8" x14ac:dyDescent="0.25">
      <c r="E1054" s="53"/>
      <c r="F1054" s="53"/>
      <c r="G1054" s="53"/>
      <c r="H1054" s="53"/>
    </row>
    <row r="1055" spans="5:8" x14ac:dyDescent="0.25">
      <c r="E1055" s="53"/>
      <c r="F1055" s="53"/>
      <c r="G1055" s="53"/>
      <c r="H1055" s="53"/>
    </row>
    <row r="1056" spans="5:8" x14ac:dyDescent="0.25">
      <c r="E1056" s="53"/>
      <c r="F1056" s="53"/>
      <c r="G1056" s="53"/>
      <c r="H1056" s="53"/>
    </row>
    <row r="1057" spans="5:8" x14ac:dyDescent="0.25">
      <c r="E1057" s="53"/>
      <c r="F1057" s="53"/>
      <c r="G1057" s="53"/>
      <c r="H1057" s="53"/>
    </row>
    <row r="1058" spans="5:8" x14ac:dyDescent="0.25">
      <c r="E1058" s="53"/>
      <c r="F1058" s="53"/>
      <c r="G1058" s="53"/>
      <c r="H1058" s="53"/>
    </row>
    <row r="1059" spans="5:8" x14ac:dyDescent="0.25">
      <c r="E1059" s="53"/>
      <c r="F1059" s="53"/>
      <c r="G1059" s="53"/>
      <c r="H1059" s="53"/>
    </row>
    <row r="1060" spans="5:8" x14ac:dyDescent="0.25">
      <c r="E1060" s="53"/>
      <c r="F1060" s="53"/>
      <c r="G1060" s="53"/>
      <c r="H1060" s="53"/>
    </row>
    <row r="1061" spans="5:8" x14ac:dyDescent="0.25">
      <c r="E1061" s="53"/>
      <c r="F1061" s="53"/>
      <c r="G1061" s="53"/>
      <c r="H1061" s="53"/>
    </row>
    <row r="1062" spans="5:8" x14ac:dyDescent="0.25">
      <c r="E1062" s="53"/>
      <c r="F1062" s="53"/>
      <c r="G1062" s="53"/>
      <c r="H1062" s="53"/>
    </row>
    <row r="1063" spans="5:8" x14ac:dyDescent="0.25">
      <c r="E1063" s="53"/>
      <c r="F1063" s="53"/>
      <c r="G1063" s="53"/>
      <c r="H1063" s="53"/>
    </row>
    <row r="1064" spans="5:8" x14ac:dyDescent="0.25">
      <c r="E1064" s="53"/>
      <c r="F1064" s="53"/>
      <c r="G1064" s="53"/>
      <c r="H1064" s="53"/>
    </row>
    <row r="1065" spans="5:8" x14ac:dyDescent="0.25">
      <c r="E1065" s="53"/>
      <c r="F1065" s="53"/>
      <c r="G1065" s="53"/>
      <c r="H1065" s="53"/>
    </row>
    <row r="1066" spans="5:8" x14ac:dyDescent="0.25">
      <c r="E1066" s="53"/>
      <c r="F1066" s="53"/>
      <c r="G1066" s="53"/>
      <c r="H1066" s="53"/>
    </row>
    <row r="1067" spans="5:8" x14ac:dyDescent="0.25">
      <c r="E1067" s="53"/>
      <c r="F1067" s="53"/>
      <c r="G1067" s="53"/>
      <c r="H1067" s="53"/>
    </row>
    <row r="1068" spans="5:8" x14ac:dyDescent="0.25">
      <c r="E1068" s="53"/>
      <c r="F1068" s="53"/>
      <c r="G1068" s="53"/>
      <c r="H1068" s="53"/>
    </row>
    <row r="1069" spans="5:8" x14ac:dyDescent="0.25">
      <c r="E1069" s="53"/>
      <c r="F1069" s="53"/>
      <c r="G1069" s="53"/>
      <c r="H1069" s="53"/>
    </row>
    <row r="1070" spans="5:8" x14ac:dyDescent="0.25">
      <c r="E1070" s="53"/>
      <c r="F1070" s="53"/>
      <c r="G1070" s="53"/>
      <c r="H1070" s="53"/>
    </row>
    <row r="1071" spans="5:8" x14ac:dyDescent="0.25">
      <c r="E1071" s="53"/>
      <c r="F1071" s="53"/>
      <c r="G1071" s="53"/>
      <c r="H1071" s="53"/>
    </row>
    <row r="1072" spans="5:8" x14ac:dyDescent="0.25">
      <c r="E1072" s="53"/>
      <c r="F1072" s="53"/>
      <c r="G1072" s="53"/>
      <c r="H1072" s="53"/>
    </row>
    <row r="1073" spans="5:8" x14ac:dyDescent="0.25">
      <c r="E1073" s="53"/>
      <c r="F1073" s="53"/>
      <c r="G1073" s="53"/>
      <c r="H1073" s="53"/>
    </row>
    <row r="1074" spans="5:8" x14ac:dyDescent="0.25">
      <c r="E1074" s="53"/>
      <c r="F1074" s="53"/>
      <c r="G1074" s="53"/>
      <c r="H1074" s="53"/>
    </row>
    <row r="1075" spans="5:8" x14ac:dyDescent="0.25">
      <c r="E1075" s="53"/>
      <c r="F1075" s="53"/>
      <c r="G1075" s="53"/>
      <c r="H1075" s="53"/>
    </row>
    <row r="1076" spans="5:8" x14ac:dyDescent="0.25">
      <c r="E1076" s="53"/>
      <c r="F1076" s="53"/>
      <c r="G1076" s="53"/>
      <c r="H1076" s="53"/>
    </row>
    <row r="1077" spans="5:8" x14ac:dyDescent="0.25">
      <c r="E1077" s="53"/>
      <c r="F1077" s="53"/>
      <c r="G1077" s="53"/>
      <c r="H1077" s="53"/>
    </row>
    <row r="1078" spans="5:8" x14ac:dyDescent="0.25">
      <c r="E1078" s="53"/>
      <c r="F1078" s="53"/>
      <c r="G1078" s="53"/>
      <c r="H1078" s="53"/>
    </row>
    <row r="1079" spans="5:8" x14ac:dyDescent="0.25">
      <c r="E1079" s="53"/>
      <c r="F1079" s="53"/>
      <c r="G1079" s="53"/>
      <c r="H1079" s="53"/>
    </row>
    <row r="1080" spans="5:8" x14ac:dyDescent="0.25">
      <c r="E1080" s="53"/>
      <c r="F1080" s="53"/>
      <c r="G1080" s="53"/>
      <c r="H1080" s="53"/>
    </row>
    <row r="1081" spans="5:8" x14ac:dyDescent="0.25">
      <c r="E1081" s="53"/>
      <c r="F1081" s="53"/>
      <c r="G1081" s="53"/>
      <c r="H1081" s="53"/>
    </row>
    <row r="1082" spans="5:8" x14ac:dyDescent="0.25">
      <c r="E1082" s="53"/>
      <c r="F1082" s="53"/>
      <c r="G1082" s="53"/>
      <c r="H1082" s="53"/>
    </row>
    <row r="1083" spans="5:8" x14ac:dyDescent="0.25">
      <c r="E1083" s="53"/>
      <c r="F1083" s="53"/>
      <c r="G1083" s="53"/>
      <c r="H1083" s="53"/>
    </row>
    <row r="1084" spans="5:8" x14ac:dyDescent="0.25">
      <c r="E1084" s="53"/>
      <c r="F1084" s="53"/>
      <c r="G1084" s="53"/>
      <c r="H1084" s="53"/>
    </row>
    <row r="1085" spans="5:8" x14ac:dyDescent="0.25">
      <c r="E1085" s="53"/>
      <c r="F1085" s="53"/>
      <c r="G1085" s="53"/>
      <c r="H1085" s="53"/>
    </row>
    <row r="1086" spans="5:8" x14ac:dyDescent="0.25">
      <c r="E1086" s="53"/>
      <c r="F1086" s="53"/>
      <c r="G1086" s="53"/>
      <c r="H1086" s="53"/>
    </row>
    <row r="1087" spans="5:8" x14ac:dyDescent="0.25">
      <c r="E1087" s="53"/>
      <c r="F1087" s="53"/>
      <c r="G1087" s="53"/>
      <c r="H1087" s="53"/>
    </row>
    <row r="1088" spans="5:8" x14ac:dyDescent="0.25">
      <c r="E1088" s="53"/>
      <c r="F1088" s="53"/>
      <c r="G1088" s="53"/>
      <c r="H1088" s="53"/>
    </row>
    <row r="1089" spans="5:8" x14ac:dyDescent="0.25">
      <c r="E1089" s="53"/>
      <c r="F1089" s="53"/>
      <c r="G1089" s="53"/>
      <c r="H1089" s="53"/>
    </row>
    <row r="1090" spans="5:8" x14ac:dyDescent="0.25">
      <c r="E1090" s="53"/>
      <c r="F1090" s="53"/>
      <c r="G1090" s="53"/>
      <c r="H1090" s="53"/>
    </row>
    <row r="1091" spans="5:8" x14ac:dyDescent="0.25">
      <c r="E1091" s="53"/>
      <c r="F1091" s="53"/>
      <c r="G1091" s="53"/>
      <c r="H1091" s="53"/>
    </row>
    <row r="1092" spans="5:8" x14ac:dyDescent="0.25">
      <c r="E1092" s="53"/>
      <c r="F1092" s="53"/>
      <c r="G1092" s="53"/>
      <c r="H1092" s="53"/>
    </row>
    <row r="1093" spans="5:8" x14ac:dyDescent="0.25">
      <c r="E1093" s="53"/>
      <c r="F1093" s="53"/>
      <c r="G1093" s="53"/>
      <c r="H1093" s="53"/>
    </row>
    <row r="1094" spans="5:8" x14ac:dyDescent="0.25">
      <c r="E1094" s="53"/>
      <c r="F1094" s="53"/>
      <c r="G1094" s="53"/>
      <c r="H1094" s="53"/>
    </row>
    <row r="1095" spans="5:8" x14ac:dyDescent="0.25">
      <c r="E1095" s="53"/>
      <c r="F1095" s="53"/>
      <c r="G1095" s="53"/>
      <c r="H1095" s="53"/>
    </row>
    <row r="1096" spans="5:8" x14ac:dyDescent="0.25">
      <c r="E1096" s="53"/>
      <c r="F1096" s="53"/>
      <c r="G1096" s="53"/>
      <c r="H1096" s="53"/>
    </row>
    <row r="1097" spans="5:8" x14ac:dyDescent="0.25">
      <c r="E1097" s="53"/>
      <c r="F1097" s="53"/>
      <c r="G1097" s="53"/>
      <c r="H1097" s="53"/>
    </row>
    <row r="1098" spans="5:8" x14ac:dyDescent="0.25">
      <c r="E1098" s="53"/>
      <c r="F1098" s="53"/>
      <c r="G1098" s="53"/>
      <c r="H1098" s="53"/>
    </row>
    <row r="1099" spans="5:8" x14ac:dyDescent="0.25">
      <c r="E1099" s="53"/>
      <c r="F1099" s="53"/>
      <c r="G1099" s="53"/>
      <c r="H1099" s="53"/>
    </row>
    <row r="1100" spans="5:8" x14ac:dyDescent="0.25">
      <c r="E1100" s="53"/>
      <c r="F1100" s="53"/>
      <c r="G1100" s="53"/>
      <c r="H1100" s="53"/>
    </row>
    <row r="1101" spans="5:8" x14ac:dyDescent="0.25">
      <c r="E1101" s="53"/>
      <c r="F1101" s="53"/>
      <c r="G1101" s="53"/>
      <c r="H1101" s="53"/>
    </row>
    <row r="1102" spans="5:8" x14ac:dyDescent="0.25">
      <c r="E1102" s="53"/>
      <c r="F1102" s="53"/>
      <c r="G1102" s="53"/>
      <c r="H1102" s="53"/>
    </row>
    <row r="1103" spans="5:8" x14ac:dyDescent="0.25">
      <c r="E1103" s="53"/>
      <c r="F1103" s="53"/>
      <c r="G1103" s="53"/>
      <c r="H1103" s="53"/>
    </row>
    <row r="1104" spans="5:8" x14ac:dyDescent="0.25">
      <c r="E1104" s="53"/>
      <c r="F1104" s="53"/>
      <c r="G1104" s="53"/>
      <c r="H1104" s="53"/>
    </row>
    <row r="1105" spans="5:8" x14ac:dyDescent="0.25">
      <c r="E1105" s="53"/>
      <c r="F1105" s="53"/>
      <c r="G1105" s="53"/>
      <c r="H1105" s="53"/>
    </row>
    <row r="1106" spans="5:8" x14ac:dyDescent="0.25">
      <c r="E1106" s="53"/>
      <c r="F1106" s="53"/>
      <c r="G1106" s="53"/>
      <c r="H1106" s="53"/>
    </row>
    <row r="1107" spans="5:8" x14ac:dyDescent="0.25">
      <c r="E1107" s="53"/>
      <c r="F1107" s="53"/>
      <c r="G1107" s="53"/>
      <c r="H1107" s="53"/>
    </row>
    <row r="1108" spans="5:8" x14ac:dyDescent="0.25">
      <c r="E1108" s="53"/>
      <c r="F1108" s="53"/>
      <c r="G1108" s="53"/>
      <c r="H1108" s="53"/>
    </row>
    <row r="1109" spans="5:8" x14ac:dyDescent="0.25">
      <c r="E1109" s="53"/>
      <c r="F1109" s="53"/>
      <c r="G1109" s="53"/>
      <c r="H1109" s="53"/>
    </row>
    <row r="1110" spans="5:8" x14ac:dyDescent="0.25">
      <c r="E1110" s="53"/>
      <c r="F1110" s="53"/>
      <c r="G1110" s="53"/>
      <c r="H1110" s="53"/>
    </row>
    <row r="1111" spans="5:8" x14ac:dyDescent="0.25">
      <c r="E1111" s="53"/>
      <c r="F1111" s="53"/>
      <c r="G1111" s="53"/>
      <c r="H1111" s="53"/>
    </row>
    <row r="1112" spans="5:8" x14ac:dyDescent="0.25">
      <c r="E1112" s="53"/>
      <c r="F1112" s="53"/>
      <c r="G1112" s="53"/>
      <c r="H1112" s="53"/>
    </row>
    <row r="1113" spans="5:8" x14ac:dyDescent="0.25">
      <c r="E1113" s="53"/>
      <c r="F1113" s="53"/>
      <c r="G1113" s="53"/>
      <c r="H1113" s="53"/>
    </row>
    <row r="1114" spans="5:8" x14ac:dyDescent="0.25">
      <c r="E1114" s="53"/>
      <c r="F1114" s="53"/>
      <c r="G1114" s="53"/>
      <c r="H1114" s="53"/>
    </row>
    <row r="1115" spans="5:8" x14ac:dyDescent="0.25">
      <c r="E1115" s="53"/>
      <c r="F1115" s="53"/>
      <c r="G1115" s="53"/>
      <c r="H1115" s="53"/>
    </row>
    <row r="1116" spans="5:8" x14ac:dyDescent="0.25">
      <c r="E1116" s="53"/>
      <c r="F1116" s="53"/>
      <c r="G1116" s="53"/>
      <c r="H1116" s="53"/>
    </row>
    <row r="1117" spans="5:8" x14ac:dyDescent="0.25">
      <c r="E1117" s="53"/>
      <c r="F1117" s="53"/>
      <c r="G1117" s="53"/>
      <c r="H1117" s="53"/>
    </row>
    <row r="1118" spans="5:8" x14ac:dyDescent="0.25">
      <c r="E1118" s="53"/>
      <c r="F1118" s="53"/>
      <c r="G1118" s="53"/>
      <c r="H1118" s="53"/>
    </row>
    <row r="1119" spans="5:8" x14ac:dyDescent="0.25">
      <c r="E1119" s="53"/>
      <c r="F1119" s="53"/>
      <c r="G1119" s="53"/>
      <c r="H1119" s="53"/>
    </row>
    <row r="1120" spans="5:8" x14ac:dyDescent="0.25">
      <c r="E1120" s="53"/>
      <c r="F1120" s="53"/>
      <c r="G1120" s="53"/>
      <c r="H1120" s="53"/>
    </row>
    <row r="1121" spans="5:8" x14ac:dyDescent="0.25">
      <c r="E1121" s="53"/>
      <c r="F1121" s="53"/>
      <c r="G1121" s="53"/>
      <c r="H1121" s="53"/>
    </row>
    <row r="1122" spans="5:8" x14ac:dyDescent="0.25">
      <c r="E1122" s="53"/>
      <c r="F1122" s="53"/>
      <c r="G1122" s="53"/>
      <c r="H1122" s="53"/>
    </row>
    <row r="1123" spans="5:8" x14ac:dyDescent="0.25">
      <c r="E1123" s="53"/>
      <c r="F1123" s="53"/>
      <c r="G1123" s="53"/>
      <c r="H1123" s="53"/>
    </row>
    <row r="1124" spans="5:8" x14ac:dyDescent="0.25">
      <c r="E1124" s="53"/>
      <c r="F1124" s="53"/>
      <c r="G1124" s="53"/>
      <c r="H1124" s="53"/>
    </row>
    <row r="1125" spans="5:8" x14ac:dyDescent="0.25">
      <c r="E1125" s="53"/>
      <c r="F1125" s="53"/>
      <c r="G1125" s="53"/>
      <c r="H1125" s="53"/>
    </row>
    <row r="1126" spans="5:8" x14ac:dyDescent="0.25">
      <c r="E1126" s="53"/>
      <c r="F1126" s="53"/>
      <c r="G1126" s="53"/>
      <c r="H1126" s="53"/>
    </row>
    <row r="1127" spans="5:8" x14ac:dyDescent="0.25">
      <c r="E1127" s="53"/>
      <c r="F1127" s="53"/>
      <c r="G1127" s="53"/>
      <c r="H1127" s="53"/>
    </row>
    <row r="1128" spans="5:8" x14ac:dyDescent="0.25">
      <c r="E1128" s="53"/>
      <c r="F1128" s="53"/>
      <c r="G1128" s="53"/>
      <c r="H1128" s="53"/>
    </row>
    <row r="1129" spans="5:8" x14ac:dyDescent="0.25">
      <c r="E1129" s="53"/>
      <c r="F1129" s="53"/>
      <c r="G1129" s="53"/>
      <c r="H1129" s="53"/>
    </row>
    <row r="1130" spans="5:8" x14ac:dyDescent="0.25">
      <c r="E1130" s="53"/>
      <c r="F1130" s="53"/>
      <c r="G1130" s="53"/>
      <c r="H1130" s="53"/>
    </row>
    <row r="1131" spans="5:8" x14ac:dyDescent="0.25">
      <c r="E1131" s="53"/>
      <c r="F1131" s="53"/>
      <c r="G1131" s="53"/>
      <c r="H1131" s="53"/>
    </row>
    <row r="1132" spans="5:8" x14ac:dyDescent="0.25">
      <c r="E1132" s="53"/>
      <c r="F1132" s="53"/>
      <c r="G1132" s="53"/>
      <c r="H1132" s="53"/>
    </row>
    <row r="1133" spans="5:8" x14ac:dyDescent="0.25">
      <c r="E1133" s="53"/>
      <c r="F1133" s="53"/>
      <c r="G1133" s="53"/>
      <c r="H1133" s="53"/>
    </row>
    <row r="1134" spans="5:8" x14ac:dyDescent="0.25">
      <c r="E1134" s="53"/>
      <c r="F1134" s="53"/>
      <c r="G1134" s="53"/>
      <c r="H1134" s="53"/>
    </row>
    <row r="1135" spans="5:8" x14ac:dyDescent="0.25">
      <c r="E1135" s="53"/>
      <c r="F1135" s="53"/>
      <c r="G1135" s="53"/>
      <c r="H1135" s="53"/>
    </row>
    <row r="1136" spans="5:8" x14ac:dyDescent="0.25">
      <c r="E1136" s="53"/>
      <c r="F1136" s="53"/>
      <c r="G1136" s="53"/>
      <c r="H1136" s="53"/>
    </row>
    <row r="1137" spans="5:8" x14ac:dyDescent="0.25">
      <c r="E1137" s="53"/>
      <c r="F1137" s="53"/>
      <c r="G1137" s="53"/>
      <c r="H1137" s="53"/>
    </row>
    <row r="1138" spans="5:8" x14ac:dyDescent="0.25">
      <c r="E1138" s="53"/>
      <c r="F1138" s="53"/>
      <c r="G1138" s="53"/>
      <c r="H1138" s="53"/>
    </row>
    <row r="1139" spans="5:8" x14ac:dyDescent="0.25">
      <c r="E1139" s="53"/>
      <c r="F1139" s="53"/>
      <c r="G1139" s="53"/>
      <c r="H1139" s="53"/>
    </row>
    <row r="1140" spans="5:8" x14ac:dyDescent="0.25">
      <c r="E1140" s="53"/>
      <c r="F1140" s="53"/>
      <c r="G1140" s="53"/>
      <c r="H1140" s="53"/>
    </row>
    <row r="1141" spans="5:8" x14ac:dyDescent="0.25">
      <c r="E1141" s="53"/>
      <c r="F1141" s="53"/>
      <c r="G1141" s="53"/>
      <c r="H1141" s="53"/>
    </row>
    <row r="1142" spans="5:8" x14ac:dyDescent="0.25">
      <c r="E1142" s="53"/>
      <c r="F1142" s="53"/>
      <c r="G1142" s="53"/>
      <c r="H1142" s="53"/>
    </row>
    <row r="1143" spans="5:8" x14ac:dyDescent="0.25">
      <c r="E1143" s="53"/>
      <c r="F1143" s="53"/>
      <c r="G1143" s="53"/>
      <c r="H1143" s="53"/>
    </row>
    <row r="1144" spans="5:8" x14ac:dyDescent="0.25">
      <c r="E1144" s="53"/>
      <c r="F1144" s="53"/>
      <c r="G1144" s="53"/>
      <c r="H1144" s="53"/>
    </row>
    <row r="1145" spans="5:8" x14ac:dyDescent="0.25">
      <c r="E1145" s="53"/>
      <c r="F1145" s="53"/>
      <c r="G1145" s="53"/>
      <c r="H1145" s="53"/>
    </row>
    <row r="1146" spans="5:8" x14ac:dyDescent="0.25">
      <c r="E1146" s="53"/>
      <c r="F1146" s="53"/>
      <c r="G1146" s="53"/>
      <c r="H1146" s="53"/>
    </row>
    <row r="1147" spans="5:8" x14ac:dyDescent="0.25">
      <c r="E1147" s="53"/>
      <c r="F1147" s="53"/>
      <c r="G1147" s="53"/>
      <c r="H1147" s="53"/>
    </row>
    <row r="1148" spans="5:8" x14ac:dyDescent="0.25">
      <c r="E1148" s="53"/>
      <c r="F1148" s="53"/>
      <c r="G1148" s="53"/>
      <c r="H1148" s="53"/>
    </row>
    <row r="1149" spans="5:8" x14ac:dyDescent="0.25">
      <c r="E1149" s="53"/>
      <c r="F1149" s="53"/>
      <c r="G1149" s="53"/>
      <c r="H1149" s="53"/>
    </row>
    <row r="1150" spans="5:8" x14ac:dyDescent="0.25">
      <c r="E1150" s="53"/>
      <c r="F1150" s="53"/>
      <c r="G1150" s="53"/>
      <c r="H1150" s="53"/>
    </row>
    <row r="1151" spans="5:8" x14ac:dyDescent="0.25">
      <c r="E1151" s="53"/>
      <c r="F1151" s="53"/>
      <c r="G1151" s="53"/>
      <c r="H1151" s="53"/>
    </row>
    <row r="1152" spans="5:8" x14ac:dyDescent="0.25">
      <c r="E1152" s="53"/>
      <c r="F1152" s="53"/>
      <c r="G1152" s="53"/>
      <c r="H1152" s="53"/>
    </row>
    <row r="1153" spans="5:8" x14ac:dyDescent="0.25">
      <c r="E1153" s="53"/>
      <c r="F1153" s="53"/>
      <c r="G1153" s="53"/>
      <c r="H1153" s="53"/>
    </row>
    <row r="1154" spans="5:8" x14ac:dyDescent="0.25">
      <c r="E1154" s="53"/>
      <c r="F1154" s="53"/>
      <c r="G1154" s="53"/>
      <c r="H1154" s="53"/>
    </row>
    <row r="1155" spans="5:8" x14ac:dyDescent="0.25">
      <c r="E1155" s="53"/>
      <c r="F1155" s="53"/>
      <c r="G1155" s="53"/>
      <c r="H1155" s="53"/>
    </row>
    <row r="1156" spans="5:8" x14ac:dyDescent="0.25">
      <c r="E1156" s="53"/>
      <c r="F1156" s="53"/>
      <c r="G1156" s="53"/>
      <c r="H1156" s="53"/>
    </row>
    <row r="1157" spans="5:8" x14ac:dyDescent="0.25">
      <c r="E1157" s="53"/>
      <c r="F1157" s="53"/>
      <c r="G1157" s="53"/>
      <c r="H1157" s="53"/>
    </row>
    <row r="1158" spans="5:8" x14ac:dyDescent="0.25">
      <c r="E1158" s="53"/>
      <c r="F1158" s="53"/>
      <c r="G1158" s="53"/>
      <c r="H1158" s="53"/>
    </row>
    <row r="1159" spans="5:8" x14ac:dyDescent="0.25">
      <c r="E1159" s="53"/>
      <c r="F1159" s="53"/>
      <c r="G1159" s="53"/>
      <c r="H1159" s="53"/>
    </row>
    <row r="1160" spans="5:8" x14ac:dyDescent="0.25">
      <c r="E1160" s="53"/>
      <c r="F1160" s="53"/>
      <c r="G1160" s="53"/>
      <c r="H1160" s="53"/>
    </row>
    <row r="1161" spans="5:8" x14ac:dyDescent="0.25">
      <c r="E1161" s="53"/>
      <c r="F1161" s="53"/>
      <c r="G1161" s="53"/>
      <c r="H1161" s="53"/>
    </row>
    <row r="1162" spans="5:8" x14ac:dyDescent="0.25">
      <c r="E1162" s="53"/>
      <c r="F1162" s="53"/>
      <c r="G1162" s="53"/>
      <c r="H1162" s="53"/>
    </row>
    <row r="1163" spans="5:8" x14ac:dyDescent="0.25">
      <c r="E1163" s="53"/>
      <c r="F1163" s="53"/>
      <c r="G1163" s="53"/>
      <c r="H1163" s="53"/>
    </row>
    <row r="1164" spans="5:8" x14ac:dyDescent="0.25">
      <c r="E1164" s="53"/>
      <c r="F1164" s="53"/>
      <c r="G1164" s="53"/>
      <c r="H1164" s="53"/>
    </row>
    <row r="1165" spans="5:8" x14ac:dyDescent="0.25">
      <c r="E1165" s="53"/>
      <c r="F1165" s="53"/>
      <c r="G1165" s="53"/>
      <c r="H1165" s="53"/>
    </row>
    <row r="1166" spans="5:8" x14ac:dyDescent="0.25">
      <c r="E1166" s="53"/>
      <c r="F1166" s="53"/>
      <c r="G1166" s="53"/>
      <c r="H1166" s="53"/>
    </row>
    <row r="1167" spans="5:8" x14ac:dyDescent="0.25">
      <c r="E1167" s="53"/>
      <c r="F1167" s="53"/>
      <c r="G1167" s="53"/>
      <c r="H1167" s="53"/>
    </row>
    <row r="1168" spans="5:8" x14ac:dyDescent="0.25">
      <c r="E1168" s="53"/>
      <c r="F1168" s="53"/>
      <c r="G1168" s="53"/>
      <c r="H1168" s="53"/>
    </row>
    <row r="1169" spans="5:8" x14ac:dyDescent="0.25">
      <c r="E1169" s="53"/>
      <c r="F1169" s="53"/>
      <c r="G1169" s="53"/>
      <c r="H1169" s="53"/>
    </row>
    <row r="1170" spans="5:8" x14ac:dyDescent="0.25">
      <c r="E1170" s="53"/>
      <c r="F1170" s="53"/>
      <c r="G1170" s="53"/>
      <c r="H1170" s="53"/>
    </row>
    <row r="1171" spans="5:8" x14ac:dyDescent="0.25">
      <c r="E1171" s="53"/>
      <c r="F1171" s="53"/>
      <c r="G1171" s="53"/>
      <c r="H1171" s="53"/>
    </row>
    <row r="1172" spans="5:8" x14ac:dyDescent="0.25">
      <c r="E1172" s="53"/>
      <c r="F1172" s="53"/>
      <c r="G1172" s="53"/>
      <c r="H1172" s="53"/>
    </row>
    <row r="1173" spans="5:8" x14ac:dyDescent="0.25">
      <c r="E1173" s="53"/>
      <c r="F1173" s="53"/>
      <c r="G1173" s="53"/>
      <c r="H1173" s="53"/>
    </row>
    <row r="1174" spans="5:8" x14ac:dyDescent="0.25">
      <c r="E1174" s="53"/>
      <c r="F1174" s="53"/>
      <c r="G1174" s="53"/>
      <c r="H1174" s="53"/>
    </row>
    <row r="1175" spans="5:8" x14ac:dyDescent="0.25">
      <c r="E1175" s="53"/>
      <c r="F1175" s="53"/>
      <c r="G1175" s="53"/>
      <c r="H1175" s="53"/>
    </row>
    <row r="1176" spans="5:8" x14ac:dyDescent="0.25">
      <c r="E1176" s="53"/>
      <c r="F1176" s="53"/>
      <c r="G1176" s="53"/>
      <c r="H1176" s="53"/>
    </row>
    <row r="1177" spans="5:8" x14ac:dyDescent="0.25">
      <c r="E1177" s="53"/>
      <c r="F1177" s="53"/>
      <c r="G1177" s="53"/>
      <c r="H1177" s="53"/>
    </row>
    <row r="1178" spans="5:8" x14ac:dyDescent="0.25">
      <c r="E1178" s="53"/>
      <c r="F1178" s="53"/>
      <c r="G1178" s="53"/>
      <c r="H1178" s="53"/>
    </row>
    <row r="1179" spans="5:8" x14ac:dyDescent="0.25">
      <c r="E1179" s="53"/>
      <c r="F1179" s="53"/>
      <c r="G1179" s="53"/>
      <c r="H1179" s="53"/>
    </row>
    <row r="1180" spans="5:8" x14ac:dyDescent="0.25">
      <c r="E1180" s="53"/>
      <c r="F1180" s="53"/>
      <c r="G1180" s="53"/>
      <c r="H1180" s="53"/>
    </row>
    <row r="1181" spans="5:8" x14ac:dyDescent="0.25">
      <c r="E1181" s="53"/>
      <c r="F1181" s="53"/>
      <c r="G1181" s="53"/>
      <c r="H1181" s="53"/>
    </row>
    <row r="1182" spans="5:8" x14ac:dyDescent="0.25">
      <c r="E1182" s="53"/>
      <c r="F1182" s="53"/>
      <c r="G1182" s="53"/>
      <c r="H1182" s="53"/>
    </row>
    <row r="1183" spans="5:8" x14ac:dyDescent="0.25">
      <c r="E1183" s="53"/>
      <c r="F1183" s="53"/>
      <c r="G1183" s="53"/>
      <c r="H1183" s="53"/>
    </row>
    <row r="1184" spans="5:8" x14ac:dyDescent="0.25">
      <c r="E1184" s="53"/>
      <c r="F1184" s="53"/>
      <c r="G1184" s="53"/>
      <c r="H1184" s="53"/>
    </row>
    <row r="1185" spans="5:8" x14ac:dyDescent="0.25">
      <c r="E1185" s="53"/>
      <c r="F1185" s="53"/>
      <c r="G1185" s="53"/>
      <c r="H1185" s="53"/>
    </row>
    <row r="1186" spans="5:8" x14ac:dyDescent="0.25">
      <c r="E1186" s="53"/>
      <c r="F1186" s="53"/>
      <c r="G1186" s="53"/>
      <c r="H1186" s="53"/>
    </row>
    <row r="1187" spans="5:8" x14ac:dyDescent="0.25">
      <c r="E1187" s="53"/>
      <c r="F1187" s="53"/>
      <c r="G1187" s="53"/>
      <c r="H1187" s="53"/>
    </row>
    <row r="1188" spans="5:8" x14ac:dyDescent="0.25">
      <c r="E1188" s="53"/>
      <c r="F1188" s="53"/>
      <c r="G1188" s="53"/>
      <c r="H1188" s="53"/>
    </row>
    <row r="1189" spans="5:8" x14ac:dyDescent="0.25">
      <c r="E1189" s="53"/>
      <c r="F1189" s="53"/>
      <c r="G1189" s="53"/>
      <c r="H1189" s="53"/>
    </row>
    <row r="1190" spans="5:8" x14ac:dyDescent="0.25">
      <c r="E1190" s="53"/>
      <c r="F1190" s="53"/>
      <c r="G1190" s="53"/>
      <c r="H1190" s="53"/>
    </row>
    <row r="1191" spans="5:8" x14ac:dyDescent="0.25">
      <c r="E1191" s="53"/>
      <c r="F1191" s="53"/>
      <c r="G1191" s="53"/>
      <c r="H1191" s="53"/>
    </row>
    <row r="1192" spans="5:8" x14ac:dyDescent="0.25">
      <c r="E1192" s="53"/>
      <c r="F1192" s="53"/>
      <c r="G1192" s="53"/>
      <c r="H1192" s="53"/>
    </row>
    <row r="1193" spans="5:8" x14ac:dyDescent="0.25">
      <c r="E1193" s="53"/>
      <c r="F1193" s="53"/>
      <c r="G1193" s="53"/>
      <c r="H1193" s="53"/>
    </row>
    <row r="1194" spans="5:8" x14ac:dyDescent="0.25">
      <c r="E1194" s="53"/>
      <c r="F1194" s="53"/>
      <c r="G1194" s="53"/>
      <c r="H1194" s="53"/>
    </row>
    <row r="1195" spans="5:8" x14ac:dyDescent="0.25">
      <c r="E1195" s="53"/>
      <c r="F1195" s="53"/>
      <c r="G1195" s="53"/>
      <c r="H1195" s="53"/>
    </row>
    <row r="1196" spans="5:8" x14ac:dyDescent="0.25">
      <c r="E1196" s="53"/>
      <c r="F1196" s="53"/>
      <c r="G1196" s="53"/>
      <c r="H1196" s="53"/>
    </row>
    <row r="1197" spans="5:8" x14ac:dyDescent="0.25">
      <c r="E1197" s="53"/>
      <c r="F1197" s="53"/>
      <c r="G1197" s="53"/>
      <c r="H1197" s="53"/>
    </row>
    <row r="1198" spans="5:8" x14ac:dyDescent="0.25">
      <c r="E1198" s="53"/>
      <c r="F1198" s="53"/>
      <c r="G1198" s="53"/>
      <c r="H1198" s="53"/>
    </row>
    <row r="1199" spans="5:8" x14ac:dyDescent="0.25">
      <c r="E1199" s="53"/>
      <c r="F1199" s="53"/>
      <c r="G1199" s="53"/>
      <c r="H1199" s="53"/>
    </row>
    <row r="1200" spans="5:8" x14ac:dyDescent="0.25">
      <c r="E1200" s="53"/>
      <c r="F1200" s="53"/>
      <c r="G1200" s="53"/>
      <c r="H1200" s="53"/>
    </row>
    <row r="1201" spans="5:8" x14ac:dyDescent="0.25">
      <c r="E1201" s="53"/>
      <c r="F1201" s="53"/>
      <c r="G1201" s="53"/>
      <c r="H1201" s="53"/>
    </row>
    <row r="1202" spans="5:8" x14ac:dyDescent="0.25">
      <c r="E1202" s="53"/>
      <c r="F1202" s="53"/>
      <c r="G1202" s="53"/>
      <c r="H1202" s="53"/>
    </row>
    <row r="1203" spans="5:8" x14ac:dyDescent="0.25">
      <c r="E1203" s="53"/>
      <c r="F1203" s="53"/>
      <c r="G1203" s="53"/>
      <c r="H1203" s="53"/>
    </row>
    <row r="1204" spans="5:8" x14ac:dyDescent="0.25">
      <c r="E1204" s="53"/>
      <c r="F1204" s="53"/>
      <c r="G1204" s="53"/>
      <c r="H1204" s="53"/>
    </row>
    <row r="1205" spans="5:8" x14ac:dyDescent="0.25">
      <c r="E1205" s="53"/>
      <c r="F1205" s="53"/>
      <c r="G1205" s="53"/>
      <c r="H1205" s="53"/>
    </row>
    <row r="1206" spans="5:8" x14ac:dyDescent="0.25">
      <c r="E1206" s="53"/>
      <c r="F1206" s="53"/>
      <c r="G1206" s="53"/>
      <c r="H1206" s="53"/>
    </row>
    <row r="1207" spans="5:8" x14ac:dyDescent="0.25">
      <c r="E1207" s="53"/>
      <c r="F1207" s="53"/>
      <c r="G1207" s="53"/>
      <c r="H1207" s="53"/>
    </row>
    <row r="1208" spans="5:8" x14ac:dyDescent="0.25">
      <c r="E1208" s="53"/>
      <c r="F1208" s="53"/>
      <c r="G1208" s="53"/>
      <c r="H1208" s="53"/>
    </row>
    <row r="1209" spans="5:8" x14ac:dyDescent="0.25">
      <c r="E1209" s="53"/>
      <c r="F1209" s="53"/>
      <c r="G1209" s="53"/>
      <c r="H1209" s="53"/>
    </row>
    <row r="1210" spans="5:8" x14ac:dyDescent="0.25">
      <c r="E1210" s="53"/>
      <c r="F1210" s="53"/>
      <c r="G1210" s="53"/>
      <c r="H1210" s="53"/>
    </row>
    <row r="1211" spans="5:8" x14ac:dyDescent="0.25">
      <c r="E1211" s="53"/>
      <c r="F1211" s="53"/>
      <c r="G1211" s="53"/>
      <c r="H1211" s="53"/>
    </row>
    <row r="1212" spans="5:8" x14ac:dyDescent="0.25">
      <c r="E1212" s="53"/>
      <c r="F1212" s="53"/>
      <c r="G1212" s="53"/>
      <c r="H1212" s="53"/>
    </row>
    <row r="1213" spans="5:8" x14ac:dyDescent="0.25">
      <c r="E1213" s="53"/>
      <c r="F1213" s="53"/>
      <c r="G1213" s="53"/>
      <c r="H1213" s="53"/>
    </row>
    <row r="1214" spans="5:8" x14ac:dyDescent="0.25">
      <c r="E1214" s="53"/>
      <c r="F1214" s="53"/>
      <c r="G1214" s="53"/>
      <c r="H1214" s="53"/>
    </row>
    <row r="1215" spans="5:8" x14ac:dyDescent="0.25">
      <c r="E1215" s="53"/>
      <c r="F1215" s="53"/>
      <c r="G1215" s="53"/>
      <c r="H1215" s="53"/>
    </row>
    <row r="1216" spans="5:8" x14ac:dyDescent="0.25">
      <c r="E1216" s="53"/>
      <c r="F1216" s="53"/>
      <c r="G1216" s="53"/>
      <c r="H1216" s="53"/>
    </row>
    <row r="1217" spans="5:8" x14ac:dyDescent="0.25">
      <c r="E1217" s="53"/>
      <c r="F1217" s="53"/>
      <c r="G1217" s="53"/>
      <c r="H1217" s="53"/>
    </row>
    <row r="1218" spans="5:8" x14ac:dyDescent="0.25">
      <c r="E1218" s="53"/>
      <c r="F1218" s="53"/>
      <c r="G1218" s="53"/>
      <c r="H1218" s="53"/>
    </row>
    <row r="1219" spans="5:8" x14ac:dyDescent="0.25">
      <c r="E1219" s="53"/>
      <c r="F1219" s="53"/>
      <c r="G1219" s="53"/>
      <c r="H1219" s="53"/>
    </row>
    <row r="1220" spans="5:8" x14ac:dyDescent="0.25">
      <c r="E1220" s="53"/>
      <c r="F1220" s="53"/>
      <c r="G1220" s="53"/>
      <c r="H1220" s="53"/>
    </row>
    <row r="1221" spans="5:8" x14ac:dyDescent="0.25">
      <c r="E1221" s="53"/>
      <c r="F1221" s="53"/>
      <c r="G1221" s="53"/>
      <c r="H1221" s="53"/>
    </row>
    <row r="1222" spans="5:8" x14ac:dyDescent="0.25">
      <c r="E1222" s="53"/>
      <c r="F1222" s="53"/>
      <c r="G1222" s="53"/>
      <c r="H1222" s="53"/>
    </row>
    <row r="1223" spans="5:8" x14ac:dyDescent="0.25">
      <c r="E1223" s="53"/>
      <c r="F1223" s="53"/>
      <c r="G1223" s="53"/>
      <c r="H1223" s="53"/>
    </row>
    <row r="1224" spans="5:8" x14ac:dyDescent="0.25">
      <c r="E1224" s="53"/>
      <c r="F1224" s="53"/>
      <c r="G1224" s="53"/>
      <c r="H1224" s="53"/>
    </row>
    <row r="1225" spans="5:8" x14ac:dyDescent="0.25">
      <c r="E1225" s="53"/>
      <c r="F1225" s="53"/>
      <c r="G1225" s="53"/>
      <c r="H1225" s="53"/>
    </row>
    <row r="1226" spans="5:8" x14ac:dyDescent="0.25">
      <c r="E1226" s="53"/>
      <c r="F1226" s="53"/>
      <c r="G1226" s="53"/>
      <c r="H1226" s="53"/>
    </row>
    <row r="1227" spans="5:8" x14ac:dyDescent="0.25">
      <c r="E1227" s="53"/>
      <c r="F1227" s="53"/>
      <c r="G1227" s="53"/>
      <c r="H1227" s="53"/>
    </row>
    <row r="1228" spans="5:8" x14ac:dyDescent="0.25">
      <c r="E1228" s="53"/>
      <c r="F1228" s="53"/>
      <c r="G1228" s="53"/>
      <c r="H1228" s="53"/>
    </row>
    <row r="1229" spans="5:8" x14ac:dyDescent="0.25">
      <c r="E1229" s="53"/>
      <c r="F1229" s="53"/>
      <c r="G1229" s="53"/>
      <c r="H1229" s="53"/>
    </row>
    <row r="1230" spans="5:8" x14ac:dyDescent="0.25">
      <c r="E1230" s="53"/>
      <c r="F1230" s="53"/>
      <c r="G1230" s="53"/>
      <c r="H1230" s="53"/>
    </row>
    <row r="1231" spans="5:8" x14ac:dyDescent="0.25">
      <c r="E1231" s="53"/>
      <c r="F1231" s="53"/>
      <c r="G1231" s="53"/>
      <c r="H1231" s="53"/>
    </row>
    <row r="1232" spans="5:8" x14ac:dyDescent="0.25">
      <c r="E1232" s="53"/>
      <c r="F1232" s="53"/>
      <c r="G1232" s="53"/>
      <c r="H1232" s="53"/>
    </row>
    <row r="1233" spans="5:8" x14ac:dyDescent="0.25">
      <c r="E1233" s="53"/>
      <c r="F1233" s="53"/>
      <c r="G1233" s="53"/>
      <c r="H1233" s="53"/>
    </row>
    <row r="1234" spans="5:8" x14ac:dyDescent="0.25">
      <c r="E1234" s="53"/>
      <c r="F1234" s="53"/>
      <c r="G1234" s="53"/>
      <c r="H1234" s="53"/>
    </row>
    <row r="1235" spans="5:8" x14ac:dyDescent="0.25">
      <c r="E1235" s="53"/>
      <c r="F1235" s="53"/>
      <c r="G1235" s="53"/>
      <c r="H1235" s="53"/>
    </row>
    <row r="1236" spans="5:8" x14ac:dyDescent="0.25">
      <c r="E1236" s="53"/>
      <c r="F1236" s="53"/>
      <c r="G1236" s="53"/>
      <c r="H1236" s="53"/>
    </row>
    <row r="1237" spans="5:8" x14ac:dyDescent="0.25">
      <c r="E1237" s="53"/>
      <c r="F1237" s="53"/>
      <c r="G1237" s="53"/>
      <c r="H1237" s="53"/>
    </row>
    <row r="1238" spans="5:8" x14ac:dyDescent="0.25">
      <c r="E1238" s="53"/>
      <c r="F1238" s="53"/>
      <c r="G1238" s="53"/>
      <c r="H1238" s="53"/>
    </row>
    <row r="1239" spans="5:8" x14ac:dyDescent="0.25">
      <c r="E1239" s="53"/>
      <c r="F1239" s="53"/>
      <c r="G1239" s="53"/>
      <c r="H1239" s="53"/>
    </row>
    <row r="1240" spans="5:8" x14ac:dyDescent="0.25">
      <c r="E1240" s="53"/>
      <c r="F1240" s="53"/>
      <c r="G1240" s="53"/>
      <c r="H1240" s="53"/>
    </row>
    <row r="1241" spans="5:8" x14ac:dyDescent="0.25">
      <c r="E1241" s="53"/>
      <c r="F1241" s="53"/>
      <c r="G1241" s="53"/>
      <c r="H1241" s="53"/>
    </row>
    <row r="1242" spans="5:8" x14ac:dyDescent="0.25">
      <c r="E1242" s="53"/>
      <c r="F1242" s="53"/>
      <c r="G1242" s="53"/>
      <c r="H1242" s="53"/>
    </row>
    <row r="1243" spans="5:8" x14ac:dyDescent="0.25">
      <c r="E1243" s="53"/>
      <c r="F1243" s="53"/>
      <c r="G1243" s="53"/>
      <c r="H1243" s="53"/>
    </row>
    <row r="1244" spans="5:8" x14ac:dyDescent="0.25">
      <c r="E1244" s="53"/>
      <c r="F1244" s="53"/>
      <c r="G1244" s="53"/>
      <c r="H1244" s="53"/>
    </row>
    <row r="1245" spans="5:8" x14ac:dyDescent="0.25">
      <c r="E1245" s="53"/>
      <c r="F1245" s="53"/>
      <c r="G1245" s="53"/>
      <c r="H1245" s="53"/>
    </row>
    <row r="1246" spans="5:8" x14ac:dyDescent="0.25">
      <c r="E1246" s="53"/>
      <c r="F1246" s="53"/>
      <c r="G1246" s="53"/>
      <c r="H1246" s="53"/>
    </row>
    <row r="1247" spans="5:8" x14ac:dyDescent="0.25">
      <c r="E1247" s="53"/>
      <c r="F1247" s="53"/>
      <c r="G1247" s="53"/>
      <c r="H1247" s="53"/>
    </row>
    <row r="1248" spans="5:8" x14ac:dyDescent="0.25">
      <c r="E1248" s="53"/>
      <c r="F1248" s="53"/>
      <c r="G1248" s="53"/>
      <c r="H1248" s="53"/>
    </row>
    <row r="1249" spans="5:8" x14ac:dyDescent="0.25">
      <c r="E1249" s="53"/>
      <c r="F1249" s="53"/>
      <c r="G1249" s="53"/>
      <c r="H1249" s="53"/>
    </row>
    <row r="1250" spans="5:8" x14ac:dyDescent="0.25">
      <c r="E1250" s="53"/>
      <c r="F1250" s="53"/>
      <c r="G1250" s="53"/>
      <c r="H1250" s="53"/>
    </row>
    <row r="1251" spans="5:8" x14ac:dyDescent="0.25">
      <c r="E1251" s="53"/>
      <c r="F1251" s="53"/>
      <c r="G1251" s="53"/>
      <c r="H1251" s="53"/>
    </row>
    <row r="1252" spans="5:8" x14ac:dyDescent="0.25">
      <c r="E1252" s="53"/>
      <c r="F1252" s="53"/>
      <c r="G1252" s="53"/>
      <c r="H1252" s="53"/>
    </row>
    <row r="1253" spans="5:8" x14ac:dyDescent="0.25">
      <c r="E1253" s="53"/>
      <c r="F1253" s="53"/>
      <c r="G1253" s="53"/>
      <c r="H1253" s="53"/>
    </row>
    <row r="1254" spans="5:8" x14ac:dyDescent="0.25">
      <c r="E1254" s="53"/>
      <c r="F1254" s="53"/>
      <c r="G1254" s="53"/>
      <c r="H1254" s="53"/>
    </row>
    <row r="1255" spans="5:8" x14ac:dyDescent="0.25">
      <c r="E1255" s="53"/>
      <c r="F1255" s="53"/>
      <c r="G1255" s="53"/>
      <c r="H1255" s="53"/>
    </row>
    <row r="1256" spans="5:8" x14ac:dyDescent="0.25">
      <c r="E1256" s="53"/>
      <c r="F1256" s="53"/>
      <c r="G1256" s="53"/>
      <c r="H1256" s="53"/>
    </row>
    <row r="1257" spans="5:8" x14ac:dyDescent="0.25">
      <c r="E1257" s="53"/>
      <c r="F1257" s="53"/>
      <c r="G1257" s="53"/>
      <c r="H1257" s="53"/>
    </row>
    <row r="1258" spans="5:8" x14ac:dyDescent="0.25">
      <c r="E1258" s="53"/>
      <c r="F1258" s="53"/>
      <c r="G1258" s="53"/>
      <c r="H1258" s="53"/>
    </row>
    <row r="1259" spans="5:8" x14ac:dyDescent="0.25">
      <c r="E1259" s="53"/>
      <c r="F1259" s="53"/>
      <c r="G1259" s="53"/>
      <c r="H1259" s="53"/>
    </row>
    <row r="1260" spans="5:8" x14ac:dyDescent="0.25">
      <c r="E1260" s="53"/>
      <c r="F1260" s="53"/>
      <c r="G1260" s="53"/>
      <c r="H1260" s="53"/>
    </row>
    <row r="1261" spans="5:8" x14ac:dyDescent="0.25">
      <c r="E1261" s="53"/>
      <c r="F1261" s="53"/>
      <c r="G1261" s="53"/>
      <c r="H1261" s="53"/>
    </row>
    <row r="1262" spans="5:8" x14ac:dyDescent="0.25">
      <c r="E1262" s="53"/>
      <c r="F1262" s="53"/>
      <c r="G1262" s="53"/>
      <c r="H1262" s="53"/>
    </row>
    <row r="1263" spans="5:8" x14ac:dyDescent="0.25">
      <c r="E1263" s="53"/>
      <c r="F1263" s="53"/>
      <c r="G1263" s="53"/>
      <c r="H1263" s="53"/>
    </row>
    <row r="1264" spans="5:8" x14ac:dyDescent="0.25">
      <c r="E1264" s="53"/>
      <c r="F1264" s="53"/>
      <c r="G1264" s="53"/>
      <c r="H1264" s="53"/>
    </row>
    <row r="1265" spans="5:8" x14ac:dyDescent="0.25">
      <c r="E1265" s="53"/>
      <c r="F1265" s="53"/>
      <c r="G1265" s="53"/>
      <c r="H1265" s="53"/>
    </row>
    <row r="1266" spans="5:8" x14ac:dyDescent="0.25">
      <c r="E1266" s="53"/>
      <c r="F1266" s="53"/>
      <c r="G1266" s="53"/>
      <c r="H1266" s="53"/>
    </row>
    <row r="1267" spans="5:8" x14ac:dyDescent="0.25">
      <c r="E1267" s="53"/>
      <c r="F1267" s="53"/>
      <c r="G1267" s="53"/>
      <c r="H1267" s="53"/>
    </row>
    <row r="1268" spans="5:8" x14ac:dyDescent="0.25">
      <c r="E1268" s="53"/>
      <c r="F1268" s="53"/>
      <c r="G1268" s="53"/>
      <c r="H1268" s="53"/>
    </row>
    <row r="1269" spans="5:8" x14ac:dyDescent="0.25">
      <c r="E1269" s="53"/>
      <c r="F1269" s="53"/>
      <c r="G1269" s="53"/>
      <c r="H1269" s="53"/>
    </row>
    <row r="1270" spans="5:8" x14ac:dyDescent="0.25">
      <c r="E1270" s="53"/>
      <c r="F1270" s="53"/>
      <c r="G1270" s="53"/>
      <c r="H1270" s="53"/>
    </row>
    <row r="1271" spans="5:8" x14ac:dyDescent="0.25">
      <c r="E1271" s="53"/>
      <c r="F1271" s="53"/>
      <c r="G1271" s="53"/>
      <c r="H1271" s="53"/>
    </row>
    <row r="1272" spans="5:8" x14ac:dyDescent="0.25">
      <c r="E1272" s="53"/>
      <c r="F1272" s="53"/>
      <c r="G1272" s="53"/>
      <c r="H1272" s="53"/>
    </row>
    <row r="1273" spans="5:8" x14ac:dyDescent="0.25">
      <c r="E1273" s="53"/>
      <c r="F1273" s="53"/>
      <c r="G1273" s="53"/>
      <c r="H1273" s="53"/>
    </row>
    <row r="1274" spans="5:8" x14ac:dyDescent="0.25">
      <c r="E1274" s="53"/>
      <c r="F1274" s="53"/>
      <c r="G1274" s="53"/>
      <c r="H1274" s="53"/>
    </row>
    <row r="1275" spans="5:8" x14ac:dyDescent="0.25">
      <c r="E1275" s="53"/>
      <c r="F1275" s="53"/>
      <c r="G1275" s="53"/>
      <c r="H1275" s="53"/>
    </row>
    <row r="1276" spans="5:8" x14ac:dyDescent="0.25">
      <c r="E1276" s="53"/>
      <c r="F1276" s="53"/>
      <c r="G1276" s="53"/>
      <c r="H1276" s="53"/>
    </row>
    <row r="1277" spans="5:8" x14ac:dyDescent="0.25">
      <c r="E1277" s="53"/>
      <c r="F1277" s="53"/>
      <c r="G1277" s="53"/>
      <c r="H1277" s="53"/>
    </row>
    <row r="1278" spans="5:8" x14ac:dyDescent="0.25">
      <c r="E1278" s="53"/>
      <c r="F1278" s="53"/>
      <c r="G1278" s="53"/>
      <c r="H1278" s="53"/>
    </row>
    <row r="1279" spans="5:8" x14ac:dyDescent="0.25">
      <c r="E1279" s="53"/>
      <c r="F1279" s="53"/>
      <c r="G1279" s="53"/>
      <c r="H1279" s="53"/>
    </row>
    <row r="1280" spans="5:8" x14ac:dyDescent="0.25">
      <c r="E1280" s="53"/>
      <c r="F1280" s="53"/>
      <c r="G1280" s="53"/>
      <c r="H1280" s="53"/>
    </row>
    <row r="1281" spans="5:8" x14ac:dyDescent="0.25">
      <c r="E1281" s="53"/>
      <c r="F1281" s="53"/>
      <c r="G1281" s="53"/>
      <c r="H1281" s="53"/>
    </row>
    <row r="1282" spans="5:8" x14ac:dyDescent="0.25">
      <c r="E1282" s="53"/>
      <c r="F1282" s="53"/>
      <c r="G1282" s="53"/>
      <c r="H1282" s="53"/>
    </row>
    <row r="1283" spans="5:8" x14ac:dyDescent="0.25">
      <c r="E1283" s="53"/>
      <c r="F1283" s="53"/>
      <c r="G1283" s="53"/>
      <c r="H1283" s="53"/>
    </row>
    <row r="1284" spans="5:8" x14ac:dyDescent="0.25">
      <c r="E1284" s="53"/>
      <c r="F1284" s="53"/>
      <c r="G1284" s="53"/>
      <c r="H1284" s="53"/>
    </row>
    <row r="1285" spans="5:8" x14ac:dyDescent="0.25">
      <c r="E1285" s="53"/>
      <c r="F1285" s="53"/>
      <c r="G1285" s="53"/>
      <c r="H1285" s="53"/>
    </row>
    <row r="1286" spans="5:8" x14ac:dyDescent="0.25">
      <c r="E1286" s="53"/>
      <c r="F1286" s="53"/>
      <c r="G1286" s="53"/>
      <c r="H1286" s="53"/>
    </row>
    <row r="1287" spans="5:8" x14ac:dyDescent="0.25">
      <c r="E1287" s="53"/>
      <c r="F1287" s="53"/>
      <c r="G1287" s="53"/>
      <c r="H1287" s="53"/>
    </row>
    <row r="1288" spans="5:8" x14ac:dyDescent="0.25">
      <c r="E1288" s="53"/>
      <c r="F1288" s="53"/>
      <c r="G1288" s="53"/>
      <c r="H1288" s="53"/>
    </row>
    <row r="1289" spans="5:8" x14ac:dyDescent="0.25">
      <c r="E1289" s="53"/>
      <c r="F1289" s="53"/>
      <c r="G1289" s="53"/>
      <c r="H1289" s="53"/>
    </row>
    <row r="1290" spans="5:8" x14ac:dyDescent="0.25">
      <c r="E1290" s="53"/>
      <c r="F1290" s="53"/>
      <c r="G1290" s="53"/>
      <c r="H1290" s="53"/>
    </row>
    <row r="1291" spans="5:8" x14ac:dyDescent="0.25">
      <c r="E1291" s="53"/>
      <c r="F1291" s="53"/>
      <c r="G1291" s="53"/>
      <c r="H1291" s="53"/>
    </row>
    <row r="1292" spans="5:8" x14ac:dyDescent="0.25">
      <c r="E1292" s="53"/>
      <c r="F1292" s="53"/>
      <c r="G1292" s="53"/>
      <c r="H1292" s="53"/>
    </row>
    <row r="1293" spans="5:8" x14ac:dyDescent="0.25">
      <c r="E1293" s="53"/>
      <c r="F1293" s="53"/>
      <c r="G1293" s="53"/>
      <c r="H1293" s="53"/>
    </row>
    <row r="1294" spans="5:8" x14ac:dyDescent="0.25">
      <c r="E1294" s="53"/>
      <c r="F1294" s="53"/>
      <c r="G1294" s="53"/>
      <c r="H1294" s="53"/>
    </row>
    <row r="1295" spans="5:8" x14ac:dyDescent="0.25">
      <c r="E1295" s="53"/>
      <c r="F1295" s="53"/>
      <c r="G1295" s="53"/>
      <c r="H1295" s="53"/>
    </row>
    <row r="1296" spans="5:8" x14ac:dyDescent="0.25">
      <c r="E1296" s="53"/>
      <c r="F1296" s="53"/>
      <c r="G1296" s="53"/>
      <c r="H1296" s="53"/>
    </row>
    <row r="1297" spans="5:8" x14ac:dyDescent="0.25">
      <c r="E1297" s="53"/>
      <c r="F1297" s="53"/>
      <c r="G1297" s="53"/>
      <c r="H1297" s="53"/>
    </row>
    <row r="1298" spans="5:8" x14ac:dyDescent="0.25">
      <c r="E1298" s="53"/>
      <c r="F1298" s="53"/>
      <c r="G1298" s="53"/>
      <c r="H1298" s="53"/>
    </row>
    <row r="1299" spans="5:8" x14ac:dyDescent="0.25">
      <c r="E1299" s="53"/>
      <c r="F1299" s="53"/>
      <c r="G1299" s="53"/>
      <c r="H1299" s="53"/>
    </row>
    <row r="1300" spans="5:8" x14ac:dyDescent="0.25">
      <c r="E1300" s="53"/>
      <c r="F1300" s="53"/>
      <c r="G1300" s="53"/>
      <c r="H1300" s="53"/>
    </row>
    <row r="1301" spans="5:8" x14ac:dyDescent="0.25">
      <c r="E1301" s="53"/>
      <c r="F1301" s="53"/>
      <c r="G1301" s="53"/>
      <c r="H1301" s="53"/>
    </row>
    <row r="1302" spans="5:8" x14ac:dyDescent="0.25">
      <c r="E1302" s="53"/>
      <c r="F1302" s="53"/>
      <c r="G1302" s="53"/>
      <c r="H1302" s="53"/>
    </row>
    <row r="1303" spans="5:8" x14ac:dyDescent="0.25">
      <c r="E1303" s="53"/>
      <c r="F1303" s="53"/>
      <c r="G1303" s="53"/>
      <c r="H1303" s="53"/>
    </row>
    <row r="1304" spans="5:8" x14ac:dyDescent="0.25">
      <c r="E1304" s="53"/>
      <c r="F1304" s="53"/>
      <c r="G1304" s="53"/>
      <c r="H1304" s="53"/>
    </row>
    <row r="1305" spans="5:8" x14ac:dyDescent="0.25">
      <c r="E1305" s="53"/>
      <c r="F1305" s="53"/>
      <c r="G1305" s="53"/>
      <c r="H1305" s="53"/>
    </row>
    <row r="1306" spans="5:8" x14ac:dyDescent="0.25">
      <c r="E1306" s="53"/>
      <c r="F1306" s="53"/>
      <c r="G1306" s="53"/>
      <c r="H1306" s="53"/>
    </row>
    <row r="1307" spans="5:8" x14ac:dyDescent="0.25">
      <c r="E1307" s="53"/>
      <c r="F1307" s="53"/>
      <c r="G1307" s="53"/>
      <c r="H1307" s="53"/>
    </row>
    <row r="1308" spans="5:8" x14ac:dyDescent="0.25">
      <c r="E1308" s="53"/>
      <c r="F1308" s="53"/>
      <c r="G1308" s="53"/>
      <c r="H1308" s="53"/>
    </row>
    <row r="1309" spans="5:8" x14ac:dyDescent="0.25">
      <c r="E1309" s="53"/>
      <c r="F1309" s="53"/>
      <c r="G1309" s="53"/>
      <c r="H1309" s="53"/>
    </row>
    <row r="1310" spans="5:8" x14ac:dyDescent="0.25">
      <c r="E1310" s="53"/>
      <c r="F1310" s="53"/>
      <c r="G1310" s="53"/>
      <c r="H1310" s="53"/>
    </row>
    <row r="1311" spans="5:8" x14ac:dyDescent="0.25">
      <c r="E1311" s="53"/>
      <c r="F1311" s="53"/>
      <c r="G1311" s="53"/>
      <c r="H1311" s="53"/>
    </row>
    <row r="1312" spans="5:8" x14ac:dyDescent="0.25">
      <c r="E1312" s="53"/>
      <c r="F1312" s="53"/>
      <c r="G1312" s="53"/>
      <c r="H1312" s="53"/>
    </row>
    <row r="1313" spans="5:8" x14ac:dyDescent="0.25">
      <c r="E1313" s="53"/>
      <c r="F1313" s="53"/>
      <c r="G1313" s="53"/>
      <c r="H1313" s="53"/>
    </row>
    <row r="1314" spans="5:8" x14ac:dyDescent="0.25">
      <c r="E1314" s="53"/>
      <c r="F1314" s="53"/>
      <c r="G1314" s="53"/>
      <c r="H1314" s="53"/>
    </row>
    <row r="1315" spans="5:8" x14ac:dyDescent="0.25">
      <c r="E1315" s="53"/>
      <c r="F1315" s="53"/>
      <c r="G1315" s="53"/>
      <c r="H1315" s="53"/>
    </row>
    <row r="1316" spans="5:8" x14ac:dyDescent="0.25">
      <c r="E1316" s="53"/>
      <c r="F1316" s="53"/>
      <c r="G1316" s="53"/>
      <c r="H1316" s="53"/>
    </row>
    <row r="1317" spans="5:8" x14ac:dyDescent="0.25">
      <c r="E1317" s="53"/>
      <c r="F1317" s="53"/>
      <c r="G1317" s="53"/>
      <c r="H1317" s="53"/>
    </row>
    <row r="1318" spans="5:8" x14ac:dyDescent="0.25">
      <c r="E1318" s="53"/>
      <c r="F1318" s="53"/>
      <c r="G1318" s="53"/>
      <c r="H1318" s="53"/>
    </row>
    <row r="1319" spans="5:8" x14ac:dyDescent="0.25">
      <c r="E1319" s="53"/>
      <c r="F1319" s="53"/>
      <c r="G1319" s="53"/>
      <c r="H1319" s="53"/>
    </row>
    <row r="1320" spans="5:8" x14ac:dyDescent="0.25">
      <c r="E1320" s="53"/>
      <c r="F1320" s="53"/>
      <c r="G1320" s="53"/>
      <c r="H1320" s="53"/>
    </row>
    <row r="1321" spans="5:8" x14ac:dyDescent="0.25">
      <c r="E1321" s="53"/>
      <c r="F1321" s="53"/>
      <c r="G1321" s="53"/>
      <c r="H1321" s="53"/>
    </row>
    <row r="1322" spans="5:8" x14ac:dyDescent="0.25">
      <c r="E1322" s="53"/>
      <c r="F1322" s="53"/>
      <c r="G1322" s="53"/>
      <c r="H1322" s="53"/>
    </row>
    <row r="1323" spans="5:8" x14ac:dyDescent="0.25">
      <c r="E1323" s="53"/>
      <c r="F1323" s="53"/>
      <c r="G1323" s="53"/>
      <c r="H1323" s="53"/>
    </row>
    <row r="1324" spans="5:8" x14ac:dyDescent="0.25">
      <c r="E1324" s="53"/>
      <c r="F1324" s="53"/>
      <c r="G1324" s="53"/>
      <c r="H1324" s="53"/>
    </row>
    <row r="1325" spans="5:8" x14ac:dyDescent="0.25">
      <c r="E1325" s="53"/>
      <c r="F1325" s="53"/>
      <c r="G1325" s="53"/>
      <c r="H1325" s="53"/>
    </row>
    <row r="1326" spans="5:8" x14ac:dyDescent="0.25">
      <c r="E1326" s="53"/>
      <c r="F1326" s="53"/>
      <c r="G1326" s="53"/>
      <c r="H1326" s="53"/>
    </row>
    <row r="1327" spans="5:8" x14ac:dyDescent="0.25">
      <c r="E1327" s="53"/>
      <c r="F1327" s="53"/>
      <c r="G1327" s="53"/>
      <c r="H1327" s="53"/>
    </row>
    <row r="1328" spans="5:8" x14ac:dyDescent="0.25">
      <c r="E1328" s="53"/>
      <c r="F1328" s="53"/>
      <c r="G1328" s="53"/>
      <c r="H1328" s="53"/>
    </row>
    <row r="1329" spans="5:8" x14ac:dyDescent="0.25">
      <c r="E1329" s="53"/>
      <c r="F1329" s="53"/>
      <c r="G1329" s="53"/>
      <c r="H1329" s="53"/>
    </row>
    <row r="1330" spans="5:8" x14ac:dyDescent="0.25">
      <c r="E1330" s="53"/>
      <c r="F1330" s="53"/>
      <c r="G1330" s="53"/>
      <c r="H1330" s="53"/>
    </row>
    <row r="1331" spans="5:8" x14ac:dyDescent="0.25">
      <c r="E1331" s="53"/>
      <c r="F1331" s="53"/>
      <c r="G1331" s="53"/>
      <c r="H1331" s="53"/>
    </row>
    <row r="1332" spans="5:8" x14ac:dyDescent="0.25">
      <c r="E1332" s="53"/>
      <c r="F1332" s="53"/>
      <c r="G1332" s="53"/>
      <c r="H1332" s="53"/>
    </row>
    <row r="1333" spans="5:8" x14ac:dyDescent="0.25">
      <c r="E1333" s="53"/>
      <c r="F1333" s="53"/>
      <c r="G1333" s="53"/>
      <c r="H1333" s="53"/>
    </row>
    <row r="1334" spans="5:8" x14ac:dyDescent="0.25">
      <c r="E1334" s="53"/>
      <c r="F1334" s="53"/>
      <c r="G1334" s="53"/>
      <c r="H1334" s="53"/>
    </row>
    <row r="1335" spans="5:8" x14ac:dyDescent="0.25">
      <c r="E1335" s="53"/>
      <c r="F1335" s="53"/>
      <c r="G1335" s="53"/>
      <c r="H1335" s="53"/>
    </row>
    <row r="1336" spans="5:8" x14ac:dyDescent="0.25">
      <c r="E1336" s="53"/>
      <c r="F1336" s="53"/>
      <c r="G1336" s="53"/>
      <c r="H1336" s="53"/>
    </row>
    <row r="1337" spans="5:8" x14ac:dyDescent="0.25">
      <c r="E1337" s="53"/>
      <c r="F1337" s="53"/>
      <c r="G1337" s="53"/>
      <c r="H1337" s="53"/>
    </row>
    <row r="1338" spans="5:8" x14ac:dyDescent="0.25">
      <c r="E1338" s="53"/>
      <c r="F1338" s="53"/>
      <c r="G1338" s="53"/>
      <c r="H1338" s="53"/>
    </row>
    <row r="1339" spans="5:8" x14ac:dyDescent="0.25">
      <c r="E1339" s="53"/>
      <c r="F1339" s="53"/>
      <c r="G1339" s="53"/>
      <c r="H1339" s="53"/>
    </row>
    <row r="1340" spans="5:8" x14ac:dyDescent="0.25">
      <c r="E1340" s="53"/>
      <c r="F1340" s="53"/>
      <c r="G1340" s="53"/>
      <c r="H1340" s="53"/>
    </row>
    <row r="1341" spans="5:8" x14ac:dyDescent="0.25">
      <c r="E1341" s="53"/>
      <c r="F1341" s="53"/>
      <c r="G1341" s="53"/>
      <c r="H1341" s="53"/>
    </row>
    <row r="1342" spans="5:8" x14ac:dyDescent="0.25">
      <c r="E1342" s="53"/>
      <c r="F1342" s="53"/>
      <c r="G1342" s="53"/>
      <c r="H1342" s="53"/>
    </row>
    <row r="1343" spans="5:8" x14ac:dyDescent="0.25">
      <c r="E1343" s="53"/>
      <c r="F1343" s="53"/>
      <c r="G1343" s="53"/>
      <c r="H1343" s="53"/>
    </row>
    <row r="1344" spans="5:8" x14ac:dyDescent="0.25">
      <c r="E1344" s="53"/>
      <c r="F1344" s="53"/>
      <c r="G1344" s="53"/>
      <c r="H1344" s="53"/>
    </row>
    <row r="1345" spans="5:8" x14ac:dyDescent="0.25">
      <c r="E1345" s="53"/>
      <c r="F1345" s="53"/>
      <c r="G1345" s="53"/>
      <c r="H1345" s="53"/>
    </row>
    <row r="1346" spans="5:8" x14ac:dyDescent="0.25">
      <c r="E1346" s="53"/>
      <c r="F1346" s="53"/>
      <c r="G1346" s="53"/>
      <c r="H1346" s="53"/>
    </row>
    <row r="1347" spans="5:8" x14ac:dyDescent="0.25">
      <c r="E1347" s="53"/>
      <c r="F1347" s="53"/>
      <c r="G1347" s="53"/>
      <c r="H1347" s="53"/>
    </row>
    <row r="1348" spans="5:8" x14ac:dyDescent="0.25">
      <c r="E1348" s="53"/>
      <c r="F1348" s="53"/>
      <c r="G1348" s="53"/>
      <c r="H1348" s="53"/>
    </row>
    <row r="1349" spans="5:8" x14ac:dyDescent="0.25">
      <c r="E1349" s="53"/>
      <c r="F1349" s="53"/>
      <c r="G1349" s="53"/>
      <c r="H1349" s="53"/>
    </row>
    <row r="1350" spans="5:8" x14ac:dyDescent="0.25">
      <c r="E1350" s="53"/>
      <c r="F1350" s="53"/>
      <c r="G1350" s="53"/>
      <c r="H1350" s="53"/>
    </row>
    <row r="1351" spans="5:8" x14ac:dyDescent="0.25">
      <c r="E1351" s="53"/>
      <c r="F1351" s="53"/>
      <c r="G1351" s="53"/>
      <c r="H1351" s="53"/>
    </row>
    <row r="1352" spans="5:8" x14ac:dyDescent="0.25">
      <c r="E1352" s="53"/>
      <c r="F1352" s="53"/>
      <c r="G1352" s="53"/>
      <c r="H1352" s="53"/>
    </row>
    <row r="1353" spans="5:8" x14ac:dyDescent="0.25">
      <c r="E1353" s="53"/>
      <c r="F1353" s="53"/>
      <c r="G1353" s="53"/>
      <c r="H1353" s="53"/>
    </row>
    <row r="1354" spans="5:8" x14ac:dyDescent="0.25">
      <c r="E1354" s="53"/>
      <c r="F1354" s="53"/>
      <c r="G1354" s="53"/>
      <c r="H1354" s="53"/>
    </row>
    <row r="1355" spans="5:8" x14ac:dyDescent="0.25">
      <c r="E1355" s="53"/>
      <c r="F1355" s="53"/>
      <c r="G1355" s="53"/>
      <c r="H1355" s="53"/>
    </row>
  </sheetData>
  <mergeCells count="36">
    <mergeCell ref="C165:E165"/>
    <mergeCell ref="F165:H165"/>
    <mergeCell ref="C217:E217"/>
    <mergeCell ref="F217:H217"/>
    <mergeCell ref="C270:E270"/>
    <mergeCell ref="F270:H270"/>
    <mergeCell ref="C323:E323"/>
    <mergeCell ref="F323:H323"/>
    <mergeCell ref="C893:E893"/>
    <mergeCell ref="F893:H893"/>
    <mergeCell ref="C791:E791"/>
    <mergeCell ref="F791:H791"/>
    <mergeCell ref="C843:E843"/>
    <mergeCell ref="F843:H843"/>
    <mergeCell ref="C479:E479"/>
    <mergeCell ref="F479:H479"/>
    <mergeCell ref="C427:E427"/>
    <mergeCell ref="F427:H427"/>
    <mergeCell ref="C375:E375"/>
    <mergeCell ref="F375:H375"/>
    <mergeCell ref="C739:E739"/>
    <mergeCell ref="F739:H739"/>
    <mergeCell ref="C531:E531"/>
    <mergeCell ref="F531:H531"/>
    <mergeCell ref="C687:E687"/>
    <mergeCell ref="F687:H687"/>
    <mergeCell ref="C635:E635"/>
    <mergeCell ref="F635:H635"/>
    <mergeCell ref="C583:E583"/>
    <mergeCell ref="F583:H583"/>
    <mergeCell ref="C8:E8"/>
    <mergeCell ref="F8:H8"/>
    <mergeCell ref="C60:E60"/>
    <mergeCell ref="F60:H60"/>
    <mergeCell ref="C112:E112"/>
    <mergeCell ref="F112:H112"/>
  </mergeCells>
  <phoneticPr fontId="3" type="noConversion"/>
  <hyperlinks>
    <hyperlink ref="H55" location="INDICE!B49" display="ÍNDICE"/>
    <hyperlink ref="H888" location="INDICE!B49" display="ÍNDICE"/>
    <hyperlink ref="H838" location="INDICE!B49" display="ÍNDICE"/>
    <hyperlink ref="H786" location="INDICE!B49" display="ÍNDICE"/>
    <hyperlink ref="H734" location="INDICE!B49" display="ÍNDICE"/>
    <hyperlink ref="H682" location="INDICE!B49" display="ÍNDICE"/>
    <hyperlink ref="H630" location="INDICE!B49" display="ÍNDICE"/>
    <hyperlink ref="H578" location="INDICE!B49" display="ÍNDICE"/>
    <hyperlink ref="H526" location="INDICE!B49" display="ÍNDICE"/>
    <hyperlink ref="H474" location="INDICE!B49" display="ÍNDICE"/>
    <hyperlink ref="H422" location="INDICE!B49" display="ÍNDICE"/>
    <hyperlink ref="H370" location="INDICE!B49" display="ÍNDICE"/>
    <hyperlink ref="H318" location="INDICE!B49" display="ÍNDICE"/>
    <hyperlink ref="H265" location="INDICE!B49" display="ÍNDICE"/>
    <hyperlink ref="H212" location="INDICE!B49" display="ÍNDICE"/>
    <hyperlink ref="H160" location="INDICE!B49" display="ÍNDICE"/>
    <hyperlink ref="H107" location="INDICE!B49" display="ÍNDICE"/>
    <hyperlink ref="H2" location="INDICE!B49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K79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14.33203125" style="205" customWidth="1"/>
    <col min="3" max="4" width="11.44140625" style="205"/>
    <col min="5" max="5" width="12.6640625" style="205" customWidth="1"/>
    <col min="6" max="7" width="11.44140625" style="205"/>
    <col min="8" max="8" width="12.6640625" style="205" customWidth="1"/>
    <col min="9" max="16384" width="11.44140625" style="205"/>
  </cols>
  <sheetData>
    <row r="1" spans="1:11" ht="39.75" customHeight="1" x14ac:dyDescent="0.25">
      <c r="B1" s="203"/>
      <c r="C1" s="204"/>
      <c r="D1" s="204"/>
      <c r="E1" s="204"/>
      <c r="F1" s="204"/>
    </row>
    <row r="2" spans="1:11" ht="13.5" customHeight="1" x14ac:dyDescent="0.25">
      <c r="B2" s="206"/>
      <c r="C2" s="207"/>
      <c r="D2" s="207"/>
      <c r="E2" s="207"/>
      <c r="H2" s="362" t="s">
        <v>13</v>
      </c>
    </row>
    <row r="3" spans="1:11" ht="18" thickBot="1" x14ac:dyDescent="0.35">
      <c r="B3" s="208" t="s">
        <v>22</v>
      </c>
      <c r="C3" s="209"/>
      <c r="D3" s="209"/>
      <c r="E3" s="209"/>
      <c r="F3" s="210"/>
      <c r="G3" s="210"/>
      <c r="H3" s="210"/>
      <c r="K3" s="412"/>
    </row>
    <row r="4" spans="1:11" ht="13.5" customHeight="1" thickTop="1" x14ac:dyDescent="0.4">
      <c r="B4" s="211"/>
      <c r="C4" s="211"/>
      <c r="D4" s="211"/>
      <c r="E4" s="211"/>
      <c r="F4" s="212"/>
    </row>
    <row r="5" spans="1:11" ht="32.25" customHeight="1" x14ac:dyDescent="0.3">
      <c r="B5" s="535" t="s">
        <v>473</v>
      </c>
      <c r="C5" s="535"/>
      <c r="D5" s="535"/>
      <c r="E5" s="535"/>
      <c r="F5" s="535"/>
      <c r="G5" s="535"/>
      <c r="H5" s="535"/>
    </row>
    <row r="6" spans="1:11" ht="15.6" x14ac:dyDescent="0.3">
      <c r="B6" s="214"/>
      <c r="C6" s="215"/>
      <c r="D6" s="215"/>
      <c r="E6" s="215"/>
      <c r="F6" s="216"/>
    </row>
    <row r="7" spans="1:11" x14ac:dyDescent="0.25">
      <c r="A7" s="288"/>
      <c r="B7" s="217" t="s">
        <v>62</v>
      </c>
      <c r="C7" s="204"/>
      <c r="D7" s="204"/>
      <c r="E7" s="204"/>
      <c r="F7" s="204"/>
    </row>
    <row r="8" spans="1:11" x14ac:dyDescent="0.25">
      <c r="A8" s="268"/>
      <c r="B8" s="537"/>
      <c r="C8" s="539" t="s">
        <v>12</v>
      </c>
      <c r="D8" s="542"/>
      <c r="E8" s="543"/>
      <c r="F8" s="539" t="s">
        <v>10</v>
      </c>
      <c r="G8" s="542"/>
      <c r="H8" s="543"/>
    </row>
    <row r="9" spans="1:11" ht="15.6" x14ac:dyDescent="0.25">
      <c r="A9" s="268"/>
      <c r="B9" s="538"/>
      <c r="C9" s="231" t="s">
        <v>8</v>
      </c>
      <c r="D9" s="231" t="s">
        <v>9</v>
      </c>
      <c r="E9" s="231" t="s">
        <v>65</v>
      </c>
      <c r="F9" s="231" t="s">
        <v>8</v>
      </c>
      <c r="G9" s="231" t="s">
        <v>9</v>
      </c>
      <c r="H9" s="231" t="s">
        <v>65</v>
      </c>
      <c r="J9" s="213"/>
    </row>
    <row r="10" spans="1:11" x14ac:dyDescent="0.25">
      <c r="A10" s="268"/>
      <c r="B10" s="233">
        <v>2014</v>
      </c>
      <c r="C10" s="219">
        <v>182.82412749999989</v>
      </c>
      <c r="D10" s="219">
        <v>176.77664749999997</v>
      </c>
      <c r="E10" s="234">
        <v>103.42097221862969</v>
      </c>
      <c r="F10" s="246">
        <v>1477.4</v>
      </c>
      <c r="G10" s="246">
        <v>1668.2</v>
      </c>
      <c r="H10" s="234">
        <v>88.562522479319028</v>
      </c>
      <c r="I10" s="293"/>
      <c r="J10" s="213"/>
    </row>
    <row r="11" spans="1:11" x14ac:dyDescent="0.25">
      <c r="A11" s="270"/>
      <c r="B11" s="233">
        <v>2015</v>
      </c>
      <c r="C11" s="219">
        <v>164.93505749999994</v>
      </c>
      <c r="D11" s="219">
        <v>173.15705999999994</v>
      </c>
      <c r="E11" s="234">
        <v>95.251708189085662</v>
      </c>
      <c r="F11" s="246">
        <v>1368</v>
      </c>
      <c r="G11" s="246">
        <v>1415.4</v>
      </c>
      <c r="H11" s="234">
        <v>96.651123357354805</v>
      </c>
      <c r="J11" s="213"/>
    </row>
    <row r="12" spans="1:11" x14ac:dyDescent="0.25">
      <c r="A12" s="270"/>
      <c r="B12" s="233">
        <v>2016</v>
      </c>
      <c r="C12" s="219">
        <v>146.14991750000007</v>
      </c>
      <c r="D12" s="219">
        <v>144.58526000000001</v>
      </c>
      <c r="E12" s="234">
        <v>101.08216944106202</v>
      </c>
      <c r="F12" s="246">
        <v>1184.3</v>
      </c>
      <c r="G12" s="246">
        <v>1141.4000000000001</v>
      </c>
      <c r="H12" s="234">
        <v>103.75854214123007</v>
      </c>
      <c r="J12" s="213"/>
    </row>
    <row r="13" spans="1:11" x14ac:dyDescent="0.25">
      <c r="A13" s="270"/>
      <c r="B13" s="233">
        <v>2017</v>
      </c>
      <c r="C13" s="219">
        <v>117.09094749999994</v>
      </c>
      <c r="D13" s="219">
        <v>106.27020999999996</v>
      </c>
      <c r="E13" s="234">
        <v>110.18228673868245</v>
      </c>
      <c r="F13" s="246">
        <v>963.1</v>
      </c>
      <c r="G13" s="246">
        <v>889.9</v>
      </c>
      <c r="H13" s="234">
        <v>108.22564333071132</v>
      </c>
      <c r="J13" s="213"/>
    </row>
    <row r="14" spans="1:11" x14ac:dyDescent="0.25">
      <c r="A14" s="270"/>
      <c r="B14" s="233">
        <v>2018</v>
      </c>
      <c r="C14" s="219">
        <v>100.32590999999996</v>
      </c>
      <c r="D14" s="219">
        <v>104.36051250000003</v>
      </c>
      <c r="E14" s="234">
        <v>96.133975961453757</v>
      </c>
      <c r="F14" s="246">
        <v>811.3</v>
      </c>
      <c r="G14" s="246">
        <v>727.8</v>
      </c>
      <c r="H14" s="234">
        <v>111.47293212420996</v>
      </c>
      <c r="J14" s="213"/>
    </row>
    <row r="15" spans="1:11" x14ac:dyDescent="0.25">
      <c r="A15" s="270"/>
      <c r="B15" s="233">
        <v>2019</v>
      </c>
      <c r="C15" s="219">
        <v>88.701042499999986</v>
      </c>
      <c r="D15" s="219">
        <v>66.506137500000008</v>
      </c>
      <c r="E15" s="234">
        <v>133.37271691654018</v>
      </c>
      <c r="F15" s="246">
        <v>720.9</v>
      </c>
      <c r="G15" s="246">
        <v>575.20000000000005</v>
      </c>
      <c r="H15" s="234">
        <v>125.33031988873434</v>
      </c>
      <c r="J15" s="213"/>
    </row>
    <row r="16" spans="1:11" x14ac:dyDescent="0.25">
      <c r="A16" s="270"/>
      <c r="B16" s="233">
        <v>2020</v>
      </c>
      <c r="C16" s="219">
        <v>81.395274999999998</v>
      </c>
      <c r="D16" s="219">
        <v>65.209287500000002</v>
      </c>
      <c r="E16" s="234">
        <v>124.82159845712161</v>
      </c>
      <c r="F16" s="246">
        <v>677.84999999999991</v>
      </c>
      <c r="G16" s="246">
        <v>534.25</v>
      </c>
      <c r="H16" s="234">
        <v>126.87880205896113</v>
      </c>
      <c r="J16" s="213"/>
    </row>
    <row r="17" spans="1:10" x14ac:dyDescent="0.25">
      <c r="A17" s="270"/>
      <c r="B17" s="233">
        <v>2021</v>
      </c>
      <c r="C17" s="219">
        <v>84.6096225</v>
      </c>
      <c r="D17" s="219">
        <v>77.649412499999983</v>
      </c>
      <c r="E17" s="234">
        <v>108.96363510799264</v>
      </c>
      <c r="F17" s="246">
        <v>830.67499999999995</v>
      </c>
      <c r="G17" s="246">
        <v>642.1</v>
      </c>
      <c r="H17" s="234">
        <v>129.36847843015107</v>
      </c>
      <c r="J17" s="213"/>
    </row>
    <row r="18" spans="1:10" x14ac:dyDescent="0.25">
      <c r="A18" s="270"/>
      <c r="B18" s="233">
        <v>2022</v>
      </c>
      <c r="C18" s="219">
        <v>97.500007499999995</v>
      </c>
      <c r="D18" s="219">
        <v>72.634034999999997</v>
      </c>
      <c r="E18" s="234">
        <v>134.2346015886354</v>
      </c>
      <c r="F18" s="246">
        <v>685.4</v>
      </c>
      <c r="G18" s="246">
        <v>530.9</v>
      </c>
      <c r="H18" s="234">
        <v>129.10152571105669</v>
      </c>
      <c r="J18" s="213"/>
    </row>
    <row r="19" spans="1:10" x14ac:dyDescent="0.25">
      <c r="A19" s="270"/>
      <c r="B19" s="220"/>
      <c r="C19" s="221"/>
      <c r="D19" s="222"/>
      <c r="E19" s="223"/>
      <c r="F19" s="223"/>
      <c r="G19" s="223"/>
      <c r="H19" s="223"/>
    </row>
    <row r="20" spans="1:10" x14ac:dyDescent="0.25">
      <c r="A20" s="270"/>
      <c r="B20" s="224"/>
      <c r="C20" s="225"/>
      <c r="D20" s="226"/>
      <c r="E20" s="227"/>
      <c r="F20" s="227"/>
      <c r="G20" s="227"/>
      <c r="H20" s="227"/>
    </row>
    <row r="21" spans="1:10" x14ac:dyDescent="0.25">
      <c r="A21" s="270"/>
      <c r="B21" s="228" t="s">
        <v>156</v>
      </c>
      <c r="C21" s="225"/>
      <c r="D21" s="226"/>
      <c r="E21" s="227"/>
      <c r="F21" s="227"/>
      <c r="G21" s="227"/>
      <c r="H21" s="227"/>
    </row>
    <row r="22" spans="1:10" x14ac:dyDescent="0.25">
      <c r="A22" s="270"/>
      <c r="B22" s="228" t="s">
        <v>157</v>
      </c>
    </row>
    <row r="23" spans="1:10" x14ac:dyDescent="0.25">
      <c r="A23" s="270"/>
    </row>
    <row r="24" spans="1:10" x14ac:dyDescent="0.25">
      <c r="A24" s="270"/>
      <c r="B24" s="229" t="s">
        <v>158</v>
      </c>
    </row>
    <row r="25" spans="1:10" x14ac:dyDescent="0.25">
      <c r="A25" s="270"/>
      <c r="B25" s="230" t="s">
        <v>425</v>
      </c>
    </row>
    <row r="26" spans="1:10" x14ac:dyDescent="0.25">
      <c r="A26" s="270"/>
      <c r="B26" s="230"/>
    </row>
    <row r="27" spans="1:10" x14ac:dyDescent="0.25">
      <c r="A27" s="270"/>
    </row>
    <row r="28" spans="1:10" x14ac:dyDescent="0.25">
      <c r="A28" s="270"/>
    </row>
    <row r="29" spans="1:10" x14ac:dyDescent="0.25">
      <c r="A29" s="270"/>
    </row>
    <row r="30" spans="1:10" x14ac:dyDescent="0.25">
      <c r="A30" s="270"/>
    </row>
    <row r="31" spans="1:10" x14ac:dyDescent="0.25">
      <c r="A31" s="270"/>
    </row>
    <row r="32" spans="1:10" x14ac:dyDescent="0.25">
      <c r="A32" s="270"/>
    </row>
    <row r="33" spans="1:1" x14ac:dyDescent="0.25">
      <c r="A33" s="270"/>
    </row>
    <row r="34" spans="1:1" x14ac:dyDescent="0.25">
      <c r="A34" s="270"/>
    </row>
    <row r="35" spans="1:1" x14ac:dyDescent="0.25">
      <c r="A35" s="270"/>
    </row>
    <row r="36" spans="1:1" x14ac:dyDescent="0.25">
      <c r="A36" s="270"/>
    </row>
    <row r="37" spans="1:1" x14ac:dyDescent="0.25">
      <c r="A37" s="270"/>
    </row>
    <row r="38" spans="1:1" x14ac:dyDescent="0.25">
      <c r="A38" s="270"/>
    </row>
    <row r="39" spans="1:1" x14ac:dyDescent="0.25">
      <c r="A39" s="270"/>
    </row>
    <row r="40" spans="1:1" x14ac:dyDescent="0.25">
      <c r="A40" s="270"/>
    </row>
    <row r="41" spans="1:1" x14ac:dyDescent="0.25">
      <c r="A41" s="270"/>
    </row>
    <row r="42" spans="1:1" x14ac:dyDescent="0.25">
      <c r="A42" s="270"/>
    </row>
    <row r="43" spans="1:1" x14ac:dyDescent="0.25">
      <c r="A43" s="270"/>
    </row>
    <row r="44" spans="1:1" x14ac:dyDescent="0.25">
      <c r="A44" s="270"/>
    </row>
    <row r="45" spans="1:1" x14ac:dyDescent="0.25">
      <c r="A45" s="270"/>
    </row>
    <row r="46" spans="1:1" x14ac:dyDescent="0.25">
      <c r="A46" s="270"/>
    </row>
    <row r="47" spans="1:1" x14ac:dyDescent="0.25">
      <c r="A47" s="270"/>
    </row>
    <row r="48" spans="1:1" x14ac:dyDescent="0.25">
      <c r="A48" s="270"/>
    </row>
    <row r="49" spans="1:10" x14ac:dyDescent="0.25">
      <c r="A49" s="270"/>
    </row>
    <row r="50" spans="1:10" x14ac:dyDescent="0.25">
      <c r="A50" s="270"/>
    </row>
    <row r="51" spans="1:10" x14ac:dyDescent="0.25">
      <c r="A51" s="270"/>
    </row>
    <row r="52" spans="1:10" x14ac:dyDescent="0.25">
      <c r="A52" s="270"/>
    </row>
    <row r="53" spans="1:10" x14ac:dyDescent="0.25">
      <c r="A53" s="270"/>
    </row>
    <row r="54" spans="1:10" x14ac:dyDescent="0.25">
      <c r="A54" s="270"/>
    </row>
    <row r="55" spans="1:10" x14ac:dyDescent="0.25">
      <c r="A55" s="270"/>
      <c r="H55" s="362" t="s">
        <v>13</v>
      </c>
    </row>
    <row r="56" spans="1:10" x14ac:dyDescent="0.25">
      <c r="A56" s="270"/>
    </row>
    <row r="57" spans="1:10" ht="32.25" customHeight="1" x14ac:dyDescent="0.3">
      <c r="A57" s="270"/>
      <c r="B57" s="535" t="s">
        <v>474</v>
      </c>
      <c r="C57" s="536"/>
      <c r="D57" s="536"/>
      <c r="E57" s="536"/>
      <c r="F57" s="536"/>
      <c r="G57" s="536"/>
      <c r="H57" s="536"/>
      <c r="J57" s="213"/>
    </row>
    <row r="58" spans="1:10" ht="15.6" x14ac:dyDescent="0.3">
      <c r="A58" s="270"/>
      <c r="B58" s="214"/>
      <c r="C58" s="215"/>
      <c r="D58" s="215"/>
      <c r="E58" s="215"/>
      <c r="F58" s="216"/>
      <c r="J58" s="213"/>
    </row>
    <row r="59" spans="1:10" x14ac:dyDescent="0.25">
      <c r="A59" s="270"/>
      <c r="B59" s="217" t="s">
        <v>62</v>
      </c>
      <c r="C59" s="204"/>
      <c r="D59" s="204"/>
      <c r="E59" s="204"/>
      <c r="F59" s="204"/>
      <c r="J59" s="213"/>
    </row>
    <row r="60" spans="1:10" x14ac:dyDescent="0.25">
      <c r="A60" s="270"/>
      <c r="B60" s="537"/>
      <c r="C60" s="539" t="s">
        <v>12</v>
      </c>
      <c r="D60" s="540"/>
      <c r="E60" s="541"/>
      <c r="F60" s="539" t="s">
        <v>10</v>
      </c>
      <c r="G60" s="542"/>
      <c r="H60" s="543"/>
      <c r="J60" s="213"/>
    </row>
    <row r="61" spans="1:10" ht="15.6" x14ac:dyDescent="0.25">
      <c r="A61" s="270"/>
      <c r="B61" s="538"/>
      <c r="C61" s="231" t="s">
        <v>8</v>
      </c>
      <c r="D61" s="231" t="s">
        <v>9</v>
      </c>
      <c r="E61" s="231" t="s">
        <v>65</v>
      </c>
      <c r="F61" s="231" t="s">
        <v>8</v>
      </c>
      <c r="G61" s="231" t="s">
        <v>9</v>
      </c>
      <c r="H61" s="231" t="s">
        <v>65</v>
      </c>
      <c r="J61" s="213"/>
    </row>
    <row r="62" spans="1:10" x14ac:dyDescent="0.25">
      <c r="A62" s="270"/>
      <c r="B62" s="232"/>
      <c r="C62" s="218"/>
      <c r="D62" s="218"/>
      <c r="E62" s="232"/>
      <c r="F62" s="218"/>
      <c r="G62" s="218"/>
      <c r="H62" s="232"/>
      <c r="J62" s="213"/>
    </row>
    <row r="63" spans="1:10" x14ac:dyDescent="0.25">
      <c r="A63" s="270"/>
      <c r="B63" s="233">
        <v>2005</v>
      </c>
      <c r="C63" s="219">
        <v>25.475157500000005</v>
      </c>
      <c r="D63" s="219">
        <v>23.841912499999999</v>
      </c>
      <c r="E63" s="234">
        <v>106.85031035157103</v>
      </c>
      <c r="F63" s="205">
        <v>283.3</v>
      </c>
      <c r="G63" s="205">
        <v>185.1</v>
      </c>
      <c r="H63" s="234">
        <v>153.05240410588871</v>
      </c>
      <c r="J63" s="213"/>
    </row>
    <row r="64" spans="1:10" x14ac:dyDescent="0.25">
      <c r="A64" s="270"/>
      <c r="B64" s="233">
        <v>2006</v>
      </c>
      <c r="C64" s="219">
        <v>30.034469999999995</v>
      </c>
      <c r="D64" s="219">
        <v>14.395592499999999</v>
      </c>
      <c r="E64" s="234">
        <v>208.63656706036934</v>
      </c>
      <c r="F64" s="205">
        <v>253.8</v>
      </c>
      <c r="G64" s="205">
        <v>153.69999999999999</v>
      </c>
      <c r="H64" s="234">
        <v>165.12687052700068</v>
      </c>
      <c r="J64" s="213"/>
    </row>
    <row r="65" spans="1:10" x14ac:dyDescent="0.25">
      <c r="A65" s="270"/>
      <c r="B65" s="233">
        <v>2007</v>
      </c>
      <c r="C65" s="219">
        <v>27.386567500000002</v>
      </c>
      <c r="D65" s="219">
        <v>17.695800000000002</v>
      </c>
      <c r="E65" s="234">
        <v>154.763093502413</v>
      </c>
      <c r="F65" s="205">
        <v>235.8</v>
      </c>
      <c r="G65" s="205">
        <v>145.9</v>
      </c>
      <c r="H65" s="234">
        <v>161.61754626456477</v>
      </c>
      <c r="J65" s="213"/>
    </row>
    <row r="66" spans="1:10" x14ac:dyDescent="0.25">
      <c r="A66" s="270"/>
      <c r="B66" s="233">
        <v>2008</v>
      </c>
      <c r="C66" s="219">
        <v>33.589307500000004</v>
      </c>
      <c r="D66" s="219">
        <v>19.2162525</v>
      </c>
      <c r="E66" s="234">
        <v>174.79634751885158</v>
      </c>
      <c r="F66" s="205">
        <v>288.89999999999998</v>
      </c>
      <c r="G66" s="205">
        <v>200.7</v>
      </c>
      <c r="H66" s="234">
        <v>143.94618834080717</v>
      </c>
      <c r="J66" s="213"/>
    </row>
    <row r="67" spans="1:10" x14ac:dyDescent="0.25">
      <c r="A67" s="270"/>
      <c r="B67" s="233">
        <v>2009</v>
      </c>
      <c r="C67" s="219">
        <v>62.709475000000005</v>
      </c>
      <c r="D67" s="219">
        <v>57.144714999999991</v>
      </c>
      <c r="E67" s="234">
        <v>109.73801339283959</v>
      </c>
      <c r="F67" s="205">
        <v>537.6</v>
      </c>
      <c r="G67" s="205">
        <v>543.9</v>
      </c>
      <c r="H67" s="234">
        <v>98.841698841698843</v>
      </c>
      <c r="J67" s="213"/>
    </row>
    <row r="68" spans="1:10" x14ac:dyDescent="0.25">
      <c r="A68" s="270"/>
      <c r="B68" s="233">
        <v>2010</v>
      </c>
      <c r="C68" s="219">
        <v>94.097682499999991</v>
      </c>
      <c r="D68" s="219">
        <v>111.88362500000002</v>
      </c>
      <c r="E68" s="234">
        <v>84.103176403159949</v>
      </c>
      <c r="F68" s="246">
        <v>821</v>
      </c>
      <c r="G68" s="205">
        <v>1005.5</v>
      </c>
      <c r="H68" s="234">
        <v>81.650919940328194</v>
      </c>
      <c r="J68" s="213"/>
    </row>
    <row r="69" spans="1:10" x14ac:dyDescent="0.25">
      <c r="A69" s="270"/>
      <c r="B69" s="233">
        <v>2011</v>
      </c>
      <c r="C69" s="219">
        <v>106.44368500000002</v>
      </c>
      <c r="D69" s="219">
        <v>132.19467250000002</v>
      </c>
      <c r="E69" s="234">
        <v>80.520404481504357</v>
      </c>
      <c r="F69" s="205">
        <v>1008.7</v>
      </c>
      <c r="G69" s="205">
        <v>1201.0999999999999</v>
      </c>
      <c r="H69" s="234">
        <v>83.981350428773624</v>
      </c>
      <c r="J69" s="213"/>
    </row>
    <row r="70" spans="1:10" x14ac:dyDescent="0.25">
      <c r="A70" s="270"/>
      <c r="B70" s="233">
        <v>2012</v>
      </c>
      <c r="C70" s="219">
        <v>143.08845249999999</v>
      </c>
      <c r="D70" s="219">
        <v>164.90323249999994</v>
      </c>
      <c r="E70" s="234">
        <v>86.771162900035961</v>
      </c>
      <c r="F70" s="205">
        <v>1254.4000000000001</v>
      </c>
      <c r="G70" s="205">
        <v>1510.6999999999998</v>
      </c>
      <c r="H70" s="234">
        <v>83.034354934798458</v>
      </c>
      <c r="J70" s="213"/>
    </row>
    <row r="71" spans="1:10" x14ac:dyDescent="0.25">
      <c r="A71" s="270"/>
      <c r="B71" s="233">
        <v>2013</v>
      </c>
      <c r="C71" s="219">
        <v>174.03780999999992</v>
      </c>
      <c r="D71" s="219">
        <v>187.91513999999995</v>
      </c>
      <c r="E71" s="234">
        <v>92.615108074846958</v>
      </c>
      <c r="F71" s="205">
        <v>1476.7</v>
      </c>
      <c r="G71" s="246">
        <v>1730</v>
      </c>
      <c r="H71" s="234">
        <v>85.358381502890168</v>
      </c>
      <c r="J71" s="213"/>
    </row>
    <row r="72" spans="1:10" x14ac:dyDescent="0.25">
      <c r="A72" s="270"/>
      <c r="B72" s="220"/>
      <c r="C72" s="221"/>
      <c r="D72" s="222"/>
      <c r="E72" s="223"/>
      <c r="F72" s="223"/>
      <c r="G72" s="223"/>
      <c r="H72" s="223"/>
    </row>
    <row r="73" spans="1:10" x14ac:dyDescent="0.25">
      <c r="A73" s="270"/>
      <c r="B73" s="224"/>
      <c r="C73" s="225"/>
      <c r="D73" s="226"/>
      <c r="E73" s="227"/>
      <c r="F73" s="227"/>
      <c r="G73" s="227"/>
      <c r="H73" s="227"/>
    </row>
    <row r="74" spans="1:10" x14ac:dyDescent="0.25">
      <c r="B74" s="228" t="s">
        <v>156</v>
      </c>
      <c r="C74" s="225"/>
      <c r="D74" s="226"/>
      <c r="E74" s="227"/>
      <c r="F74" s="227"/>
      <c r="G74" s="227"/>
      <c r="H74" s="227"/>
    </row>
    <row r="75" spans="1:10" x14ac:dyDescent="0.25">
      <c r="B75" s="228" t="s">
        <v>157</v>
      </c>
    </row>
    <row r="77" spans="1:10" x14ac:dyDescent="0.25">
      <c r="B77" s="229" t="s">
        <v>158</v>
      </c>
    </row>
    <row r="78" spans="1:10" x14ac:dyDescent="0.25">
      <c r="B78" s="230" t="s">
        <v>425</v>
      </c>
    </row>
    <row r="79" spans="1:10" x14ac:dyDescent="0.25">
      <c r="B79" s="230"/>
    </row>
  </sheetData>
  <mergeCells count="8">
    <mergeCell ref="B5:H5"/>
    <mergeCell ref="B57:H57"/>
    <mergeCell ref="B60:B61"/>
    <mergeCell ref="C60:E60"/>
    <mergeCell ref="F60:H60"/>
    <mergeCell ref="B8:B9"/>
    <mergeCell ref="C8:E8"/>
    <mergeCell ref="F8:H8"/>
  </mergeCells>
  <phoneticPr fontId="3" type="noConversion"/>
  <hyperlinks>
    <hyperlink ref="H2" location="INDICE!A50" display="ÍNDICE"/>
    <hyperlink ref="H55" location="INDICE!A50" display="ÍNDICE"/>
  </hyperlinks>
  <pageMargins left="0.78740157480314965" right="0.78740157480314965" top="0.78740157480314965" bottom="0.59055118110236227" header="0" footer="0"/>
  <pageSetup paperSize="9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L491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19.44140625" style="2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9" ht="40.200000000000003" customHeight="1" x14ac:dyDescent="0.25">
      <c r="H1" s="55"/>
    </row>
    <row r="2" spans="1:9" s="28" customFormat="1" ht="12.75" customHeight="1" x14ac:dyDescent="0.25">
      <c r="A2" s="284"/>
      <c r="E2" s="51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9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9" ht="18" x14ac:dyDescent="0.3">
      <c r="B5" s="13" t="s">
        <v>652</v>
      </c>
      <c r="C5" s="14"/>
      <c r="D5" s="14"/>
      <c r="E5" s="15"/>
      <c r="F5" s="14"/>
      <c r="G5" s="15"/>
    </row>
    <row r="6" spans="1:9" x14ac:dyDescent="0.25">
      <c r="B6" s="4"/>
      <c r="C6" s="31"/>
      <c r="D6" s="31"/>
    </row>
    <row r="7" spans="1:9" ht="12.75" customHeight="1" x14ac:dyDescent="0.25">
      <c r="A7" s="288"/>
      <c r="B7" s="6" t="s">
        <v>62</v>
      </c>
      <c r="C7" s="31"/>
      <c r="D7" s="31"/>
    </row>
    <row r="8" spans="1:9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9" s="48" customFormat="1" ht="15.6" x14ac:dyDescent="0.25">
      <c r="A9" s="268"/>
      <c r="B9" s="62"/>
      <c r="C9" s="66" t="s">
        <v>8</v>
      </c>
      <c r="D9" s="66" t="s">
        <v>9</v>
      </c>
      <c r="E9" s="460" t="s">
        <v>65</v>
      </c>
      <c r="F9" s="66" t="s">
        <v>8</v>
      </c>
      <c r="G9" s="66" t="s">
        <v>9</v>
      </c>
      <c r="H9" s="460" t="s">
        <v>65</v>
      </c>
    </row>
    <row r="10" spans="1:9" s="48" customFormat="1" x14ac:dyDescent="0.25">
      <c r="A10" s="268"/>
      <c r="B10" s="101"/>
      <c r="C10" s="34"/>
      <c r="D10" s="34"/>
      <c r="E10" s="97"/>
      <c r="F10" s="34"/>
      <c r="G10" s="34"/>
      <c r="H10" s="97"/>
    </row>
    <row r="11" spans="1:9" s="48" customFormat="1" x14ac:dyDescent="0.25">
      <c r="A11" s="268"/>
      <c r="B11" s="64">
        <v>2000</v>
      </c>
      <c r="C11" s="34">
        <v>1254.9000000000001</v>
      </c>
      <c r="D11" s="34">
        <v>621.47500000000002</v>
      </c>
      <c r="E11" s="71">
        <f>+C11*100/D11</f>
        <v>201.92284484492541</v>
      </c>
      <c r="F11" s="34">
        <v>10119.25</v>
      </c>
      <c r="G11" s="34">
        <v>5389.8</v>
      </c>
      <c r="H11" s="71">
        <f t="shared" ref="H11:H33" si="0">+F11*100/G11</f>
        <v>187.74815392036808</v>
      </c>
    </row>
    <row r="12" spans="1:9" s="48" customFormat="1" x14ac:dyDescent="0.25">
      <c r="A12" s="268"/>
      <c r="B12" s="64">
        <v>2001</v>
      </c>
      <c r="C12" s="34">
        <v>1290.8</v>
      </c>
      <c r="D12" s="34">
        <v>639.32500000000005</v>
      </c>
      <c r="E12" s="71">
        <f t="shared" ref="E12:E33" si="1">+C12*100/D12</f>
        <v>201.90044187228716</v>
      </c>
      <c r="F12" s="34">
        <v>10417.950000000001</v>
      </c>
      <c r="G12" s="34">
        <v>5559</v>
      </c>
      <c r="H12" s="71">
        <f t="shared" si="0"/>
        <v>187.40690771721535</v>
      </c>
    </row>
    <row r="13" spans="1:9" s="48" customFormat="1" x14ac:dyDescent="0.25">
      <c r="A13" s="268"/>
      <c r="B13" s="64">
        <v>2002</v>
      </c>
      <c r="C13" s="34">
        <v>1280.925</v>
      </c>
      <c r="D13" s="34">
        <v>652.92499999999995</v>
      </c>
      <c r="E13" s="71">
        <f t="shared" si="1"/>
        <v>196.1825630815178</v>
      </c>
      <c r="F13" s="34">
        <v>10262.15</v>
      </c>
      <c r="G13" s="34">
        <v>5566.7749999999996</v>
      </c>
      <c r="H13" s="71">
        <f t="shared" si="0"/>
        <v>184.34641242011759</v>
      </c>
    </row>
    <row r="14" spans="1:9" s="48" customFormat="1" x14ac:dyDescent="0.25">
      <c r="A14" s="268"/>
      <c r="B14" s="64">
        <v>2003</v>
      </c>
      <c r="C14" s="34">
        <v>1289.95</v>
      </c>
      <c r="D14" s="34">
        <v>663.3</v>
      </c>
      <c r="E14" s="71">
        <f t="shared" si="1"/>
        <v>194.47459671340269</v>
      </c>
      <c r="F14" s="34">
        <v>10131.825000000001</v>
      </c>
      <c r="G14" s="34">
        <v>5545.3</v>
      </c>
      <c r="H14" s="71">
        <f t="shared" si="0"/>
        <v>182.71013290534327</v>
      </c>
    </row>
    <row r="15" spans="1:9" s="48" customFormat="1" x14ac:dyDescent="0.25">
      <c r="A15" s="268"/>
      <c r="B15" s="64">
        <v>2004</v>
      </c>
      <c r="C15" s="34">
        <v>1263.8</v>
      </c>
      <c r="D15" s="34">
        <v>663.52499999999998</v>
      </c>
      <c r="E15" s="71">
        <f t="shared" si="1"/>
        <v>190.46757846350928</v>
      </c>
      <c r="F15" s="34">
        <v>10043.275</v>
      </c>
      <c r="G15" s="34">
        <v>5583.05</v>
      </c>
      <c r="H15" s="71">
        <f t="shared" si="0"/>
        <v>179.88868091813615</v>
      </c>
    </row>
    <row r="16" spans="1:9" s="48" customFormat="1" x14ac:dyDescent="0.25">
      <c r="A16" s="268"/>
      <c r="B16" s="64">
        <v>2005</v>
      </c>
      <c r="C16" s="34">
        <v>1200.675</v>
      </c>
      <c r="D16" s="34">
        <v>649.67499999999995</v>
      </c>
      <c r="E16" s="71">
        <f t="shared" si="1"/>
        <v>184.81163658752453</v>
      </c>
      <c r="F16" s="34">
        <v>9969.4</v>
      </c>
      <c r="G16" s="34">
        <v>5560.8</v>
      </c>
      <c r="H16" s="71">
        <f t="shared" si="0"/>
        <v>179.27995971802619</v>
      </c>
    </row>
    <row r="17" spans="1:12" s="48" customFormat="1" x14ac:dyDescent="0.25">
      <c r="A17" s="268"/>
      <c r="B17" s="64">
        <v>2006</v>
      </c>
      <c r="C17" s="34">
        <v>1157.0999999999999</v>
      </c>
      <c r="D17" s="34">
        <v>636.4</v>
      </c>
      <c r="E17" s="71">
        <f t="shared" si="1"/>
        <v>181.81961030798237</v>
      </c>
      <c r="F17" s="34">
        <v>5606.7</v>
      </c>
      <c r="G17" s="34">
        <v>9756.1</v>
      </c>
      <c r="H17" s="71">
        <f t="shared" si="0"/>
        <v>57.46866063283484</v>
      </c>
    </row>
    <row r="18" spans="1:12" s="48" customFormat="1" x14ac:dyDescent="0.25">
      <c r="A18" s="268"/>
      <c r="B18" s="64">
        <v>2007</v>
      </c>
      <c r="C18" s="34">
        <v>1159.3</v>
      </c>
      <c r="D18" s="34">
        <v>640</v>
      </c>
      <c r="E18" s="71">
        <f t="shared" si="1"/>
        <v>181.140625</v>
      </c>
      <c r="F18" s="34">
        <v>5685.7</v>
      </c>
      <c r="G18" s="34">
        <v>9721.2999999999993</v>
      </c>
      <c r="H18" s="71">
        <f t="shared" si="0"/>
        <v>58.487033627189781</v>
      </c>
    </row>
    <row r="19" spans="1:12" s="48" customFormat="1" x14ac:dyDescent="0.25">
      <c r="A19" s="268"/>
      <c r="B19" s="64">
        <v>2008</v>
      </c>
      <c r="C19" s="34">
        <v>1150.0999999999999</v>
      </c>
      <c r="D19" s="34">
        <v>652.79999999999995</v>
      </c>
      <c r="E19" s="71">
        <f t="shared" si="1"/>
        <v>176.17953431372547</v>
      </c>
      <c r="F19" s="34">
        <v>5747.8</v>
      </c>
      <c r="G19" s="34">
        <v>9576.7000000000007</v>
      </c>
      <c r="H19" s="71">
        <f t="shared" si="0"/>
        <v>60.018586778326558</v>
      </c>
    </row>
    <row r="20" spans="1:12" s="48" customFormat="1" x14ac:dyDescent="0.25">
      <c r="A20" s="268"/>
      <c r="B20" s="64">
        <v>2009</v>
      </c>
      <c r="C20" s="34">
        <v>1135.3</v>
      </c>
      <c r="D20" s="34">
        <v>670</v>
      </c>
      <c r="E20" s="71">
        <f t="shared" si="1"/>
        <v>169.44776119402985</v>
      </c>
      <c r="F20" s="34">
        <v>5953.5</v>
      </c>
      <c r="G20" s="34">
        <v>9437.1</v>
      </c>
      <c r="H20" s="71">
        <f t="shared" si="0"/>
        <v>63.08611755730044</v>
      </c>
    </row>
    <row r="21" spans="1:12" s="48" customFormat="1" x14ac:dyDescent="0.25">
      <c r="A21" s="268"/>
      <c r="B21" s="64">
        <v>2010</v>
      </c>
      <c r="C21" s="34">
        <v>1109.3</v>
      </c>
      <c r="D21" s="34">
        <v>684.4</v>
      </c>
      <c r="E21" s="71">
        <f t="shared" si="1"/>
        <v>162.08357685563999</v>
      </c>
      <c r="F21" s="34">
        <v>6056.5</v>
      </c>
      <c r="G21" s="34">
        <v>9339</v>
      </c>
      <c r="H21" s="71">
        <f t="shared" si="0"/>
        <v>64.851697183852664</v>
      </c>
    </row>
    <row r="22" spans="1:12" s="48" customFormat="1" x14ac:dyDescent="0.25">
      <c r="A22" s="268"/>
      <c r="B22" s="64">
        <v>2011</v>
      </c>
      <c r="C22" s="34">
        <v>1133.7</v>
      </c>
      <c r="D22" s="34">
        <v>707.6</v>
      </c>
      <c r="E22" s="71">
        <f t="shared" si="1"/>
        <v>160.2176370830978</v>
      </c>
      <c r="F22" s="34">
        <v>6174.1</v>
      </c>
      <c r="G22" s="34">
        <v>9234.2000000000007</v>
      </c>
      <c r="H22" s="71">
        <f t="shared" si="0"/>
        <v>66.861233241645181</v>
      </c>
    </row>
    <row r="23" spans="1:12" s="48" customFormat="1" x14ac:dyDescent="0.25">
      <c r="A23" s="268"/>
      <c r="B23" s="64">
        <v>2012</v>
      </c>
      <c r="C23" s="34">
        <v>1111.8</v>
      </c>
      <c r="D23" s="34">
        <v>724.7</v>
      </c>
      <c r="E23" s="71">
        <f t="shared" si="1"/>
        <v>153.41520629225886</v>
      </c>
      <c r="F23" s="34">
        <v>6246.4</v>
      </c>
      <c r="G23" s="34">
        <v>9124.9</v>
      </c>
      <c r="H23" s="71">
        <f t="shared" si="0"/>
        <v>68.454448815877441</v>
      </c>
    </row>
    <row r="24" spans="1:12" s="48" customFormat="1" x14ac:dyDescent="0.25">
      <c r="A24" s="268"/>
      <c r="B24" s="86">
        <v>2013</v>
      </c>
      <c r="C24" s="34">
        <v>1123.3</v>
      </c>
      <c r="D24" s="34">
        <v>744.1</v>
      </c>
      <c r="E24" s="71">
        <f t="shared" si="1"/>
        <v>150.96089235317834</v>
      </c>
      <c r="F24" s="34">
        <v>6339.6</v>
      </c>
      <c r="G24" s="34">
        <v>9108.7999999999993</v>
      </c>
      <c r="H24" s="71">
        <f t="shared" si="0"/>
        <v>69.59862989636396</v>
      </c>
    </row>
    <row r="25" spans="1:12" x14ac:dyDescent="0.25">
      <c r="A25" s="268"/>
      <c r="B25" s="64">
        <v>2014</v>
      </c>
      <c r="C25" s="34">
        <v>1139.2</v>
      </c>
      <c r="D25" s="34">
        <v>751.7</v>
      </c>
      <c r="E25" s="71">
        <f t="shared" si="1"/>
        <v>151.54982040707728</v>
      </c>
      <c r="F25" s="34">
        <v>6415.3</v>
      </c>
      <c r="G25" s="34">
        <v>9144.7000000000007</v>
      </c>
      <c r="H25" s="71">
        <f t="shared" si="0"/>
        <v>70.153203494920547</v>
      </c>
      <c r="I25" s="33"/>
      <c r="J25" s="34"/>
      <c r="K25" s="34"/>
      <c r="L25" s="33"/>
    </row>
    <row r="26" spans="1:12" x14ac:dyDescent="0.25">
      <c r="A26" s="270"/>
      <c r="B26" s="64">
        <v>2015</v>
      </c>
      <c r="C26" s="34">
        <v>1125.0999999999999</v>
      </c>
      <c r="D26" s="34">
        <v>734.6</v>
      </c>
      <c r="E26" s="71">
        <f t="shared" si="1"/>
        <v>153.15818132316906</v>
      </c>
      <c r="F26" s="34">
        <v>6433.6</v>
      </c>
      <c r="G26" s="34">
        <v>9141.9</v>
      </c>
      <c r="H26" s="71">
        <f t="shared" si="0"/>
        <v>70.374867368927681</v>
      </c>
      <c r="I26" s="33"/>
      <c r="J26" s="34"/>
      <c r="K26" s="34"/>
      <c r="L26" s="33"/>
    </row>
    <row r="27" spans="1:12" x14ac:dyDescent="0.25">
      <c r="A27" s="270"/>
      <c r="B27" s="64">
        <v>2016</v>
      </c>
      <c r="C27" s="34">
        <v>1143.8</v>
      </c>
      <c r="D27" s="34">
        <v>777.5</v>
      </c>
      <c r="E27" s="71">
        <f t="shared" si="1"/>
        <v>147.11254019292605</v>
      </c>
      <c r="F27" s="34">
        <v>6540.3</v>
      </c>
      <c r="G27" s="34">
        <v>9168.5</v>
      </c>
      <c r="H27" s="71">
        <f t="shared" si="0"/>
        <v>71.334460380651137</v>
      </c>
      <c r="I27" s="33"/>
      <c r="J27" s="34"/>
      <c r="K27" s="34"/>
      <c r="L27" s="33"/>
    </row>
    <row r="28" spans="1:12" x14ac:dyDescent="0.25">
      <c r="A28" s="270"/>
      <c r="B28" s="64">
        <v>2017</v>
      </c>
      <c r="C28" s="34">
        <v>1177.7</v>
      </c>
      <c r="D28" s="34">
        <v>803.3</v>
      </c>
      <c r="E28" s="71">
        <f t="shared" si="1"/>
        <v>146.607743059878</v>
      </c>
      <c r="F28" s="34">
        <v>6631</v>
      </c>
      <c r="G28" s="34">
        <v>9281.4</v>
      </c>
      <c r="H28" s="71">
        <f t="shared" si="0"/>
        <v>71.443963195207616</v>
      </c>
      <c r="I28" s="33"/>
      <c r="J28" s="34"/>
      <c r="K28" s="34"/>
      <c r="L28" s="33"/>
    </row>
    <row r="29" spans="1:12" x14ac:dyDescent="0.25">
      <c r="A29" s="270"/>
      <c r="B29" s="64">
        <v>2018</v>
      </c>
      <c r="C29" s="34">
        <v>1199.9000000000001</v>
      </c>
      <c r="D29" s="34">
        <v>810.3</v>
      </c>
      <c r="E29" s="71">
        <f t="shared" si="1"/>
        <v>148.08095766999878</v>
      </c>
      <c r="F29" s="34">
        <v>6702.2</v>
      </c>
      <c r="G29" s="34">
        <v>9377.7000000000007</v>
      </c>
      <c r="H29" s="71">
        <f t="shared" si="0"/>
        <v>71.469550102903696</v>
      </c>
      <c r="I29" s="33"/>
      <c r="J29" s="34"/>
      <c r="K29" s="34"/>
      <c r="L29" s="33"/>
    </row>
    <row r="30" spans="1:12" x14ac:dyDescent="0.25">
      <c r="A30" s="270"/>
      <c r="B30" s="64">
        <v>2019</v>
      </c>
      <c r="C30" s="34">
        <v>1209.5</v>
      </c>
      <c r="D30" s="34">
        <v>841.4</v>
      </c>
      <c r="E30" s="71">
        <f t="shared" si="1"/>
        <v>143.74851438079392</v>
      </c>
      <c r="F30" s="34">
        <v>6821</v>
      </c>
      <c r="G30" s="34">
        <v>9421.1</v>
      </c>
      <c r="H30" s="71">
        <f t="shared" si="0"/>
        <v>72.40131194871087</v>
      </c>
      <c r="I30" s="33"/>
      <c r="J30" s="34"/>
      <c r="K30" s="34"/>
      <c r="L30" s="33"/>
    </row>
    <row r="31" spans="1:12" x14ac:dyDescent="0.25">
      <c r="A31" s="270"/>
      <c r="B31" s="64">
        <v>2020</v>
      </c>
      <c r="C31" s="34">
        <v>1234.5</v>
      </c>
      <c r="D31" s="34">
        <v>886.1</v>
      </c>
      <c r="E31" s="71">
        <f t="shared" si="1"/>
        <v>139.31836135876313</v>
      </c>
      <c r="F31" s="34">
        <v>7133</v>
      </c>
      <c r="G31" s="34">
        <v>9712.5</v>
      </c>
      <c r="H31" s="71">
        <f t="shared" si="0"/>
        <v>73.441441441441441</v>
      </c>
      <c r="I31" s="33"/>
      <c r="J31" s="34"/>
      <c r="K31" s="34"/>
      <c r="L31" s="33"/>
    </row>
    <row r="32" spans="1:12" x14ac:dyDescent="0.25">
      <c r="A32" s="270"/>
      <c r="B32" s="64">
        <v>2021</v>
      </c>
      <c r="C32" s="34">
        <v>1206.3</v>
      </c>
      <c r="D32" s="34">
        <v>856.8</v>
      </c>
      <c r="E32" s="71">
        <f t="shared" si="1"/>
        <v>140.79131652661064</v>
      </c>
      <c r="F32" s="34">
        <v>7045.3</v>
      </c>
      <c r="G32" s="34">
        <v>9570.7999999999993</v>
      </c>
      <c r="H32" s="71">
        <f t="shared" si="0"/>
        <v>73.612446190496101</v>
      </c>
      <c r="I32" s="33"/>
      <c r="J32" s="411" t="s">
        <v>189</v>
      </c>
      <c r="K32" s="34"/>
      <c r="L32" s="33"/>
    </row>
    <row r="33" spans="1:12" x14ac:dyDescent="0.25">
      <c r="A33" s="270"/>
      <c r="B33" s="64">
        <v>2022</v>
      </c>
      <c r="C33" s="34">
        <v>1242.5</v>
      </c>
      <c r="D33" s="34">
        <v>859.2</v>
      </c>
      <c r="E33" s="71">
        <f t="shared" si="1"/>
        <v>144.61126629422719</v>
      </c>
      <c r="F33" s="38">
        <v>7076.5</v>
      </c>
      <c r="G33" s="38">
        <v>9664.1</v>
      </c>
      <c r="H33" s="71">
        <f t="shared" si="0"/>
        <v>73.224614811518919</v>
      </c>
      <c r="I33" s="33"/>
      <c r="J33" s="411"/>
      <c r="K33" s="34"/>
      <c r="L33" s="33"/>
    </row>
    <row r="34" spans="1:12" x14ac:dyDescent="0.25">
      <c r="A34" s="270"/>
      <c r="B34" s="64">
        <v>2023</v>
      </c>
      <c r="C34" s="34">
        <v>1253.8</v>
      </c>
      <c r="D34" s="38">
        <v>894</v>
      </c>
      <c r="E34" s="71">
        <f>+C34*100/D34</f>
        <v>140.24608501118567</v>
      </c>
      <c r="F34" s="38">
        <v>7179.4</v>
      </c>
      <c r="G34" s="38">
        <v>9683.6</v>
      </c>
      <c r="H34" s="71">
        <f>+F34*100/G34</f>
        <v>74.139782725432681</v>
      </c>
      <c r="I34" s="33"/>
      <c r="J34" s="411"/>
      <c r="K34" s="34"/>
      <c r="L34" s="33"/>
    </row>
    <row r="35" spans="1:12" x14ac:dyDescent="0.25">
      <c r="A35" s="270"/>
      <c r="E35" s="2"/>
      <c r="H35" s="2"/>
    </row>
    <row r="36" spans="1:12" x14ac:dyDescent="0.25">
      <c r="A36" s="270"/>
      <c r="B36" s="141"/>
      <c r="C36" s="124"/>
      <c r="D36" s="124"/>
      <c r="E36" s="125"/>
      <c r="F36" s="124"/>
      <c r="G36" s="124"/>
      <c r="H36" s="126"/>
    </row>
    <row r="37" spans="1:12" s="45" customFormat="1" ht="21" customHeight="1" x14ac:dyDescent="0.25">
      <c r="A37" s="270"/>
      <c r="B37" s="509" t="s">
        <v>558</v>
      </c>
      <c r="C37" s="509"/>
      <c r="D37" s="509"/>
      <c r="E37" s="509"/>
      <c r="F37" s="509"/>
      <c r="G37" s="509"/>
      <c r="H37" s="509"/>
    </row>
    <row r="38" spans="1:12" x14ac:dyDescent="0.25">
      <c r="A38" s="270"/>
      <c r="B38" s="16" t="s">
        <v>81</v>
      </c>
      <c r="C38" s="31"/>
      <c r="D38" s="31"/>
      <c r="E38" s="53"/>
    </row>
    <row r="39" spans="1:12" x14ac:dyDescent="0.25">
      <c r="A39" s="270"/>
      <c r="B39" s="16"/>
      <c r="C39" s="31"/>
      <c r="D39" s="31"/>
      <c r="E39" s="53"/>
    </row>
    <row r="40" spans="1:12" x14ac:dyDescent="0.25">
      <c r="A40" s="270"/>
      <c r="B40" s="12" t="s">
        <v>68</v>
      </c>
      <c r="C40" s="8"/>
      <c r="D40" s="31"/>
      <c r="E40" s="53"/>
      <c r="I40" s="2" t="s">
        <v>138</v>
      </c>
    </row>
    <row r="42" spans="1:12" x14ac:dyDescent="0.25">
      <c r="A42" s="270"/>
      <c r="B42" s="18"/>
      <c r="E42" s="53"/>
    </row>
    <row r="43" spans="1:12" x14ac:dyDescent="0.25">
      <c r="A43" s="270"/>
      <c r="E43" s="53"/>
    </row>
    <row r="44" spans="1:12" x14ac:dyDescent="0.25">
      <c r="A44" s="270"/>
      <c r="E44" s="53"/>
    </row>
    <row r="45" spans="1:12" x14ac:dyDescent="0.25">
      <c r="A45" s="270"/>
      <c r="E45" s="53"/>
    </row>
    <row r="46" spans="1:12" x14ac:dyDescent="0.25">
      <c r="A46" s="270"/>
      <c r="E46" s="53"/>
    </row>
    <row r="47" spans="1:12" x14ac:dyDescent="0.25">
      <c r="A47" s="270"/>
      <c r="E47" s="53"/>
    </row>
    <row r="48" spans="1:12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E64" s="53"/>
    </row>
    <row r="65" spans="5:5" x14ac:dyDescent="0.25">
      <c r="E65" s="53"/>
    </row>
    <row r="66" spans="5:5" x14ac:dyDescent="0.25">
      <c r="E66" s="53"/>
    </row>
    <row r="67" spans="5:5" x14ac:dyDescent="0.25">
      <c r="E67" s="53"/>
    </row>
    <row r="68" spans="5:5" x14ac:dyDescent="0.25">
      <c r="E68" s="53"/>
    </row>
    <row r="69" spans="5:5" x14ac:dyDescent="0.25">
      <c r="E69" s="53"/>
    </row>
    <row r="70" spans="5:5" x14ac:dyDescent="0.25">
      <c r="E70" s="53"/>
    </row>
    <row r="71" spans="5:5" x14ac:dyDescent="0.25">
      <c r="E71" s="53"/>
    </row>
    <row r="72" spans="5:5" x14ac:dyDescent="0.25">
      <c r="E72" s="53"/>
    </row>
    <row r="73" spans="5:5" x14ac:dyDescent="0.25">
      <c r="E73" s="53"/>
    </row>
    <row r="74" spans="5:5" x14ac:dyDescent="0.25">
      <c r="E74" s="53"/>
    </row>
    <row r="75" spans="5:5" x14ac:dyDescent="0.25">
      <c r="E75" s="53"/>
    </row>
    <row r="76" spans="5:5" x14ac:dyDescent="0.25">
      <c r="E76" s="53"/>
    </row>
    <row r="77" spans="5:5" x14ac:dyDescent="0.25">
      <c r="E77" s="53"/>
    </row>
    <row r="78" spans="5:5" x14ac:dyDescent="0.25">
      <c r="E78" s="53"/>
    </row>
    <row r="79" spans="5:5" x14ac:dyDescent="0.25">
      <c r="E79" s="53"/>
    </row>
    <row r="80" spans="5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9" max="8" man="1"/>
      </rowBreaks>
      <pageMargins left="0.49" right="0.36" top="1" bottom="1" header="0" footer="0"/>
      <pageSetup paperSize="9" orientation="portrait" r:id="rId1"/>
      <headerFooter alignWithMargins="0"/>
    </customSheetView>
  </customSheetViews>
  <mergeCells count="3">
    <mergeCell ref="C8:E8"/>
    <mergeCell ref="F8:H8"/>
    <mergeCell ref="B37:H37"/>
  </mergeCells>
  <phoneticPr fontId="3" type="noConversion"/>
  <hyperlinks>
    <hyperlink ref="H2" location="INDICE!A52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R1316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3" width="7.6640625" style="1" bestFit="1" customWidth="1"/>
    <col min="4" max="4" width="8.5546875" style="1" bestFit="1" customWidth="1"/>
    <col min="5" max="5" width="10" style="45" bestFit="1" customWidth="1"/>
    <col min="6" max="6" width="8.33203125" style="1" bestFit="1" customWidth="1"/>
    <col min="7" max="7" width="8.5546875" style="1" bestFit="1" customWidth="1"/>
    <col min="8" max="8" width="10" style="1" customWidth="1"/>
    <col min="9" max="16384" width="11.44140625" style="1"/>
  </cols>
  <sheetData>
    <row r="1" spans="1:18" ht="40.200000000000003" customHeight="1" x14ac:dyDescent="0.3">
      <c r="E1" s="1"/>
      <c r="I1" s="373"/>
    </row>
    <row r="2" spans="1:18" s="28" customFormat="1" ht="12.75" customHeight="1" x14ac:dyDescent="0.25">
      <c r="A2" s="284"/>
      <c r="B2" s="29"/>
      <c r="H2" s="362" t="s">
        <v>13</v>
      </c>
    </row>
    <row r="3" spans="1:18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</row>
    <row r="4" spans="1:18" ht="13.5" customHeight="1" thickTop="1" x14ac:dyDescent="0.4">
      <c r="B4" s="109"/>
      <c r="C4" s="109"/>
      <c r="D4" s="109"/>
      <c r="E4" s="110"/>
      <c r="F4" s="110"/>
      <c r="G4" s="110"/>
      <c r="H4" s="110"/>
      <c r="I4" s="295"/>
    </row>
    <row r="5" spans="1:18" s="197" customFormat="1" ht="15.75" customHeight="1" x14ac:dyDescent="0.3">
      <c r="A5" s="284"/>
      <c r="B5" s="13" t="s">
        <v>653</v>
      </c>
      <c r="C5" s="14"/>
      <c r="D5" s="14"/>
      <c r="E5" s="15"/>
      <c r="F5" s="1"/>
      <c r="G5" s="1"/>
      <c r="H5" s="1"/>
    </row>
    <row r="6" spans="1:18" s="197" customFormat="1" ht="12.75" customHeight="1" x14ac:dyDescent="0.25">
      <c r="A6" s="284"/>
      <c r="B6" s="4"/>
      <c r="C6" s="1"/>
      <c r="D6" s="1"/>
      <c r="E6" s="45"/>
      <c r="F6" s="1"/>
      <c r="G6" s="1"/>
      <c r="H6" s="1"/>
      <c r="J6" s="409"/>
    </row>
    <row r="7" spans="1:18" s="197" customFormat="1" ht="12.75" customHeight="1" x14ac:dyDescent="0.25">
      <c r="A7" s="288"/>
      <c r="B7" s="4" t="s">
        <v>62</v>
      </c>
      <c r="C7" s="1"/>
      <c r="D7" s="1"/>
      <c r="E7" s="45"/>
      <c r="F7" s="1"/>
      <c r="G7" s="1"/>
      <c r="H7" s="1"/>
    </row>
    <row r="8" spans="1:18" s="197" customFormat="1" ht="12.75" customHeight="1" x14ac:dyDescent="0.25">
      <c r="A8" s="268"/>
      <c r="B8" s="151"/>
      <c r="C8" s="511" t="s">
        <v>12</v>
      </c>
      <c r="D8" s="512"/>
      <c r="E8" s="512"/>
      <c r="F8" s="512" t="s">
        <v>10</v>
      </c>
      <c r="G8" s="512"/>
      <c r="H8" s="512"/>
      <c r="J8" s="155"/>
    </row>
    <row r="9" spans="1:18" s="197" customFormat="1" ht="12.75" customHeight="1" x14ac:dyDescent="0.25">
      <c r="A9" s="268"/>
      <c r="B9" s="145"/>
      <c r="C9" s="443" t="s">
        <v>8</v>
      </c>
      <c r="D9" s="152" t="s">
        <v>9</v>
      </c>
      <c r="E9" s="152" t="s">
        <v>65</v>
      </c>
      <c r="F9" s="152" t="s">
        <v>8</v>
      </c>
      <c r="G9" s="152" t="s">
        <v>9</v>
      </c>
      <c r="H9" s="152" t="s">
        <v>65</v>
      </c>
      <c r="J9" s="409"/>
      <c r="K9" s="302"/>
      <c r="L9" s="155"/>
      <c r="M9" s="155"/>
      <c r="N9" s="155"/>
      <c r="O9" s="155"/>
      <c r="P9" s="155"/>
      <c r="Q9" s="155"/>
    </row>
    <row r="10" spans="1:18" s="197" customFormat="1" ht="12.75" customHeight="1" x14ac:dyDescent="0.25">
      <c r="A10" s="268"/>
      <c r="B10" s="64"/>
      <c r="C10" s="158"/>
      <c r="D10" s="158"/>
      <c r="E10" s="67"/>
      <c r="F10" s="158"/>
      <c r="G10" s="158"/>
      <c r="H10" s="67"/>
      <c r="R10" s="367"/>
    </row>
    <row r="11" spans="1:18" s="197" customFormat="1" ht="12.75" customHeight="1" x14ac:dyDescent="0.25">
      <c r="A11" s="268"/>
      <c r="B11" s="64" t="s">
        <v>23</v>
      </c>
      <c r="C11" s="155">
        <v>9683.6</v>
      </c>
      <c r="D11" s="155">
        <v>7179.4</v>
      </c>
      <c r="E11" s="71">
        <f>+C11*100/D11</f>
        <v>134.88035211856143</v>
      </c>
      <c r="F11" s="155">
        <v>1253.8</v>
      </c>
      <c r="G11" s="155">
        <v>894</v>
      </c>
      <c r="H11" s="71">
        <f>+F11*100/G11</f>
        <v>140.24608501118567</v>
      </c>
      <c r="J11" s="302"/>
      <c r="K11" s="302"/>
      <c r="L11" s="302"/>
      <c r="M11" s="302"/>
      <c r="N11" s="302"/>
      <c r="O11" s="302"/>
      <c r="P11" s="302"/>
      <c r="Q11" s="302"/>
      <c r="R11" s="367"/>
    </row>
    <row r="12" spans="1:18" s="197" customFormat="1" ht="12.75" customHeight="1" x14ac:dyDescent="0.25">
      <c r="A12" s="270"/>
      <c r="B12" s="64" t="s">
        <v>96</v>
      </c>
      <c r="C12" s="155">
        <v>858.6</v>
      </c>
      <c r="D12" s="155">
        <v>879.2</v>
      </c>
      <c r="E12" s="71">
        <f t="shared" ref="E12:E18" si="0">+C12*100/D12</f>
        <v>97.656960873521385</v>
      </c>
      <c r="F12" s="155">
        <v>120.1</v>
      </c>
      <c r="G12" s="155">
        <v>132.30000000000001</v>
      </c>
      <c r="H12" s="71">
        <f t="shared" ref="H12:H18" si="1">+F12*100/G12</f>
        <v>90.778533635676482</v>
      </c>
    </row>
    <row r="13" spans="1:18" s="197" customFormat="1" ht="12.75" customHeight="1" x14ac:dyDescent="0.25">
      <c r="A13" s="270"/>
      <c r="B13" s="64" t="s">
        <v>97</v>
      </c>
      <c r="C13" s="155">
        <v>590</v>
      </c>
      <c r="D13" s="155">
        <v>545.70000000000005</v>
      </c>
      <c r="E13" s="71">
        <f t="shared" si="0"/>
        <v>108.11801356056441</v>
      </c>
      <c r="F13" s="155">
        <v>86.6</v>
      </c>
      <c r="G13" s="155">
        <v>81.2</v>
      </c>
      <c r="H13" s="71">
        <f t="shared" si="1"/>
        <v>106.65024630541872</v>
      </c>
    </row>
    <row r="14" spans="1:18" s="197" customFormat="1" ht="12.75" customHeight="1" x14ac:dyDescent="0.25">
      <c r="A14" s="270"/>
      <c r="B14" s="64" t="s">
        <v>98</v>
      </c>
      <c r="C14" s="155">
        <v>421.8</v>
      </c>
      <c r="D14" s="155">
        <v>282</v>
      </c>
      <c r="E14" s="71">
        <f t="shared" si="0"/>
        <v>149.57446808510639</v>
      </c>
      <c r="F14" s="155">
        <v>60.2</v>
      </c>
      <c r="G14" s="155">
        <v>31.1</v>
      </c>
      <c r="H14" s="71">
        <f t="shared" si="1"/>
        <v>193.56913183279741</v>
      </c>
    </row>
    <row r="15" spans="1:18" s="197" customFormat="1" ht="12.75" customHeight="1" x14ac:dyDescent="0.25">
      <c r="A15" s="270"/>
      <c r="B15" s="64" t="s">
        <v>99</v>
      </c>
      <c r="C15" s="155">
        <v>498.1</v>
      </c>
      <c r="D15" s="155">
        <v>218.3</v>
      </c>
      <c r="E15" s="71">
        <f t="shared" si="0"/>
        <v>228.1722400366468</v>
      </c>
      <c r="F15" s="155">
        <v>49.9</v>
      </c>
      <c r="G15" s="155">
        <v>26.5</v>
      </c>
      <c r="H15" s="71">
        <f t="shared" si="1"/>
        <v>188.30188679245282</v>
      </c>
    </row>
    <row r="16" spans="1:18" s="197" customFormat="1" ht="12.75" customHeight="1" x14ac:dyDescent="0.25">
      <c r="A16" s="270"/>
      <c r="B16" s="64" t="s">
        <v>100</v>
      </c>
      <c r="C16" s="155">
        <v>705.8</v>
      </c>
      <c r="D16" s="155">
        <v>359.6</v>
      </c>
      <c r="E16" s="71">
        <f t="shared" si="0"/>
        <v>196.27363737486095</v>
      </c>
      <c r="F16" s="155">
        <v>78.3</v>
      </c>
      <c r="G16" s="155">
        <v>37</v>
      </c>
      <c r="H16" s="71">
        <f t="shared" si="1"/>
        <v>211.62162162162161</v>
      </c>
    </row>
    <row r="17" spans="1:8" s="197" customFormat="1" ht="12.75" customHeight="1" x14ac:dyDescent="0.25">
      <c r="A17" s="270"/>
      <c r="B17" s="64" t="s">
        <v>101</v>
      </c>
      <c r="C17" s="155">
        <v>1349.6</v>
      </c>
      <c r="D17" s="155">
        <v>877.8</v>
      </c>
      <c r="E17" s="71">
        <f t="shared" si="0"/>
        <v>153.74800637958535</v>
      </c>
      <c r="F17" s="155">
        <v>156.5</v>
      </c>
      <c r="G17" s="155">
        <v>93.5</v>
      </c>
      <c r="H17" s="71">
        <f t="shared" si="1"/>
        <v>167.37967914438502</v>
      </c>
    </row>
    <row r="18" spans="1:8" s="197" customFormat="1" ht="12.75" customHeight="1" x14ac:dyDescent="0.25">
      <c r="A18" s="270"/>
      <c r="B18" s="64" t="s">
        <v>135</v>
      </c>
      <c r="C18" s="155">
        <v>5259.6</v>
      </c>
      <c r="D18" s="155">
        <v>4016.9</v>
      </c>
      <c r="E18" s="71">
        <f t="shared" si="0"/>
        <v>130.93679205357364</v>
      </c>
      <c r="F18" s="155">
        <v>702.2</v>
      </c>
      <c r="G18" s="155">
        <v>492.4</v>
      </c>
      <c r="H18" s="71">
        <f t="shared" si="1"/>
        <v>142.60763606823721</v>
      </c>
    </row>
    <row r="19" spans="1:8" s="197" customFormat="1" ht="12.75" customHeight="1" x14ac:dyDescent="0.25">
      <c r="A19" s="270"/>
      <c r="B19" s="119"/>
      <c r="C19" s="156"/>
      <c r="D19" s="156"/>
      <c r="E19" s="121"/>
      <c r="F19" s="121"/>
      <c r="G19" s="121"/>
      <c r="H19" s="121"/>
    </row>
    <row r="20" spans="1:8" s="197" customFormat="1" ht="12.75" customHeight="1" x14ac:dyDescent="0.25">
      <c r="A20" s="270"/>
      <c r="B20" s="123"/>
      <c r="C20" s="157"/>
      <c r="D20" s="157"/>
      <c r="E20" s="125"/>
      <c r="F20" s="125"/>
      <c r="G20" s="125"/>
      <c r="H20" s="125"/>
    </row>
    <row r="21" spans="1:8" s="197" customFormat="1" ht="12.75" customHeight="1" x14ac:dyDescent="0.25">
      <c r="A21" s="270"/>
      <c r="B21" s="20" t="s">
        <v>491</v>
      </c>
      <c r="C21" s="1"/>
      <c r="D21" s="1"/>
      <c r="E21" s="53"/>
      <c r="F21" s="1"/>
      <c r="G21" s="1"/>
      <c r="H21" s="1"/>
    </row>
    <row r="22" spans="1:8" s="197" customFormat="1" ht="12.75" customHeight="1" x14ac:dyDescent="0.25">
      <c r="A22" s="270"/>
      <c r="B22" s="20" t="s">
        <v>81</v>
      </c>
      <c r="C22" s="1"/>
      <c r="D22" s="1"/>
      <c r="E22" s="53"/>
      <c r="F22" s="1"/>
      <c r="G22" s="1"/>
      <c r="H22" s="1"/>
    </row>
    <row r="23" spans="1:8" s="197" customFormat="1" ht="12.75" customHeight="1" x14ac:dyDescent="0.25">
      <c r="A23" s="270"/>
      <c r="B23" s="20"/>
      <c r="C23" s="1"/>
      <c r="D23" s="1"/>
      <c r="E23" s="53"/>
      <c r="F23" s="1"/>
      <c r="G23" s="1"/>
      <c r="H23" s="53"/>
    </row>
    <row r="24" spans="1:8" s="197" customFormat="1" ht="12.75" customHeight="1" x14ac:dyDescent="0.25">
      <c r="A24" s="270"/>
      <c r="B24" s="58" t="s">
        <v>68</v>
      </c>
      <c r="C24" s="1"/>
      <c r="D24" s="1"/>
      <c r="E24" s="53"/>
      <c r="F24" s="1"/>
      <c r="G24" s="1"/>
      <c r="H24" s="1"/>
    </row>
    <row r="25" spans="1:8" s="197" customFormat="1" ht="12.75" customHeight="1" x14ac:dyDescent="0.2">
      <c r="A25" s="270"/>
      <c r="B25" s="58"/>
      <c r="C25" s="195"/>
      <c r="D25" s="195"/>
      <c r="E25" s="196"/>
      <c r="F25" s="196"/>
      <c r="G25" s="196"/>
      <c r="H25" s="196"/>
    </row>
    <row r="26" spans="1:8" s="197" customFormat="1" ht="12.75" customHeight="1" x14ac:dyDescent="0.25">
      <c r="A26" s="270"/>
      <c r="B26" s="195"/>
      <c r="C26" s="195"/>
      <c r="D26" s="195"/>
      <c r="E26" s="196"/>
      <c r="F26" s="196"/>
      <c r="G26" s="196"/>
      <c r="H26" s="196"/>
    </row>
    <row r="27" spans="1:8" s="197" customFormat="1" ht="12.75" customHeight="1" x14ac:dyDescent="0.25">
      <c r="A27" s="270"/>
      <c r="B27" s="195"/>
      <c r="C27" s="195"/>
      <c r="D27" s="195"/>
      <c r="E27" s="196"/>
      <c r="F27" s="196"/>
      <c r="G27" s="196"/>
      <c r="H27" s="196"/>
    </row>
    <row r="28" spans="1:8" s="197" customFormat="1" ht="12.75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8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8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8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8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8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8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8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8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8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8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8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8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8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8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8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8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8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</row>
    <row r="46" spans="1:8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8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8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18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18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18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18" s="197" customFormat="1" ht="12.75" customHeight="1" x14ac:dyDescent="0.25">
      <c r="A52" s="270"/>
      <c r="B52" s="195"/>
      <c r="C52" s="195"/>
      <c r="D52" s="195"/>
      <c r="E52" s="196"/>
      <c r="F52" s="196"/>
      <c r="G52" s="196"/>
      <c r="H52" s="196"/>
    </row>
    <row r="53" spans="1:18" s="197" customFormat="1" ht="12.75" customHeight="1" x14ac:dyDescent="0.25">
      <c r="A53" s="270"/>
      <c r="B53" s="195"/>
      <c r="C53" s="195"/>
      <c r="D53" s="195"/>
      <c r="E53" s="196"/>
      <c r="F53" s="196"/>
      <c r="G53" s="196"/>
      <c r="H53" s="196"/>
    </row>
    <row r="54" spans="1:18" s="197" customFormat="1" ht="12.75" customHeight="1" x14ac:dyDescent="0.25">
      <c r="A54" s="270"/>
      <c r="B54" s="195"/>
      <c r="C54" s="195"/>
      <c r="D54" s="195"/>
      <c r="E54" s="196"/>
      <c r="F54" s="196"/>
      <c r="G54" s="196"/>
      <c r="H54" s="196"/>
    </row>
    <row r="55" spans="1:18" s="197" customFormat="1" ht="12.75" customHeight="1" x14ac:dyDescent="0.25">
      <c r="A55" s="270"/>
      <c r="B55" s="195"/>
      <c r="C55" s="195"/>
      <c r="D55" s="195"/>
      <c r="E55" s="196"/>
      <c r="F55" s="196"/>
      <c r="G55" s="196"/>
      <c r="H55" s="196"/>
    </row>
    <row r="56" spans="1:18" s="197" customFormat="1" ht="12.75" customHeight="1" x14ac:dyDescent="0.25">
      <c r="A56" s="270"/>
      <c r="B56" s="195"/>
      <c r="C56" s="195"/>
      <c r="D56" s="195"/>
      <c r="E56" s="196"/>
      <c r="F56" s="196"/>
      <c r="G56" s="196"/>
      <c r="H56" s="196"/>
    </row>
    <row r="57" spans="1:18" s="28" customFormat="1" ht="12.75" customHeight="1" x14ac:dyDescent="0.25">
      <c r="A57" s="284"/>
      <c r="B57" s="29"/>
      <c r="H57" s="362" t="s">
        <v>13</v>
      </c>
    </row>
    <row r="58" spans="1:18" s="158" customFormat="1" ht="13.5" customHeight="1" x14ac:dyDescent="0.4">
      <c r="A58" s="449"/>
      <c r="B58" s="200"/>
      <c r="C58" s="200"/>
      <c r="D58" s="200"/>
      <c r="E58" s="201"/>
      <c r="F58" s="201"/>
      <c r="G58" s="201"/>
      <c r="H58" s="201"/>
      <c r="I58" s="450"/>
    </row>
    <row r="59" spans="1:18" s="197" customFormat="1" ht="15.75" customHeight="1" x14ac:dyDescent="0.3">
      <c r="A59" s="284"/>
      <c r="B59" s="489" t="s">
        <v>654</v>
      </c>
      <c r="C59" s="14"/>
      <c r="D59" s="14"/>
      <c r="E59" s="15"/>
      <c r="F59" s="1"/>
      <c r="G59" s="1"/>
      <c r="H59" s="1"/>
    </row>
    <row r="60" spans="1:18" s="197" customFormat="1" ht="12.75" customHeight="1" x14ac:dyDescent="0.25">
      <c r="A60" s="284"/>
      <c r="B60" s="4"/>
      <c r="C60" s="1"/>
      <c r="D60" s="1"/>
      <c r="E60" s="45"/>
      <c r="F60" s="1"/>
      <c r="G60" s="1"/>
      <c r="H60" s="1"/>
    </row>
    <row r="61" spans="1:18" s="197" customFormat="1" ht="12.75" customHeight="1" x14ac:dyDescent="0.25">
      <c r="A61" s="288"/>
      <c r="B61" s="4" t="s">
        <v>62</v>
      </c>
      <c r="C61" s="1"/>
      <c r="D61" s="1"/>
      <c r="E61" s="45"/>
      <c r="F61" s="1"/>
      <c r="G61" s="1"/>
      <c r="H61" s="1"/>
    </row>
    <row r="62" spans="1:18" s="197" customFormat="1" ht="12.75" customHeight="1" x14ac:dyDescent="0.25">
      <c r="A62" s="268"/>
      <c r="B62" s="151"/>
      <c r="C62" s="511" t="s">
        <v>12</v>
      </c>
      <c r="D62" s="512"/>
      <c r="E62" s="512"/>
      <c r="F62" s="512" t="s">
        <v>10</v>
      </c>
      <c r="G62" s="512"/>
      <c r="H62" s="512"/>
    </row>
    <row r="63" spans="1:18" s="197" customFormat="1" ht="12.75" customHeight="1" x14ac:dyDescent="0.25">
      <c r="A63" s="268"/>
      <c r="B63" s="145"/>
      <c r="C63" s="430" t="s">
        <v>8</v>
      </c>
      <c r="D63" s="152" t="s">
        <v>9</v>
      </c>
      <c r="E63" s="152" t="s">
        <v>65</v>
      </c>
      <c r="F63" s="152" t="s">
        <v>8</v>
      </c>
      <c r="G63" s="152" t="s">
        <v>9</v>
      </c>
      <c r="H63" s="152" t="s">
        <v>65</v>
      </c>
      <c r="J63" s="302"/>
      <c r="K63" s="302"/>
      <c r="L63" s="155"/>
      <c r="M63" s="155"/>
      <c r="N63" s="155"/>
      <c r="O63" s="155"/>
      <c r="P63" s="155"/>
      <c r="Q63" s="155"/>
    </row>
    <row r="64" spans="1:18" s="197" customFormat="1" ht="12.75" customHeight="1" x14ac:dyDescent="0.25">
      <c r="A64" s="268"/>
      <c r="B64" s="64"/>
      <c r="C64" s="158"/>
      <c r="D64" s="158"/>
      <c r="E64" s="67"/>
      <c r="F64" s="158"/>
      <c r="G64" s="158"/>
      <c r="H64" s="67"/>
      <c r="R64" s="367"/>
    </row>
    <row r="65" spans="1:18" s="197" customFormat="1" ht="12.75" customHeight="1" x14ac:dyDescent="0.25">
      <c r="A65" s="268"/>
      <c r="B65" s="64" t="s">
        <v>23</v>
      </c>
      <c r="C65" s="155">
        <v>1242.5</v>
      </c>
      <c r="D65" s="155">
        <v>859.2</v>
      </c>
      <c r="E65" s="71">
        <f>+C65*100/D65</f>
        <v>144.61126629422719</v>
      </c>
      <c r="F65" s="155">
        <v>9664.1</v>
      </c>
      <c r="G65" s="155">
        <v>7076.5</v>
      </c>
      <c r="H65" s="71">
        <f>+F65*100/G65</f>
        <v>136.56609906026992</v>
      </c>
      <c r="J65" s="302"/>
      <c r="K65" s="302"/>
      <c r="L65" s="302"/>
      <c r="M65" s="302"/>
      <c r="N65" s="302"/>
      <c r="O65" s="302"/>
      <c r="P65" s="302"/>
      <c r="Q65" s="302"/>
      <c r="R65" s="367"/>
    </row>
    <row r="66" spans="1:18" s="197" customFormat="1" ht="12.75" customHeight="1" x14ac:dyDescent="0.25">
      <c r="A66" s="270"/>
      <c r="B66" s="64" t="s">
        <v>96</v>
      </c>
      <c r="C66" s="155">
        <v>121.4</v>
      </c>
      <c r="D66" s="155">
        <v>126</v>
      </c>
      <c r="E66" s="71">
        <f t="shared" ref="E66:E72" si="2">+C66*100/D66</f>
        <v>96.349206349206355</v>
      </c>
      <c r="F66" s="155">
        <v>838.7</v>
      </c>
      <c r="G66" s="155">
        <v>857.4</v>
      </c>
      <c r="H66" s="71">
        <f t="shared" ref="H66:H72" si="3">+F66*100/G66</f>
        <v>97.818987637042227</v>
      </c>
    </row>
    <row r="67" spans="1:18" s="197" customFormat="1" ht="12.75" customHeight="1" x14ac:dyDescent="0.25">
      <c r="A67" s="270"/>
      <c r="B67" s="64" t="s">
        <v>97</v>
      </c>
      <c r="C67" s="155">
        <v>78</v>
      </c>
      <c r="D67" s="155">
        <v>74.099999999999994</v>
      </c>
      <c r="E67" s="71">
        <f t="shared" si="2"/>
        <v>105.26315789473685</v>
      </c>
      <c r="F67" s="155">
        <v>578.70000000000005</v>
      </c>
      <c r="G67" s="155">
        <v>537.9</v>
      </c>
      <c r="H67" s="71">
        <f t="shared" si="3"/>
        <v>107.585052983826</v>
      </c>
    </row>
    <row r="68" spans="1:18" s="197" customFormat="1" ht="12.75" customHeight="1" x14ac:dyDescent="0.25">
      <c r="A68" s="270"/>
      <c r="B68" s="64" t="s">
        <v>98</v>
      </c>
      <c r="C68" s="155">
        <v>53.5</v>
      </c>
      <c r="D68" s="155">
        <v>35.799999999999997</v>
      </c>
      <c r="E68" s="71">
        <f t="shared" si="2"/>
        <v>149.44134078212292</v>
      </c>
      <c r="F68" s="155">
        <v>440.3</v>
      </c>
      <c r="G68" s="155">
        <v>293.5</v>
      </c>
      <c r="H68" s="71">
        <f t="shared" si="3"/>
        <v>150.01703577512777</v>
      </c>
    </row>
    <row r="69" spans="1:18" s="197" customFormat="1" ht="12.75" customHeight="1" x14ac:dyDescent="0.25">
      <c r="A69" s="270"/>
      <c r="B69" s="64" t="s">
        <v>99</v>
      </c>
      <c r="C69" s="155">
        <v>62.7</v>
      </c>
      <c r="D69" s="155">
        <v>26.7</v>
      </c>
      <c r="E69" s="71">
        <f t="shared" si="2"/>
        <v>234.83146067415731</v>
      </c>
      <c r="F69" s="155">
        <v>522.5</v>
      </c>
      <c r="G69" s="155">
        <v>224.1</v>
      </c>
      <c r="H69" s="71">
        <f t="shared" si="3"/>
        <v>233.15484158857655</v>
      </c>
    </row>
    <row r="70" spans="1:18" s="197" customFormat="1" ht="12.75" customHeight="1" x14ac:dyDescent="0.25">
      <c r="A70" s="270"/>
      <c r="B70" s="64" t="s">
        <v>100</v>
      </c>
      <c r="C70" s="155">
        <v>82.9</v>
      </c>
      <c r="D70" s="155">
        <v>30.1</v>
      </c>
      <c r="E70" s="71">
        <f t="shared" si="2"/>
        <v>275.41528239202654</v>
      </c>
      <c r="F70" s="155">
        <v>735.9</v>
      </c>
      <c r="G70" s="155">
        <v>335.1</v>
      </c>
      <c r="H70" s="71">
        <f t="shared" si="3"/>
        <v>219.60608773500445</v>
      </c>
    </row>
    <row r="71" spans="1:18" s="197" customFormat="1" ht="12.75" customHeight="1" x14ac:dyDescent="0.25">
      <c r="A71" s="270"/>
      <c r="B71" s="64" t="s">
        <v>101</v>
      </c>
      <c r="C71" s="155">
        <v>157</v>
      </c>
      <c r="D71" s="155">
        <v>89.3</v>
      </c>
      <c r="E71" s="71">
        <f t="shared" si="2"/>
        <v>175.81187010078389</v>
      </c>
      <c r="F71" s="155">
        <v>1393.6</v>
      </c>
      <c r="G71" s="155">
        <v>901</v>
      </c>
      <c r="H71" s="71">
        <f t="shared" si="3"/>
        <v>154.67258601553829</v>
      </c>
    </row>
    <row r="72" spans="1:18" s="197" customFormat="1" ht="12.75" customHeight="1" x14ac:dyDescent="0.25">
      <c r="A72" s="270"/>
      <c r="B72" s="64" t="s">
        <v>135</v>
      </c>
      <c r="C72" s="155">
        <v>687</v>
      </c>
      <c r="D72" s="155">
        <v>477.1</v>
      </c>
      <c r="E72" s="71">
        <f t="shared" si="2"/>
        <v>143.99496960804862</v>
      </c>
      <c r="F72" s="155">
        <v>5154.3999999999996</v>
      </c>
      <c r="G72" s="155">
        <v>3927.5</v>
      </c>
      <c r="H72" s="71">
        <f t="shared" si="3"/>
        <v>131.23870146403564</v>
      </c>
    </row>
    <row r="73" spans="1:18" s="197" customFormat="1" ht="12.75" customHeight="1" x14ac:dyDescent="0.25">
      <c r="A73" s="270"/>
      <c r="B73" s="119"/>
      <c r="C73" s="156"/>
      <c r="D73" s="156"/>
      <c r="E73" s="121"/>
      <c r="F73" s="121"/>
      <c r="G73" s="121"/>
      <c r="H73" s="121"/>
    </row>
    <row r="74" spans="1:18" s="197" customFormat="1" ht="12.75" customHeight="1" x14ac:dyDescent="0.25">
      <c r="A74" s="270"/>
      <c r="B74" s="123"/>
      <c r="C74" s="157"/>
      <c r="D74" s="157"/>
      <c r="E74" s="125"/>
      <c r="F74" s="125"/>
      <c r="G74" s="125"/>
      <c r="H74" s="125"/>
    </row>
    <row r="75" spans="1:18" s="197" customFormat="1" ht="12.75" customHeight="1" x14ac:dyDescent="0.25">
      <c r="A75" s="270"/>
      <c r="B75" s="20" t="s">
        <v>491</v>
      </c>
      <c r="C75" s="1"/>
      <c r="D75" s="1"/>
      <c r="E75" s="53"/>
      <c r="F75" s="1"/>
      <c r="G75" s="1"/>
      <c r="H75" s="1"/>
    </row>
    <row r="76" spans="1:18" s="197" customFormat="1" ht="12.75" customHeight="1" x14ac:dyDescent="0.25">
      <c r="A76" s="270"/>
      <c r="B76" s="20" t="s">
        <v>81</v>
      </c>
      <c r="C76" s="1"/>
      <c r="D76" s="1"/>
      <c r="E76" s="53"/>
      <c r="F76" s="1"/>
      <c r="G76" s="1"/>
      <c r="H76" s="1"/>
    </row>
    <row r="77" spans="1:18" s="197" customFormat="1" ht="12.75" customHeight="1" x14ac:dyDescent="0.25">
      <c r="A77" s="270"/>
      <c r="B77" s="20"/>
      <c r="C77" s="1"/>
      <c r="D77" s="1"/>
      <c r="E77" s="53"/>
      <c r="F77" s="1"/>
      <c r="G77" s="1"/>
      <c r="H77" s="1"/>
    </row>
    <row r="78" spans="1:18" s="197" customFormat="1" ht="12.75" customHeight="1" x14ac:dyDescent="0.25">
      <c r="A78" s="270"/>
      <c r="B78" s="58" t="s">
        <v>68</v>
      </c>
      <c r="C78" s="1"/>
      <c r="D78" s="1"/>
      <c r="E78" s="53"/>
      <c r="F78" s="1"/>
      <c r="G78" s="1"/>
      <c r="H78" s="1"/>
    </row>
    <row r="79" spans="1:18" s="197" customFormat="1" ht="12.75" customHeight="1" x14ac:dyDescent="0.25">
      <c r="A79" s="270"/>
      <c r="B79" s="195"/>
      <c r="C79" s="195"/>
      <c r="D79" s="195"/>
      <c r="E79" s="196"/>
      <c r="F79" s="196"/>
      <c r="G79" s="196"/>
      <c r="H79" s="196"/>
    </row>
    <row r="80" spans="1:18" s="197" customFormat="1" ht="12.75" customHeight="1" x14ac:dyDescent="0.25">
      <c r="A80" s="270"/>
      <c r="B80" s="195"/>
      <c r="C80" s="195"/>
      <c r="D80" s="195"/>
      <c r="E80" s="196"/>
      <c r="F80" s="196"/>
      <c r="G80" s="196"/>
      <c r="H80" s="196"/>
    </row>
    <row r="81" spans="1:8" s="197" customFormat="1" ht="12.75" customHeight="1" x14ac:dyDescent="0.25">
      <c r="A81" s="270"/>
      <c r="B81" s="195"/>
      <c r="C81" s="195"/>
      <c r="D81" s="195"/>
      <c r="E81" s="196"/>
      <c r="F81" s="196"/>
      <c r="G81" s="196"/>
      <c r="H81" s="196"/>
    </row>
    <row r="82" spans="1:8" s="197" customFormat="1" ht="12.75" customHeight="1" x14ac:dyDescent="0.25">
      <c r="A82" s="270"/>
      <c r="B82" s="195"/>
      <c r="C82" s="195"/>
      <c r="D82" s="195"/>
      <c r="E82" s="196"/>
      <c r="F82" s="196"/>
      <c r="G82" s="196"/>
      <c r="H82" s="196"/>
    </row>
    <row r="83" spans="1:8" s="197" customFormat="1" ht="12.75" customHeight="1" x14ac:dyDescent="0.25">
      <c r="A83" s="270"/>
      <c r="B83" s="195"/>
      <c r="C83" s="195"/>
      <c r="D83" s="195"/>
      <c r="E83" s="196"/>
      <c r="F83" s="196"/>
      <c r="G83" s="196"/>
      <c r="H83" s="196"/>
    </row>
    <row r="84" spans="1:8" s="197" customFormat="1" ht="12.75" customHeight="1" x14ac:dyDescent="0.25">
      <c r="A84" s="270"/>
      <c r="B84" s="195"/>
      <c r="C84" s="195"/>
      <c r="D84" s="195"/>
      <c r="E84" s="196"/>
      <c r="F84" s="196"/>
      <c r="G84" s="196"/>
      <c r="H84" s="196"/>
    </row>
    <row r="85" spans="1:8" s="197" customFormat="1" ht="12.75" customHeight="1" x14ac:dyDescent="0.25">
      <c r="A85" s="270"/>
      <c r="B85" s="195"/>
      <c r="C85" s="195"/>
      <c r="D85" s="195"/>
      <c r="E85" s="196"/>
      <c r="F85" s="196"/>
      <c r="G85" s="196"/>
      <c r="H85" s="196"/>
    </row>
    <row r="86" spans="1:8" s="197" customFormat="1" ht="12.75" customHeight="1" x14ac:dyDescent="0.25">
      <c r="A86" s="270"/>
      <c r="B86" s="195"/>
      <c r="C86" s="195"/>
      <c r="D86" s="195"/>
      <c r="E86" s="196"/>
      <c r="F86" s="196"/>
      <c r="G86" s="196"/>
      <c r="H86" s="196"/>
    </row>
    <row r="87" spans="1:8" s="197" customFormat="1" ht="12.75" customHeight="1" x14ac:dyDescent="0.25">
      <c r="A87" s="270"/>
      <c r="B87" s="195"/>
      <c r="C87" s="195"/>
      <c r="D87" s="195"/>
      <c r="E87" s="196"/>
      <c r="F87" s="196"/>
      <c r="G87" s="196"/>
      <c r="H87" s="196"/>
    </row>
    <row r="88" spans="1:8" s="197" customFormat="1" ht="12.75" customHeight="1" x14ac:dyDescent="0.25">
      <c r="A88" s="270"/>
      <c r="B88" s="195"/>
      <c r="C88" s="195"/>
      <c r="D88" s="195"/>
      <c r="E88" s="196"/>
      <c r="F88" s="196"/>
      <c r="G88" s="196"/>
      <c r="H88" s="196"/>
    </row>
    <row r="89" spans="1:8" s="197" customFormat="1" ht="12.75" customHeight="1" x14ac:dyDescent="0.25">
      <c r="A89" s="270"/>
      <c r="B89" s="195"/>
      <c r="C89" s="195"/>
      <c r="D89" s="195"/>
      <c r="E89" s="196"/>
      <c r="F89" s="196"/>
      <c r="G89" s="196"/>
      <c r="H89" s="196"/>
    </row>
    <row r="90" spans="1:8" s="197" customFormat="1" ht="12.75" customHeight="1" x14ac:dyDescent="0.25">
      <c r="A90" s="270"/>
      <c r="B90" s="195"/>
      <c r="C90" s="195"/>
      <c r="D90" s="195"/>
      <c r="E90" s="196"/>
      <c r="F90" s="196"/>
      <c r="G90" s="196"/>
      <c r="H90" s="196"/>
    </row>
    <row r="91" spans="1:8" s="197" customFormat="1" ht="12.75" customHeight="1" x14ac:dyDescent="0.25">
      <c r="A91" s="270"/>
      <c r="B91" s="195"/>
      <c r="C91" s="195"/>
      <c r="D91" s="195"/>
      <c r="E91" s="196"/>
      <c r="F91" s="196"/>
      <c r="G91" s="196"/>
      <c r="H91" s="196"/>
    </row>
    <row r="92" spans="1:8" s="197" customFormat="1" ht="12.75" customHeight="1" x14ac:dyDescent="0.25">
      <c r="A92" s="270"/>
      <c r="B92" s="195"/>
      <c r="C92" s="195"/>
      <c r="D92" s="195"/>
      <c r="E92" s="196"/>
      <c r="F92" s="196"/>
      <c r="G92" s="196"/>
      <c r="H92" s="196"/>
    </row>
    <row r="93" spans="1:8" s="197" customFormat="1" ht="12.75" customHeight="1" x14ac:dyDescent="0.25">
      <c r="A93" s="270"/>
      <c r="B93" s="195"/>
      <c r="C93" s="195"/>
      <c r="D93" s="195"/>
      <c r="E93" s="196"/>
      <c r="F93" s="196"/>
      <c r="G93" s="196"/>
      <c r="H93" s="196"/>
    </row>
    <row r="94" spans="1:8" s="197" customFormat="1" ht="12.75" customHeight="1" x14ac:dyDescent="0.25">
      <c r="A94" s="270"/>
      <c r="B94" s="195"/>
      <c r="C94" s="195"/>
      <c r="D94" s="195"/>
      <c r="E94" s="196"/>
      <c r="F94" s="196"/>
      <c r="G94" s="196"/>
      <c r="H94" s="196"/>
    </row>
    <row r="95" spans="1:8" s="197" customFormat="1" ht="12.75" customHeight="1" x14ac:dyDescent="0.25">
      <c r="A95" s="270"/>
      <c r="B95" s="195"/>
      <c r="C95" s="195"/>
      <c r="D95" s="195"/>
      <c r="E95" s="196"/>
      <c r="F95" s="196"/>
      <c r="G95" s="196"/>
      <c r="H95" s="196"/>
    </row>
    <row r="96" spans="1:8" s="197" customFormat="1" ht="12.75" customHeight="1" x14ac:dyDescent="0.25">
      <c r="A96" s="270"/>
      <c r="B96" s="195"/>
      <c r="C96" s="195"/>
      <c r="D96" s="195"/>
      <c r="E96" s="196"/>
      <c r="F96" s="196"/>
      <c r="G96" s="196"/>
      <c r="H96" s="196"/>
    </row>
    <row r="97" spans="1:8" s="197" customFormat="1" ht="12.75" customHeight="1" x14ac:dyDescent="0.25">
      <c r="A97" s="270"/>
      <c r="B97" s="195"/>
      <c r="C97" s="195"/>
      <c r="D97" s="195"/>
      <c r="E97" s="196"/>
      <c r="F97" s="196"/>
      <c r="G97" s="196"/>
      <c r="H97" s="196"/>
    </row>
    <row r="98" spans="1:8" s="197" customFormat="1" ht="12.75" customHeight="1" x14ac:dyDescent="0.25">
      <c r="A98" s="270"/>
      <c r="B98" s="195"/>
      <c r="C98" s="195"/>
      <c r="D98" s="195"/>
      <c r="E98" s="196"/>
      <c r="F98" s="196"/>
      <c r="G98" s="196"/>
      <c r="H98" s="196"/>
    </row>
    <row r="99" spans="1:8" s="197" customFormat="1" ht="12.75" customHeight="1" x14ac:dyDescent="0.25">
      <c r="A99" s="270"/>
      <c r="B99" s="195"/>
      <c r="C99" s="195"/>
      <c r="D99" s="195"/>
      <c r="E99" s="196"/>
      <c r="F99" s="196"/>
      <c r="G99" s="196"/>
      <c r="H99" s="196"/>
    </row>
    <row r="100" spans="1:8" s="197" customFormat="1" ht="12.75" customHeight="1" x14ac:dyDescent="0.25">
      <c r="A100" s="270"/>
      <c r="B100" s="195"/>
      <c r="C100" s="195"/>
      <c r="D100" s="195"/>
      <c r="E100" s="196"/>
      <c r="F100" s="196"/>
      <c r="G100" s="196"/>
      <c r="H100" s="196"/>
    </row>
    <row r="101" spans="1:8" s="197" customFormat="1" ht="12.75" customHeight="1" x14ac:dyDescent="0.25">
      <c r="A101" s="270"/>
      <c r="B101" s="195"/>
      <c r="C101" s="195"/>
      <c r="D101" s="195"/>
      <c r="E101" s="196"/>
      <c r="F101" s="196"/>
      <c r="G101" s="196"/>
      <c r="H101" s="196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196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196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6"/>
      <c r="G104" s="196"/>
      <c r="H104" s="196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6"/>
      <c r="G105" s="196"/>
      <c r="H105" s="196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6"/>
      <c r="G106" s="196"/>
      <c r="H106" s="196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6"/>
      <c r="G107" s="196"/>
      <c r="H107" s="362" t="s">
        <v>13</v>
      </c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6"/>
      <c r="G108" s="196"/>
      <c r="H108" s="362"/>
    </row>
    <row r="109" spans="1:8" s="197" customFormat="1" ht="15.75" customHeight="1" x14ac:dyDescent="0.3">
      <c r="A109" s="284"/>
      <c r="B109" s="489" t="s">
        <v>655</v>
      </c>
      <c r="C109" s="14"/>
      <c r="D109" s="14"/>
      <c r="E109" s="15"/>
      <c r="F109" s="1"/>
      <c r="G109" s="1"/>
      <c r="H109" s="1"/>
    </row>
    <row r="110" spans="1:8" s="197" customFormat="1" ht="12.75" customHeight="1" x14ac:dyDescent="0.25">
      <c r="A110" s="284"/>
      <c r="B110" s="4"/>
      <c r="C110" s="1"/>
      <c r="D110" s="1"/>
      <c r="E110" s="45"/>
      <c r="F110" s="1"/>
      <c r="G110" s="1"/>
      <c r="H110" s="1"/>
    </row>
    <row r="111" spans="1:8" s="197" customFormat="1" ht="12.75" customHeight="1" x14ac:dyDescent="0.25">
      <c r="A111" s="288"/>
      <c r="B111" s="4" t="s">
        <v>62</v>
      </c>
      <c r="C111" s="1"/>
      <c r="D111" s="1"/>
      <c r="E111" s="45"/>
      <c r="F111" s="1"/>
      <c r="G111" s="1"/>
      <c r="H111" s="1"/>
    </row>
    <row r="112" spans="1:8" s="197" customFormat="1" ht="12.75" customHeight="1" x14ac:dyDescent="0.25">
      <c r="A112" s="268"/>
      <c r="B112" s="151"/>
      <c r="C112" s="511" t="s">
        <v>12</v>
      </c>
      <c r="D112" s="512"/>
      <c r="E112" s="512"/>
      <c r="F112" s="512" t="s">
        <v>10</v>
      </c>
      <c r="G112" s="512"/>
      <c r="H112" s="512"/>
    </row>
    <row r="113" spans="1:18" s="197" customFormat="1" ht="12.75" customHeight="1" x14ac:dyDescent="0.25">
      <c r="A113" s="268"/>
      <c r="B113" s="145"/>
      <c r="C113" s="368" t="s">
        <v>8</v>
      </c>
      <c r="D113" s="152" t="s">
        <v>9</v>
      </c>
      <c r="E113" s="152" t="s">
        <v>65</v>
      </c>
      <c r="F113" s="152" t="s">
        <v>8</v>
      </c>
      <c r="G113" s="152" t="s">
        <v>9</v>
      </c>
      <c r="H113" s="152" t="s">
        <v>65</v>
      </c>
      <c r="J113" s="302"/>
      <c r="K113" s="302"/>
      <c r="L113" s="155"/>
      <c r="M113" s="155"/>
      <c r="N113" s="155"/>
      <c r="O113" s="155"/>
      <c r="P113" s="155"/>
      <c r="Q113" s="155"/>
    </row>
    <row r="114" spans="1:18" s="197" customFormat="1" ht="12.75" customHeight="1" x14ac:dyDescent="0.25">
      <c r="A114" s="268"/>
      <c r="B114" s="64"/>
      <c r="C114" s="158"/>
      <c r="D114" s="158"/>
      <c r="E114" s="67"/>
      <c r="F114" s="158"/>
      <c r="G114" s="158"/>
      <c r="H114" s="67"/>
      <c r="R114" s="367"/>
    </row>
    <row r="115" spans="1:18" s="197" customFormat="1" ht="12.75" customHeight="1" x14ac:dyDescent="0.25">
      <c r="A115" s="268"/>
      <c r="B115" s="64" t="s">
        <v>23</v>
      </c>
      <c r="C115" s="155">
        <v>1206.3</v>
      </c>
      <c r="D115" s="155">
        <v>856.8</v>
      </c>
      <c r="E115" s="71">
        <f>+C115*100/D115</f>
        <v>140.79131652661064</v>
      </c>
      <c r="F115" s="155">
        <v>9570.7999999999993</v>
      </c>
      <c r="G115" s="155">
        <v>7045.3</v>
      </c>
      <c r="H115" s="71">
        <f>+F115*100/G115</f>
        <v>135.84659276397028</v>
      </c>
      <c r="J115" s="302"/>
      <c r="K115" s="302"/>
      <c r="L115" s="302"/>
      <c r="M115" s="302"/>
      <c r="N115" s="302"/>
      <c r="O115" s="302"/>
      <c r="P115" s="302"/>
      <c r="Q115" s="302"/>
      <c r="R115" s="367"/>
    </row>
    <row r="116" spans="1:18" s="197" customFormat="1" ht="12.75" customHeight="1" x14ac:dyDescent="0.25">
      <c r="A116" s="270"/>
      <c r="B116" s="64" t="s">
        <v>96</v>
      </c>
      <c r="C116" s="155">
        <v>113.9</v>
      </c>
      <c r="D116" s="155">
        <v>119.2</v>
      </c>
      <c r="E116" s="71">
        <f t="shared" ref="E116:E122" si="4">+C116*100/D116</f>
        <v>95.553691275167779</v>
      </c>
      <c r="F116" s="155">
        <v>822.9</v>
      </c>
      <c r="G116" s="155">
        <v>840.2</v>
      </c>
      <c r="H116" s="71">
        <f t="shared" ref="H116:H122" si="5">+F116*100/G116</f>
        <v>97.940966436562718</v>
      </c>
    </row>
    <row r="117" spans="1:18" s="197" customFormat="1" ht="12.75" customHeight="1" x14ac:dyDescent="0.25">
      <c r="A117" s="270"/>
      <c r="B117" s="64" t="s">
        <v>97</v>
      </c>
      <c r="C117" s="155">
        <v>71.400000000000006</v>
      </c>
      <c r="D117" s="155">
        <v>78.400000000000006</v>
      </c>
      <c r="E117" s="71">
        <f t="shared" si="4"/>
        <v>91.071428571428569</v>
      </c>
      <c r="F117" s="155">
        <v>572.5</v>
      </c>
      <c r="G117" s="155">
        <v>544</v>
      </c>
      <c r="H117" s="71">
        <f t="shared" si="5"/>
        <v>105.23897058823529</v>
      </c>
    </row>
    <row r="118" spans="1:18" s="197" customFormat="1" ht="12.75" customHeight="1" x14ac:dyDescent="0.25">
      <c r="A118" s="270"/>
      <c r="B118" s="64" t="s">
        <v>98</v>
      </c>
      <c r="C118" s="155">
        <v>47.6</v>
      </c>
      <c r="D118" s="155">
        <v>35.1</v>
      </c>
      <c r="E118" s="71">
        <f t="shared" si="4"/>
        <v>135.61253561253559</v>
      </c>
      <c r="F118" s="155">
        <v>420.6</v>
      </c>
      <c r="G118" s="155">
        <v>310</v>
      </c>
      <c r="H118" s="71">
        <f t="shared" si="5"/>
        <v>135.67741935483872</v>
      </c>
    </row>
    <row r="119" spans="1:18" s="197" customFormat="1" ht="12.75" customHeight="1" x14ac:dyDescent="0.25">
      <c r="A119" s="270"/>
      <c r="B119" s="64" t="s">
        <v>99</v>
      </c>
      <c r="C119" s="155">
        <v>57.3</v>
      </c>
      <c r="D119" s="155">
        <v>29.4</v>
      </c>
      <c r="E119" s="71">
        <f t="shared" si="4"/>
        <v>194.89795918367349</v>
      </c>
      <c r="F119" s="155">
        <v>524.9</v>
      </c>
      <c r="G119" s="155">
        <v>239.1</v>
      </c>
      <c r="H119" s="71">
        <f t="shared" si="5"/>
        <v>219.53157674613132</v>
      </c>
    </row>
    <row r="120" spans="1:18" s="197" customFormat="1" ht="12.75" customHeight="1" x14ac:dyDescent="0.25">
      <c r="A120" s="270"/>
      <c r="B120" s="64" t="s">
        <v>100</v>
      </c>
      <c r="C120" s="155">
        <v>85.7</v>
      </c>
      <c r="D120" s="155">
        <v>32.299999999999997</v>
      </c>
      <c r="E120" s="71">
        <f t="shared" si="4"/>
        <v>265.3250773993808</v>
      </c>
      <c r="F120" s="155">
        <v>770.3</v>
      </c>
      <c r="G120" s="155">
        <v>345.6</v>
      </c>
      <c r="H120" s="71">
        <f t="shared" si="5"/>
        <v>222.88773148148147</v>
      </c>
    </row>
    <row r="121" spans="1:18" s="197" customFormat="1" ht="12.75" customHeight="1" x14ac:dyDescent="0.25">
      <c r="A121" s="270"/>
      <c r="B121" s="64" t="s">
        <v>101</v>
      </c>
      <c r="C121" s="155">
        <v>158.4</v>
      </c>
      <c r="D121" s="155">
        <v>89.5</v>
      </c>
      <c r="E121" s="71">
        <f t="shared" si="4"/>
        <v>176.9832402234637</v>
      </c>
      <c r="F121" s="155">
        <v>1388.1</v>
      </c>
      <c r="G121" s="155">
        <v>915.9</v>
      </c>
      <c r="H121" s="71">
        <f t="shared" si="5"/>
        <v>151.55584670815591</v>
      </c>
    </row>
    <row r="122" spans="1:18" s="197" customFormat="1" ht="12.75" customHeight="1" x14ac:dyDescent="0.25">
      <c r="A122" s="270"/>
      <c r="B122" s="64" t="s">
        <v>135</v>
      </c>
      <c r="C122" s="155">
        <v>672</v>
      </c>
      <c r="D122" s="155">
        <v>473</v>
      </c>
      <c r="E122" s="71">
        <f t="shared" si="4"/>
        <v>142.07188160676532</v>
      </c>
      <c r="F122" s="155">
        <v>5071.6000000000004</v>
      </c>
      <c r="G122" s="155">
        <v>3850.5</v>
      </c>
      <c r="H122" s="71">
        <f t="shared" si="5"/>
        <v>131.71276457602912</v>
      </c>
    </row>
    <row r="123" spans="1:18" s="197" customFormat="1" ht="12.75" customHeight="1" x14ac:dyDescent="0.25">
      <c r="A123" s="270"/>
      <c r="B123" s="119"/>
      <c r="C123" s="156"/>
      <c r="D123" s="156"/>
      <c r="E123" s="121"/>
      <c r="F123" s="121"/>
      <c r="G123" s="121"/>
      <c r="H123" s="121"/>
    </row>
    <row r="124" spans="1:18" s="197" customFormat="1" ht="12.75" customHeight="1" x14ac:dyDescent="0.25">
      <c r="A124" s="270"/>
      <c r="B124" s="123"/>
      <c r="C124" s="157"/>
      <c r="D124" s="157"/>
      <c r="E124" s="125"/>
      <c r="F124" s="125"/>
      <c r="G124" s="125"/>
      <c r="H124" s="125"/>
    </row>
    <row r="125" spans="1:18" s="197" customFormat="1" ht="12.75" customHeight="1" x14ac:dyDescent="0.25">
      <c r="A125" s="270"/>
      <c r="B125" s="20" t="s">
        <v>491</v>
      </c>
      <c r="C125" s="1"/>
      <c r="D125" s="1"/>
      <c r="E125" s="53"/>
      <c r="F125" s="1"/>
      <c r="G125" s="1"/>
      <c r="H125" s="1"/>
    </row>
    <row r="126" spans="1:18" s="197" customFormat="1" ht="12.75" customHeight="1" x14ac:dyDescent="0.25">
      <c r="A126" s="270"/>
      <c r="B126" s="20" t="s">
        <v>81</v>
      </c>
      <c r="C126" s="1"/>
      <c r="D126" s="1"/>
      <c r="E126" s="53"/>
      <c r="F126" s="1"/>
      <c r="G126" s="1"/>
      <c r="H126" s="1"/>
    </row>
    <row r="127" spans="1:18" s="197" customFormat="1" ht="12.75" customHeight="1" x14ac:dyDescent="0.25">
      <c r="A127" s="270"/>
      <c r="B127" s="20"/>
      <c r="C127" s="1"/>
      <c r="D127" s="1"/>
      <c r="E127" s="53"/>
      <c r="F127" s="1"/>
      <c r="G127" s="1"/>
      <c r="H127" s="1"/>
    </row>
    <row r="128" spans="1:18" s="197" customFormat="1" ht="12.75" customHeight="1" x14ac:dyDescent="0.25">
      <c r="A128" s="270"/>
      <c r="B128" s="58" t="s">
        <v>68</v>
      </c>
      <c r="C128" s="1"/>
      <c r="D128" s="1"/>
      <c r="E128" s="53"/>
      <c r="F128" s="1"/>
      <c r="G128" s="1"/>
      <c r="H128" s="1"/>
    </row>
    <row r="129" spans="1:8" s="197" customFormat="1" ht="12.75" customHeight="1" x14ac:dyDescent="0.25">
      <c r="A129" s="270"/>
      <c r="B129" s="195"/>
      <c r="C129" s="195"/>
      <c r="D129" s="195"/>
      <c r="E129" s="196"/>
      <c r="F129" s="196"/>
      <c r="G129" s="196"/>
      <c r="H129" s="196"/>
    </row>
    <row r="130" spans="1:8" s="197" customFormat="1" ht="12.75" customHeight="1" x14ac:dyDescent="0.25">
      <c r="A130" s="270"/>
      <c r="B130" s="195"/>
      <c r="C130" s="195"/>
      <c r="D130" s="195"/>
      <c r="E130" s="196"/>
      <c r="F130" s="196"/>
      <c r="G130" s="196"/>
      <c r="H130" s="196"/>
    </row>
    <row r="131" spans="1:8" s="197" customFormat="1" ht="12.75" customHeight="1" x14ac:dyDescent="0.25">
      <c r="A131" s="270"/>
      <c r="B131" s="195"/>
      <c r="C131" s="195"/>
      <c r="D131" s="195"/>
      <c r="E131" s="196"/>
      <c r="F131" s="196"/>
      <c r="G131" s="196"/>
      <c r="H131" s="196"/>
    </row>
    <row r="132" spans="1:8" s="197" customFormat="1" ht="12.75" customHeight="1" x14ac:dyDescent="0.25">
      <c r="A132" s="270"/>
      <c r="B132" s="195"/>
      <c r="C132" s="195"/>
      <c r="D132" s="195"/>
      <c r="E132" s="196"/>
      <c r="F132" s="196"/>
      <c r="G132" s="196"/>
      <c r="H132" s="196"/>
    </row>
    <row r="133" spans="1:8" s="197" customFormat="1" ht="12.75" customHeight="1" x14ac:dyDescent="0.25">
      <c r="A133" s="270"/>
      <c r="B133" s="195"/>
      <c r="C133" s="195"/>
      <c r="D133" s="195"/>
      <c r="E133" s="196"/>
      <c r="F133" s="196"/>
      <c r="G133" s="196"/>
      <c r="H133" s="196"/>
    </row>
    <row r="134" spans="1:8" s="197" customFormat="1" ht="12.75" customHeight="1" x14ac:dyDescent="0.25">
      <c r="A134" s="270"/>
      <c r="B134" s="195"/>
      <c r="C134" s="195"/>
      <c r="D134" s="195"/>
      <c r="E134" s="196"/>
      <c r="F134" s="196"/>
      <c r="G134" s="196"/>
      <c r="H134" s="196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6"/>
      <c r="G135" s="196"/>
      <c r="H135" s="196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6"/>
      <c r="G144" s="196"/>
      <c r="H144" s="196"/>
    </row>
    <row r="145" spans="1:8" s="197" customFormat="1" ht="12.75" customHeight="1" x14ac:dyDescent="0.25">
      <c r="A145" s="270"/>
      <c r="B145" s="195"/>
      <c r="C145" s="195"/>
      <c r="D145" s="195"/>
      <c r="E145" s="196"/>
      <c r="F145" s="196"/>
      <c r="G145" s="196"/>
      <c r="H145" s="196"/>
    </row>
    <row r="146" spans="1:8" s="197" customFormat="1" ht="12.75" customHeight="1" x14ac:dyDescent="0.25">
      <c r="A146" s="270"/>
      <c r="B146" s="195"/>
      <c r="C146" s="195"/>
      <c r="D146" s="195"/>
      <c r="E146" s="196"/>
      <c r="F146" s="196"/>
      <c r="G146" s="196"/>
      <c r="H146" s="196"/>
    </row>
    <row r="147" spans="1:8" s="197" customFormat="1" ht="12.75" customHeight="1" x14ac:dyDescent="0.25">
      <c r="A147" s="270"/>
      <c r="B147" s="195"/>
      <c r="C147" s="195"/>
      <c r="D147" s="195"/>
      <c r="E147" s="196"/>
      <c r="F147" s="196"/>
      <c r="G147" s="196"/>
      <c r="H147" s="196"/>
    </row>
    <row r="148" spans="1:8" s="197" customFormat="1" ht="12.75" customHeight="1" x14ac:dyDescent="0.25">
      <c r="A148" s="270"/>
      <c r="B148" s="195"/>
      <c r="C148" s="195"/>
      <c r="D148" s="195"/>
      <c r="E148" s="196"/>
      <c r="F148" s="196"/>
      <c r="G148" s="196"/>
      <c r="H148" s="196"/>
    </row>
    <row r="149" spans="1:8" s="197" customFormat="1" ht="12.75" customHeight="1" x14ac:dyDescent="0.25">
      <c r="A149" s="270"/>
      <c r="B149" s="195"/>
      <c r="C149" s="195"/>
      <c r="D149" s="195"/>
      <c r="E149" s="196"/>
      <c r="F149" s="196"/>
      <c r="G149" s="196"/>
      <c r="H149" s="196"/>
    </row>
    <row r="150" spans="1:8" s="197" customFormat="1" ht="12.75" customHeight="1" x14ac:dyDescent="0.25">
      <c r="A150" s="270"/>
      <c r="B150" s="195"/>
      <c r="C150" s="195"/>
      <c r="D150" s="195"/>
      <c r="E150" s="196"/>
      <c r="F150" s="196"/>
      <c r="G150" s="196"/>
      <c r="H150" s="196"/>
    </row>
    <row r="151" spans="1:8" s="197" customFormat="1" ht="12.75" customHeight="1" x14ac:dyDescent="0.25">
      <c r="A151" s="270"/>
      <c r="B151" s="195"/>
      <c r="C151" s="195"/>
      <c r="D151" s="195"/>
      <c r="E151" s="196"/>
      <c r="F151" s="196"/>
      <c r="G151" s="196"/>
      <c r="H151" s="196"/>
    </row>
    <row r="152" spans="1:8" s="197" customFormat="1" ht="12.75" customHeight="1" x14ac:dyDescent="0.25">
      <c r="A152" s="270"/>
      <c r="B152" s="195"/>
      <c r="C152" s="195"/>
      <c r="D152" s="195"/>
      <c r="E152" s="196"/>
      <c r="F152" s="196"/>
      <c r="G152" s="196"/>
      <c r="H152" s="196"/>
    </row>
    <row r="153" spans="1:8" s="197" customFormat="1" ht="12.75" customHeight="1" x14ac:dyDescent="0.25">
      <c r="A153" s="270"/>
      <c r="B153" s="195"/>
      <c r="C153" s="195"/>
      <c r="D153" s="195"/>
      <c r="E153" s="196"/>
      <c r="F153" s="196"/>
      <c r="G153" s="196"/>
      <c r="H153" s="196"/>
    </row>
    <row r="154" spans="1:8" s="197" customFormat="1" ht="12.75" customHeight="1" x14ac:dyDescent="0.25">
      <c r="A154" s="270"/>
      <c r="B154" s="195"/>
      <c r="C154" s="195"/>
      <c r="D154" s="195"/>
      <c r="E154" s="196"/>
      <c r="F154" s="196"/>
      <c r="G154" s="196"/>
      <c r="H154" s="196"/>
    </row>
    <row r="155" spans="1:8" s="197" customFormat="1" ht="12.75" customHeight="1" x14ac:dyDescent="0.25">
      <c r="A155" s="270"/>
      <c r="B155" s="195"/>
      <c r="C155" s="195"/>
      <c r="D155" s="195"/>
      <c r="E155" s="196"/>
      <c r="F155" s="196"/>
      <c r="G155" s="196"/>
      <c r="H155" s="196"/>
    </row>
    <row r="156" spans="1:8" s="197" customFormat="1" ht="12.75" customHeight="1" x14ac:dyDescent="0.25">
      <c r="A156" s="270"/>
      <c r="B156" s="195"/>
      <c r="C156" s="195"/>
      <c r="D156" s="195"/>
      <c r="E156" s="196"/>
      <c r="F156" s="196"/>
      <c r="G156" s="196"/>
      <c r="H156" s="196"/>
    </row>
    <row r="157" spans="1:8" s="197" customFormat="1" ht="12.75" customHeight="1" x14ac:dyDescent="0.25">
      <c r="A157" s="270"/>
      <c r="B157" s="195"/>
      <c r="C157" s="195"/>
      <c r="D157" s="195"/>
      <c r="E157" s="196"/>
      <c r="F157" s="196"/>
      <c r="G157" s="196"/>
      <c r="H157" s="196"/>
    </row>
    <row r="158" spans="1:8" s="197" customFormat="1" ht="12.75" customHeight="1" x14ac:dyDescent="0.25">
      <c r="A158" s="270"/>
      <c r="B158" s="195"/>
      <c r="C158" s="195"/>
      <c r="D158" s="195"/>
      <c r="E158" s="196"/>
      <c r="F158" s="196"/>
      <c r="G158" s="196"/>
      <c r="H158" s="362" t="s">
        <v>13</v>
      </c>
    </row>
    <row r="159" spans="1:8" s="197" customFormat="1" ht="12.75" customHeight="1" x14ac:dyDescent="0.25">
      <c r="A159" s="270"/>
      <c r="B159" s="195"/>
      <c r="C159" s="195"/>
      <c r="D159" s="195"/>
      <c r="E159" s="196"/>
      <c r="F159" s="196"/>
      <c r="G159" s="196"/>
      <c r="H159" s="362"/>
    </row>
    <row r="160" spans="1:8" s="197" customFormat="1" ht="15.75" customHeight="1" x14ac:dyDescent="0.3">
      <c r="A160" s="284"/>
      <c r="B160" s="489" t="s">
        <v>656</v>
      </c>
      <c r="C160" s="14"/>
      <c r="D160" s="14"/>
      <c r="E160" s="15"/>
      <c r="F160" s="1"/>
      <c r="G160" s="1"/>
      <c r="H160" s="1"/>
    </row>
    <row r="161" spans="1:18" s="197" customFormat="1" ht="12.75" customHeight="1" x14ac:dyDescent="0.25">
      <c r="A161" s="284"/>
      <c r="B161" s="4"/>
      <c r="C161" s="1"/>
      <c r="D161" s="1"/>
      <c r="E161" s="45"/>
      <c r="F161" s="1"/>
      <c r="G161" s="1"/>
      <c r="H161" s="1"/>
    </row>
    <row r="162" spans="1:18" s="197" customFormat="1" ht="12.75" customHeight="1" x14ac:dyDescent="0.25">
      <c r="A162" s="288"/>
      <c r="B162" s="4" t="s">
        <v>62</v>
      </c>
      <c r="C162" s="1"/>
      <c r="D162" s="1"/>
      <c r="E162" s="45"/>
      <c r="F162" s="1"/>
      <c r="G162" s="1"/>
      <c r="H162" s="1"/>
    </row>
    <row r="163" spans="1:18" s="197" customFormat="1" ht="12.75" customHeight="1" x14ac:dyDescent="0.25">
      <c r="A163" s="268"/>
      <c r="B163" s="151"/>
      <c r="C163" s="511" t="s">
        <v>12</v>
      </c>
      <c r="D163" s="512"/>
      <c r="E163" s="512"/>
      <c r="F163" s="512" t="s">
        <v>10</v>
      </c>
      <c r="G163" s="512"/>
      <c r="H163" s="512"/>
    </row>
    <row r="164" spans="1:18" s="197" customFormat="1" ht="12.75" customHeight="1" x14ac:dyDescent="0.25">
      <c r="A164" s="268"/>
      <c r="B164" s="145"/>
      <c r="C164" s="366" t="s">
        <v>8</v>
      </c>
      <c r="D164" s="152" t="s">
        <v>9</v>
      </c>
      <c r="E164" s="152" t="s">
        <v>65</v>
      </c>
      <c r="F164" s="152" t="s">
        <v>8</v>
      </c>
      <c r="G164" s="152" t="s">
        <v>9</v>
      </c>
      <c r="H164" s="152" t="s">
        <v>65</v>
      </c>
    </row>
    <row r="165" spans="1:18" s="197" customFormat="1" ht="12.75" customHeight="1" x14ac:dyDescent="0.25">
      <c r="A165" s="268"/>
      <c r="B165" s="64"/>
      <c r="C165" s="158"/>
      <c r="D165" s="158"/>
      <c r="E165" s="67"/>
      <c r="F165" s="158"/>
      <c r="G165" s="158"/>
      <c r="H165" s="67"/>
    </row>
    <row r="166" spans="1:18" s="197" customFormat="1" ht="12.75" customHeight="1" x14ac:dyDescent="0.25">
      <c r="A166" s="268"/>
      <c r="B166" s="64" t="s">
        <v>23</v>
      </c>
      <c r="C166" s="155">
        <v>1234.5166325</v>
      </c>
      <c r="D166" s="155">
        <v>886.10442500000158</v>
      </c>
      <c r="E166" s="71">
        <f>+C166*100/D166</f>
        <v>139.31954267128253</v>
      </c>
      <c r="F166" s="155">
        <v>9712.4750000000004</v>
      </c>
      <c r="G166" s="155">
        <v>7133</v>
      </c>
      <c r="H166" s="71">
        <f>+F166*100/G166</f>
        <v>136.16255432496845</v>
      </c>
      <c r="J166" s="302"/>
      <c r="K166" s="302"/>
      <c r="L166" s="302"/>
      <c r="M166" s="302"/>
      <c r="N166" s="302"/>
      <c r="O166" s="302"/>
      <c r="P166" s="302"/>
      <c r="Q166" s="302"/>
      <c r="R166" s="367"/>
    </row>
    <row r="167" spans="1:18" s="197" customFormat="1" ht="12.75" customHeight="1" x14ac:dyDescent="0.25">
      <c r="A167" s="270"/>
      <c r="B167" s="64" t="s">
        <v>96</v>
      </c>
      <c r="C167" s="155">
        <v>122.52946749999988</v>
      </c>
      <c r="D167" s="155">
        <v>123.56589749999992</v>
      </c>
      <c r="E167" s="71">
        <f t="shared" ref="E167:E173" si="6">+C167*100/D167</f>
        <v>99.161232976922264</v>
      </c>
      <c r="F167" s="155">
        <v>837.57499999999993</v>
      </c>
      <c r="G167" s="155">
        <v>849.67500000000007</v>
      </c>
      <c r="H167" s="71">
        <f t="shared" ref="H167:H173" si="7">+F167*100/G167</f>
        <v>98.57592608938711</v>
      </c>
    </row>
    <row r="168" spans="1:18" s="197" customFormat="1" ht="12.75" customHeight="1" x14ac:dyDescent="0.25">
      <c r="A168" s="270"/>
      <c r="B168" s="64" t="s">
        <v>97</v>
      </c>
      <c r="C168" s="155">
        <v>85.458022499999672</v>
      </c>
      <c r="D168" s="155">
        <v>85.29025749999974</v>
      </c>
      <c r="E168" s="71">
        <f t="shared" si="6"/>
        <v>100.19669890198179</v>
      </c>
      <c r="F168" s="155">
        <v>604.72499999999991</v>
      </c>
      <c r="G168" s="155">
        <v>555.40000000000009</v>
      </c>
      <c r="H168" s="71">
        <f t="shared" si="7"/>
        <v>108.88098667626933</v>
      </c>
    </row>
    <row r="169" spans="1:18" s="197" customFormat="1" ht="12.75" customHeight="1" x14ac:dyDescent="0.25">
      <c r="A169" s="270"/>
      <c r="B169" s="64" t="s">
        <v>98</v>
      </c>
      <c r="C169" s="155">
        <v>49.76546500000029</v>
      </c>
      <c r="D169" s="155">
        <v>47.471160000000339</v>
      </c>
      <c r="E169" s="71">
        <f t="shared" si="6"/>
        <v>104.83305021406669</v>
      </c>
      <c r="F169" s="155">
        <v>479.82500000000005</v>
      </c>
      <c r="G169" s="155">
        <v>343.04999999999995</v>
      </c>
      <c r="H169" s="71">
        <f t="shared" si="7"/>
        <v>139.87028130010208</v>
      </c>
    </row>
    <row r="170" spans="1:18" s="197" customFormat="1" ht="12.75" customHeight="1" x14ac:dyDescent="0.25">
      <c r="A170" s="270"/>
      <c r="B170" s="64" t="s">
        <v>99</v>
      </c>
      <c r="C170" s="155">
        <v>73.959255000000326</v>
      </c>
      <c r="D170" s="155">
        <v>34.944384999999954</v>
      </c>
      <c r="E170" s="71">
        <f t="shared" si="6"/>
        <v>211.64846655621616</v>
      </c>
      <c r="F170" s="155">
        <v>602.07500000000005</v>
      </c>
      <c r="G170" s="155">
        <v>268.7</v>
      </c>
      <c r="H170" s="71">
        <f t="shared" si="7"/>
        <v>224.06959434313364</v>
      </c>
    </row>
    <row r="171" spans="1:18" s="197" customFormat="1" ht="12.75" customHeight="1" x14ac:dyDescent="0.25">
      <c r="A171" s="270"/>
      <c r="B171" s="64" t="s">
        <v>100</v>
      </c>
      <c r="C171" s="155">
        <v>89.787050000000363</v>
      </c>
      <c r="D171" s="155">
        <v>31.843890000000158</v>
      </c>
      <c r="E171" s="71">
        <f t="shared" si="6"/>
        <v>281.96005575951909</v>
      </c>
      <c r="F171" s="155">
        <v>832.72500000000002</v>
      </c>
      <c r="G171" s="155">
        <v>375.375</v>
      </c>
      <c r="H171" s="71">
        <f t="shared" si="7"/>
        <v>221.83816183816185</v>
      </c>
    </row>
    <row r="172" spans="1:18" s="197" customFormat="1" ht="12.75" customHeight="1" x14ac:dyDescent="0.25">
      <c r="A172" s="270"/>
      <c r="B172" s="64" t="s">
        <v>101</v>
      </c>
      <c r="C172" s="155">
        <v>156.46717999999964</v>
      </c>
      <c r="D172" s="155">
        <v>94.387045000000171</v>
      </c>
      <c r="E172" s="71">
        <f t="shared" si="6"/>
        <v>165.77188108812959</v>
      </c>
      <c r="F172" s="155">
        <v>1437.0250000000001</v>
      </c>
      <c r="G172" s="155">
        <v>940.6</v>
      </c>
      <c r="H172" s="71">
        <f t="shared" si="7"/>
        <v>152.77748245800552</v>
      </c>
    </row>
    <row r="173" spans="1:18" s="197" customFormat="1" ht="12.75" customHeight="1" x14ac:dyDescent="0.25">
      <c r="A173" s="270"/>
      <c r="B173" s="64" t="s">
        <v>135</v>
      </c>
      <c r="C173" s="155">
        <v>656.55019249999998</v>
      </c>
      <c r="D173" s="155">
        <v>468.60179000000107</v>
      </c>
      <c r="E173" s="71">
        <f t="shared" si="6"/>
        <v>140.10834070864271</v>
      </c>
      <c r="F173" s="155">
        <v>4918.5249999999996</v>
      </c>
      <c r="G173" s="155">
        <v>3800.2</v>
      </c>
      <c r="H173" s="71">
        <f t="shared" si="7"/>
        <v>129.42805641808326</v>
      </c>
    </row>
    <row r="174" spans="1:18" s="197" customFormat="1" ht="12.75" customHeight="1" x14ac:dyDescent="0.25">
      <c r="A174" s="270"/>
      <c r="B174" s="119"/>
      <c r="C174" s="156"/>
      <c r="D174" s="156"/>
      <c r="E174" s="121"/>
      <c r="F174" s="121"/>
      <c r="G174" s="121"/>
      <c r="H174" s="121"/>
    </row>
    <row r="175" spans="1:18" s="197" customFormat="1" ht="12.75" customHeight="1" x14ac:dyDescent="0.25">
      <c r="A175" s="270"/>
      <c r="B175" s="123"/>
      <c r="C175" s="157"/>
      <c r="D175" s="157"/>
      <c r="E175" s="125"/>
      <c r="F175" s="125"/>
      <c r="G175" s="125"/>
      <c r="H175" s="125"/>
    </row>
    <row r="176" spans="1:18" s="197" customFormat="1" ht="12.75" customHeight="1" x14ac:dyDescent="0.25">
      <c r="A176" s="270"/>
      <c r="B176" s="20" t="s">
        <v>491</v>
      </c>
      <c r="C176" s="1"/>
      <c r="D176" s="1"/>
      <c r="E176" s="53"/>
      <c r="F176" s="1"/>
      <c r="G176" s="1"/>
      <c r="H176" s="1"/>
    </row>
    <row r="177" spans="1:8" s="197" customFormat="1" ht="12.75" customHeight="1" x14ac:dyDescent="0.25">
      <c r="A177" s="270"/>
      <c r="B177" s="20" t="s">
        <v>81</v>
      </c>
      <c r="C177" s="1"/>
      <c r="D177" s="1"/>
      <c r="E177" s="53"/>
      <c r="F177" s="1"/>
      <c r="G177" s="1"/>
      <c r="H177" s="1"/>
    </row>
    <row r="178" spans="1:8" s="197" customFormat="1" ht="12.75" customHeight="1" x14ac:dyDescent="0.25">
      <c r="A178" s="270"/>
      <c r="B178" s="20"/>
      <c r="C178" s="1"/>
      <c r="D178" s="1"/>
      <c r="E178" s="53"/>
      <c r="F178" s="1"/>
      <c r="G178" s="1"/>
      <c r="H178" s="1"/>
    </row>
    <row r="179" spans="1:8" s="197" customFormat="1" ht="12.75" customHeight="1" x14ac:dyDescent="0.25">
      <c r="A179" s="270"/>
      <c r="B179" s="58" t="s">
        <v>68</v>
      </c>
      <c r="C179" s="1"/>
      <c r="D179" s="1"/>
      <c r="E179" s="53"/>
      <c r="F179" s="1"/>
      <c r="G179" s="1"/>
      <c r="H179" s="1"/>
    </row>
    <row r="180" spans="1:8" s="197" customFormat="1" ht="12.75" customHeight="1" x14ac:dyDescent="0.25">
      <c r="A180" s="270"/>
      <c r="B180" s="195"/>
      <c r="C180" s="195"/>
      <c r="D180" s="195"/>
      <c r="E180" s="196"/>
      <c r="F180" s="196"/>
      <c r="G180" s="196"/>
      <c r="H180" s="196"/>
    </row>
    <row r="181" spans="1:8" s="197" customFormat="1" ht="12.75" customHeight="1" x14ac:dyDescent="0.25">
      <c r="A181" s="270"/>
      <c r="B181" s="195"/>
      <c r="C181" s="195"/>
      <c r="D181" s="195"/>
      <c r="E181" s="196"/>
      <c r="F181" s="196"/>
      <c r="G181" s="196"/>
      <c r="H181" s="196"/>
    </row>
    <row r="182" spans="1:8" s="197" customFormat="1" ht="12.75" customHeight="1" x14ac:dyDescent="0.25">
      <c r="A182" s="270"/>
      <c r="B182" s="195"/>
      <c r="C182" s="195"/>
      <c r="D182" s="195"/>
      <c r="E182" s="196"/>
      <c r="F182" s="196"/>
      <c r="G182" s="196"/>
      <c r="H182" s="196"/>
    </row>
    <row r="183" spans="1:8" s="197" customFormat="1" ht="12.75" customHeight="1" x14ac:dyDescent="0.25">
      <c r="A183" s="270"/>
      <c r="B183" s="195"/>
      <c r="C183" s="195"/>
      <c r="D183" s="195"/>
      <c r="E183" s="196"/>
      <c r="F183" s="196"/>
      <c r="G183" s="196"/>
      <c r="H183" s="196"/>
    </row>
    <row r="184" spans="1:8" s="197" customFormat="1" ht="12.75" customHeight="1" x14ac:dyDescent="0.25">
      <c r="A184" s="270"/>
      <c r="B184" s="195"/>
      <c r="C184" s="195"/>
      <c r="D184" s="195"/>
      <c r="E184" s="196"/>
      <c r="F184" s="196"/>
      <c r="G184" s="196"/>
      <c r="H184" s="196"/>
    </row>
    <row r="185" spans="1:8" s="197" customFormat="1" ht="12.75" customHeight="1" x14ac:dyDescent="0.25">
      <c r="A185" s="270"/>
      <c r="B185" s="195"/>
      <c r="C185" s="195"/>
      <c r="D185" s="195"/>
      <c r="E185" s="196"/>
      <c r="F185" s="196"/>
      <c r="G185" s="196"/>
      <c r="H185" s="196"/>
    </row>
    <row r="186" spans="1:8" s="197" customFormat="1" ht="12.75" customHeight="1" x14ac:dyDescent="0.25">
      <c r="A186" s="270"/>
      <c r="B186" s="195"/>
      <c r="C186" s="195"/>
      <c r="D186" s="195"/>
      <c r="E186" s="196"/>
      <c r="F186" s="196"/>
      <c r="G186" s="196"/>
      <c r="H186" s="196"/>
    </row>
    <row r="187" spans="1:8" s="197" customFormat="1" ht="12.75" customHeight="1" x14ac:dyDescent="0.25">
      <c r="A187" s="270"/>
      <c r="B187" s="195"/>
      <c r="C187" s="195"/>
      <c r="D187" s="195"/>
      <c r="E187" s="196"/>
      <c r="F187" s="196"/>
      <c r="G187" s="196"/>
      <c r="H187" s="196"/>
    </row>
    <row r="188" spans="1:8" s="197" customFormat="1" ht="12.75" customHeight="1" x14ac:dyDescent="0.25">
      <c r="A188" s="270"/>
      <c r="B188" s="195"/>
      <c r="C188" s="195"/>
      <c r="D188" s="195"/>
      <c r="E188" s="196"/>
      <c r="F188" s="196"/>
      <c r="G188" s="196"/>
      <c r="H188" s="196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6"/>
      <c r="G189" s="196"/>
      <c r="H189" s="196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196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196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6"/>
      <c r="G203" s="196"/>
      <c r="H203" s="196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6"/>
      <c r="G204" s="196"/>
      <c r="H204" s="196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6"/>
      <c r="G205" s="196"/>
      <c r="H205" s="196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6"/>
      <c r="G206" s="196"/>
      <c r="H206" s="196"/>
    </row>
    <row r="207" spans="1:8" s="197" customFormat="1" ht="15.75" customHeight="1" x14ac:dyDescent="0.25">
      <c r="A207" s="270"/>
      <c r="B207" s="195"/>
      <c r="C207" s="195"/>
      <c r="D207" s="195"/>
      <c r="E207" s="196"/>
      <c r="F207" s="196"/>
      <c r="G207" s="196"/>
      <c r="H207" s="196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6"/>
      <c r="G208" s="196"/>
      <c r="H208" s="362" t="s">
        <v>13</v>
      </c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6"/>
      <c r="G209" s="196"/>
      <c r="H209" s="362"/>
    </row>
    <row r="210" spans="1:8" s="197" customFormat="1" ht="15.75" customHeight="1" x14ac:dyDescent="0.3">
      <c r="A210" s="284"/>
      <c r="B210" s="489" t="s">
        <v>657</v>
      </c>
      <c r="C210" s="14"/>
      <c r="D210" s="14"/>
      <c r="E210" s="15"/>
      <c r="F210" s="1"/>
      <c r="G210" s="1"/>
      <c r="H210" s="1"/>
    </row>
    <row r="211" spans="1:8" s="197" customFormat="1" ht="12.75" customHeight="1" x14ac:dyDescent="0.25">
      <c r="A211" s="284"/>
      <c r="B211" s="4"/>
      <c r="C211" s="1"/>
      <c r="D211" s="1"/>
      <c r="E211" s="45"/>
      <c r="F211" s="1"/>
      <c r="G211" s="1"/>
      <c r="H211" s="1"/>
    </row>
    <row r="212" spans="1:8" s="197" customFormat="1" ht="12.75" customHeight="1" x14ac:dyDescent="0.25">
      <c r="A212" s="288"/>
      <c r="B212" s="4" t="s">
        <v>62</v>
      </c>
      <c r="C212" s="1"/>
      <c r="D212" s="1"/>
      <c r="E212" s="45"/>
      <c r="F212" s="1"/>
      <c r="G212" s="1"/>
      <c r="H212" s="1"/>
    </row>
    <row r="213" spans="1:8" s="197" customFormat="1" ht="12.75" customHeight="1" x14ac:dyDescent="0.25">
      <c r="A213" s="268"/>
      <c r="B213" s="151"/>
      <c r="C213" s="511" t="s">
        <v>12</v>
      </c>
      <c r="D213" s="512"/>
      <c r="E213" s="512"/>
      <c r="F213" s="512" t="s">
        <v>10</v>
      </c>
      <c r="G213" s="512"/>
      <c r="H213" s="512"/>
    </row>
    <row r="214" spans="1:8" s="197" customFormat="1" ht="12.75" customHeight="1" x14ac:dyDescent="0.25">
      <c r="A214" s="268"/>
      <c r="B214" s="145"/>
      <c r="C214" s="149" t="s">
        <v>8</v>
      </c>
      <c r="D214" s="152" t="s">
        <v>9</v>
      </c>
      <c r="E214" s="152" t="s">
        <v>65</v>
      </c>
      <c r="F214" s="152" t="s">
        <v>8</v>
      </c>
      <c r="G214" s="152" t="s">
        <v>9</v>
      </c>
      <c r="H214" s="152" t="s">
        <v>65</v>
      </c>
    </row>
    <row r="215" spans="1:8" s="197" customFormat="1" ht="12.75" customHeight="1" x14ac:dyDescent="0.25">
      <c r="A215" s="268"/>
      <c r="B215" s="64"/>
      <c r="C215" s="158"/>
      <c r="D215" s="158"/>
      <c r="E215" s="67"/>
      <c r="F215" s="158"/>
      <c r="G215" s="158"/>
      <c r="H215" s="67"/>
    </row>
    <row r="216" spans="1:8" s="197" customFormat="1" ht="12.75" customHeight="1" x14ac:dyDescent="0.25">
      <c r="A216" s="268"/>
      <c r="B216" s="64" t="s">
        <v>23</v>
      </c>
      <c r="C216" s="155">
        <v>1209.4548549999897</v>
      </c>
      <c r="D216" s="155">
        <v>841.39298500000064</v>
      </c>
      <c r="E216" s="71">
        <f>+C216*100/D216</f>
        <v>143.74434735749418</v>
      </c>
      <c r="F216" s="155">
        <v>9421.1</v>
      </c>
      <c r="G216" s="155">
        <v>6821</v>
      </c>
      <c r="H216" s="71">
        <f>+F216*100/G216</f>
        <v>138.11904412842691</v>
      </c>
    </row>
    <row r="217" spans="1:8" s="197" customFormat="1" ht="12.75" customHeight="1" x14ac:dyDescent="0.25">
      <c r="A217" s="270"/>
      <c r="B217" s="64" t="s">
        <v>96</v>
      </c>
      <c r="C217" s="155">
        <v>113.56813</v>
      </c>
      <c r="D217" s="155">
        <v>119.81328249999999</v>
      </c>
      <c r="E217" s="71">
        <f t="shared" ref="E217:E223" si="8">+C217*100/D217</f>
        <v>94.787595857746425</v>
      </c>
      <c r="F217" s="155">
        <v>790.2</v>
      </c>
      <c r="G217" s="155">
        <v>810.6</v>
      </c>
      <c r="H217" s="71">
        <f t="shared" ref="H217:H223" si="9">+F217*100/G217</f>
        <v>97.483345669874168</v>
      </c>
    </row>
    <row r="218" spans="1:8" s="197" customFormat="1" ht="12.75" customHeight="1" x14ac:dyDescent="0.25">
      <c r="A218" s="270"/>
      <c r="B218" s="64" t="s">
        <v>97</v>
      </c>
      <c r="C218" s="155">
        <v>78.318830000000162</v>
      </c>
      <c r="D218" s="155">
        <v>73.623614999999859</v>
      </c>
      <c r="E218" s="71">
        <f t="shared" si="8"/>
        <v>106.37732200463168</v>
      </c>
      <c r="F218" s="155">
        <v>547.1</v>
      </c>
      <c r="G218" s="155">
        <v>489.7</v>
      </c>
      <c r="H218" s="71">
        <f t="shared" si="9"/>
        <v>111.72146211966511</v>
      </c>
    </row>
    <row r="219" spans="1:8" s="197" customFormat="1" ht="12.75" customHeight="1" x14ac:dyDescent="0.25">
      <c r="A219" s="270"/>
      <c r="B219" s="64" t="s">
        <v>98</v>
      </c>
      <c r="C219" s="155">
        <v>47.841867499999466</v>
      </c>
      <c r="D219" s="155">
        <v>32.298767500000054</v>
      </c>
      <c r="E219" s="71">
        <f t="shared" si="8"/>
        <v>148.12288889970611</v>
      </c>
      <c r="F219" s="155">
        <v>457.1</v>
      </c>
      <c r="G219" s="155">
        <v>271.5</v>
      </c>
      <c r="H219" s="71">
        <f t="shared" si="9"/>
        <v>168.36095764272559</v>
      </c>
    </row>
    <row r="220" spans="1:8" s="197" customFormat="1" ht="12.75" customHeight="1" x14ac:dyDescent="0.25">
      <c r="A220" s="270"/>
      <c r="B220" s="64" t="s">
        <v>99</v>
      </c>
      <c r="C220" s="155">
        <v>62.103729999999928</v>
      </c>
      <c r="D220" s="155">
        <v>27.403487500000494</v>
      </c>
      <c r="E220" s="71">
        <f t="shared" si="8"/>
        <v>226.62710357577225</v>
      </c>
      <c r="F220" s="155">
        <v>550.29999999999995</v>
      </c>
      <c r="G220" s="155">
        <v>225.10000000000002</v>
      </c>
      <c r="H220" s="71">
        <f t="shared" si="9"/>
        <v>244.46912483340731</v>
      </c>
    </row>
    <row r="221" spans="1:8" s="197" customFormat="1" ht="12.75" customHeight="1" x14ac:dyDescent="0.25">
      <c r="A221" s="270"/>
      <c r="B221" s="64" t="s">
        <v>100</v>
      </c>
      <c r="C221" s="155">
        <v>92.252587499999834</v>
      </c>
      <c r="D221" s="155">
        <v>31.475979999999652</v>
      </c>
      <c r="E221" s="71">
        <f t="shared" si="8"/>
        <v>293.08884902074806</v>
      </c>
      <c r="F221" s="155">
        <v>772</v>
      </c>
      <c r="G221" s="155">
        <v>339</v>
      </c>
      <c r="H221" s="71">
        <f t="shared" si="9"/>
        <v>227.72861356932154</v>
      </c>
    </row>
    <row r="222" spans="1:8" s="197" customFormat="1" ht="12.75" customHeight="1" x14ac:dyDescent="0.25">
      <c r="A222" s="270"/>
      <c r="B222" s="64" t="s">
        <v>101</v>
      </c>
      <c r="C222" s="155">
        <v>170.16715750000014</v>
      </c>
      <c r="D222" s="155">
        <v>92.22240499999964</v>
      </c>
      <c r="E222" s="71">
        <f t="shared" si="8"/>
        <v>184.51823881626248</v>
      </c>
      <c r="F222" s="155">
        <v>1435.6</v>
      </c>
      <c r="G222" s="155">
        <v>927.69999999999993</v>
      </c>
      <c r="H222" s="71">
        <f t="shared" si="9"/>
        <v>154.74830225288349</v>
      </c>
    </row>
    <row r="223" spans="1:8" s="197" customFormat="1" ht="12.75" customHeight="1" x14ac:dyDescent="0.25">
      <c r="A223" s="270"/>
      <c r="B223" s="64" t="s">
        <v>135</v>
      </c>
      <c r="C223" s="155">
        <v>645.20255249999036</v>
      </c>
      <c r="D223" s="155">
        <v>464.55544750000035</v>
      </c>
      <c r="E223" s="71">
        <f t="shared" si="8"/>
        <v>138.88601586143059</v>
      </c>
      <c r="F223" s="155">
        <v>4868.8</v>
      </c>
      <c r="G223" s="155">
        <v>3757.6</v>
      </c>
      <c r="H223" s="71">
        <f t="shared" si="9"/>
        <v>129.57206727698531</v>
      </c>
    </row>
    <row r="224" spans="1:8" s="197" customFormat="1" ht="12.75" customHeight="1" x14ac:dyDescent="0.25">
      <c r="A224" s="270"/>
      <c r="B224" s="119"/>
      <c r="C224" s="156"/>
      <c r="D224" s="156"/>
      <c r="E224" s="121"/>
      <c r="F224" s="121"/>
      <c r="G224" s="121"/>
      <c r="H224" s="121"/>
    </row>
    <row r="225" spans="1:8" s="197" customFormat="1" ht="12.75" customHeight="1" x14ac:dyDescent="0.25">
      <c r="A225" s="270"/>
      <c r="B225" s="123"/>
      <c r="C225" s="157"/>
      <c r="D225" s="157"/>
      <c r="E225" s="125"/>
      <c r="F225" s="125"/>
      <c r="G225" s="125"/>
      <c r="H225" s="125"/>
    </row>
    <row r="226" spans="1:8" s="197" customFormat="1" ht="12.75" customHeight="1" x14ac:dyDescent="0.25">
      <c r="A226" s="270"/>
      <c r="B226" s="20" t="s">
        <v>491</v>
      </c>
      <c r="C226" s="1"/>
      <c r="D226" s="1"/>
      <c r="E226" s="53"/>
      <c r="F226" s="1"/>
      <c r="G226" s="1"/>
      <c r="H226" s="1"/>
    </row>
    <row r="227" spans="1:8" s="197" customFormat="1" ht="12.75" customHeight="1" x14ac:dyDescent="0.25">
      <c r="A227" s="270"/>
      <c r="B227" s="20" t="s">
        <v>81</v>
      </c>
      <c r="C227" s="1"/>
      <c r="D227" s="1"/>
      <c r="E227" s="53"/>
      <c r="F227" s="1"/>
      <c r="G227" s="1"/>
      <c r="H227" s="1"/>
    </row>
    <row r="228" spans="1:8" s="197" customFormat="1" ht="12.75" customHeight="1" x14ac:dyDescent="0.25">
      <c r="A228" s="270"/>
      <c r="B228" s="20"/>
      <c r="C228" s="1"/>
      <c r="D228" s="1"/>
      <c r="E228" s="53"/>
      <c r="F228" s="1"/>
      <c r="G228" s="1"/>
      <c r="H228" s="1"/>
    </row>
    <row r="229" spans="1:8" s="197" customFormat="1" ht="12.75" customHeight="1" x14ac:dyDescent="0.25">
      <c r="A229" s="270"/>
      <c r="B229" s="58" t="s">
        <v>68</v>
      </c>
      <c r="C229" s="1"/>
      <c r="D229" s="1"/>
      <c r="E229" s="53"/>
      <c r="F229" s="1"/>
      <c r="G229" s="1"/>
      <c r="H229" s="1"/>
    </row>
    <row r="230" spans="1:8" s="197" customFormat="1" ht="12.75" customHeight="1" x14ac:dyDescent="0.2">
      <c r="A230" s="270"/>
      <c r="B230" s="58"/>
      <c r="C230" s="195"/>
      <c r="D230" s="195"/>
      <c r="E230" s="196"/>
      <c r="F230" s="196"/>
      <c r="G230" s="196"/>
      <c r="H230" s="196"/>
    </row>
    <row r="231" spans="1:8" s="197" customFormat="1" ht="12.75" customHeight="1" x14ac:dyDescent="0.25">
      <c r="A231" s="270"/>
      <c r="B231" s="195"/>
      <c r="C231" s="195"/>
      <c r="D231" s="195"/>
      <c r="E231" s="196"/>
      <c r="F231" s="196"/>
      <c r="G231" s="196"/>
      <c r="H231" s="196"/>
    </row>
    <row r="232" spans="1:8" s="197" customFormat="1" ht="12.75" customHeight="1" x14ac:dyDescent="0.25">
      <c r="A232" s="270"/>
      <c r="B232" s="195"/>
      <c r="C232" s="195"/>
      <c r="D232" s="195"/>
      <c r="E232" s="196"/>
      <c r="F232" s="196"/>
      <c r="G232" s="196"/>
      <c r="H232" s="196"/>
    </row>
    <row r="233" spans="1:8" s="197" customFormat="1" ht="12.75" customHeight="1" x14ac:dyDescent="0.25">
      <c r="A233" s="270"/>
      <c r="B233" s="195"/>
      <c r="C233" s="195"/>
      <c r="D233" s="195"/>
      <c r="E233" s="196"/>
      <c r="F233" s="196"/>
      <c r="G233" s="196"/>
      <c r="H233" s="196"/>
    </row>
    <row r="234" spans="1:8" s="197" customFormat="1" ht="12.75" customHeight="1" x14ac:dyDescent="0.25">
      <c r="A234" s="270"/>
      <c r="B234" s="195"/>
      <c r="C234" s="195"/>
      <c r="D234" s="195"/>
      <c r="E234" s="196"/>
      <c r="F234" s="196"/>
      <c r="G234" s="196"/>
      <c r="H234" s="196"/>
    </row>
    <row r="235" spans="1:8" s="197" customFormat="1" ht="12.75" customHeight="1" x14ac:dyDescent="0.25">
      <c r="A235" s="270"/>
      <c r="B235" s="195"/>
      <c r="C235" s="195"/>
      <c r="D235" s="195"/>
      <c r="E235" s="196"/>
      <c r="F235" s="196"/>
      <c r="G235" s="196"/>
      <c r="H235" s="196"/>
    </row>
    <row r="236" spans="1:8" s="197" customFormat="1" ht="12.75" customHeight="1" x14ac:dyDescent="0.25">
      <c r="A236" s="270"/>
      <c r="B236" s="195"/>
      <c r="C236" s="195"/>
      <c r="D236" s="195"/>
      <c r="E236" s="196"/>
      <c r="F236" s="196"/>
      <c r="G236" s="196"/>
      <c r="H236" s="196"/>
    </row>
    <row r="237" spans="1:8" s="197" customFormat="1" ht="12.75" customHeight="1" x14ac:dyDescent="0.25">
      <c r="A237" s="270"/>
      <c r="B237" s="195"/>
      <c r="C237" s="195"/>
      <c r="D237" s="195"/>
      <c r="E237" s="196"/>
      <c r="F237" s="196"/>
      <c r="G237" s="196"/>
      <c r="H237" s="196"/>
    </row>
    <row r="238" spans="1:8" s="197" customFormat="1" ht="12.75" customHeight="1" x14ac:dyDescent="0.25">
      <c r="A238" s="270"/>
      <c r="B238" s="195"/>
      <c r="C238" s="195"/>
      <c r="D238" s="195"/>
      <c r="E238" s="196"/>
      <c r="F238" s="196"/>
      <c r="G238" s="196"/>
      <c r="H238" s="196"/>
    </row>
    <row r="239" spans="1:8" s="197" customFormat="1" ht="12.75" customHeight="1" x14ac:dyDescent="0.25">
      <c r="A239" s="270"/>
      <c r="B239" s="195"/>
      <c r="C239" s="195"/>
      <c r="D239" s="195"/>
      <c r="E239" s="196"/>
      <c r="F239" s="196"/>
      <c r="G239" s="196"/>
      <c r="H239" s="196"/>
    </row>
    <row r="240" spans="1:8" s="197" customFormat="1" ht="12.75" customHeight="1" x14ac:dyDescent="0.25">
      <c r="A240" s="270"/>
      <c r="B240" s="195"/>
      <c r="C240" s="195"/>
      <c r="D240" s="195"/>
      <c r="E240" s="196"/>
      <c r="F240" s="196"/>
      <c r="G240" s="196"/>
      <c r="H240" s="196"/>
    </row>
    <row r="241" spans="1:8" s="197" customFormat="1" ht="12.75" customHeight="1" x14ac:dyDescent="0.25">
      <c r="A241" s="270"/>
      <c r="B241" s="195"/>
      <c r="C241" s="195"/>
      <c r="D241" s="195"/>
      <c r="E241" s="196"/>
      <c r="F241" s="196"/>
      <c r="G241" s="196"/>
      <c r="H241" s="196"/>
    </row>
    <row r="242" spans="1:8" s="197" customFormat="1" ht="12.75" customHeight="1" x14ac:dyDescent="0.25">
      <c r="A242" s="270"/>
      <c r="B242" s="195"/>
      <c r="C242" s="195"/>
      <c r="D242" s="195"/>
      <c r="E242" s="196"/>
      <c r="F242" s="196"/>
      <c r="G242" s="196"/>
      <c r="H242" s="196"/>
    </row>
    <row r="243" spans="1:8" s="197" customFormat="1" ht="12.75" customHeight="1" x14ac:dyDescent="0.25">
      <c r="A243" s="270"/>
      <c r="B243" s="195"/>
      <c r="C243" s="195"/>
      <c r="D243" s="195"/>
      <c r="E243" s="196"/>
      <c r="F243" s="196"/>
      <c r="G243" s="196"/>
      <c r="H243" s="196"/>
    </row>
    <row r="244" spans="1:8" s="197" customFormat="1" ht="12.75" customHeight="1" x14ac:dyDescent="0.25">
      <c r="A244" s="270"/>
      <c r="B244" s="195"/>
      <c r="C244" s="195"/>
      <c r="D244" s="195"/>
      <c r="E244" s="196"/>
      <c r="F244" s="196"/>
      <c r="G244" s="196"/>
      <c r="H244" s="196"/>
    </row>
    <row r="245" spans="1:8" s="197" customFormat="1" ht="12.75" customHeight="1" x14ac:dyDescent="0.25">
      <c r="A245" s="270"/>
      <c r="B245" s="195"/>
      <c r="C245" s="195"/>
      <c r="D245" s="195"/>
      <c r="E245" s="196"/>
      <c r="F245" s="196"/>
      <c r="G245" s="196"/>
      <c r="H245" s="196"/>
    </row>
    <row r="246" spans="1:8" s="197" customFormat="1" ht="12.75" customHeight="1" x14ac:dyDescent="0.25">
      <c r="A246" s="270"/>
      <c r="B246" s="195"/>
      <c r="C246" s="195"/>
      <c r="D246" s="195"/>
      <c r="E246" s="196"/>
      <c r="F246" s="196"/>
      <c r="G246" s="196"/>
      <c r="H246" s="196"/>
    </row>
    <row r="247" spans="1:8" s="197" customFormat="1" ht="12.75" customHeight="1" x14ac:dyDescent="0.25">
      <c r="A247" s="270"/>
      <c r="B247" s="195"/>
      <c r="C247" s="195"/>
      <c r="D247" s="195"/>
      <c r="E247" s="196"/>
      <c r="F247" s="196"/>
      <c r="G247" s="196"/>
      <c r="H247" s="196"/>
    </row>
    <row r="248" spans="1:8" s="197" customFormat="1" ht="12.75" customHeight="1" x14ac:dyDescent="0.25">
      <c r="A248" s="270"/>
      <c r="B248" s="195"/>
      <c r="C248" s="195"/>
      <c r="D248" s="195"/>
      <c r="E248" s="196"/>
      <c r="F248" s="196"/>
      <c r="G248" s="196"/>
      <c r="H248" s="196"/>
    </row>
    <row r="249" spans="1:8" s="197" customFormat="1" ht="12.75" customHeight="1" x14ac:dyDescent="0.25">
      <c r="A249" s="270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70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70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70"/>
      <c r="B252" s="195"/>
      <c r="C252" s="195"/>
      <c r="D252" s="195"/>
      <c r="E252" s="196"/>
      <c r="F252" s="196"/>
      <c r="G252" s="196"/>
      <c r="H252" s="196"/>
    </row>
    <row r="253" spans="1:8" s="197" customFormat="1" ht="12.75" customHeight="1" x14ac:dyDescent="0.25">
      <c r="A253" s="270"/>
      <c r="B253" s="195"/>
      <c r="C253" s="195"/>
      <c r="D253" s="195"/>
      <c r="E253" s="196"/>
      <c r="F253" s="196"/>
      <c r="G253" s="196"/>
      <c r="H253" s="196"/>
    </row>
    <row r="254" spans="1:8" s="197" customFormat="1" ht="12.75" customHeight="1" x14ac:dyDescent="0.25">
      <c r="A254" s="270"/>
      <c r="B254" s="195"/>
      <c r="C254" s="195"/>
      <c r="D254" s="195"/>
      <c r="E254" s="196"/>
      <c r="F254" s="196"/>
      <c r="G254" s="196"/>
      <c r="H254" s="196"/>
    </row>
    <row r="255" spans="1:8" s="197" customFormat="1" ht="12.75" customHeight="1" x14ac:dyDescent="0.25">
      <c r="A255" s="270"/>
      <c r="B255" s="195"/>
      <c r="C255" s="195"/>
      <c r="D255" s="195"/>
      <c r="E255" s="196"/>
      <c r="F255" s="196"/>
      <c r="G255" s="196"/>
      <c r="H255" s="196"/>
    </row>
    <row r="256" spans="1:8" s="197" customFormat="1" ht="12.75" customHeight="1" x14ac:dyDescent="0.25">
      <c r="A256" s="270"/>
      <c r="B256" s="195"/>
      <c r="C256" s="195"/>
      <c r="D256" s="195"/>
      <c r="E256" s="196"/>
      <c r="F256" s="196"/>
      <c r="G256" s="196"/>
      <c r="H256" s="196"/>
    </row>
    <row r="257" spans="1:8" s="197" customFormat="1" ht="12.75" customHeight="1" x14ac:dyDescent="0.25">
      <c r="A257" s="270"/>
      <c r="B257" s="195"/>
      <c r="C257" s="195"/>
      <c r="D257" s="195"/>
      <c r="E257" s="196"/>
      <c r="F257" s="196"/>
      <c r="G257" s="196"/>
      <c r="H257" s="196"/>
    </row>
    <row r="258" spans="1:8" s="197" customFormat="1" ht="12.75" customHeight="1" x14ac:dyDescent="0.25">
      <c r="A258" s="270"/>
      <c r="B258" s="195"/>
      <c r="C258" s="195"/>
      <c r="D258" s="195"/>
      <c r="E258" s="196"/>
      <c r="F258" s="196"/>
      <c r="G258" s="196"/>
      <c r="H258" s="196"/>
    </row>
    <row r="259" spans="1:8" s="197" customFormat="1" ht="15.75" customHeight="1" x14ac:dyDescent="0.25">
      <c r="A259" s="270"/>
      <c r="B259" s="195"/>
      <c r="C259" s="195"/>
      <c r="D259" s="195"/>
      <c r="E259" s="196"/>
      <c r="F259" s="196"/>
      <c r="G259" s="196"/>
      <c r="H259" s="196"/>
    </row>
    <row r="260" spans="1:8" s="197" customFormat="1" ht="12.75" customHeight="1" x14ac:dyDescent="0.25">
      <c r="A260" s="270"/>
      <c r="B260" s="195"/>
      <c r="C260" s="195"/>
      <c r="D260" s="195"/>
      <c r="E260" s="196"/>
      <c r="F260" s="196"/>
      <c r="G260" s="196"/>
      <c r="H260" s="362" t="s">
        <v>13</v>
      </c>
    </row>
    <row r="261" spans="1:8" s="197" customFormat="1" ht="12.75" customHeight="1" x14ac:dyDescent="0.25">
      <c r="A261" s="270"/>
      <c r="B261" s="195"/>
      <c r="C261" s="195"/>
      <c r="D261" s="195"/>
      <c r="E261" s="196"/>
      <c r="F261" s="196"/>
      <c r="G261" s="196"/>
      <c r="H261" s="362"/>
    </row>
    <row r="262" spans="1:8" s="197" customFormat="1" ht="15.75" customHeight="1" x14ac:dyDescent="0.3">
      <c r="A262" s="284"/>
      <c r="B262" s="489" t="s">
        <v>658</v>
      </c>
      <c r="C262" s="14"/>
      <c r="D262" s="14"/>
      <c r="E262" s="15"/>
      <c r="F262" s="1"/>
      <c r="G262" s="1"/>
      <c r="H262" s="1"/>
    </row>
    <row r="263" spans="1:8" s="197" customFormat="1" ht="12.75" customHeight="1" x14ac:dyDescent="0.25">
      <c r="A263" s="270"/>
      <c r="B263" s="4"/>
      <c r="C263" s="1"/>
      <c r="D263" s="1"/>
      <c r="E263" s="45"/>
      <c r="F263" s="1"/>
      <c r="G263" s="1"/>
      <c r="H263" s="1"/>
    </row>
    <row r="264" spans="1:8" s="197" customFormat="1" ht="12.75" customHeight="1" x14ac:dyDescent="0.25">
      <c r="A264" s="270"/>
      <c r="B264" s="4" t="s">
        <v>62</v>
      </c>
      <c r="C264" s="1"/>
      <c r="D264" s="1"/>
      <c r="E264" s="45"/>
      <c r="F264" s="1"/>
      <c r="G264" s="1"/>
      <c r="H264" s="1"/>
    </row>
    <row r="265" spans="1:8" s="197" customFormat="1" ht="12.75" customHeight="1" x14ac:dyDescent="0.25">
      <c r="A265" s="270"/>
      <c r="B265" s="151"/>
      <c r="C265" s="511" t="s">
        <v>12</v>
      </c>
      <c r="D265" s="512"/>
      <c r="E265" s="512"/>
      <c r="F265" s="512" t="s">
        <v>10</v>
      </c>
      <c r="G265" s="512"/>
      <c r="H265" s="512"/>
    </row>
    <row r="266" spans="1:8" s="197" customFormat="1" ht="12.75" customHeight="1" x14ac:dyDescent="0.25">
      <c r="A266" s="270"/>
      <c r="B266" s="145"/>
      <c r="C266" s="149" t="s">
        <v>8</v>
      </c>
      <c r="D266" s="152" t="s">
        <v>9</v>
      </c>
      <c r="E266" s="152" t="s">
        <v>65</v>
      </c>
      <c r="F266" s="152" t="s">
        <v>8</v>
      </c>
      <c r="G266" s="152" t="s">
        <v>9</v>
      </c>
      <c r="H266" s="152" t="s">
        <v>65</v>
      </c>
    </row>
    <row r="267" spans="1:8" s="197" customFormat="1" ht="12.75" customHeight="1" x14ac:dyDescent="0.25">
      <c r="A267" s="270"/>
      <c r="B267" s="64"/>
      <c r="C267" s="158"/>
      <c r="D267" s="158"/>
      <c r="E267" s="67"/>
      <c r="F267" s="158"/>
      <c r="G267" s="158"/>
      <c r="H267" s="67"/>
    </row>
    <row r="268" spans="1:8" s="197" customFormat="1" ht="12.75" customHeight="1" x14ac:dyDescent="0.25">
      <c r="A268" s="270"/>
      <c r="B268" s="64" t="s">
        <v>23</v>
      </c>
      <c r="C268" s="159">
        <v>1199.9246675000034</v>
      </c>
      <c r="D268" s="159">
        <v>810.25149250000095</v>
      </c>
      <c r="E268" s="71">
        <f>+C268*100/D268</f>
        <v>148.09286728959677</v>
      </c>
      <c r="F268" s="155">
        <v>9377.7000000000007</v>
      </c>
      <c r="G268" s="155">
        <v>6702.2</v>
      </c>
      <c r="H268" s="71">
        <f>+F268*100/G268</f>
        <v>139.91972785055654</v>
      </c>
    </row>
    <row r="269" spans="1:8" s="197" customFormat="1" ht="12.75" customHeight="1" x14ac:dyDescent="0.25">
      <c r="A269" s="270"/>
      <c r="B269" s="64" t="s">
        <v>96</v>
      </c>
      <c r="C269" s="159">
        <v>110.20947750000025</v>
      </c>
      <c r="D269" s="159">
        <v>114.02941999999996</v>
      </c>
      <c r="E269" s="71">
        <f t="shared" ref="E269:E275" si="10">+C269*100/D269</f>
        <v>96.650037770954455</v>
      </c>
      <c r="F269" s="155">
        <v>767.6</v>
      </c>
      <c r="G269" s="155">
        <v>787.7</v>
      </c>
      <c r="H269" s="71">
        <f t="shared" ref="H269:H275" si="11">+F269*100/G269</f>
        <v>97.448267106766536</v>
      </c>
    </row>
    <row r="270" spans="1:8" s="197" customFormat="1" ht="12.75" customHeight="1" x14ac:dyDescent="0.25">
      <c r="A270" s="270"/>
      <c r="B270" s="64" t="s">
        <v>97</v>
      </c>
      <c r="C270" s="159">
        <v>69.998384999999871</v>
      </c>
      <c r="D270" s="159">
        <v>64.323297500000137</v>
      </c>
      <c r="E270" s="71">
        <f t="shared" si="10"/>
        <v>108.82275586073571</v>
      </c>
      <c r="F270" s="155">
        <v>536.29999999999995</v>
      </c>
      <c r="G270" s="155">
        <v>479.6</v>
      </c>
      <c r="H270" s="71">
        <f t="shared" si="11"/>
        <v>111.82235195996662</v>
      </c>
    </row>
    <row r="271" spans="1:8" s="197" customFormat="1" ht="12.75" customHeight="1" x14ac:dyDescent="0.25">
      <c r="A271" s="270"/>
      <c r="B271" s="64" t="s">
        <v>98</v>
      </c>
      <c r="C271" s="159">
        <v>48.747597499999813</v>
      </c>
      <c r="D271" s="159">
        <v>28.181222499999819</v>
      </c>
      <c r="E271" s="71">
        <f t="shared" si="10"/>
        <v>172.97900224165267</v>
      </c>
      <c r="F271" s="155">
        <v>452.1</v>
      </c>
      <c r="G271" s="155">
        <v>262.20000000000005</v>
      </c>
      <c r="H271" s="71">
        <f t="shared" si="11"/>
        <v>172.42562929061782</v>
      </c>
    </row>
    <row r="272" spans="1:8" s="197" customFormat="1" ht="12.75" customHeight="1" x14ac:dyDescent="0.25">
      <c r="A272" s="270"/>
      <c r="B272" s="64" t="s">
        <v>99</v>
      </c>
      <c r="C272" s="159">
        <v>65.289229999999407</v>
      </c>
      <c r="D272" s="159">
        <v>20.472317499999349</v>
      </c>
      <c r="E272" s="71">
        <f t="shared" si="10"/>
        <v>318.91470030201265</v>
      </c>
      <c r="F272" s="155">
        <v>564</v>
      </c>
      <c r="G272" s="155">
        <v>210</v>
      </c>
      <c r="H272" s="71">
        <f t="shared" si="11"/>
        <v>268.57142857142856</v>
      </c>
    </row>
    <row r="273" spans="1:8" s="197" customFormat="1" ht="12.75" customHeight="1" x14ac:dyDescent="0.25">
      <c r="A273" s="270"/>
      <c r="B273" s="64" t="s">
        <v>100</v>
      </c>
      <c r="C273" s="159">
        <v>97.819387500000175</v>
      </c>
      <c r="D273" s="159">
        <v>33.807567499999948</v>
      </c>
      <c r="E273" s="71">
        <f t="shared" si="10"/>
        <v>289.3416910282005</v>
      </c>
      <c r="F273" s="155">
        <v>812.4</v>
      </c>
      <c r="G273" s="155">
        <v>342.9</v>
      </c>
      <c r="H273" s="71">
        <f t="shared" si="11"/>
        <v>236.92038495188103</v>
      </c>
    </row>
    <row r="274" spans="1:8" s="197" customFormat="1" ht="12.75" customHeight="1" x14ac:dyDescent="0.25">
      <c r="A274" s="270"/>
      <c r="B274" s="64" t="s">
        <v>101</v>
      </c>
      <c r="C274" s="159">
        <v>175.28502500000064</v>
      </c>
      <c r="D274" s="159">
        <v>93.142060000000129</v>
      </c>
      <c r="E274" s="71">
        <f t="shared" si="10"/>
        <v>188.19105461055983</v>
      </c>
      <c r="F274" s="155">
        <v>1439</v>
      </c>
      <c r="G274" s="155">
        <v>920.5</v>
      </c>
      <c r="H274" s="71">
        <f t="shared" si="11"/>
        <v>156.32808256382401</v>
      </c>
    </row>
    <row r="275" spans="1:8" s="197" customFormat="1" ht="12.75" customHeight="1" x14ac:dyDescent="0.25">
      <c r="A275" s="270"/>
      <c r="B275" s="64" t="s">
        <v>135</v>
      </c>
      <c r="C275" s="159">
        <v>632.57556500000294</v>
      </c>
      <c r="D275" s="159">
        <v>456.29560750000195</v>
      </c>
      <c r="E275" s="71">
        <f t="shared" si="10"/>
        <v>138.63284121138517</v>
      </c>
      <c r="F275" s="155">
        <v>4806.3999999999996</v>
      </c>
      <c r="G275" s="155">
        <v>3699.6000000000004</v>
      </c>
      <c r="H275" s="71">
        <f t="shared" si="11"/>
        <v>129.91674775651418</v>
      </c>
    </row>
    <row r="276" spans="1:8" s="197" customFormat="1" ht="12.75" customHeight="1" x14ac:dyDescent="0.25">
      <c r="A276" s="270"/>
      <c r="B276" s="119"/>
      <c r="C276" s="156"/>
      <c r="D276" s="156"/>
      <c r="E276" s="121"/>
      <c r="F276" s="121"/>
      <c r="G276" s="121"/>
      <c r="H276" s="121"/>
    </row>
    <row r="277" spans="1:8" s="197" customFormat="1" ht="12.75" customHeight="1" x14ac:dyDescent="0.25">
      <c r="A277" s="270"/>
      <c r="B277" s="123"/>
      <c r="C277" s="157"/>
      <c r="D277" s="157"/>
      <c r="E277" s="125"/>
      <c r="F277" s="125"/>
      <c r="G277" s="125"/>
      <c r="H277" s="125"/>
    </row>
    <row r="278" spans="1:8" s="197" customFormat="1" ht="12.75" customHeight="1" x14ac:dyDescent="0.25">
      <c r="A278" s="270"/>
      <c r="B278" s="20" t="s">
        <v>491</v>
      </c>
      <c r="C278" s="1"/>
      <c r="D278" s="1"/>
      <c r="E278" s="53"/>
      <c r="F278" s="1"/>
      <c r="G278" s="1"/>
      <c r="H278" s="1"/>
    </row>
    <row r="279" spans="1:8" s="197" customFormat="1" ht="12.75" customHeight="1" x14ac:dyDescent="0.25">
      <c r="A279" s="270"/>
      <c r="B279" s="20" t="s">
        <v>81</v>
      </c>
      <c r="C279" s="1"/>
      <c r="D279" s="1"/>
      <c r="E279" s="53"/>
      <c r="F279" s="1"/>
      <c r="G279" s="1"/>
      <c r="H279" s="1"/>
    </row>
    <row r="280" spans="1:8" s="197" customFormat="1" ht="12.75" customHeight="1" x14ac:dyDescent="0.25">
      <c r="A280" s="270"/>
      <c r="B280" s="20"/>
      <c r="C280" s="1"/>
      <c r="D280" s="1"/>
      <c r="E280" s="53"/>
      <c r="F280" s="1"/>
      <c r="G280" s="1"/>
      <c r="H280" s="1"/>
    </row>
    <row r="281" spans="1:8" s="197" customFormat="1" ht="12.75" customHeight="1" x14ac:dyDescent="0.25">
      <c r="A281" s="270"/>
      <c r="B281" s="58" t="s">
        <v>68</v>
      </c>
      <c r="C281" s="1"/>
      <c r="D281" s="1"/>
      <c r="E281" s="53"/>
      <c r="F281" s="1"/>
      <c r="G281" s="1"/>
      <c r="H281" s="1"/>
    </row>
    <row r="282" spans="1:8" s="197" customFormat="1" ht="12.75" customHeight="1" x14ac:dyDescent="0.2">
      <c r="A282" s="270"/>
      <c r="B282" s="58"/>
      <c r="C282" s="195"/>
      <c r="D282" s="195"/>
      <c r="E282" s="196"/>
      <c r="F282" s="196"/>
      <c r="G282" s="196"/>
      <c r="H282" s="196"/>
    </row>
    <row r="283" spans="1:8" s="197" customFormat="1" ht="12.75" customHeight="1" x14ac:dyDescent="0.25">
      <c r="A283" s="284"/>
      <c r="B283" s="195"/>
      <c r="C283" s="195"/>
      <c r="D283" s="195"/>
      <c r="E283" s="196"/>
      <c r="F283" s="196"/>
      <c r="G283" s="196"/>
      <c r="H283" s="196"/>
    </row>
    <row r="284" spans="1:8" s="197" customFormat="1" ht="12.75" customHeight="1" x14ac:dyDescent="0.25">
      <c r="A284" s="284"/>
      <c r="B284" s="195"/>
      <c r="C284" s="195"/>
      <c r="D284" s="195"/>
      <c r="E284" s="196"/>
      <c r="F284" s="196"/>
      <c r="G284" s="196"/>
      <c r="H284" s="196"/>
    </row>
    <row r="285" spans="1:8" s="197" customFormat="1" ht="12.75" customHeight="1" x14ac:dyDescent="0.25">
      <c r="A285" s="284"/>
      <c r="B285" s="195"/>
      <c r="C285" s="195"/>
      <c r="D285" s="195"/>
      <c r="E285" s="196"/>
      <c r="F285" s="196"/>
      <c r="G285" s="196"/>
      <c r="H285" s="196"/>
    </row>
    <row r="286" spans="1:8" s="197" customFormat="1" ht="12.75" customHeight="1" x14ac:dyDescent="0.25">
      <c r="A286" s="284"/>
      <c r="B286" s="195"/>
      <c r="C286" s="195"/>
      <c r="D286" s="195"/>
      <c r="E286" s="196"/>
      <c r="F286" s="196"/>
      <c r="G286" s="196"/>
      <c r="H286" s="196"/>
    </row>
    <row r="287" spans="1:8" s="197" customFormat="1" ht="12.75" customHeight="1" x14ac:dyDescent="0.25">
      <c r="A287" s="284"/>
      <c r="B287" s="195"/>
      <c r="C287" s="195"/>
      <c r="D287" s="195"/>
      <c r="E287" s="196"/>
      <c r="F287" s="196"/>
      <c r="G287" s="196"/>
      <c r="H287" s="196"/>
    </row>
    <row r="288" spans="1:8" s="197" customFormat="1" ht="12.75" customHeight="1" x14ac:dyDescent="0.25">
      <c r="A288" s="284"/>
      <c r="B288" s="195"/>
      <c r="C288" s="195"/>
      <c r="D288" s="195"/>
      <c r="E288" s="196"/>
      <c r="F288" s="196"/>
      <c r="G288" s="196"/>
      <c r="H288" s="196"/>
    </row>
    <row r="289" spans="1:8" s="197" customFormat="1" ht="12.75" customHeight="1" x14ac:dyDescent="0.25">
      <c r="A289" s="284"/>
      <c r="B289" s="195"/>
      <c r="C289" s="195"/>
      <c r="D289" s="195"/>
      <c r="E289" s="196"/>
      <c r="F289" s="196"/>
      <c r="G289" s="196"/>
      <c r="H289" s="196"/>
    </row>
    <row r="290" spans="1:8" s="197" customFormat="1" ht="12.75" customHeight="1" x14ac:dyDescent="0.25">
      <c r="A290" s="284"/>
      <c r="B290" s="195"/>
      <c r="C290" s="195"/>
      <c r="D290" s="195"/>
      <c r="E290" s="196"/>
      <c r="F290" s="196"/>
      <c r="G290" s="196"/>
      <c r="H290" s="196"/>
    </row>
    <row r="291" spans="1:8" s="197" customFormat="1" ht="12.75" customHeight="1" x14ac:dyDescent="0.25">
      <c r="A291" s="284"/>
      <c r="B291" s="195"/>
      <c r="C291" s="195"/>
      <c r="D291" s="195"/>
      <c r="E291" s="196"/>
      <c r="F291" s="196"/>
      <c r="G291" s="196"/>
      <c r="H291" s="196"/>
    </row>
    <row r="292" spans="1:8" s="197" customFormat="1" ht="12.75" customHeight="1" x14ac:dyDescent="0.25">
      <c r="A292" s="284"/>
      <c r="B292" s="195"/>
      <c r="C292" s="195"/>
      <c r="D292" s="195"/>
      <c r="E292" s="196"/>
      <c r="F292" s="196"/>
      <c r="G292" s="196"/>
      <c r="H292" s="196"/>
    </row>
    <row r="293" spans="1:8" s="197" customFormat="1" ht="12.75" customHeight="1" x14ac:dyDescent="0.25">
      <c r="A293" s="284"/>
      <c r="B293" s="195"/>
      <c r="C293" s="195"/>
      <c r="D293" s="195"/>
      <c r="E293" s="196"/>
      <c r="F293" s="196"/>
      <c r="G293" s="196"/>
      <c r="H293" s="196"/>
    </row>
    <row r="294" spans="1:8" s="197" customFormat="1" ht="12.75" customHeight="1" x14ac:dyDescent="0.25">
      <c r="A294" s="284"/>
      <c r="B294" s="195"/>
      <c r="C294" s="195"/>
      <c r="D294" s="195"/>
      <c r="E294" s="196"/>
      <c r="F294" s="196"/>
      <c r="G294" s="196"/>
      <c r="H294" s="196"/>
    </row>
    <row r="295" spans="1:8" s="197" customFormat="1" ht="12.75" customHeight="1" x14ac:dyDescent="0.25">
      <c r="A295" s="284"/>
      <c r="B295" s="195"/>
      <c r="C295" s="195"/>
      <c r="D295" s="195"/>
      <c r="E295" s="196"/>
      <c r="F295" s="196"/>
      <c r="G295" s="196"/>
      <c r="H295" s="196"/>
    </row>
    <row r="296" spans="1:8" s="197" customFormat="1" ht="12.75" customHeight="1" x14ac:dyDescent="0.25">
      <c r="A296" s="284"/>
      <c r="B296" s="195"/>
      <c r="C296" s="195"/>
      <c r="D296" s="195"/>
      <c r="E296" s="196"/>
      <c r="F296" s="196"/>
      <c r="G296" s="196"/>
      <c r="H296" s="196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6"/>
      <c r="G297" s="196"/>
      <c r="H297" s="196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196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196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6"/>
      <c r="G300" s="196"/>
      <c r="H300" s="196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6"/>
      <c r="G301" s="196"/>
      <c r="H301" s="196"/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6"/>
      <c r="G302" s="196"/>
      <c r="H302" s="196"/>
    </row>
    <row r="303" spans="1:8" s="197" customFormat="1" ht="12.75" customHeight="1" x14ac:dyDescent="0.25">
      <c r="A303" s="284"/>
      <c r="B303" s="195"/>
      <c r="C303" s="195"/>
      <c r="D303" s="195"/>
      <c r="E303" s="196"/>
      <c r="F303" s="196"/>
      <c r="G303" s="196"/>
      <c r="H303" s="196"/>
    </row>
    <row r="304" spans="1:8" s="197" customFormat="1" ht="12.75" customHeight="1" x14ac:dyDescent="0.25">
      <c r="A304" s="284"/>
      <c r="B304" s="195"/>
      <c r="C304" s="195"/>
      <c r="D304" s="195"/>
      <c r="E304" s="196"/>
      <c r="F304" s="196"/>
      <c r="G304" s="196"/>
      <c r="H304" s="196"/>
    </row>
    <row r="305" spans="1:8" s="197" customFormat="1" ht="12.75" customHeight="1" x14ac:dyDescent="0.25">
      <c r="A305" s="284"/>
      <c r="B305" s="195"/>
      <c r="C305" s="195"/>
      <c r="D305" s="195"/>
      <c r="E305" s="196"/>
      <c r="F305" s="196"/>
      <c r="G305" s="196"/>
      <c r="H305" s="196"/>
    </row>
    <row r="306" spans="1:8" s="197" customFormat="1" ht="12.75" customHeight="1" x14ac:dyDescent="0.25">
      <c r="A306" s="284"/>
      <c r="B306" s="195"/>
      <c r="C306" s="195"/>
      <c r="D306" s="195"/>
      <c r="E306" s="196"/>
      <c r="F306" s="196"/>
      <c r="G306" s="196"/>
      <c r="H306" s="196"/>
    </row>
    <row r="307" spans="1:8" s="197" customFormat="1" ht="12.75" customHeight="1" x14ac:dyDescent="0.25">
      <c r="A307" s="284"/>
      <c r="B307" s="195"/>
      <c r="C307" s="195"/>
      <c r="D307" s="195"/>
      <c r="E307" s="196"/>
      <c r="F307" s="196"/>
      <c r="G307" s="196"/>
      <c r="H307" s="196"/>
    </row>
    <row r="308" spans="1:8" s="197" customFormat="1" ht="12.75" customHeight="1" x14ac:dyDescent="0.25">
      <c r="A308" s="284"/>
      <c r="B308" s="195"/>
      <c r="C308" s="195"/>
      <c r="D308" s="195"/>
      <c r="E308" s="196"/>
      <c r="F308" s="196"/>
      <c r="G308" s="196"/>
      <c r="H308" s="196"/>
    </row>
    <row r="309" spans="1:8" s="197" customFormat="1" ht="12.75" customHeight="1" x14ac:dyDescent="0.25">
      <c r="A309" s="284"/>
      <c r="B309" s="195"/>
      <c r="C309" s="195"/>
      <c r="D309" s="195"/>
      <c r="E309" s="196"/>
      <c r="F309" s="196"/>
      <c r="G309" s="196"/>
      <c r="H309" s="196"/>
    </row>
    <row r="310" spans="1:8" s="197" customFormat="1" ht="12.75" customHeight="1" x14ac:dyDescent="0.25">
      <c r="A310" s="284"/>
      <c r="B310" s="195"/>
      <c r="C310" s="195"/>
      <c r="D310" s="195"/>
      <c r="E310" s="196"/>
      <c r="F310" s="196"/>
      <c r="G310" s="196"/>
      <c r="H310" s="196"/>
    </row>
    <row r="311" spans="1:8" s="197" customFormat="1" ht="15.75" customHeight="1" x14ac:dyDescent="0.25">
      <c r="A311" s="284"/>
      <c r="B311" s="195"/>
      <c r="C311" s="195"/>
      <c r="D311" s="195"/>
      <c r="E311" s="196"/>
      <c r="F311" s="196"/>
      <c r="G311" s="196"/>
      <c r="H311" s="196"/>
    </row>
    <row r="312" spans="1:8" s="197" customFormat="1" ht="12.75" customHeight="1" x14ac:dyDescent="0.25">
      <c r="A312" s="284"/>
      <c r="B312" s="195"/>
      <c r="C312" s="195"/>
      <c r="D312" s="195"/>
      <c r="E312" s="196"/>
      <c r="F312" s="196"/>
      <c r="G312" s="196"/>
      <c r="H312" s="362" t="s">
        <v>13</v>
      </c>
    </row>
    <row r="313" spans="1:8" s="197" customFormat="1" ht="12.75" customHeight="1" x14ac:dyDescent="0.25">
      <c r="A313" s="284"/>
      <c r="B313" s="195"/>
      <c r="C313" s="195"/>
      <c r="D313" s="195"/>
      <c r="E313" s="196"/>
      <c r="F313" s="196"/>
      <c r="G313" s="196"/>
      <c r="H313" s="362"/>
    </row>
    <row r="314" spans="1:8" s="197" customFormat="1" ht="15.75" customHeight="1" x14ac:dyDescent="0.3">
      <c r="A314" s="284"/>
      <c r="B314" s="489" t="s">
        <v>659</v>
      </c>
      <c r="C314" s="14"/>
      <c r="D314" s="14"/>
      <c r="E314" s="15"/>
      <c r="F314" s="1"/>
      <c r="G314" s="1"/>
      <c r="H314" s="1"/>
    </row>
    <row r="315" spans="1:8" s="197" customFormat="1" ht="12.75" customHeight="1" x14ac:dyDescent="0.25">
      <c r="A315" s="284"/>
      <c r="B315" s="4"/>
      <c r="C315" s="1"/>
      <c r="D315" s="1"/>
      <c r="E315" s="45"/>
      <c r="F315" s="1"/>
      <c r="G315" s="1"/>
      <c r="H315" s="1"/>
    </row>
    <row r="316" spans="1:8" s="197" customFormat="1" ht="12.75" customHeight="1" x14ac:dyDescent="0.25">
      <c r="A316" s="284"/>
      <c r="B316" s="4" t="s">
        <v>62</v>
      </c>
      <c r="C316" s="1"/>
      <c r="D316" s="1"/>
      <c r="E316" s="45"/>
      <c r="F316" s="1"/>
      <c r="G316" s="1"/>
      <c r="H316" s="1"/>
    </row>
    <row r="317" spans="1:8" s="197" customFormat="1" ht="12.75" customHeight="1" x14ac:dyDescent="0.25">
      <c r="A317" s="284"/>
      <c r="B317" s="151"/>
      <c r="C317" s="511" t="s">
        <v>12</v>
      </c>
      <c r="D317" s="512"/>
      <c r="E317" s="512"/>
      <c r="F317" s="512" t="s">
        <v>10</v>
      </c>
      <c r="G317" s="512"/>
      <c r="H317" s="512"/>
    </row>
    <row r="318" spans="1:8" s="197" customFormat="1" ht="12.75" customHeight="1" x14ac:dyDescent="0.25">
      <c r="A318" s="284"/>
      <c r="B318" s="145"/>
      <c r="C318" s="149" t="s">
        <v>8</v>
      </c>
      <c r="D318" s="152" t="s">
        <v>9</v>
      </c>
      <c r="E318" s="152" t="s">
        <v>65</v>
      </c>
      <c r="F318" s="152" t="s">
        <v>8</v>
      </c>
      <c r="G318" s="152" t="s">
        <v>9</v>
      </c>
      <c r="H318" s="152" t="s">
        <v>65</v>
      </c>
    </row>
    <row r="319" spans="1:8" s="197" customFormat="1" ht="12.75" customHeight="1" x14ac:dyDescent="0.25">
      <c r="A319" s="284"/>
      <c r="B319" s="64"/>
      <c r="C319" s="158"/>
      <c r="D319" s="158"/>
      <c r="E319" s="67"/>
      <c r="F319" s="158"/>
      <c r="G319" s="158"/>
      <c r="H319" s="67"/>
    </row>
    <row r="320" spans="1:8" s="197" customFormat="1" ht="12.75" customHeight="1" x14ac:dyDescent="0.25">
      <c r="A320" s="284"/>
      <c r="B320" s="64" t="s">
        <v>23</v>
      </c>
      <c r="C320" s="155">
        <v>1177.7320025000029</v>
      </c>
      <c r="D320" s="155">
        <v>803.32602500000303</v>
      </c>
      <c r="E320" s="71">
        <v>150.98534644690062</v>
      </c>
      <c r="F320" s="155">
        <v>9281.4500000000007</v>
      </c>
      <c r="G320" s="155">
        <v>6631</v>
      </c>
      <c r="H320" s="71">
        <v>139.97217582765606</v>
      </c>
    </row>
    <row r="321" spans="1:8" s="197" customFormat="1" ht="12.75" customHeight="1" x14ac:dyDescent="0.25">
      <c r="A321" s="284"/>
      <c r="B321" s="64" t="s">
        <v>96</v>
      </c>
      <c r="C321" s="155">
        <v>106.9981025000001</v>
      </c>
      <c r="D321" s="155">
        <v>109.0523575000002</v>
      </c>
      <c r="E321" s="71">
        <v>98.116267225126151</v>
      </c>
      <c r="F321" s="155">
        <v>755.6</v>
      </c>
      <c r="G321" s="155">
        <v>764.3</v>
      </c>
      <c r="H321" s="71">
        <v>98.858469891734543</v>
      </c>
    </row>
    <row r="322" spans="1:8" s="197" customFormat="1" ht="12.75" customHeight="1" x14ac:dyDescent="0.25">
      <c r="A322" s="284"/>
      <c r="B322" s="64" t="s">
        <v>97</v>
      </c>
      <c r="C322" s="155">
        <v>71.341794999999948</v>
      </c>
      <c r="D322" s="155">
        <v>65.271224999999959</v>
      </c>
      <c r="E322" s="71">
        <v>109.30053021067093</v>
      </c>
      <c r="F322" s="155">
        <v>516.45000000000005</v>
      </c>
      <c r="G322" s="155">
        <v>482</v>
      </c>
      <c r="H322" s="71">
        <v>107.14730290456433</v>
      </c>
    </row>
    <row r="323" spans="1:8" s="197" customFormat="1" ht="12.75" customHeight="1" x14ac:dyDescent="0.25">
      <c r="A323" s="284"/>
      <c r="B323" s="64" t="s">
        <v>98</v>
      </c>
      <c r="C323" s="155">
        <v>55.016677499999844</v>
      </c>
      <c r="D323" s="155">
        <v>35.630640000000312</v>
      </c>
      <c r="E323" s="71">
        <v>154.40833367012033</v>
      </c>
      <c r="F323" s="155">
        <v>439.92500000000007</v>
      </c>
      <c r="G323" s="155">
        <v>260.7</v>
      </c>
      <c r="H323" s="71">
        <v>168.74760260836209</v>
      </c>
    </row>
    <row r="324" spans="1:8" s="197" customFormat="1" ht="12.75" customHeight="1" x14ac:dyDescent="0.25">
      <c r="A324" s="284"/>
      <c r="B324" s="64" t="s">
        <v>99</v>
      </c>
      <c r="C324" s="155">
        <v>56.401254999999253</v>
      </c>
      <c r="D324" s="155">
        <v>20.682717500000081</v>
      </c>
      <c r="E324" s="71">
        <v>272.69750698862003</v>
      </c>
      <c r="F324" s="155">
        <v>549.29999999999995</v>
      </c>
      <c r="G324" s="155">
        <v>210.3</v>
      </c>
      <c r="H324" s="71">
        <v>261.26040428061827</v>
      </c>
    </row>
    <row r="325" spans="1:8" s="197" customFormat="1" ht="12.75" customHeight="1" x14ac:dyDescent="0.25">
      <c r="A325" s="284"/>
      <c r="B325" s="64" t="s">
        <v>100</v>
      </c>
      <c r="C325" s="155">
        <v>98.15314499999846</v>
      </c>
      <c r="D325" s="155">
        <v>24.605759999999975</v>
      </c>
      <c r="E325" s="71">
        <v>398.90312268346338</v>
      </c>
      <c r="F325" s="155">
        <v>822.72500000000002</v>
      </c>
      <c r="G325" s="155">
        <v>340.4</v>
      </c>
      <c r="H325" s="71">
        <v>241.69359576968273</v>
      </c>
    </row>
    <row r="326" spans="1:8" s="197" customFormat="1" ht="12.75" customHeight="1" x14ac:dyDescent="0.25">
      <c r="A326" s="284"/>
      <c r="B326" s="64" t="s">
        <v>101</v>
      </c>
      <c r="C326" s="155">
        <v>167.04563000000005</v>
      </c>
      <c r="D326" s="155">
        <v>99.758457500000134</v>
      </c>
      <c r="E326" s="71">
        <v>167.45009314122547</v>
      </c>
      <c r="F326" s="155">
        <v>1435.625</v>
      </c>
      <c r="G326" s="155">
        <v>915.1</v>
      </c>
      <c r="H326" s="71">
        <v>156.87747575467833</v>
      </c>
    </row>
    <row r="327" spans="1:8" s="197" customFormat="1" ht="12.75" customHeight="1" x14ac:dyDescent="0.25">
      <c r="A327" s="284"/>
      <c r="B327" s="64" t="s">
        <v>135</v>
      </c>
      <c r="C327" s="155">
        <v>622.77539750000483</v>
      </c>
      <c r="D327" s="155">
        <v>448.32486750000265</v>
      </c>
      <c r="E327" s="71">
        <v>134.97235667655377</v>
      </c>
      <c r="F327" s="155">
        <v>4761.8250000000007</v>
      </c>
      <c r="G327" s="155">
        <v>3658.1</v>
      </c>
      <c r="H327" s="71">
        <v>130.17119425935419</v>
      </c>
    </row>
    <row r="328" spans="1:8" s="197" customFormat="1" ht="12.75" customHeight="1" x14ac:dyDescent="0.25">
      <c r="A328" s="284"/>
      <c r="B328" s="119"/>
      <c r="C328" s="156"/>
      <c r="D328" s="156"/>
      <c r="E328" s="121"/>
      <c r="F328" s="121"/>
      <c r="G328" s="121"/>
      <c r="H328" s="121"/>
    </row>
    <row r="329" spans="1:8" s="197" customFormat="1" ht="12.75" customHeight="1" x14ac:dyDescent="0.25">
      <c r="A329" s="284"/>
      <c r="B329" s="123"/>
      <c r="C329" s="157"/>
      <c r="D329" s="157"/>
      <c r="E329" s="125"/>
      <c r="F329" s="125"/>
      <c r="G329" s="125"/>
      <c r="H329" s="125"/>
    </row>
    <row r="330" spans="1:8" s="197" customFormat="1" ht="12.75" customHeight="1" x14ac:dyDescent="0.25">
      <c r="A330" s="270"/>
      <c r="B330" s="20" t="s">
        <v>491</v>
      </c>
      <c r="C330" s="1"/>
      <c r="D330" s="1"/>
      <c r="E330" s="53"/>
      <c r="F330" s="1"/>
      <c r="G330" s="1"/>
      <c r="H330" s="1"/>
    </row>
    <row r="331" spans="1:8" s="197" customFormat="1" ht="12.75" customHeight="1" x14ac:dyDescent="0.25">
      <c r="A331" s="270"/>
      <c r="B331" s="20" t="s">
        <v>81</v>
      </c>
      <c r="C331" s="1"/>
      <c r="D331" s="1"/>
      <c r="E331" s="53"/>
      <c r="F331" s="1"/>
      <c r="G331" s="1"/>
      <c r="H331" s="1"/>
    </row>
    <row r="332" spans="1:8" s="197" customFormat="1" ht="12.75" customHeight="1" x14ac:dyDescent="0.25">
      <c r="A332" s="270"/>
      <c r="B332" s="20"/>
      <c r="C332" s="1"/>
      <c r="D332" s="1"/>
      <c r="E332" s="53"/>
      <c r="F332" s="1"/>
      <c r="G332" s="1"/>
      <c r="H332" s="1"/>
    </row>
    <row r="333" spans="1:8" s="197" customFormat="1" ht="12.75" customHeight="1" x14ac:dyDescent="0.25">
      <c r="A333" s="270"/>
      <c r="B333" s="58" t="s">
        <v>68</v>
      </c>
      <c r="C333" s="1"/>
      <c r="D333" s="1"/>
      <c r="E333" s="53"/>
      <c r="F333" s="1"/>
      <c r="G333" s="1"/>
      <c r="H333" s="1"/>
    </row>
    <row r="334" spans="1:8" s="197" customFormat="1" ht="12.75" customHeight="1" x14ac:dyDescent="0.25">
      <c r="A334" s="284"/>
      <c r="B334" s="195"/>
      <c r="C334" s="195"/>
      <c r="D334" s="195"/>
      <c r="E334" s="196"/>
      <c r="F334" s="196"/>
      <c r="G334" s="196"/>
      <c r="H334" s="196"/>
    </row>
    <row r="335" spans="1:8" s="197" customFormat="1" ht="12.75" customHeight="1" x14ac:dyDescent="0.25">
      <c r="A335" s="284"/>
      <c r="B335" s="195"/>
      <c r="C335" s="195"/>
      <c r="D335" s="195"/>
      <c r="E335" s="196"/>
      <c r="F335" s="196"/>
      <c r="G335" s="196"/>
      <c r="H335" s="196"/>
    </row>
    <row r="336" spans="1:8" s="197" customFormat="1" ht="12.75" customHeight="1" x14ac:dyDescent="0.25">
      <c r="A336" s="284"/>
      <c r="B336" s="195"/>
      <c r="C336" s="195"/>
      <c r="D336" s="195"/>
      <c r="E336" s="196"/>
      <c r="F336" s="196"/>
      <c r="G336" s="196"/>
      <c r="H336" s="196"/>
    </row>
    <row r="337" spans="1:8" s="197" customFormat="1" ht="12.75" customHeight="1" x14ac:dyDescent="0.25">
      <c r="A337" s="284"/>
      <c r="B337" s="195"/>
      <c r="C337" s="195"/>
      <c r="D337" s="195"/>
      <c r="E337" s="196"/>
      <c r="F337" s="196"/>
      <c r="G337" s="196"/>
      <c r="H337" s="196"/>
    </row>
    <row r="338" spans="1:8" s="197" customFormat="1" ht="12.75" customHeight="1" x14ac:dyDescent="0.25">
      <c r="A338" s="284"/>
      <c r="B338" s="195"/>
      <c r="C338" s="195"/>
      <c r="D338" s="195"/>
      <c r="E338" s="196"/>
      <c r="F338" s="196"/>
      <c r="G338" s="196"/>
      <c r="H338" s="196"/>
    </row>
    <row r="339" spans="1:8" s="197" customFormat="1" ht="12.75" customHeight="1" x14ac:dyDescent="0.25">
      <c r="A339" s="284"/>
      <c r="B339" s="195"/>
      <c r="C339" s="195"/>
      <c r="D339" s="195"/>
      <c r="E339" s="196"/>
      <c r="F339" s="196"/>
      <c r="G339" s="196"/>
      <c r="H339" s="196"/>
    </row>
    <row r="340" spans="1:8" s="197" customFormat="1" ht="12.75" customHeight="1" x14ac:dyDescent="0.25">
      <c r="A340" s="284"/>
      <c r="B340" s="195"/>
      <c r="C340" s="195"/>
      <c r="D340" s="195"/>
      <c r="E340" s="196"/>
      <c r="F340" s="196"/>
      <c r="G340" s="196"/>
      <c r="H340" s="196"/>
    </row>
    <row r="341" spans="1:8" s="197" customFormat="1" ht="12.75" customHeight="1" x14ac:dyDescent="0.25">
      <c r="A341" s="284"/>
      <c r="B341" s="195"/>
      <c r="C341" s="195"/>
      <c r="D341" s="195"/>
      <c r="E341" s="196"/>
      <c r="F341" s="196"/>
      <c r="G341" s="196"/>
      <c r="H341" s="196"/>
    </row>
    <row r="342" spans="1:8" s="197" customFormat="1" ht="12.75" customHeight="1" x14ac:dyDescent="0.25">
      <c r="A342" s="284"/>
      <c r="B342" s="195"/>
      <c r="C342" s="195"/>
      <c r="D342" s="195"/>
      <c r="E342" s="196"/>
      <c r="F342" s="196"/>
      <c r="G342" s="196"/>
      <c r="H342" s="196"/>
    </row>
    <row r="343" spans="1:8" s="197" customFormat="1" ht="12.75" customHeight="1" x14ac:dyDescent="0.25">
      <c r="A343" s="284"/>
      <c r="B343" s="195"/>
      <c r="C343" s="195"/>
      <c r="D343" s="195"/>
      <c r="E343" s="196"/>
      <c r="F343" s="196"/>
      <c r="G343" s="196"/>
      <c r="H343" s="196"/>
    </row>
    <row r="344" spans="1:8" s="197" customFormat="1" ht="12.75" customHeight="1" x14ac:dyDescent="0.25">
      <c r="A344" s="284"/>
      <c r="B344" s="195"/>
      <c r="C344" s="195"/>
      <c r="D344" s="195"/>
      <c r="E344" s="196"/>
      <c r="F344" s="196"/>
      <c r="G344" s="196"/>
      <c r="H344" s="196"/>
    </row>
    <row r="345" spans="1:8" s="197" customFormat="1" ht="12.75" customHeight="1" x14ac:dyDescent="0.25">
      <c r="A345" s="284"/>
      <c r="B345" s="195"/>
      <c r="C345" s="195"/>
      <c r="D345" s="195"/>
      <c r="E345" s="196"/>
      <c r="F345" s="196"/>
      <c r="G345" s="196"/>
      <c r="H345" s="196"/>
    </row>
    <row r="346" spans="1:8" s="197" customFormat="1" ht="12.75" customHeight="1" x14ac:dyDescent="0.25">
      <c r="A346" s="284"/>
      <c r="B346" s="195"/>
      <c r="C346" s="195"/>
      <c r="D346" s="195"/>
      <c r="E346" s="196"/>
      <c r="F346" s="196"/>
      <c r="G346" s="196"/>
      <c r="H346" s="196"/>
    </row>
    <row r="347" spans="1:8" s="197" customFormat="1" ht="12.75" customHeight="1" x14ac:dyDescent="0.25">
      <c r="A347" s="284"/>
      <c r="B347" s="195"/>
      <c r="C347" s="195"/>
      <c r="D347" s="195"/>
      <c r="E347" s="196"/>
      <c r="F347" s="196"/>
      <c r="G347" s="196"/>
      <c r="H347" s="196"/>
    </row>
    <row r="348" spans="1:8" s="197" customFormat="1" ht="12.75" customHeight="1" x14ac:dyDescent="0.25">
      <c r="A348" s="284"/>
      <c r="B348" s="195"/>
      <c r="C348" s="195"/>
      <c r="D348" s="195"/>
      <c r="E348" s="196"/>
      <c r="F348" s="196"/>
      <c r="G348" s="196"/>
      <c r="H348" s="196"/>
    </row>
    <row r="349" spans="1:8" s="197" customFormat="1" ht="12.75" customHeight="1" x14ac:dyDescent="0.25">
      <c r="A349" s="284"/>
      <c r="B349" s="195"/>
      <c r="C349" s="195"/>
      <c r="D349" s="195"/>
      <c r="E349" s="196"/>
      <c r="F349" s="196"/>
      <c r="G349" s="196"/>
      <c r="H349" s="196"/>
    </row>
    <row r="350" spans="1:8" s="197" customFormat="1" ht="12.75" customHeight="1" x14ac:dyDescent="0.25">
      <c r="A350" s="284"/>
      <c r="B350" s="195"/>
      <c r="C350" s="195"/>
      <c r="D350" s="195"/>
      <c r="E350" s="196"/>
      <c r="F350" s="196"/>
      <c r="G350" s="196"/>
      <c r="H350" s="196"/>
    </row>
    <row r="351" spans="1:8" s="197" customFormat="1" ht="12.75" customHeight="1" x14ac:dyDescent="0.25">
      <c r="A351" s="284"/>
      <c r="B351" s="195"/>
      <c r="C351" s="195"/>
      <c r="D351" s="195"/>
      <c r="E351" s="196"/>
      <c r="F351" s="196"/>
      <c r="G351" s="196"/>
      <c r="H351" s="196"/>
    </row>
    <row r="352" spans="1:8" s="197" customFormat="1" ht="12.75" customHeight="1" x14ac:dyDescent="0.25">
      <c r="A352" s="284"/>
      <c r="B352" s="195"/>
      <c r="C352" s="195"/>
      <c r="D352" s="195"/>
      <c r="E352" s="196"/>
      <c r="F352" s="196"/>
      <c r="G352" s="196"/>
      <c r="H352" s="196"/>
    </row>
    <row r="353" spans="1:8" s="197" customFormat="1" ht="12.75" customHeight="1" x14ac:dyDescent="0.25">
      <c r="A353" s="284"/>
      <c r="B353" s="195"/>
      <c r="C353" s="195"/>
      <c r="D353" s="195"/>
      <c r="E353" s="196"/>
      <c r="F353" s="196"/>
      <c r="G353" s="196"/>
      <c r="H353" s="196"/>
    </row>
    <row r="354" spans="1:8" s="197" customFormat="1" ht="12.75" customHeight="1" x14ac:dyDescent="0.25">
      <c r="A354" s="284"/>
      <c r="B354" s="195"/>
      <c r="C354" s="195"/>
      <c r="D354" s="195"/>
      <c r="E354" s="196"/>
      <c r="F354" s="196"/>
      <c r="G354" s="196"/>
      <c r="H354" s="196"/>
    </row>
    <row r="355" spans="1:8" s="197" customFormat="1" ht="12.75" customHeight="1" x14ac:dyDescent="0.25">
      <c r="A355" s="284"/>
      <c r="B355" s="195"/>
      <c r="C355" s="195"/>
      <c r="D355" s="195"/>
      <c r="E355" s="196"/>
      <c r="F355" s="196"/>
      <c r="G355" s="196"/>
      <c r="H355" s="196"/>
    </row>
    <row r="356" spans="1:8" s="197" customFormat="1" ht="12.75" customHeight="1" x14ac:dyDescent="0.25">
      <c r="A356" s="284"/>
      <c r="B356" s="195"/>
      <c r="C356" s="195"/>
      <c r="D356" s="195"/>
      <c r="E356" s="196"/>
      <c r="F356" s="196"/>
      <c r="G356" s="196"/>
      <c r="H356" s="196"/>
    </row>
    <row r="357" spans="1:8" s="197" customFormat="1" ht="12.75" customHeight="1" x14ac:dyDescent="0.25">
      <c r="A357" s="284"/>
      <c r="B357" s="195"/>
      <c r="C357" s="195"/>
      <c r="D357" s="195"/>
      <c r="E357" s="196"/>
      <c r="F357" s="196"/>
      <c r="G357" s="196"/>
      <c r="H357" s="196"/>
    </row>
    <row r="358" spans="1:8" s="197" customFormat="1" ht="12.75" customHeight="1" x14ac:dyDescent="0.25">
      <c r="A358" s="284"/>
      <c r="B358" s="195"/>
      <c r="C358" s="195"/>
      <c r="D358" s="195"/>
      <c r="E358" s="196"/>
      <c r="F358" s="196"/>
      <c r="G358" s="196"/>
      <c r="H358" s="196"/>
    </row>
    <row r="359" spans="1:8" s="197" customFormat="1" ht="12.75" customHeight="1" x14ac:dyDescent="0.25">
      <c r="A359" s="284"/>
      <c r="B359" s="195"/>
      <c r="C359" s="195"/>
      <c r="D359" s="195"/>
      <c r="E359" s="196"/>
      <c r="F359" s="196"/>
      <c r="G359" s="196"/>
      <c r="H359" s="196"/>
    </row>
    <row r="360" spans="1:8" s="197" customFormat="1" ht="12.75" customHeight="1" x14ac:dyDescent="0.25">
      <c r="A360" s="284"/>
      <c r="B360" s="195"/>
      <c r="C360" s="195"/>
      <c r="D360" s="195"/>
      <c r="E360" s="196"/>
      <c r="F360" s="196"/>
      <c r="G360" s="196"/>
      <c r="H360" s="196"/>
    </row>
    <row r="361" spans="1:8" s="197" customFormat="1" ht="12.75" customHeight="1" x14ac:dyDescent="0.25">
      <c r="A361" s="284"/>
      <c r="B361" s="195"/>
      <c r="C361" s="195"/>
      <c r="D361" s="195"/>
      <c r="E361" s="196"/>
      <c r="F361" s="196"/>
      <c r="G361" s="196"/>
      <c r="H361" s="196"/>
    </row>
    <row r="362" spans="1:8" s="197" customFormat="1" ht="12.75" customHeight="1" x14ac:dyDescent="0.25">
      <c r="A362" s="284"/>
      <c r="B362" s="195"/>
      <c r="C362" s="195"/>
      <c r="D362" s="195"/>
      <c r="E362" s="196"/>
      <c r="F362" s="196"/>
      <c r="G362" s="196"/>
      <c r="H362" s="196"/>
    </row>
    <row r="363" spans="1:8" s="197" customFormat="1" ht="12.75" customHeight="1" x14ac:dyDescent="0.25">
      <c r="A363" s="284"/>
      <c r="B363" s="195"/>
      <c r="C363" s="195"/>
      <c r="D363" s="195"/>
      <c r="E363" s="196"/>
      <c r="F363" s="196"/>
      <c r="G363" s="196"/>
      <c r="H363" s="362" t="s">
        <v>13</v>
      </c>
    </row>
    <row r="364" spans="1:8" s="197" customFormat="1" ht="12.75" customHeight="1" x14ac:dyDescent="0.25">
      <c r="A364" s="284"/>
      <c r="B364" s="195"/>
      <c r="C364" s="195"/>
      <c r="D364" s="195"/>
      <c r="E364" s="196"/>
      <c r="F364" s="196"/>
      <c r="G364" s="196"/>
      <c r="H364" s="362"/>
    </row>
    <row r="365" spans="1:8" s="197" customFormat="1" ht="15.75" customHeight="1" x14ac:dyDescent="0.3">
      <c r="A365" s="284"/>
      <c r="B365" s="489" t="s">
        <v>660</v>
      </c>
      <c r="C365" s="14"/>
      <c r="D365" s="14"/>
      <c r="E365" s="15"/>
      <c r="F365" s="1"/>
      <c r="G365" s="1"/>
      <c r="H365" s="1"/>
    </row>
    <row r="366" spans="1:8" s="197" customFormat="1" ht="12.75" customHeight="1" x14ac:dyDescent="0.25">
      <c r="A366" s="284"/>
      <c r="B366" s="4"/>
      <c r="C366" s="1"/>
      <c r="D366" s="1"/>
      <c r="E366" s="45"/>
      <c r="F366" s="1"/>
      <c r="G366" s="1"/>
      <c r="H366" s="1"/>
    </row>
    <row r="367" spans="1:8" s="197" customFormat="1" ht="12.75" customHeight="1" x14ac:dyDescent="0.25">
      <c r="A367" s="284"/>
      <c r="B367" s="4" t="s">
        <v>62</v>
      </c>
      <c r="C367" s="1"/>
      <c r="D367" s="1"/>
      <c r="E367" s="45"/>
      <c r="F367" s="1"/>
      <c r="G367" s="1"/>
      <c r="H367" s="1"/>
    </row>
    <row r="368" spans="1:8" s="197" customFormat="1" ht="12.75" customHeight="1" x14ac:dyDescent="0.25">
      <c r="A368" s="284"/>
      <c r="B368" s="151"/>
      <c r="C368" s="511" t="s">
        <v>12</v>
      </c>
      <c r="D368" s="512"/>
      <c r="E368" s="512"/>
      <c r="F368" s="512" t="s">
        <v>10</v>
      </c>
      <c r="G368" s="512"/>
      <c r="H368" s="512"/>
    </row>
    <row r="369" spans="1:8" s="197" customFormat="1" ht="12.75" customHeight="1" x14ac:dyDescent="0.25">
      <c r="A369" s="284"/>
      <c r="B369" s="145"/>
      <c r="C369" s="149" t="s">
        <v>8</v>
      </c>
      <c r="D369" s="152" t="s">
        <v>9</v>
      </c>
      <c r="E369" s="152" t="s">
        <v>65</v>
      </c>
      <c r="F369" s="152" t="s">
        <v>8</v>
      </c>
      <c r="G369" s="152" t="s">
        <v>9</v>
      </c>
      <c r="H369" s="152" t="s">
        <v>65</v>
      </c>
    </row>
    <row r="370" spans="1:8" s="197" customFormat="1" ht="12.75" customHeight="1" x14ac:dyDescent="0.25">
      <c r="A370" s="284"/>
      <c r="B370" s="64"/>
      <c r="C370" s="158"/>
      <c r="D370" s="158"/>
      <c r="E370" s="67"/>
      <c r="F370" s="158"/>
      <c r="G370" s="158"/>
      <c r="H370" s="67"/>
    </row>
    <row r="371" spans="1:8" s="197" customFormat="1" ht="12.75" customHeight="1" x14ac:dyDescent="0.25">
      <c r="A371" s="284"/>
      <c r="B371" s="64" t="s">
        <v>23</v>
      </c>
      <c r="C371" s="155">
        <v>1143.7773125000067</v>
      </c>
      <c r="D371" s="155">
        <v>777.52573999999822</v>
      </c>
      <c r="E371" s="71">
        <v>147.95021630849175</v>
      </c>
      <c r="F371" s="155">
        <v>9168.4749999999985</v>
      </c>
      <c r="G371" s="155">
        <v>6540.25</v>
      </c>
      <c r="H371" s="71">
        <v>140.18539046672527</v>
      </c>
    </row>
    <row r="372" spans="1:8" s="197" customFormat="1" ht="12.75" customHeight="1" x14ac:dyDescent="0.25">
      <c r="A372" s="284"/>
      <c r="B372" s="64" t="s">
        <v>96</v>
      </c>
      <c r="C372" s="155">
        <v>100.47367750000002</v>
      </c>
      <c r="D372" s="155">
        <v>104.07191749999998</v>
      </c>
      <c r="E372" s="71">
        <v>96.542544726342769</v>
      </c>
      <c r="F372" s="155">
        <v>745.82500000000005</v>
      </c>
      <c r="G372" s="155">
        <v>759.82499999999993</v>
      </c>
      <c r="H372" s="71">
        <v>98.157470470174061</v>
      </c>
    </row>
    <row r="373" spans="1:8" s="197" customFormat="1" ht="12.75" customHeight="1" x14ac:dyDescent="0.25">
      <c r="A373" s="284"/>
      <c r="B373" s="64" t="s">
        <v>97</v>
      </c>
      <c r="C373" s="155">
        <v>68.04507249999989</v>
      </c>
      <c r="D373" s="155">
        <v>66.675780000000159</v>
      </c>
      <c r="E373" s="71">
        <v>102.05365801494894</v>
      </c>
      <c r="F373" s="155">
        <v>527.6</v>
      </c>
      <c r="G373" s="155">
        <v>486.77499999999998</v>
      </c>
      <c r="H373" s="71">
        <v>108.38683169842331</v>
      </c>
    </row>
    <row r="374" spans="1:8" s="197" customFormat="1" ht="12.75" customHeight="1" x14ac:dyDescent="0.25">
      <c r="A374" s="284"/>
      <c r="B374" s="64" t="s">
        <v>98</v>
      </c>
      <c r="C374" s="155">
        <v>50.703950000000191</v>
      </c>
      <c r="D374" s="155">
        <v>28.714427500000113</v>
      </c>
      <c r="E374" s="71">
        <v>176.5800484791138</v>
      </c>
      <c r="F374" s="155">
        <v>436</v>
      </c>
      <c r="G374" s="155">
        <v>241.9</v>
      </c>
      <c r="H374" s="71">
        <v>180.23976849937989</v>
      </c>
    </row>
    <row r="375" spans="1:8" s="197" customFormat="1" ht="12.75" customHeight="1" x14ac:dyDescent="0.25">
      <c r="A375" s="284"/>
      <c r="B375" s="64" t="s">
        <v>99</v>
      </c>
      <c r="C375" s="155">
        <v>51.734625000000051</v>
      </c>
      <c r="D375" s="155">
        <v>20.634650000000079</v>
      </c>
      <c r="E375" s="71">
        <v>250.71724017611083</v>
      </c>
      <c r="F375" s="155">
        <v>544.32500000000005</v>
      </c>
      <c r="G375" s="155">
        <v>199.375</v>
      </c>
      <c r="H375" s="71">
        <v>273.01567398119124</v>
      </c>
    </row>
    <row r="376" spans="1:8" s="197" customFormat="1" ht="12.75" customHeight="1" x14ac:dyDescent="0.25">
      <c r="A376" s="284"/>
      <c r="B376" s="64" t="s">
        <v>100</v>
      </c>
      <c r="C376" s="155">
        <v>89.367912499999591</v>
      </c>
      <c r="D376" s="155">
        <v>23.991179999999815</v>
      </c>
      <c r="E376" s="71">
        <v>372.50319700823502</v>
      </c>
      <c r="F376" s="155">
        <v>814.375</v>
      </c>
      <c r="G376" s="155">
        <v>329.47500000000002</v>
      </c>
      <c r="H376" s="71">
        <v>247.17353365202214</v>
      </c>
    </row>
    <row r="377" spans="1:8" s="197" customFormat="1" ht="12.75" customHeight="1" x14ac:dyDescent="0.25">
      <c r="A377" s="284"/>
      <c r="B377" s="64" t="s">
        <v>101</v>
      </c>
      <c r="C377" s="155">
        <v>174.89950250000078</v>
      </c>
      <c r="D377" s="155">
        <v>94.902092499998446</v>
      </c>
      <c r="E377" s="71">
        <v>184.29467453523603</v>
      </c>
      <c r="F377" s="155">
        <v>1404.325</v>
      </c>
      <c r="G377" s="155">
        <v>918</v>
      </c>
      <c r="H377" s="71">
        <v>152.97657952069716</v>
      </c>
    </row>
    <row r="378" spans="1:8" s="197" customFormat="1" ht="12.75" customHeight="1" x14ac:dyDescent="0.25">
      <c r="A378" s="284"/>
      <c r="B378" s="64" t="s">
        <v>135</v>
      </c>
      <c r="C378" s="155">
        <v>608.55257250000591</v>
      </c>
      <c r="D378" s="155">
        <v>438.53569249999941</v>
      </c>
      <c r="E378" s="71">
        <v>121.14463379505665</v>
      </c>
      <c r="F378" s="155">
        <v>4696.0249999999996</v>
      </c>
      <c r="G378" s="155">
        <v>3604.8999999999996</v>
      </c>
      <c r="H378" s="71">
        <v>130.26782989819412</v>
      </c>
    </row>
    <row r="379" spans="1:8" s="197" customFormat="1" ht="12.75" customHeight="1" x14ac:dyDescent="0.25">
      <c r="A379" s="284"/>
      <c r="B379" s="119"/>
      <c r="C379" s="156"/>
      <c r="D379" s="156"/>
      <c r="E379" s="121"/>
      <c r="F379" s="121"/>
      <c r="G379" s="121"/>
      <c r="H379" s="121"/>
    </row>
    <row r="380" spans="1:8" s="197" customFormat="1" ht="12.75" customHeight="1" x14ac:dyDescent="0.25">
      <c r="A380" s="284"/>
      <c r="B380" s="123"/>
      <c r="C380" s="157"/>
      <c r="D380" s="157"/>
      <c r="E380" s="125"/>
      <c r="F380" s="125"/>
      <c r="G380" s="125"/>
      <c r="H380" s="125"/>
    </row>
    <row r="381" spans="1:8" s="197" customFormat="1" ht="12.75" customHeight="1" x14ac:dyDescent="0.25">
      <c r="A381" s="284"/>
      <c r="B381" s="123"/>
      <c r="C381" s="157"/>
      <c r="D381" s="157"/>
      <c r="E381" s="125"/>
      <c r="F381" s="125"/>
      <c r="G381" s="125"/>
      <c r="H381" s="125"/>
    </row>
    <row r="382" spans="1:8" s="197" customFormat="1" ht="12.75" customHeight="1" x14ac:dyDescent="0.25">
      <c r="A382" s="270"/>
      <c r="B382" s="20" t="s">
        <v>491</v>
      </c>
      <c r="C382" s="1"/>
      <c r="D382" s="1"/>
      <c r="E382" s="53"/>
      <c r="F382" s="1"/>
      <c r="G382" s="1"/>
      <c r="H382" s="1"/>
    </row>
    <row r="383" spans="1:8" s="197" customFormat="1" ht="12.75" customHeight="1" x14ac:dyDescent="0.25">
      <c r="A383" s="270"/>
      <c r="B383" s="20" t="s">
        <v>81</v>
      </c>
      <c r="C383" s="1"/>
      <c r="D383" s="1"/>
      <c r="E383" s="53"/>
      <c r="F383" s="1"/>
      <c r="G383" s="1"/>
      <c r="H383" s="1"/>
    </row>
    <row r="384" spans="1:8" s="197" customFormat="1" ht="12.75" customHeight="1" x14ac:dyDescent="0.25">
      <c r="A384" s="270"/>
      <c r="B384" s="20"/>
      <c r="C384" s="1"/>
      <c r="D384" s="1"/>
      <c r="E384" s="53"/>
      <c r="F384" s="1"/>
      <c r="G384" s="1"/>
      <c r="H384" s="1"/>
    </row>
    <row r="385" spans="1:8" s="197" customFormat="1" ht="12.75" customHeight="1" x14ac:dyDescent="0.25">
      <c r="A385" s="270"/>
      <c r="B385" s="58" t="s">
        <v>68</v>
      </c>
      <c r="C385" s="1"/>
      <c r="D385" s="1"/>
      <c r="E385" s="53"/>
      <c r="F385" s="1"/>
      <c r="G385" s="1"/>
      <c r="H385" s="1"/>
    </row>
    <row r="386" spans="1:8" s="197" customFormat="1" ht="12.75" customHeight="1" x14ac:dyDescent="0.2">
      <c r="A386" s="270"/>
      <c r="B386" s="58"/>
      <c r="C386" s="195"/>
      <c r="D386" s="195"/>
      <c r="E386" s="196"/>
      <c r="F386" s="196"/>
      <c r="G386" s="196"/>
      <c r="H386" s="196"/>
    </row>
    <row r="387" spans="1:8" s="197" customFormat="1" ht="12.75" customHeight="1" x14ac:dyDescent="0.25">
      <c r="A387" s="284"/>
      <c r="B387" s="195"/>
      <c r="C387" s="195"/>
      <c r="D387" s="195"/>
      <c r="E387" s="196"/>
      <c r="F387" s="196"/>
      <c r="G387" s="196"/>
      <c r="H387" s="196"/>
    </row>
    <row r="388" spans="1:8" s="197" customFormat="1" ht="12.75" customHeight="1" x14ac:dyDescent="0.25">
      <c r="A388" s="284"/>
      <c r="B388" s="195"/>
      <c r="C388" s="195"/>
      <c r="D388" s="195"/>
      <c r="E388" s="196"/>
      <c r="F388" s="196"/>
      <c r="G388" s="196"/>
      <c r="H388" s="196"/>
    </row>
    <row r="389" spans="1:8" s="197" customFormat="1" ht="12.75" customHeight="1" x14ac:dyDescent="0.25">
      <c r="A389" s="284"/>
      <c r="B389" s="195"/>
      <c r="C389" s="195"/>
      <c r="D389" s="195"/>
      <c r="E389" s="196"/>
      <c r="F389" s="196"/>
      <c r="G389" s="196"/>
      <c r="H389" s="196"/>
    </row>
    <row r="390" spans="1:8" s="197" customFormat="1" ht="12.75" customHeight="1" x14ac:dyDescent="0.25">
      <c r="A390" s="284"/>
      <c r="B390" s="195"/>
      <c r="C390" s="195"/>
      <c r="D390" s="195"/>
      <c r="E390" s="196"/>
      <c r="F390" s="196"/>
      <c r="G390" s="196"/>
      <c r="H390" s="196"/>
    </row>
    <row r="391" spans="1:8" s="197" customFormat="1" ht="12.75" customHeight="1" x14ac:dyDescent="0.25">
      <c r="A391" s="284"/>
      <c r="B391" s="195"/>
      <c r="C391" s="195"/>
      <c r="D391" s="195"/>
      <c r="E391" s="196"/>
      <c r="F391" s="196"/>
      <c r="G391" s="196"/>
      <c r="H391" s="196"/>
    </row>
    <row r="392" spans="1:8" s="197" customFormat="1" ht="12.75" customHeight="1" x14ac:dyDescent="0.25">
      <c r="A392" s="284"/>
      <c r="B392" s="195"/>
      <c r="C392" s="195"/>
      <c r="D392" s="195"/>
      <c r="E392" s="196"/>
      <c r="F392" s="196"/>
      <c r="G392" s="196"/>
      <c r="H392" s="196"/>
    </row>
    <row r="393" spans="1:8" s="197" customFormat="1" ht="12.75" customHeight="1" x14ac:dyDescent="0.25">
      <c r="A393" s="284"/>
      <c r="B393" s="195"/>
      <c r="C393" s="195"/>
      <c r="D393" s="195"/>
      <c r="E393" s="196"/>
      <c r="F393" s="196"/>
      <c r="G393" s="196"/>
      <c r="H393" s="196"/>
    </row>
    <row r="394" spans="1:8" s="197" customFormat="1" ht="12.75" customHeight="1" x14ac:dyDescent="0.25">
      <c r="A394" s="284"/>
      <c r="B394" s="195"/>
      <c r="C394" s="195"/>
      <c r="D394" s="195"/>
      <c r="E394" s="196"/>
      <c r="F394" s="196"/>
      <c r="G394" s="196"/>
      <c r="H394" s="196"/>
    </row>
    <row r="395" spans="1:8" s="197" customFormat="1" ht="12.75" customHeight="1" x14ac:dyDescent="0.25">
      <c r="A395" s="284"/>
      <c r="B395" s="195"/>
      <c r="C395" s="195"/>
      <c r="D395" s="195"/>
      <c r="E395" s="196"/>
      <c r="F395" s="196"/>
      <c r="G395" s="196"/>
      <c r="H395" s="196"/>
    </row>
    <row r="396" spans="1:8" s="197" customFormat="1" ht="12.75" customHeight="1" x14ac:dyDescent="0.25">
      <c r="A396" s="284"/>
      <c r="B396" s="195"/>
      <c r="C396" s="195"/>
      <c r="D396" s="195"/>
      <c r="E396" s="196"/>
      <c r="F396" s="196"/>
      <c r="G396" s="196"/>
      <c r="H396" s="196"/>
    </row>
    <row r="397" spans="1:8" s="197" customFormat="1" ht="12.75" customHeight="1" x14ac:dyDescent="0.25">
      <c r="A397" s="284"/>
      <c r="B397" s="195"/>
      <c r="C397" s="195"/>
      <c r="D397" s="195"/>
      <c r="E397" s="196"/>
      <c r="F397" s="196"/>
      <c r="G397" s="196"/>
      <c r="H397" s="196"/>
    </row>
    <row r="398" spans="1:8" s="197" customFormat="1" ht="12.75" customHeight="1" x14ac:dyDescent="0.25">
      <c r="A398" s="284"/>
      <c r="B398" s="195"/>
      <c r="C398" s="195"/>
      <c r="D398" s="195"/>
      <c r="E398" s="196"/>
      <c r="F398" s="196"/>
      <c r="G398" s="196"/>
      <c r="H398" s="196"/>
    </row>
    <row r="399" spans="1:8" s="197" customFormat="1" ht="12.75" customHeight="1" x14ac:dyDescent="0.25">
      <c r="A399" s="284"/>
      <c r="B399" s="195"/>
      <c r="C399" s="195"/>
      <c r="D399" s="195"/>
      <c r="E399" s="196"/>
      <c r="F399" s="196"/>
      <c r="G399" s="196"/>
      <c r="H399" s="196"/>
    </row>
    <row r="400" spans="1:8" s="197" customFormat="1" ht="12.75" customHeight="1" x14ac:dyDescent="0.25">
      <c r="A400" s="284"/>
      <c r="B400" s="195"/>
      <c r="C400" s="195"/>
      <c r="D400" s="195"/>
      <c r="E400" s="196"/>
      <c r="F400" s="196"/>
      <c r="G400" s="196"/>
      <c r="H400" s="196"/>
    </row>
    <row r="401" spans="1:8" s="197" customFormat="1" ht="12.75" customHeight="1" x14ac:dyDescent="0.25">
      <c r="A401" s="284"/>
      <c r="B401" s="195"/>
      <c r="C401" s="195"/>
      <c r="D401" s="195"/>
      <c r="E401" s="196"/>
      <c r="F401" s="196"/>
      <c r="G401" s="196"/>
      <c r="H401" s="196"/>
    </row>
    <row r="402" spans="1:8" s="197" customFormat="1" ht="12.75" customHeight="1" x14ac:dyDescent="0.25">
      <c r="A402" s="284"/>
      <c r="B402" s="195"/>
      <c r="C402" s="195"/>
      <c r="D402" s="195"/>
      <c r="E402" s="196"/>
      <c r="F402" s="196"/>
      <c r="G402" s="196"/>
      <c r="H402" s="196"/>
    </row>
    <row r="403" spans="1:8" s="197" customFormat="1" ht="12.75" customHeight="1" x14ac:dyDescent="0.25">
      <c r="A403" s="284"/>
      <c r="B403" s="195"/>
      <c r="C403" s="195"/>
      <c r="D403" s="195"/>
      <c r="E403" s="196"/>
      <c r="F403" s="196"/>
      <c r="G403" s="196"/>
      <c r="H403" s="196"/>
    </row>
    <row r="404" spans="1:8" s="197" customFormat="1" ht="12.75" customHeight="1" x14ac:dyDescent="0.25">
      <c r="A404" s="284"/>
      <c r="B404" s="195"/>
      <c r="C404" s="195"/>
      <c r="D404" s="195"/>
      <c r="E404" s="196"/>
      <c r="F404" s="196"/>
      <c r="G404" s="196"/>
      <c r="H404" s="196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6"/>
      <c r="G405" s="196"/>
      <c r="H405" s="196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6"/>
      <c r="G406" s="196"/>
      <c r="H406" s="196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6"/>
      <c r="G407" s="196"/>
      <c r="H407" s="196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6"/>
      <c r="G408" s="196"/>
      <c r="H408" s="196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6"/>
      <c r="G409" s="196"/>
      <c r="H409" s="196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6"/>
      <c r="G410" s="196"/>
      <c r="H410" s="196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6"/>
      <c r="G411" s="196"/>
      <c r="H411" s="196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6"/>
      <c r="G412" s="196"/>
      <c r="H412" s="196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6"/>
      <c r="G413" s="196"/>
      <c r="H413" s="196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6"/>
      <c r="G414" s="196"/>
      <c r="H414" s="196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6"/>
      <c r="G415" s="196"/>
      <c r="H415" s="362" t="s">
        <v>13</v>
      </c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6"/>
      <c r="G416" s="196"/>
      <c r="H416" s="362"/>
    </row>
    <row r="417" spans="1:8" s="197" customFormat="1" ht="15.75" customHeight="1" x14ac:dyDescent="0.3">
      <c r="A417" s="284"/>
      <c r="B417" s="489" t="s">
        <v>661</v>
      </c>
      <c r="C417" s="14"/>
      <c r="D417" s="14"/>
      <c r="E417" s="15"/>
      <c r="F417" s="1"/>
      <c r="G417" s="1"/>
      <c r="H417" s="1"/>
    </row>
    <row r="418" spans="1:8" s="197" customFormat="1" ht="12.75" customHeight="1" x14ac:dyDescent="0.25">
      <c r="A418" s="284"/>
      <c r="B418" s="4"/>
      <c r="C418" s="1"/>
      <c r="D418" s="1"/>
      <c r="E418" s="45"/>
      <c r="F418" s="1"/>
      <c r="G418" s="1"/>
      <c r="H418" s="1"/>
    </row>
    <row r="419" spans="1:8" s="197" customFormat="1" ht="12.75" customHeight="1" x14ac:dyDescent="0.25">
      <c r="A419" s="284"/>
      <c r="B419" s="4" t="s">
        <v>62</v>
      </c>
      <c r="C419" s="1"/>
      <c r="D419" s="1"/>
      <c r="E419" s="45"/>
      <c r="F419" s="1"/>
      <c r="G419" s="1"/>
      <c r="H419" s="1"/>
    </row>
    <row r="420" spans="1:8" s="197" customFormat="1" ht="12.75" customHeight="1" x14ac:dyDescent="0.25">
      <c r="A420" s="284"/>
      <c r="B420" s="151"/>
      <c r="C420" s="511" t="s">
        <v>12</v>
      </c>
      <c r="D420" s="512"/>
      <c r="E420" s="512"/>
      <c r="F420" s="512" t="s">
        <v>10</v>
      </c>
      <c r="G420" s="512"/>
      <c r="H420" s="512"/>
    </row>
    <row r="421" spans="1:8" s="197" customFormat="1" ht="12.75" customHeight="1" x14ac:dyDescent="0.25">
      <c r="A421" s="284"/>
      <c r="B421" s="145"/>
      <c r="C421" s="149" t="s">
        <v>8</v>
      </c>
      <c r="D421" s="152" t="s">
        <v>9</v>
      </c>
      <c r="E421" s="152" t="s">
        <v>65</v>
      </c>
      <c r="F421" s="152" t="s">
        <v>8</v>
      </c>
      <c r="G421" s="152" t="s">
        <v>9</v>
      </c>
      <c r="H421" s="152" t="s">
        <v>65</v>
      </c>
    </row>
    <row r="422" spans="1:8" s="197" customFormat="1" ht="12.75" customHeight="1" x14ac:dyDescent="0.25">
      <c r="A422" s="284"/>
      <c r="B422" s="64"/>
      <c r="C422" s="158"/>
      <c r="D422" s="158"/>
      <c r="E422" s="67"/>
      <c r="F422" s="158"/>
      <c r="G422" s="158"/>
      <c r="H422" s="67"/>
    </row>
    <row r="423" spans="1:8" s="197" customFormat="1" ht="12.75" customHeight="1" x14ac:dyDescent="0.25">
      <c r="A423" s="284"/>
      <c r="B423" s="64" t="s">
        <v>23</v>
      </c>
      <c r="C423" s="155">
        <v>1125.1299974999993</v>
      </c>
      <c r="D423" s="155">
        <v>734.58551000000102</v>
      </c>
      <c r="E423" s="71">
        <v>160.30200695086236</v>
      </c>
      <c r="F423" s="155">
        <v>9141.875</v>
      </c>
      <c r="G423" s="155">
        <v>6433.6749999999993</v>
      </c>
      <c r="H423" s="71">
        <v>142.09413748751686</v>
      </c>
    </row>
    <row r="424" spans="1:8" s="197" customFormat="1" ht="12.75" customHeight="1" x14ac:dyDescent="0.25">
      <c r="A424" s="284"/>
      <c r="B424" s="64" t="s">
        <v>96</v>
      </c>
      <c r="C424" s="155">
        <v>97.290992499999987</v>
      </c>
      <c r="D424" s="155">
        <v>100.22783500000018</v>
      </c>
      <c r="E424" s="71">
        <v>97.06983344497047</v>
      </c>
      <c r="F424" s="155">
        <v>727</v>
      </c>
      <c r="G424" s="155">
        <v>737.22500000000002</v>
      </c>
      <c r="H424" s="71">
        <v>98.613042151310651</v>
      </c>
    </row>
    <row r="425" spans="1:8" s="197" customFormat="1" ht="12.75" customHeight="1" x14ac:dyDescent="0.25">
      <c r="A425" s="284"/>
      <c r="B425" s="64" t="s">
        <v>97</v>
      </c>
      <c r="C425" s="155">
        <v>62.986564999999999</v>
      </c>
      <c r="D425" s="155">
        <v>54.3476225</v>
      </c>
      <c r="E425" s="71">
        <v>115.89571374534368</v>
      </c>
      <c r="F425" s="155">
        <v>512.25</v>
      </c>
      <c r="G425" s="155">
        <v>477.625</v>
      </c>
      <c r="H425" s="71">
        <v>107.24941114891389</v>
      </c>
    </row>
    <row r="426" spans="1:8" s="197" customFormat="1" ht="12.75" customHeight="1" x14ac:dyDescent="0.25">
      <c r="A426" s="284"/>
      <c r="B426" s="64" t="s">
        <v>98</v>
      </c>
      <c r="C426" s="155">
        <v>51.925157500000807</v>
      </c>
      <c r="D426" s="155">
        <v>24.293299999999988</v>
      </c>
      <c r="E426" s="71">
        <v>213.74270889504857</v>
      </c>
      <c r="F426" s="155">
        <v>430.95</v>
      </c>
      <c r="G426" s="155">
        <v>240.92500000000001</v>
      </c>
      <c r="H426" s="71">
        <v>178.8730932862924</v>
      </c>
    </row>
    <row r="427" spans="1:8" s="197" customFormat="1" ht="12.75" customHeight="1" x14ac:dyDescent="0.25">
      <c r="A427" s="284"/>
      <c r="B427" s="64" t="s">
        <v>99</v>
      </c>
      <c r="C427" s="155">
        <v>56.105030000000625</v>
      </c>
      <c r="D427" s="155">
        <v>17.007259999999519</v>
      </c>
      <c r="E427" s="71">
        <v>329.88870635247662</v>
      </c>
      <c r="F427" s="155">
        <v>588.95000000000005</v>
      </c>
      <c r="G427" s="155">
        <v>202</v>
      </c>
      <c r="H427" s="71">
        <v>291.5594059405941</v>
      </c>
    </row>
    <row r="428" spans="1:8" s="197" customFormat="1" ht="12.75" customHeight="1" x14ac:dyDescent="0.25">
      <c r="A428" s="284"/>
      <c r="B428" s="64" t="s">
        <v>100</v>
      </c>
      <c r="C428" s="155">
        <v>88.044680000000369</v>
      </c>
      <c r="D428" s="155">
        <v>24.676992500000665</v>
      </c>
      <c r="E428" s="71">
        <v>356.78853490755813</v>
      </c>
      <c r="F428" s="155">
        <v>822.27500000000009</v>
      </c>
      <c r="G428" s="155">
        <v>325.14999999999998</v>
      </c>
      <c r="H428" s="71">
        <v>252.8909733968938</v>
      </c>
    </row>
    <row r="429" spans="1:8" s="197" customFormat="1" ht="12.75" customHeight="1" x14ac:dyDescent="0.25">
      <c r="A429" s="284"/>
      <c r="B429" s="64" t="s">
        <v>101</v>
      </c>
      <c r="C429" s="155">
        <v>176.48007749999857</v>
      </c>
      <c r="D429" s="155">
        <v>91.979509999999891</v>
      </c>
      <c r="E429" s="71">
        <v>191.86890373736367</v>
      </c>
      <c r="F429" s="155">
        <v>1430.1750000000002</v>
      </c>
      <c r="G429" s="155">
        <v>912.85</v>
      </c>
      <c r="H429" s="71">
        <v>156.67141370433262</v>
      </c>
    </row>
    <row r="430" spans="1:8" s="197" customFormat="1" ht="12.75" customHeight="1" x14ac:dyDescent="0.25">
      <c r="A430" s="284"/>
      <c r="B430" s="64" t="s">
        <v>135</v>
      </c>
      <c r="C430" s="155">
        <v>592.29749499999912</v>
      </c>
      <c r="D430" s="155">
        <v>422.05299000000082</v>
      </c>
      <c r="E430" s="71">
        <v>134.16387415879171</v>
      </c>
      <c r="F430" s="155">
        <v>4630.2749999999996</v>
      </c>
      <c r="G430" s="155">
        <v>3537.9</v>
      </c>
      <c r="H430" s="71">
        <v>130.87636733655557</v>
      </c>
    </row>
    <row r="431" spans="1:8" s="197" customFormat="1" ht="12.75" customHeight="1" x14ac:dyDescent="0.25">
      <c r="A431" s="284"/>
      <c r="B431" s="119"/>
      <c r="C431" s="156"/>
      <c r="D431" s="156"/>
      <c r="E431" s="121"/>
      <c r="F431" s="121"/>
      <c r="G431" s="121"/>
      <c r="H431" s="121"/>
    </row>
    <row r="432" spans="1:8" s="197" customFormat="1" ht="12.75" customHeight="1" x14ac:dyDescent="0.25">
      <c r="A432" s="284"/>
      <c r="B432" s="123"/>
      <c r="C432" s="157"/>
      <c r="D432" s="157"/>
      <c r="E432" s="125"/>
      <c r="F432" s="125"/>
      <c r="G432" s="125"/>
      <c r="H432" s="125"/>
    </row>
    <row r="433" spans="1:8" s="197" customFormat="1" ht="12.75" customHeight="1" x14ac:dyDescent="0.25">
      <c r="A433" s="270"/>
      <c r="B433" s="20" t="s">
        <v>491</v>
      </c>
      <c r="C433" s="1"/>
      <c r="D433" s="1"/>
      <c r="E433" s="53"/>
      <c r="F433" s="1"/>
      <c r="G433" s="1"/>
      <c r="H433" s="1"/>
    </row>
    <row r="434" spans="1:8" s="197" customFormat="1" ht="12.75" customHeight="1" x14ac:dyDescent="0.25">
      <c r="A434" s="270"/>
      <c r="B434" s="20" t="s">
        <v>81</v>
      </c>
      <c r="C434" s="1"/>
      <c r="D434" s="1"/>
      <c r="E434" s="53"/>
      <c r="F434" s="1"/>
      <c r="G434" s="1"/>
      <c r="H434" s="1"/>
    </row>
    <row r="435" spans="1:8" s="197" customFormat="1" ht="12.75" customHeight="1" x14ac:dyDescent="0.25">
      <c r="A435" s="270"/>
      <c r="B435" s="20"/>
      <c r="C435" s="1"/>
      <c r="D435" s="1"/>
      <c r="E435" s="53"/>
      <c r="F435" s="1"/>
      <c r="G435" s="1"/>
      <c r="H435" s="1"/>
    </row>
    <row r="436" spans="1:8" s="197" customFormat="1" ht="12.75" customHeight="1" x14ac:dyDescent="0.25">
      <c r="A436" s="270"/>
      <c r="B436" s="58" t="s">
        <v>68</v>
      </c>
      <c r="C436" s="1"/>
      <c r="D436" s="1"/>
      <c r="E436" s="53"/>
      <c r="F436" s="1"/>
      <c r="G436" s="1"/>
      <c r="H436" s="1"/>
    </row>
    <row r="437" spans="1:8" s="197" customFormat="1" ht="12.75" customHeight="1" x14ac:dyDescent="0.25">
      <c r="A437" s="284"/>
      <c r="B437" s="195"/>
      <c r="C437" s="195"/>
      <c r="D437" s="195"/>
      <c r="E437" s="196"/>
      <c r="F437" s="196"/>
      <c r="G437" s="196"/>
      <c r="H437" s="196"/>
    </row>
    <row r="438" spans="1:8" s="197" customFormat="1" ht="12.75" customHeight="1" x14ac:dyDescent="0.25">
      <c r="A438" s="284"/>
      <c r="B438" s="195"/>
      <c r="C438" s="195"/>
      <c r="D438" s="195"/>
      <c r="E438" s="196"/>
      <c r="F438" s="196"/>
      <c r="G438" s="196"/>
      <c r="H438" s="196"/>
    </row>
    <row r="439" spans="1:8" s="197" customFormat="1" ht="12.75" customHeight="1" x14ac:dyDescent="0.25">
      <c r="A439" s="284"/>
      <c r="B439" s="195"/>
      <c r="C439" s="195"/>
      <c r="D439" s="195"/>
      <c r="E439" s="196"/>
      <c r="F439" s="196"/>
      <c r="G439" s="196"/>
      <c r="H439" s="196"/>
    </row>
    <row r="440" spans="1:8" s="197" customFormat="1" ht="12.75" customHeight="1" x14ac:dyDescent="0.25">
      <c r="A440" s="284"/>
      <c r="B440" s="195"/>
      <c r="C440" s="195"/>
      <c r="D440" s="195"/>
      <c r="E440" s="196"/>
      <c r="F440" s="196"/>
      <c r="G440" s="196"/>
      <c r="H440" s="196"/>
    </row>
    <row r="441" spans="1:8" s="197" customFormat="1" ht="12.75" customHeight="1" x14ac:dyDescent="0.25">
      <c r="A441" s="284"/>
      <c r="B441" s="195"/>
      <c r="C441" s="195"/>
      <c r="D441" s="195"/>
      <c r="E441" s="196"/>
      <c r="F441" s="196"/>
      <c r="G441" s="196"/>
      <c r="H441" s="196"/>
    </row>
    <row r="442" spans="1:8" s="197" customFormat="1" ht="12.75" customHeight="1" x14ac:dyDescent="0.25">
      <c r="A442" s="284"/>
      <c r="B442" s="195"/>
      <c r="C442" s="195"/>
      <c r="D442" s="195"/>
      <c r="E442" s="196"/>
      <c r="F442" s="196"/>
      <c r="G442" s="196"/>
      <c r="H442" s="196"/>
    </row>
    <row r="443" spans="1:8" s="197" customFormat="1" ht="12.75" customHeight="1" x14ac:dyDescent="0.25">
      <c r="A443" s="284"/>
      <c r="B443" s="195"/>
      <c r="C443" s="195"/>
      <c r="D443" s="195"/>
      <c r="E443" s="196"/>
      <c r="F443" s="196"/>
      <c r="G443" s="196"/>
      <c r="H443" s="196"/>
    </row>
    <row r="444" spans="1:8" s="197" customFormat="1" ht="12.75" customHeight="1" x14ac:dyDescent="0.25">
      <c r="A444" s="284"/>
      <c r="B444" s="195"/>
      <c r="C444" s="195"/>
      <c r="D444" s="195"/>
      <c r="E444" s="196"/>
      <c r="F444" s="196"/>
      <c r="G444" s="196"/>
      <c r="H444" s="196"/>
    </row>
    <row r="445" spans="1:8" s="197" customFormat="1" ht="12.75" customHeight="1" x14ac:dyDescent="0.25">
      <c r="A445" s="284"/>
      <c r="B445" s="195"/>
      <c r="C445" s="195"/>
      <c r="D445" s="195"/>
      <c r="E445" s="196"/>
      <c r="F445" s="196"/>
      <c r="G445" s="196"/>
      <c r="H445" s="196"/>
    </row>
    <row r="446" spans="1:8" s="197" customFormat="1" ht="12.75" customHeight="1" x14ac:dyDescent="0.25">
      <c r="A446" s="284"/>
      <c r="B446" s="195"/>
      <c r="C446" s="195"/>
      <c r="D446" s="195"/>
      <c r="E446" s="196"/>
      <c r="F446" s="196"/>
      <c r="G446" s="196"/>
      <c r="H446" s="196"/>
    </row>
    <row r="447" spans="1:8" s="197" customFormat="1" ht="12.75" customHeight="1" x14ac:dyDescent="0.25">
      <c r="A447" s="284"/>
      <c r="B447" s="195"/>
      <c r="C447" s="195"/>
      <c r="D447" s="195"/>
      <c r="E447" s="196"/>
      <c r="F447" s="196"/>
      <c r="G447" s="196"/>
      <c r="H447" s="196"/>
    </row>
    <row r="448" spans="1:8" s="197" customFormat="1" ht="12.75" customHeight="1" x14ac:dyDescent="0.25">
      <c r="A448" s="284"/>
      <c r="B448" s="195"/>
      <c r="C448" s="195"/>
      <c r="D448" s="195"/>
      <c r="E448" s="196"/>
      <c r="F448" s="196"/>
      <c r="G448" s="196"/>
      <c r="H448" s="196"/>
    </row>
    <row r="449" spans="1:8" s="197" customFormat="1" ht="12.75" customHeight="1" x14ac:dyDescent="0.25">
      <c r="A449" s="284"/>
      <c r="B449" s="195"/>
      <c r="C449" s="195"/>
      <c r="D449" s="195"/>
      <c r="E449" s="196"/>
      <c r="F449" s="196"/>
      <c r="G449" s="196"/>
      <c r="H449" s="196"/>
    </row>
    <row r="450" spans="1:8" s="197" customFormat="1" ht="12.75" customHeight="1" x14ac:dyDescent="0.25">
      <c r="A450" s="284"/>
      <c r="B450" s="195"/>
      <c r="C450" s="195"/>
      <c r="D450" s="195"/>
      <c r="E450" s="196"/>
      <c r="F450" s="196"/>
      <c r="G450" s="196"/>
      <c r="H450" s="196"/>
    </row>
    <row r="451" spans="1:8" s="197" customFormat="1" ht="12.75" customHeight="1" x14ac:dyDescent="0.25">
      <c r="A451" s="284"/>
      <c r="B451" s="195"/>
      <c r="C451" s="195"/>
      <c r="D451" s="195"/>
      <c r="E451" s="196"/>
      <c r="F451" s="196"/>
      <c r="G451" s="196"/>
      <c r="H451" s="196"/>
    </row>
    <row r="452" spans="1:8" s="197" customFormat="1" ht="12.75" customHeight="1" x14ac:dyDescent="0.25">
      <c r="A452" s="284"/>
      <c r="B452" s="195"/>
      <c r="C452" s="195"/>
      <c r="D452" s="195"/>
      <c r="E452" s="196"/>
      <c r="F452" s="196"/>
      <c r="G452" s="196"/>
      <c r="H452" s="196"/>
    </row>
    <row r="453" spans="1:8" s="197" customFormat="1" ht="12.75" customHeight="1" x14ac:dyDescent="0.25">
      <c r="A453" s="284"/>
      <c r="B453" s="195"/>
      <c r="C453" s="195"/>
      <c r="D453" s="195"/>
      <c r="E453" s="196"/>
      <c r="F453" s="196"/>
      <c r="G453" s="196"/>
      <c r="H453" s="196"/>
    </row>
    <row r="454" spans="1:8" s="197" customFormat="1" ht="12.75" customHeight="1" x14ac:dyDescent="0.25">
      <c r="A454" s="284"/>
      <c r="B454" s="195"/>
      <c r="C454" s="195"/>
      <c r="D454" s="195"/>
      <c r="E454" s="196"/>
      <c r="F454" s="196"/>
      <c r="G454" s="196"/>
      <c r="H454" s="196"/>
    </row>
    <row r="455" spans="1:8" s="197" customFormat="1" ht="12.75" customHeight="1" x14ac:dyDescent="0.25">
      <c r="A455" s="284"/>
      <c r="B455" s="195"/>
      <c r="C455" s="195"/>
      <c r="D455" s="195"/>
      <c r="E455" s="196"/>
      <c r="F455" s="196"/>
      <c r="G455" s="196"/>
      <c r="H455" s="196"/>
    </row>
    <row r="456" spans="1:8" s="197" customFormat="1" ht="12.75" customHeight="1" x14ac:dyDescent="0.25">
      <c r="A456" s="284"/>
      <c r="B456" s="195"/>
      <c r="C456" s="195"/>
      <c r="D456" s="195"/>
      <c r="E456" s="196"/>
      <c r="F456" s="196"/>
      <c r="G456" s="196"/>
      <c r="H456" s="196"/>
    </row>
    <row r="457" spans="1:8" s="197" customFormat="1" ht="12.75" customHeight="1" x14ac:dyDescent="0.25">
      <c r="A457" s="284"/>
      <c r="B457" s="195"/>
      <c r="C457" s="195"/>
      <c r="D457" s="195"/>
      <c r="E457" s="196"/>
      <c r="F457" s="196"/>
      <c r="G457" s="196"/>
      <c r="H457" s="196"/>
    </row>
    <row r="458" spans="1:8" s="197" customFormat="1" ht="12.75" customHeight="1" x14ac:dyDescent="0.25">
      <c r="A458" s="284"/>
      <c r="B458" s="195"/>
      <c r="C458" s="195"/>
      <c r="D458" s="195"/>
      <c r="E458" s="196"/>
      <c r="F458" s="196"/>
      <c r="G458" s="196"/>
      <c r="H458" s="196"/>
    </row>
    <row r="459" spans="1:8" s="197" customFormat="1" ht="12.75" customHeight="1" x14ac:dyDescent="0.25">
      <c r="A459" s="284"/>
      <c r="B459" s="195"/>
      <c r="C459" s="195"/>
      <c r="D459" s="195"/>
      <c r="E459" s="196"/>
      <c r="F459" s="196"/>
      <c r="G459" s="196"/>
      <c r="H459" s="196"/>
    </row>
    <row r="460" spans="1:8" s="197" customFormat="1" ht="12.75" customHeight="1" x14ac:dyDescent="0.25">
      <c r="A460" s="284"/>
      <c r="B460" s="195"/>
      <c r="C460" s="195"/>
      <c r="D460" s="195"/>
      <c r="E460" s="196"/>
      <c r="F460" s="196"/>
      <c r="G460" s="196"/>
      <c r="H460" s="196"/>
    </row>
    <row r="461" spans="1:8" s="197" customFormat="1" ht="12.75" customHeight="1" x14ac:dyDescent="0.25">
      <c r="A461" s="284"/>
      <c r="B461" s="195"/>
      <c r="C461" s="195"/>
      <c r="D461" s="195"/>
      <c r="E461" s="196"/>
      <c r="F461" s="196"/>
      <c r="G461" s="196"/>
      <c r="H461" s="196"/>
    </row>
    <row r="462" spans="1:8" s="197" customFormat="1" ht="12.75" customHeight="1" x14ac:dyDescent="0.25">
      <c r="A462" s="284"/>
      <c r="B462" s="195"/>
      <c r="C462" s="195"/>
      <c r="D462" s="195"/>
      <c r="E462" s="196"/>
      <c r="F462" s="196"/>
      <c r="G462" s="196"/>
      <c r="H462" s="196"/>
    </row>
    <row r="463" spans="1:8" s="197" customFormat="1" ht="12.75" customHeight="1" x14ac:dyDescent="0.25">
      <c r="A463" s="284"/>
      <c r="B463" s="195"/>
      <c r="C463" s="195"/>
      <c r="D463" s="195"/>
      <c r="E463" s="196"/>
      <c r="F463" s="196"/>
      <c r="G463" s="196"/>
      <c r="H463" s="196"/>
    </row>
    <row r="464" spans="1:8" s="197" customFormat="1" ht="12.75" customHeight="1" x14ac:dyDescent="0.25">
      <c r="A464" s="284"/>
      <c r="B464" s="195"/>
      <c r="C464" s="195"/>
      <c r="D464" s="195"/>
      <c r="E464" s="196"/>
      <c r="F464" s="196"/>
      <c r="G464" s="196"/>
      <c r="H464" s="196"/>
    </row>
    <row r="465" spans="1:8" s="197" customFormat="1" ht="12.75" customHeight="1" x14ac:dyDescent="0.25">
      <c r="A465" s="284"/>
      <c r="B465" s="195"/>
      <c r="C465" s="195"/>
      <c r="D465" s="195"/>
      <c r="E465" s="196"/>
      <c r="F465" s="196"/>
      <c r="G465" s="196"/>
      <c r="H465" s="196"/>
    </row>
    <row r="466" spans="1:8" s="197" customFormat="1" ht="12.75" customHeight="1" x14ac:dyDescent="0.25">
      <c r="A466" s="284"/>
      <c r="B466" s="195"/>
      <c r="C466" s="195"/>
      <c r="D466" s="195"/>
      <c r="E466" s="196"/>
      <c r="F466" s="196"/>
      <c r="G466" s="196"/>
      <c r="H466" s="362" t="s">
        <v>13</v>
      </c>
    </row>
    <row r="467" spans="1:8" s="197" customFormat="1" ht="12.75" customHeight="1" x14ac:dyDescent="0.25">
      <c r="A467" s="284"/>
      <c r="B467" s="195"/>
      <c r="C467" s="195"/>
      <c r="D467" s="195"/>
      <c r="E467" s="196"/>
      <c r="F467" s="196"/>
      <c r="G467" s="196"/>
      <c r="H467" s="362"/>
    </row>
    <row r="468" spans="1:8" s="197" customFormat="1" ht="15.75" customHeight="1" x14ac:dyDescent="0.3">
      <c r="A468" s="284"/>
      <c r="B468" s="489" t="s">
        <v>662</v>
      </c>
      <c r="C468" s="14"/>
      <c r="D468" s="14"/>
      <c r="E468" s="15"/>
      <c r="F468" s="1"/>
      <c r="G468" s="1"/>
      <c r="H468" s="1"/>
    </row>
    <row r="469" spans="1:8" s="197" customFormat="1" ht="12.75" customHeight="1" x14ac:dyDescent="0.25">
      <c r="A469" s="284"/>
      <c r="B469" s="4"/>
      <c r="C469" s="1"/>
      <c r="D469" s="1"/>
      <c r="E469" s="45"/>
      <c r="F469" s="1"/>
      <c r="G469" s="1"/>
      <c r="H469" s="1"/>
    </row>
    <row r="470" spans="1:8" s="197" customFormat="1" ht="12.75" customHeight="1" x14ac:dyDescent="0.25">
      <c r="A470" s="284"/>
      <c r="B470" s="4" t="s">
        <v>62</v>
      </c>
      <c r="C470" s="1"/>
      <c r="D470" s="1"/>
      <c r="E470" s="45"/>
      <c r="F470" s="1"/>
      <c r="G470" s="1"/>
      <c r="H470" s="1"/>
    </row>
    <row r="471" spans="1:8" s="197" customFormat="1" ht="12.75" customHeight="1" x14ac:dyDescent="0.25">
      <c r="A471" s="284"/>
      <c r="B471" s="151"/>
      <c r="C471" s="511" t="s">
        <v>12</v>
      </c>
      <c r="D471" s="512"/>
      <c r="E471" s="512"/>
      <c r="F471" s="512" t="s">
        <v>10</v>
      </c>
      <c r="G471" s="512"/>
      <c r="H471" s="512"/>
    </row>
    <row r="472" spans="1:8" s="197" customFormat="1" ht="12.75" customHeight="1" x14ac:dyDescent="0.25">
      <c r="A472" s="284"/>
      <c r="B472" s="145"/>
      <c r="C472" s="149" t="s">
        <v>8</v>
      </c>
      <c r="D472" s="152" t="s">
        <v>9</v>
      </c>
      <c r="E472" s="152" t="s">
        <v>65</v>
      </c>
      <c r="F472" s="152" t="s">
        <v>8</v>
      </c>
      <c r="G472" s="152" t="s">
        <v>9</v>
      </c>
      <c r="H472" s="152" t="s">
        <v>65</v>
      </c>
    </row>
    <row r="473" spans="1:8" s="197" customFormat="1" ht="12.75" customHeight="1" x14ac:dyDescent="0.25">
      <c r="A473" s="284"/>
      <c r="B473" s="64"/>
      <c r="C473" s="158"/>
      <c r="D473" s="158"/>
      <c r="E473" s="67"/>
      <c r="F473" s="158"/>
      <c r="G473" s="158"/>
      <c r="H473" s="67"/>
    </row>
    <row r="474" spans="1:8" s="197" customFormat="1" ht="12.75" customHeight="1" x14ac:dyDescent="0.25">
      <c r="A474" s="284"/>
      <c r="B474" s="64" t="s">
        <v>23</v>
      </c>
      <c r="C474" s="159">
        <v>1139.1776250000044</v>
      </c>
      <c r="D474" s="159">
        <v>751.68370249999953</v>
      </c>
      <c r="E474" s="71">
        <v>151.55012955731937</v>
      </c>
      <c r="F474" s="155">
        <v>9144.6750000000011</v>
      </c>
      <c r="G474" s="155">
        <v>6415.35</v>
      </c>
      <c r="H474" s="71">
        <v>142.5436648039468</v>
      </c>
    </row>
    <row r="475" spans="1:8" s="197" customFormat="1" ht="12.75" customHeight="1" x14ac:dyDescent="0.25">
      <c r="A475" s="284"/>
      <c r="B475" s="64" t="s">
        <v>96</v>
      </c>
      <c r="C475" s="159">
        <v>93.812642500000052</v>
      </c>
      <c r="D475" s="159">
        <v>99.32938</v>
      </c>
      <c r="E475" s="71">
        <v>94.446016375014182</v>
      </c>
      <c r="F475" s="155">
        <v>720.5</v>
      </c>
      <c r="G475" s="155">
        <v>736.82500000000005</v>
      </c>
      <c r="H475" s="71">
        <v>97.784412852441207</v>
      </c>
    </row>
    <row r="476" spans="1:8" s="197" customFormat="1" ht="12.75" customHeight="1" x14ac:dyDescent="0.25">
      <c r="A476" s="284"/>
      <c r="B476" s="64" t="s">
        <v>97</v>
      </c>
      <c r="C476" s="159">
        <v>63.068822499999825</v>
      </c>
      <c r="D476" s="159">
        <v>62.896450000000058</v>
      </c>
      <c r="E476" s="71">
        <v>100.27405759784497</v>
      </c>
      <c r="F476" s="155">
        <v>514.32500000000005</v>
      </c>
      <c r="G476" s="155">
        <v>468.72500000000002</v>
      </c>
      <c r="H476" s="71">
        <v>109.7285188543389</v>
      </c>
    </row>
    <row r="477" spans="1:8" s="197" customFormat="1" ht="12.75" customHeight="1" x14ac:dyDescent="0.25">
      <c r="A477" s="284"/>
      <c r="B477" s="64" t="s">
        <v>98</v>
      </c>
      <c r="C477" s="159">
        <v>48.259682500000622</v>
      </c>
      <c r="D477" s="159">
        <v>23.480790000000297</v>
      </c>
      <c r="E477" s="71">
        <v>205.528359565415</v>
      </c>
      <c r="F477" s="155">
        <v>419.27499999999998</v>
      </c>
      <c r="G477" s="155">
        <v>236.02500000000003</v>
      </c>
      <c r="H477" s="71">
        <v>177.640080499947</v>
      </c>
    </row>
    <row r="478" spans="1:8" s="197" customFormat="1" ht="12.75" customHeight="1" x14ac:dyDescent="0.25">
      <c r="A478" s="284"/>
      <c r="B478" s="64" t="s">
        <v>99</v>
      </c>
      <c r="C478" s="159">
        <v>71.799752499999954</v>
      </c>
      <c r="D478" s="159">
        <v>16.224262500001487</v>
      </c>
      <c r="E478" s="71">
        <v>442.54555484413163</v>
      </c>
      <c r="F478" s="155">
        <v>599.64999999999986</v>
      </c>
      <c r="G478" s="155">
        <v>213.47499999999999</v>
      </c>
      <c r="H478" s="71">
        <v>280.89940274036769</v>
      </c>
    </row>
    <row r="479" spans="1:8" s="197" customFormat="1" ht="12.75" customHeight="1" x14ac:dyDescent="0.25">
      <c r="A479" s="284"/>
      <c r="B479" s="64" t="s">
        <v>100</v>
      </c>
      <c r="C479" s="159">
        <v>104.079405000002</v>
      </c>
      <c r="D479" s="159">
        <v>31.366755000000069</v>
      </c>
      <c r="E479" s="71">
        <v>331.81438436969898</v>
      </c>
      <c r="F479" s="155">
        <v>846.02500000000009</v>
      </c>
      <c r="G479" s="155">
        <v>332.77499999999998</v>
      </c>
      <c r="H479" s="71">
        <v>254.23334084591698</v>
      </c>
    </row>
    <row r="480" spans="1:8" s="197" customFormat="1" ht="12.75" customHeight="1" x14ac:dyDescent="0.25">
      <c r="A480" s="284"/>
      <c r="B480" s="64" t="s">
        <v>101</v>
      </c>
      <c r="C480" s="159">
        <v>175.5528900000007</v>
      </c>
      <c r="D480" s="159">
        <v>104.5323975000002</v>
      </c>
      <c r="E480" s="71">
        <v>167.94113040409349</v>
      </c>
      <c r="F480" s="155">
        <v>1466.575</v>
      </c>
      <c r="G480" s="155">
        <v>943.57500000000005</v>
      </c>
      <c r="H480" s="71">
        <v>155.42749648941526</v>
      </c>
    </row>
    <row r="481" spans="1:8" s="197" customFormat="1" ht="12.75" customHeight="1" x14ac:dyDescent="0.25">
      <c r="A481" s="284"/>
      <c r="B481" s="64" t="s">
        <v>135</v>
      </c>
      <c r="C481" s="159">
        <v>582.60443000000123</v>
      </c>
      <c r="D481" s="159">
        <v>413.85366749999736</v>
      </c>
      <c r="E481" s="71">
        <v>140.77546624617142</v>
      </c>
      <c r="F481" s="155">
        <v>4578.3250000000007</v>
      </c>
      <c r="G481" s="155">
        <v>3483.95</v>
      </c>
      <c r="H481" s="71">
        <v>131.41190315590066</v>
      </c>
    </row>
    <row r="482" spans="1:8" s="197" customFormat="1" ht="12.75" customHeight="1" x14ac:dyDescent="0.25">
      <c r="A482" s="284"/>
      <c r="B482" s="119"/>
      <c r="C482" s="156"/>
      <c r="D482" s="156"/>
      <c r="E482" s="121"/>
      <c r="F482" s="121"/>
      <c r="G482" s="121"/>
      <c r="H482" s="121"/>
    </row>
    <row r="483" spans="1:8" s="197" customFormat="1" ht="12.75" customHeight="1" x14ac:dyDescent="0.25">
      <c r="A483" s="284"/>
      <c r="B483" s="123"/>
      <c r="C483" s="157"/>
      <c r="D483" s="157"/>
      <c r="E483" s="125"/>
      <c r="F483" s="125"/>
      <c r="G483" s="125"/>
      <c r="H483" s="125"/>
    </row>
    <row r="484" spans="1:8" s="197" customFormat="1" ht="12.75" customHeight="1" x14ac:dyDescent="0.25">
      <c r="A484" s="270"/>
      <c r="B484" s="20" t="s">
        <v>491</v>
      </c>
      <c r="C484" s="1"/>
      <c r="D484" s="1"/>
      <c r="E484" s="53"/>
      <c r="F484" s="1"/>
      <c r="G484" s="1"/>
      <c r="H484" s="1"/>
    </row>
    <row r="485" spans="1:8" s="197" customFormat="1" ht="12.75" customHeight="1" x14ac:dyDescent="0.25">
      <c r="A485" s="270"/>
      <c r="B485" s="20" t="s">
        <v>81</v>
      </c>
      <c r="C485" s="1"/>
      <c r="D485" s="1"/>
      <c r="E485" s="53"/>
      <c r="F485" s="1"/>
      <c r="G485" s="1"/>
      <c r="H485" s="1"/>
    </row>
    <row r="486" spans="1:8" s="197" customFormat="1" ht="12.75" customHeight="1" x14ac:dyDescent="0.25">
      <c r="A486" s="270"/>
      <c r="B486" s="20"/>
      <c r="C486" s="1"/>
      <c r="D486" s="1"/>
      <c r="E486" s="53"/>
      <c r="F486" s="1"/>
      <c r="G486" s="1"/>
      <c r="H486" s="1"/>
    </row>
    <row r="487" spans="1:8" s="197" customFormat="1" ht="12.75" customHeight="1" x14ac:dyDescent="0.25">
      <c r="A487" s="270"/>
      <c r="B487" s="58" t="s">
        <v>68</v>
      </c>
      <c r="C487" s="1"/>
      <c r="D487" s="1"/>
      <c r="E487" s="53"/>
      <c r="F487" s="1"/>
      <c r="G487" s="1"/>
      <c r="H487" s="1"/>
    </row>
    <row r="488" spans="1:8" s="197" customFormat="1" ht="12.75" customHeight="1" x14ac:dyDescent="0.25">
      <c r="A488" s="284"/>
      <c r="B488" s="195"/>
      <c r="C488" s="195"/>
      <c r="D488" s="195"/>
      <c r="E488" s="196"/>
      <c r="F488" s="196"/>
      <c r="G488" s="196"/>
      <c r="H488" s="196"/>
    </row>
    <row r="489" spans="1:8" s="197" customFormat="1" ht="12.75" customHeight="1" x14ac:dyDescent="0.25">
      <c r="A489" s="284"/>
      <c r="B489" s="195"/>
      <c r="C489" s="195"/>
      <c r="D489" s="195"/>
      <c r="E489" s="196"/>
      <c r="F489" s="196"/>
      <c r="G489" s="196"/>
      <c r="H489" s="196"/>
    </row>
    <row r="490" spans="1:8" s="197" customFormat="1" ht="12.75" customHeight="1" x14ac:dyDescent="0.25">
      <c r="A490" s="284"/>
      <c r="B490" s="195"/>
      <c r="C490" s="195"/>
      <c r="D490" s="195"/>
      <c r="E490" s="196"/>
      <c r="F490" s="196"/>
      <c r="G490" s="196"/>
      <c r="H490" s="196"/>
    </row>
    <row r="491" spans="1:8" s="197" customFormat="1" ht="12.75" customHeight="1" x14ac:dyDescent="0.25">
      <c r="A491" s="284"/>
      <c r="B491" s="195"/>
      <c r="C491" s="195"/>
      <c r="D491" s="195"/>
      <c r="E491" s="196"/>
      <c r="F491" s="196"/>
      <c r="G491" s="196"/>
      <c r="H491" s="196"/>
    </row>
    <row r="492" spans="1:8" s="197" customFormat="1" ht="12.75" customHeight="1" x14ac:dyDescent="0.25">
      <c r="A492" s="284"/>
      <c r="B492" s="195"/>
      <c r="C492" s="195"/>
      <c r="D492" s="195"/>
      <c r="E492" s="196"/>
      <c r="F492" s="196"/>
      <c r="G492" s="196"/>
      <c r="H492" s="196"/>
    </row>
    <row r="493" spans="1:8" s="197" customFormat="1" ht="12.75" customHeight="1" x14ac:dyDescent="0.25">
      <c r="A493" s="284"/>
      <c r="B493" s="195"/>
      <c r="C493" s="195"/>
      <c r="D493" s="195"/>
      <c r="E493" s="196"/>
      <c r="F493" s="196"/>
      <c r="G493" s="196"/>
      <c r="H493" s="196"/>
    </row>
    <row r="494" spans="1:8" s="197" customFormat="1" ht="12.75" customHeight="1" x14ac:dyDescent="0.25">
      <c r="A494" s="284"/>
      <c r="B494" s="195"/>
      <c r="C494" s="195"/>
      <c r="D494" s="195"/>
      <c r="E494" s="196"/>
      <c r="F494" s="196"/>
      <c r="G494" s="196"/>
      <c r="H494" s="196"/>
    </row>
    <row r="495" spans="1:8" s="197" customFormat="1" ht="12.75" customHeight="1" x14ac:dyDescent="0.25">
      <c r="A495" s="284"/>
      <c r="B495" s="195"/>
      <c r="C495" s="195"/>
      <c r="D495" s="195"/>
      <c r="E495" s="196"/>
      <c r="F495" s="196"/>
      <c r="G495" s="196"/>
      <c r="H495" s="196"/>
    </row>
    <row r="496" spans="1:8" s="197" customFormat="1" ht="12.75" customHeight="1" x14ac:dyDescent="0.25">
      <c r="A496" s="284"/>
      <c r="B496" s="195"/>
      <c r="C496" s="195"/>
      <c r="D496" s="195"/>
      <c r="E496" s="196"/>
      <c r="F496" s="196"/>
      <c r="G496" s="196"/>
      <c r="H496" s="196"/>
    </row>
    <row r="497" spans="1:8" s="197" customFormat="1" ht="12.75" customHeight="1" x14ac:dyDescent="0.25">
      <c r="A497" s="284"/>
      <c r="B497" s="195"/>
      <c r="C497" s="195"/>
      <c r="D497" s="195"/>
      <c r="E497" s="196"/>
      <c r="F497" s="196"/>
      <c r="G497" s="196"/>
      <c r="H497" s="196"/>
    </row>
    <row r="498" spans="1:8" s="197" customFormat="1" ht="12.75" customHeight="1" x14ac:dyDescent="0.25">
      <c r="A498" s="284"/>
      <c r="B498" s="195"/>
      <c r="C498" s="195"/>
      <c r="D498" s="195"/>
      <c r="E498" s="196"/>
      <c r="F498" s="196"/>
      <c r="G498" s="196"/>
      <c r="H498" s="196"/>
    </row>
    <row r="499" spans="1:8" s="197" customFormat="1" ht="12.75" customHeight="1" x14ac:dyDescent="0.25">
      <c r="A499" s="284"/>
      <c r="B499" s="195"/>
      <c r="C499" s="195"/>
      <c r="D499" s="195"/>
      <c r="E499" s="196"/>
      <c r="F499" s="196"/>
      <c r="G499" s="196"/>
      <c r="H499" s="196"/>
    </row>
    <row r="500" spans="1:8" s="197" customFormat="1" ht="12.75" customHeight="1" x14ac:dyDescent="0.25">
      <c r="A500" s="284"/>
      <c r="B500" s="195"/>
      <c r="C500" s="195"/>
      <c r="D500" s="195"/>
      <c r="E500" s="196"/>
      <c r="F500" s="196"/>
      <c r="G500" s="196"/>
      <c r="H500" s="196"/>
    </row>
    <row r="501" spans="1:8" s="197" customFormat="1" ht="12.75" customHeight="1" x14ac:dyDescent="0.25">
      <c r="A501" s="284"/>
      <c r="B501" s="195"/>
      <c r="C501" s="195"/>
      <c r="D501" s="195"/>
      <c r="E501" s="196"/>
      <c r="F501" s="196"/>
      <c r="G501" s="196"/>
      <c r="H501" s="196"/>
    </row>
    <row r="502" spans="1:8" s="197" customFormat="1" ht="12.75" customHeight="1" x14ac:dyDescent="0.25">
      <c r="A502" s="284"/>
      <c r="B502" s="195"/>
      <c r="C502" s="195"/>
      <c r="D502" s="195"/>
      <c r="E502" s="196"/>
      <c r="F502" s="196"/>
      <c r="G502" s="196"/>
      <c r="H502" s="196"/>
    </row>
    <row r="503" spans="1:8" s="197" customFormat="1" ht="12.75" customHeight="1" x14ac:dyDescent="0.25">
      <c r="A503" s="284"/>
      <c r="B503" s="195"/>
      <c r="C503" s="195"/>
      <c r="D503" s="195"/>
      <c r="E503" s="196"/>
      <c r="F503" s="196"/>
      <c r="G503" s="196"/>
      <c r="H503" s="196"/>
    </row>
    <row r="504" spans="1:8" s="197" customFormat="1" ht="12.75" customHeight="1" x14ac:dyDescent="0.25">
      <c r="A504" s="284"/>
      <c r="B504" s="195"/>
      <c r="C504" s="195"/>
      <c r="D504" s="195"/>
      <c r="E504" s="196"/>
      <c r="F504" s="196"/>
      <c r="G504" s="196"/>
      <c r="H504" s="196"/>
    </row>
    <row r="505" spans="1:8" s="197" customFormat="1" ht="12.75" customHeight="1" x14ac:dyDescent="0.25">
      <c r="A505" s="284"/>
      <c r="B505" s="195"/>
      <c r="C505" s="195"/>
      <c r="D505" s="195"/>
      <c r="E505" s="196"/>
      <c r="F505" s="196"/>
      <c r="G505" s="196"/>
      <c r="H505" s="196"/>
    </row>
    <row r="506" spans="1:8" s="197" customFormat="1" ht="12.75" customHeight="1" x14ac:dyDescent="0.25">
      <c r="A506" s="284"/>
      <c r="B506" s="195"/>
      <c r="C506" s="195"/>
      <c r="D506" s="195"/>
      <c r="E506" s="196"/>
      <c r="F506" s="196"/>
      <c r="G506" s="196"/>
      <c r="H506" s="196"/>
    </row>
    <row r="507" spans="1:8" s="197" customFormat="1" ht="12.75" customHeight="1" x14ac:dyDescent="0.25">
      <c r="A507" s="284"/>
      <c r="B507" s="195"/>
      <c r="C507" s="195"/>
      <c r="D507" s="195"/>
      <c r="E507" s="196"/>
      <c r="F507" s="196"/>
      <c r="G507" s="196"/>
      <c r="H507" s="196"/>
    </row>
    <row r="508" spans="1:8" s="197" customFormat="1" ht="12.75" customHeight="1" x14ac:dyDescent="0.25">
      <c r="A508" s="284"/>
      <c r="B508" s="195"/>
      <c r="C508" s="195"/>
      <c r="D508" s="195"/>
      <c r="E508" s="196"/>
      <c r="F508" s="196"/>
      <c r="G508" s="196"/>
      <c r="H508" s="196"/>
    </row>
    <row r="509" spans="1:8" s="197" customFormat="1" ht="12.75" customHeight="1" x14ac:dyDescent="0.25">
      <c r="A509" s="284"/>
      <c r="B509" s="195"/>
      <c r="C509" s="195"/>
      <c r="D509" s="195"/>
      <c r="E509" s="196"/>
      <c r="F509" s="196"/>
      <c r="G509" s="196"/>
      <c r="H509" s="196"/>
    </row>
    <row r="510" spans="1:8" s="197" customFormat="1" ht="12.75" customHeight="1" x14ac:dyDescent="0.25">
      <c r="A510" s="284"/>
      <c r="B510" s="195"/>
      <c r="C510" s="195"/>
      <c r="D510" s="195"/>
      <c r="E510" s="196"/>
      <c r="F510" s="196"/>
      <c r="G510" s="196"/>
      <c r="H510" s="196"/>
    </row>
    <row r="511" spans="1:8" s="197" customFormat="1" ht="12.75" customHeight="1" x14ac:dyDescent="0.25">
      <c r="A511" s="284"/>
      <c r="B511" s="195"/>
      <c r="C511" s="195"/>
      <c r="D511" s="195"/>
      <c r="E511" s="196"/>
      <c r="F511" s="196"/>
      <c r="G511" s="196"/>
      <c r="H511" s="196"/>
    </row>
    <row r="512" spans="1:8" s="197" customFormat="1" ht="12.75" customHeight="1" x14ac:dyDescent="0.25">
      <c r="A512" s="284"/>
      <c r="B512" s="195"/>
      <c r="C512" s="195"/>
      <c r="D512" s="195"/>
      <c r="E512" s="196"/>
      <c r="F512" s="196"/>
      <c r="G512" s="196"/>
      <c r="H512" s="196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6"/>
      <c r="G513" s="196"/>
      <c r="H513" s="196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6"/>
      <c r="G514" s="196"/>
      <c r="H514" s="196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6"/>
      <c r="G515" s="196"/>
      <c r="H515" s="196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6"/>
      <c r="G516" s="196"/>
      <c r="H516" s="196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6"/>
      <c r="G517" s="196"/>
      <c r="H517" s="362" t="s">
        <v>13</v>
      </c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6"/>
      <c r="G518" s="196"/>
      <c r="H518" s="362"/>
    </row>
    <row r="519" spans="1:8" s="197" customFormat="1" ht="15.75" customHeight="1" x14ac:dyDescent="0.3">
      <c r="A519" s="284"/>
      <c r="B519" s="489" t="s">
        <v>663</v>
      </c>
      <c r="C519" s="14"/>
      <c r="D519" s="14"/>
      <c r="E519" s="15"/>
      <c r="F519" s="1"/>
      <c r="G519" s="1"/>
      <c r="H519" s="1"/>
    </row>
    <row r="520" spans="1:8" s="197" customFormat="1" ht="12.75" customHeight="1" x14ac:dyDescent="0.25">
      <c r="A520" s="284"/>
      <c r="B520" s="4"/>
      <c r="C520" s="1"/>
      <c r="D520" s="1"/>
      <c r="E520" s="45"/>
      <c r="F520" s="1"/>
      <c r="G520" s="1"/>
      <c r="H520" s="1"/>
    </row>
    <row r="521" spans="1:8" s="197" customFormat="1" ht="12.75" customHeight="1" x14ac:dyDescent="0.25">
      <c r="A521" s="284"/>
      <c r="B521" s="4" t="s">
        <v>62</v>
      </c>
      <c r="C521" s="1"/>
      <c r="D521" s="1"/>
      <c r="E521" s="45"/>
      <c r="F521" s="1"/>
      <c r="G521" s="1"/>
      <c r="H521" s="1"/>
    </row>
    <row r="522" spans="1:8" s="197" customFormat="1" ht="12.75" customHeight="1" x14ac:dyDescent="0.25">
      <c r="A522" s="284"/>
      <c r="B522" s="151"/>
      <c r="C522" s="511" t="s">
        <v>12</v>
      </c>
      <c r="D522" s="512"/>
      <c r="E522" s="512"/>
      <c r="F522" s="512" t="s">
        <v>10</v>
      </c>
      <c r="G522" s="512"/>
      <c r="H522" s="512"/>
    </row>
    <row r="523" spans="1:8" s="197" customFormat="1" ht="12.75" customHeight="1" x14ac:dyDescent="0.25">
      <c r="A523" s="284"/>
      <c r="B523" s="145"/>
      <c r="C523" s="149" t="s">
        <v>8</v>
      </c>
      <c r="D523" s="152" t="s">
        <v>9</v>
      </c>
      <c r="E523" s="152" t="s">
        <v>65</v>
      </c>
      <c r="F523" s="152" t="s">
        <v>8</v>
      </c>
      <c r="G523" s="152" t="s">
        <v>9</v>
      </c>
      <c r="H523" s="152" t="s">
        <v>65</v>
      </c>
    </row>
    <row r="524" spans="1:8" s="197" customFormat="1" ht="12.75" customHeight="1" x14ac:dyDescent="0.25">
      <c r="A524" s="284"/>
      <c r="B524" s="64"/>
      <c r="C524" s="158"/>
      <c r="D524" s="158"/>
      <c r="E524" s="67"/>
      <c r="F524" s="158"/>
      <c r="G524" s="158"/>
      <c r="H524" s="67"/>
    </row>
    <row r="525" spans="1:8" s="197" customFormat="1" ht="12.75" customHeight="1" x14ac:dyDescent="0.25">
      <c r="A525" s="284"/>
      <c r="B525" s="64" t="s">
        <v>23</v>
      </c>
      <c r="C525" s="159">
        <v>1123.3</v>
      </c>
      <c r="D525" s="159">
        <v>744.1</v>
      </c>
      <c r="E525" s="71">
        <f>+C525*100/D525</f>
        <v>150.96089235317834</v>
      </c>
      <c r="F525" s="155">
        <v>9108.7999999999993</v>
      </c>
      <c r="G525" s="155">
        <v>6339.6</v>
      </c>
      <c r="H525" s="71">
        <f>+F525*100/G525</f>
        <v>143.68098933686665</v>
      </c>
    </row>
    <row r="526" spans="1:8" s="197" customFormat="1" ht="12.75" customHeight="1" x14ac:dyDescent="0.25">
      <c r="A526" s="284"/>
      <c r="B526" s="64" t="s">
        <v>96</v>
      </c>
      <c r="C526" s="159">
        <v>98.7</v>
      </c>
      <c r="D526" s="159">
        <v>95.3</v>
      </c>
      <c r="E526" s="71">
        <f t="shared" ref="E526:E532" si="12">+C526*100/D526</f>
        <v>103.56768100734523</v>
      </c>
      <c r="F526" s="155">
        <v>714.9</v>
      </c>
      <c r="G526" s="155">
        <v>721</v>
      </c>
      <c r="H526" s="71">
        <f t="shared" ref="H526:H532" si="13">+F526*100/G526</f>
        <v>99.153952843273231</v>
      </c>
    </row>
    <row r="527" spans="1:8" s="197" customFormat="1" ht="12.75" customHeight="1" x14ac:dyDescent="0.25">
      <c r="A527" s="284"/>
      <c r="B527" s="64" t="s">
        <v>97</v>
      </c>
      <c r="C527" s="159">
        <v>61.2</v>
      </c>
      <c r="D527" s="159">
        <v>62.4</v>
      </c>
      <c r="E527" s="71">
        <f t="shared" si="12"/>
        <v>98.07692307692308</v>
      </c>
      <c r="F527" s="155">
        <v>503.3</v>
      </c>
      <c r="G527" s="155">
        <v>458.3</v>
      </c>
      <c r="H527" s="71">
        <f t="shared" si="13"/>
        <v>109.81889591970325</v>
      </c>
    </row>
    <row r="528" spans="1:8" s="197" customFormat="1" ht="12.75" customHeight="1" x14ac:dyDescent="0.25">
      <c r="A528" s="284"/>
      <c r="B528" s="64" t="s">
        <v>98</v>
      </c>
      <c r="C528" s="159">
        <v>51.3</v>
      </c>
      <c r="D528" s="159">
        <v>30.6</v>
      </c>
      <c r="E528" s="71">
        <f t="shared" si="12"/>
        <v>167.64705882352939</v>
      </c>
      <c r="F528" s="155">
        <v>442.1</v>
      </c>
      <c r="G528" s="155">
        <v>248.5</v>
      </c>
      <c r="H528" s="71">
        <f t="shared" si="13"/>
        <v>177.90744466800805</v>
      </c>
    </row>
    <row r="529" spans="1:8" s="197" customFormat="1" ht="12.75" customHeight="1" x14ac:dyDescent="0.25">
      <c r="A529" s="284"/>
      <c r="B529" s="64" t="s">
        <v>99</v>
      </c>
      <c r="C529" s="159">
        <v>74.900000000000006</v>
      </c>
      <c r="D529" s="159">
        <v>20.8</v>
      </c>
      <c r="E529" s="71">
        <f t="shared" si="12"/>
        <v>360.09615384615387</v>
      </c>
      <c r="F529" s="155">
        <v>617.4</v>
      </c>
      <c r="G529" s="155">
        <v>225</v>
      </c>
      <c r="H529" s="71">
        <f t="shared" si="13"/>
        <v>274.39999999999998</v>
      </c>
    </row>
    <row r="530" spans="1:8" s="197" customFormat="1" ht="12.75" customHeight="1" x14ac:dyDescent="0.25">
      <c r="A530" s="284"/>
      <c r="B530" s="64" t="s">
        <v>100</v>
      </c>
      <c r="C530" s="159">
        <v>94.2</v>
      </c>
      <c r="D530" s="159">
        <v>30.1</v>
      </c>
      <c r="E530" s="71">
        <f t="shared" si="12"/>
        <v>312.95681063122925</v>
      </c>
      <c r="F530" s="155">
        <v>852.6</v>
      </c>
      <c r="G530" s="155">
        <v>333.5</v>
      </c>
      <c r="H530" s="71">
        <f t="shared" si="13"/>
        <v>255.65217391304347</v>
      </c>
    </row>
    <row r="531" spans="1:8" s="197" customFormat="1" ht="12.75" customHeight="1" x14ac:dyDescent="0.25">
      <c r="A531" s="284"/>
      <c r="B531" s="64" t="s">
        <v>101</v>
      </c>
      <c r="C531" s="159">
        <v>174.7</v>
      </c>
      <c r="D531" s="159">
        <v>107.2</v>
      </c>
      <c r="E531" s="71">
        <f t="shared" si="12"/>
        <v>162.96641791044775</v>
      </c>
      <c r="F531" s="155">
        <v>1487.1</v>
      </c>
      <c r="G531" s="155">
        <v>950.4</v>
      </c>
      <c r="H531" s="71">
        <f t="shared" si="13"/>
        <v>156.47095959595961</v>
      </c>
    </row>
    <row r="532" spans="1:8" s="197" customFormat="1" ht="12.75" customHeight="1" x14ac:dyDescent="0.25">
      <c r="A532" s="284"/>
      <c r="B532" s="64" t="s">
        <v>135</v>
      </c>
      <c r="C532" s="159">
        <v>568.29999999999995</v>
      </c>
      <c r="D532" s="159">
        <v>397.7</v>
      </c>
      <c r="E532" s="71">
        <f t="shared" si="12"/>
        <v>142.89665577068141</v>
      </c>
      <c r="F532" s="155">
        <v>4491.3999999999996</v>
      </c>
      <c r="G532" s="155">
        <v>3402.9</v>
      </c>
      <c r="H532" s="71">
        <f t="shared" si="13"/>
        <v>131.98742249257984</v>
      </c>
    </row>
    <row r="533" spans="1:8" s="197" customFormat="1" ht="12.75" customHeight="1" x14ac:dyDescent="0.25">
      <c r="A533" s="284"/>
      <c r="B533" s="119"/>
      <c r="C533" s="156"/>
      <c r="D533" s="156"/>
      <c r="E533" s="121"/>
      <c r="F533" s="121"/>
      <c r="G533" s="121"/>
      <c r="H533" s="121"/>
    </row>
    <row r="534" spans="1:8" s="197" customFormat="1" ht="12.75" customHeight="1" x14ac:dyDescent="0.25">
      <c r="A534" s="284"/>
      <c r="B534" s="123"/>
      <c r="C534" s="157"/>
      <c r="D534" s="157"/>
      <c r="E534" s="125"/>
      <c r="F534" s="125"/>
      <c r="G534" s="125"/>
      <c r="H534" s="125"/>
    </row>
    <row r="535" spans="1:8" s="197" customFormat="1" ht="12.75" customHeight="1" x14ac:dyDescent="0.25">
      <c r="A535" s="270"/>
      <c r="B535" s="20" t="s">
        <v>491</v>
      </c>
      <c r="C535" s="1"/>
      <c r="D535" s="1"/>
      <c r="E535" s="53"/>
      <c r="F535" s="1"/>
      <c r="G535" s="1"/>
      <c r="H535" s="1"/>
    </row>
    <row r="536" spans="1:8" s="197" customFormat="1" ht="12.75" customHeight="1" x14ac:dyDescent="0.25">
      <c r="A536" s="270"/>
      <c r="B536" s="20" t="s">
        <v>81</v>
      </c>
      <c r="C536" s="1"/>
      <c r="D536" s="1"/>
      <c r="E536" s="53"/>
      <c r="F536" s="1"/>
      <c r="G536" s="1"/>
      <c r="H536" s="1"/>
    </row>
    <row r="537" spans="1:8" s="197" customFormat="1" ht="12.75" customHeight="1" x14ac:dyDescent="0.25">
      <c r="A537" s="270"/>
      <c r="B537" s="20"/>
      <c r="C537" s="1"/>
      <c r="D537" s="1"/>
      <c r="E537" s="53"/>
      <c r="F537" s="1"/>
      <c r="G537" s="1"/>
      <c r="H537" s="1"/>
    </row>
    <row r="538" spans="1:8" s="197" customFormat="1" ht="12.75" customHeight="1" x14ac:dyDescent="0.25">
      <c r="A538" s="270"/>
      <c r="B538" s="58" t="s">
        <v>68</v>
      </c>
      <c r="C538" s="1"/>
      <c r="D538" s="1"/>
      <c r="E538" s="53"/>
      <c r="F538" s="1"/>
      <c r="G538" s="1"/>
      <c r="H538" s="1"/>
    </row>
    <row r="539" spans="1:8" s="197" customFormat="1" ht="12.75" customHeight="1" x14ac:dyDescent="0.25">
      <c r="A539" s="284"/>
      <c r="B539" s="195"/>
      <c r="C539" s="195"/>
      <c r="D539" s="195"/>
      <c r="E539" s="196"/>
      <c r="F539" s="196"/>
      <c r="G539" s="196"/>
      <c r="H539" s="196"/>
    </row>
    <row r="540" spans="1:8" s="197" customFormat="1" ht="12.75" customHeight="1" x14ac:dyDescent="0.25">
      <c r="A540" s="284"/>
      <c r="B540" s="195"/>
      <c r="C540" s="195"/>
      <c r="D540" s="195"/>
      <c r="E540" s="196"/>
      <c r="F540" s="196"/>
      <c r="G540" s="196"/>
      <c r="H540" s="196"/>
    </row>
    <row r="541" spans="1:8" s="197" customFormat="1" ht="12.75" customHeight="1" x14ac:dyDescent="0.25">
      <c r="A541" s="284"/>
      <c r="B541" s="195"/>
      <c r="C541" s="195"/>
      <c r="D541" s="195"/>
      <c r="E541" s="196"/>
      <c r="F541" s="196"/>
      <c r="G541" s="196"/>
      <c r="H541" s="196"/>
    </row>
    <row r="542" spans="1:8" s="197" customFormat="1" ht="12.75" customHeight="1" x14ac:dyDescent="0.25">
      <c r="A542" s="284"/>
      <c r="B542" s="195"/>
      <c r="C542" s="195"/>
      <c r="D542" s="195"/>
      <c r="E542" s="196"/>
      <c r="F542" s="196"/>
      <c r="G542" s="196"/>
      <c r="H542" s="196"/>
    </row>
    <row r="543" spans="1:8" s="197" customFormat="1" ht="12.75" customHeight="1" x14ac:dyDescent="0.25">
      <c r="A543" s="284"/>
      <c r="B543" s="195"/>
      <c r="C543" s="195"/>
      <c r="D543" s="195"/>
      <c r="E543" s="196"/>
      <c r="F543" s="196"/>
      <c r="G543" s="196"/>
      <c r="H543" s="196"/>
    </row>
    <row r="544" spans="1:8" s="197" customFormat="1" ht="12.75" customHeight="1" x14ac:dyDescent="0.25">
      <c r="A544" s="284"/>
      <c r="B544" s="195"/>
      <c r="C544" s="195"/>
      <c r="D544" s="195"/>
      <c r="E544" s="196"/>
      <c r="F544" s="196"/>
      <c r="G544" s="196"/>
      <c r="H544" s="196"/>
    </row>
    <row r="545" spans="1:8" s="197" customFormat="1" ht="12.75" customHeight="1" x14ac:dyDescent="0.25">
      <c r="A545" s="284"/>
      <c r="B545" s="195"/>
      <c r="C545" s="195"/>
      <c r="D545" s="195"/>
      <c r="E545" s="196"/>
      <c r="F545" s="196"/>
      <c r="G545" s="196"/>
      <c r="H545" s="196"/>
    </row>
    <row r="546" spans="1:8" s="197" customFormat="1" ht="12.75" customHeight="1" x14ac:dyDescent="0.25">
      <c r="A546" s="284"/>
      <c r="B546" s="195"/>
      <c r="C546" s="195"/>
      <c r="D546" s="195"/>
      <c r="E546" s="196"/>
      <c r="F546" s="196"/>
      <c r="G546" s="196"/>
      <c r="H546" s="196"/>
    </row>
    <row r="547" spans="1:8" s="197" customFormat="1" ht="12.75" customHeight="1" x14ac:dyDescent="0.25">
      <c r="A547" s="284"/>
      <c r="B547" s="195"/>
      <c r="C547" s="195"/>
      <c r="D547" s="195"/>
      <c r="E547" s="196"/>
      <c r="F547" s="196"/>
      <c r="G547" s="196"/>
      <c r="H547" s="196"/>
    </row>
    <row r="548" spans="1:8" s="197" customFormat="1" ht="12.75" customHeight="1" x14ac:dyDescent="0.25">
      <c r="A548" s="284"/>
      <c r="B548" s="195"/>
      <c r="C548" s="195"/>
      <c r="D548" s="195"/>
      <c r="E548" s="196"/>
      <c r="F548" s="196"/>
      <c r="G548" s="196"/>
      <c r="H548" s="196"/>
    </row>
    <row r="549" spans="1:8" s="197" customFormat="1" ht="12.75" customHeight="1" x14ac:dyDescent="0.25">
      <c r="A549" s="284"/>
      <c r="B549" s="195"/>
      <c r="C549" s="195"/>
      <c r="D549" s="195"/>
      <c r="E549" s="196"/>
      <c r="F549" s="196"/>
      <c r="G549" s="196"/>
      <c r="H549" s="196"/>
    </row>
    <row r="550" spans="1:8" s="197" customFormat="1" ht="12.75" customHeight="1" x14ac:dyDescent="0.25">
      <c r="A550" s="284"/>
      <c r="B550" s="195"/>
      <c r="C550" s="195"/>
      <c r="D550" s="195"/>
      <c r="E550" s="196"/>
      <c r="F550" s="196"/>
      <c r="G550" s="196"/>
      <c r="H550" s="196"/>
    </row>
    <row r="551" spans="1:8" s="197" customFormat="1" ht="12.75" customHeight="1" x14ac:dyDescent="0.25">
      <c r="A551" s="284"/>
      <c r="B551" s="195"/>
      <c r="C551" s="195"/>
      <c r="D551" s="195"/>
      <c r="E551" s="196"/>
      <c r="F551" s="196"/>
      <c r="G551" s="196"/>
      <c r="H551" s="196"/>
    </row>
    <row r="552" spans="1:8" s="197" customFormat="1" ht="12.75" customHeight="1" x14ac:dyDescent="0.25">
      <c r="A552" s="284"/>
      <c r="B552" s="195"/>
      <c r="C552" s="195"/>
      <c r="D552" s="195"/>
      <c r="E552" s="196"/>
      <c r="F552" s="196"/>
      <c r="G552" s="196"/>
      <c r="H552" s="196"/>
    </row>
    <row r="553" spans="1:8" s="197" customFormat="1" ht="12.75" customHeight="1" x14ac:dyDescent="0.25">
      <c r="A553" s="284"/>
      <c r="B553" s="195"/>
      <c r="C553" s="195"/>
      <c r="D553" s="195"/>
      <c r="E553" s="196"/>
      <c r="F553" s="196"/>
      <c r="G553" s="196"/>
      <c r="H553" s="196"/>
    </row>
    <row r="554" spans="1:8" s="197" customFormat="1" ht="12.75" customHeight="1" x14ac:dyDescent="0.25">
      <c r="A554" s="284"/>
      <c r="B554" s="195"/>
      <c r="C554" s="195"/>
      <c r="D554" s="195"/>
      <c r="E554" s="196"/>
      <c r="F554" s="196"/>
      <c r="G554" s="196"/>
      <c r="H554" s="196"/>
    </row>
    <row r="555" spans="1:8" s="197" customFormat="1" ht="12.75" customHeight="1" x14ac:dyDescent="0.25">
      <c r="A555" s="284"/>
      <c r="B555" s="195"/>
      <c r="C555" s="195"/>
      <c r="D555" s="195"/>
      <c r="E555" s="196"/>
      <c r="F555" s="196"/>
      <c r="G555" s="196"/>
      <c r="H555" s="196"/>
    </row>
    <row r="556" spans="1:8" s="197" customFormat="1" ht="12.75" customHeight="1" x14ac:dyDescent="0.25">
      <c r="A556" s="284"/>
      <c r="B556" s="195"/>
      <c r="C556" s="195"/>
      <c r="D556" s="195"/>
      <c r="E556" s="196"/>
      <c r="F556" s="196"/>
      <c r="G556" s="196"/>
      <c r="H556" s="196"/>
    </row>
    <row r="557" spans="1:8" s="197" customFormat="1" ht="12.75" customHeight="1" x14ac:dyDescent="0.25">
      <c r="A557" s="284"/>
      <c r="B557" s="195"/>
      <c r="C557" s="195"/>
      <c r="D557" s="195"/>
      <c r="E557" s="196"/>
      <c r="F557" s="196"/>
      <c r="G557" s="196"/>
      <c r="H557" s="196"/>
    </row>
    <row r="558" spans="1:8" s="197" customFormat="1" ht="12.75" customHeight="1" x14ac:dyDescent="0.25">
      <c r="A558" s="284"/>
      <c r="B558" s="195"/>
      <c r="C558" s="195"/>
      <c r="D558" s="195"/>
      <c r="E558" s="196"/>
      <c r="F558" s="196"/>
      <c r="G558" s="196"/>
      <c r="H558" s="196"/>
    </row>
    <row r="559" spans="1:8" s="197" customFormat="1" ht="12.75" customHeight="1" x14ac:dyDescent="0.25">
      <c r="A559" s="284"/>
      <c r="B559" s="195"/>
      <c r="C559" s="195"/>
      <c r="D559" s="195"/>
      <c r="E559" s="196"/>
      <c r="F559" s="196"/>
      <c r="G559" s="196"/>
      <c r="H559" s="196"/>
    </row>
    <row r="560" spans="1:8" s="197" customFormat="1" ht="12.75" customHeight="1" x14ac:dyDescent="0.25">
      <c r="A560" s="284"/>
      <c r="B560" s="195"/>
      <c r="C560" s="195"/>
      <c r="D560" s="195"/>
      <c r="E560" s="196"/>
      <c r="F560" s="196"/>
      <c r="G560" s="196"/>
      <c r="H560" s="196"/>
    </row>
    <row r="561" spans="1:8" s="197" customFormat="1" ht="12.75" customHeight="1" x14ac:dyDescent="0.25">
      <c r="A561" s="284"/>
      <c r="B561" s="195"/>
      <c r="C561" s="195"/>
      <c r="D561" s="195"/>
      <c r="E561" s="196"/>
      <c r="F561" s="196"/>
      <c r="G561" s="196"/>
      <c r="H561" s="196"/>
    </row>
    <row r="562" spans="1:8" s="197" customFormat="1" ht="12.75" customHeight="1" x14ac:dyDescent="0.25">
      <c r="A562" s="284"/>
      <c r="B562" s="195"/>
      <c r="C562" s="195"/>
      <c r="D562" s="195"/>
      <c r="E562" s="196"/>
      <c r="F562" s="196"/>
      <c r="G562" s="196"/>
      <c r="H562" s="196"/>
    </row>
    <row r="563" spans="1:8" s="197" customFormat="1" ht="12.75" customHeight="1" x14ac:dyDescent="0.25">
      <c r="A563" s="284"/>
      <c r="B563" s="195"/>
      <c r="C563" s="195"/>
      <c r="D563" s="195"/>
      <c r="E563" s="196"/>
      <c r="F563" s="196"/>
      <c r="G563" s="196"/>
      <c r="H563" s="196"/>
    </row>
    <row r="564" spans="1:8" s="197" customFormat="1" ht="12.75" customHeight="1" x14ac:dyDescent="0.25">
      <c r="A564" s="284"/>
      <c r="B564" s="195"/>
      <c r="C564" s="195"/>
      <c r="D564" s="195"/>
      <c r="E564" s="196"/>
      <c r="F564" s="196"/>
      <c r="G564" s="196"/>
      <c r="H564" s="196"/>
    </row>
    <row r="565" spans="1:8" s="197" customFormat="1" ht="12.75" customHeight="1" x14ac:dyDescent="0.25">
      <c r="A565" s="284"/>
      <c r="B565" s="195"/>
      <c r="C565" s="195"/>
      <c r="D565" s="195"/>
      <c r="E565" s="196"/>
      <c r="F565" s="196"/>
      <c r="G565" s="196"/>
      <c r="H565" s="196"/>
    </row>
    <row r="566" spans="1:8" s="197" customFormat="1" ht="12.75" customHeight="1" x14ac:dyDescent="0.25">
      <c r="A566" s="284"/>
      <c r="B566" s="195"/>
      <c r="C566" s="195"/>
      <c r="D566" s="195"/>
      <c r="E566" s="196"/>
      <c r="F566" s="196"/>
      <c r="G566" s="196"/>
      <c r="H566" s="196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6"/>
      <c r="G567" s="196"/>
      <c r="H567" s="196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6"/>
      <c r="G568" s="196"/>
      <c r="H568" s="362" t="s">
        <v>13</v>
      </c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5.75" customHeight="1" x14ac:dyDescent="0.3">
      <c r="A570" s="284"/>
      <c r="B570" s="489" t="s">
        <v>664</v>
      </c>
      <c r="C570" s="14"/>
      <c r="D570" s="14"/>
      <c r="E570" s="15"/>
      <c r="F570" s="1"/>
      <c r="G570" s="1"/>
      <c r="H570" s="1"/>
    </row>
    <row r="571" spans="1:8" s="197" customFormat="1" ht="12.75" customHeight="1" x14ac:dyDescent="0.25">
      <c r="A571" s="284"/>
      <c r="B571" s="4"/>
      <c r="C571" s="1"/>
      <c r="D571" s="1"/>
      <c r="E571" s="45"/>
      <c r="F571" s="1"/>
      <c r="G571" s="1"/>
      <c r="H571" s="1"/>
    </row>
    <row r="572" spans="1:8" s="197" customFormat="1" ht="12.75" customHeight="1" x14ac:dyDescent="0.25">
      <c r="A572" s="284"/>
      <c r="B572" s="4" t="s">
        <v>62</v>
      </c>
      <c r="C572" s="1"/>
      <c r="D572" s="1"/>
      <c r="E572" s="45"/>
      <c r="F572" s="1"/>
      <c r="G572" s="1"/>
      <c r="H572" s="1"/>
    </row>
    <row r="573" spans="1:8" s="197" customFormat="1" ht="12.75" customHeight="1" x14ac:dyDescent="0.25">
      <c r="A573" s="284"/>
      <c r="B573" s="151"/>
      <c r="C573" s="511" t="s">
        <v>12</v>
      </c>
      <c r="D573" s="512"/>
      <c r="E573" s="512"/>
      <c r="F573" s="512" t="s">
        <v>10</v>
      </c>
      <c r="G573" s="512"/>
      <c r="H573" s="512"/>
    </row>
    <row r="574" spans="1:8" s="197" customFormat="1" ht="12.75" customHeight="1" x14ac:dyDescent="0.25">
      <c r="A574" s="284"/>
      <c r="B574" s="145"/>
      <c r="C574" s="149" t="s">
        <v>8</v>
      </c>
      <c r="D574" s="152" t="s">
        <v>9</v>
      </c>
      <c r="E574" s="152" t="s">
        <v>65</v>
      </c>
      <c r="F574" s="152" t="s">
        <v>8</v>
      </c>
      <c r="G574" s="152" t="s">
        <v>9</v>
      </c>
      <c r="H574" s="152" t="s">
        <v>65</v>
      </c>
    </row>
    <row r="575" spans="1:8" s="197" customFormat="1" ht="12.75" customHeight="1" x14ac:dyDescent="0.25">
      <c r="A575" s="284"/>
      <c r="B575" s="64"/>
      <c r="C575" s="158"/>
      <c r="D575" s="158"/>
      <c r="E575" s="67"/>
      <c r="F575" s="158"/>
      <c r="G575" s="158"/>
      <c r="H575" s="67"/>
    </row>
    <row r="576" spans="1:8" s="197" customFormat="1" ht="12.75" customHeight="1" x14ac:dyDescent="0.25">
      <c r="A576" s="284"/>
      <c r="B576" s="64" t="s">
        <v>23</v>
      </c>
      <c r="C576" s="159">
        <v>1111.8</v>
      </c>
      <c r="D576" s="159">
        <v>724.7</v>
      </c>
      <c r="E576" s="71">
        <f>+C576*100/D576</f>
        <v>153.41520629225886</v>
      </c>
      <c r="F576" s="155">
        <v>9124.9</v>
      </c>
      <c r="G576" s="155">
        <v>6246.4</v>
      </c>
      <c r="H576" s="71">
        <f>+F576*100/G576</f>
        <v>146.08254354508199</v>
      </c>
    </row>
    <row r="577" spans="1:8" s="197" customFormat="1" ht="12.75" customHeight="1" x14ac:dyDescent="0.25">
      <c r="A577" s="284"/>
      <c r="B577" s="64" t="s">
        <v>96</v>
      </c>
      <c r="C577" s="159">
        <v>96.1</v>
      </c>
      <c r="D577" s="159">
        <v>97.5</v>
      </c>
      <c r="E577" s="71">
        <f t="shared" ref="E577:E583" si="14">+C577*100/D577</f>
        <v>98.564102564102569</v>
      </c>
      <c r="F577" s="155">
        <v>717</v>
      </c>
      <c r="G577" s="155">
        <v>731.5</v>
      </c>
      <c r="H577" s="71">
        <f t="shared" ref="H577:H583" si="15">+F577*100/G577</f>
        <v>98.017771701982227</v>
      </c>
    </row>
    <row r="578" spans="1:8" s="197" customFormat="1" ht="12.75" customHeight="1" x14ac:dyDescent="0.25">
      <c r="A578" s="284"/>
      <c r="B578" s="64" t="s">
        <v>97</v>
      </c>
      <c r="C578" s="159">
        <v>68.900000000000006</v>
      </c>
      <c r="D578" s="159">
        <v>61.6</v>
      </c>
      <c r="E578" s="71">
        <f t="shared" si="14"/>
        <v>111.85064935064936</v>
      </c>
      <c r="F578" s="155">
        <v>494.2</v>
      </c>
      <c r="G578" s="155">
        <v>459.4</v>
      </c>
      <c r="H578" s="71">
        <f t="shared" si="15"/>
        <v>107.57509795385286</v>
      </c>
    </row>
    <row r="579" spans="1:8" s="197" customFormat="1" ht="12.75" customHeight="1" x14ac:dyDescent="0.25">
      <c r="A579" s="284"/>
      <c r="B579" s="64" t="s">
        <v>98</v>
      </c>
      <c r="C579" s="159">
        <v>60.5</v>
      </c>
      <c r="D579" s="159">
        <v>29</v>
      </c>
      <c r="E579" s="71">
        <f t="shared" si="14"/>
        <v>208.62068965517241</v>
      </c>
      <c r="F579" s="155">
        <v>490</v>
      </c>
      <c r="G579" s="155">
        <v>249.2</v>
      </c>
      <c r="H579" s="71">
        <f t="shared" si="15"/>
        <v>196.62921348314609</v>
      </c>
    </row>
    <row r="580" spans="1:8" s="197" customFormat="1" ht="12.75" customHeight="1" x14ac:dyDescent="0.25">
      <c r="A580" s="284"/>
      <c r="B580" s="64" t="s">
        <v>99</v>
      </c>
      <c r="C580" s="159">
        <v>68.400000000000006</v>
      </c>
      <c r="D580" s="159">
        <v>24.4</v>
      </c>
      <c r="E580" s="71">
        <f t="shared" si="14"/>
        <v>280.32786885245906</v>
      </c>
      <c r="F580" s="155">
        <v>646</v>
      </c>
      <c r="G580" s="155">
        <v>230.2</v>
      </c>
      <c r="H580" s="71">
        <f t="shared" si="15"/>
        <v>280.62554300608167</v>
      </c>
    </row>
    <row r="581" spans="1:8" s="197" customFormat="1" ht="12.75" customHeight="1" x14ac:dyDescent="0.25">
      <c r="A581" s="284"/>
      <c r="B581" s="64" t="s">
        <v>100</v>
      </c>
      <c r="C581" s="159">
        <v>94.8</v>
      </c>
      <c r="D581" s="159">
        <v>32.1</v>
      </c>
      <c r="E581" s="71">
        <f t="shared" si="14"/>
        <v>295.32710280373828</v>
      </c>
      <c r="F581" s="155">
        <v>873</v>
      </c>
      <c r="G581" s="155">
        <v>326.8</v>
      </c>
      <c r="H581" s="71">
        <f t="shared" si="15"/>
        <v>267.13586291309667</v>
      </c>
    </row>
    <row r="582" spans="1:8" s="197" customFormat="1" ht="12.75" customHeight="1" x14ac:dyDescent="0.25">
      <c r="A582" s="284"/>
      <c r="B582" s="64" t="s">
        <v>101</v>
      </c>
      <c r="C582" s="159">
        <v>175.3</v>
      </c>
      <c r="D582" s="159">
        <v>101.7</v>
      </c>
      <c r="E582" s="71">
        <f t="shared" si="14"/>
        <v>172.36971484759096</v>
      </c>
      <c r="F582" s="155">
        <v>1498.1</v>
      </c>
      <c r="G582" s="155">
        <v>927.5</v>
      </c>
      <c r="H582" s="71">
        <f t="shared" si="15"/>
        <v>161.52021563342319</v>
      </c>
    </row>
    <row r="583" spans="1:8" s="197" customFormat="1" ht="12.75" customHeight="1" x14ac:dyDescent="0.25">
      <c r="A583" s="284"/>
      <c r="B583" s="64" t="s">
        <v>135</v>
      </c>
      <c r="C583" s="159">
        <v>547.79999999999995</v>
      </c>
      <c r="D583" s="159">
        <v>378.4</v>
      </c>
      <c r="E583" s="71">
        <f t="shared" si="14"/>
        <v>144.76744186046511</v>
      </c>
      <c r="F583" s="155">
        <v>4406.5</v>
      </c>
      <c r="G583" s="155">
        <v>3321.7</v>
      </c>
      <c r="H583" s="71">
        <f t="shared" si="15"/>
        <v>132.65797633741761</v>
      </c>
    </row>
    <row r="584" spans="1:8" s="197" customFormat="1" ht="12.75" customHeight="1" x14ac:dyDescent="0.25">
      <c r="A584" s="284"/>
      <c r="B584" s="119"/>
      <c r="C584" s="156"/>
      <c r="D584" s="156"/>
      <c r="E584" s="121"/>
      <c r="F584" s="121"/>
      <c r="G584" s="121"/>
      <c r="H584" s="121"/>
    </row>
    <row r="585" spans="1:8" s="197" customFormat="1" ht="12.75" customHeight="1" x14ac:dyDescent="0.25">
      <c r="A585" s="284"/>
      <c r="B585" s="123"/>
      <c r="C585" s="157"/>
      <c r="D585" s="157"/>
      <c r="E585" s="125"/>
      <c r="F585" s="125"/>
      <c r="G585" s="125"/>
      <c r="H585" s="125"/>
    </row>
    <row r="586" spans="1:8" s="197" customFormat="1" ht="12.75" customHeight="1" x14ac:dyDescent="0.25">
      <c r="A586" s="270"/>
      <c r="B586" s="20" t="s">
        <v>491</v>
      </c>
      <c r="C586" s="1"/>
      <c r="D586" s="1"/>
      <c r="E586" s="53"/>
      <c r="F586" s="1"/>
      <c r="G586" s="1"/>
      <c r="H586" s="1"/>
    </row>
    <row r="587" spans="1:8" s="197" customFormat="1" ht="12.75" customHeight="1" x14ac:dyDescent="0.25">
      <c r="A587" s="270"/>
      <c r="B587" s="20" t="s">
        <v>81</v>
      </c>
      <c r="C587" s="1"/>
      <c r="D587" s="1"/>
      <c r="E587" s="53"/>
      <c r="F587" s="1"/>
      <c r="G587" s="1"/>
      <c r="H587" s="1"/>
    </row>
    <row r="588" spans="1:8" s="197" customFormat="1" ht="12.75" customHeight="1" x14ac:dyDescent="0.25">
      <c r="A588" s="270"/>
      <c r="B588" s="20"/>
      <c r="C588" s="1"/>
      <c r="D588" s="1"/>
      <c r="E588" s="53"/>
      <c r="F588" s="1"/>
      <c r="G588" s="1"/>
      <c r="H588" s="1"/>
    </row>
    <row r="589" spans="1:8" s="197" customFormat="1" ht="12.75" customHeight="1" x14ac:dyDescent="0.25">
      <c r="A589" s="270"/>
      <c r="B589" s="58" t="s">
        <v>68</v>
      </c>
      <c r="C589" s="1"/>
      <c r="D589" s="1"/>
      <c r="E589" s="53"/>
      <c r="F589" s="1"/>
      <c r="G589" s="1"/>
      <c r="H589" s="1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6"/>
      <c r="G590" s="196"/>
      <c r="H590" s="196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6"/>
      <c r="G591" s="196"/>
      <c r="H591" s="196"/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6"/>
      <c r="G592" s="196"/>
      <c r="H592" s="196"/>
    </row>
    <row r="593" spans="1:8" s="197" customFormat="1" ht="12.75" customHeight="1" x14ac:dyDescent="0.25">
      <c r="A593" s="284"/>
      <c r="B593" s="195"/>
      <c r="C593" s="195"/>
      <c r="D593" s="195"/>
      <c r="E593" s="196"/>
      <c r="F593" s="196"/>
      <c r="G593" s="196"/>
      <c r="H593" s="196"/>
    </row>
    <row r="594" spans="1:8" s="197" customFormat="1" ht="12.75" customHeight="1" x14ac:dyDescent="0.25">
      <c r="A594" s="284"/>
      <c r="B594" s="195"/>
      <c r="C594" s="195"/>
      <c r="D594" s="195"/>
      <c r="E594" s="196"/>
      <c r="F594" s="196"/>
      <c r="G594" s="196"/>
      <c r="H594" s="196"/>
    </row>
    <row r="595" spans="1:8" s="197" customFormat="1" ht="12.75" customHeight="1" x14ac:dyDescent="0.25">
      <c r="A595" s="284"/>
      <c r="B595" s="195"/>
      <c r="C595" s="195"/>
      <c r="D595" s="195"/>
      <c r="E595" s="196"/>
      <c r="F595" s="196"/>
      <c r="G595" s="196"/>
      <c r="H595" s="196"/>
    </row>
    <row r="596" spans="1:8" s="197" customFormat="1" ht="12.75" customHeight="1" x14ac:dyDescent="0.25">
      <c r="A596" s="284"/>
      <c r="B596" s="195"/>
      <c r="C596" s="195"/>
      <c r="D596" s="195"/>
      <c r="E596" s="196"/>
      <c r="F596" s="196"/>
      <c r="G596" s="196"/>
      <c r="H596" s="196"/>
    </row>
    <row r="597" spans="1:8" s="197" customFormat="1" ht="12.75" customHeight="1" x14ac:dyDescent="0.25">
      <c r="A597" s="284"/>
      <c r="B597" s="195"/>
      <c r="C597" s="195"/>
      <c r="D597" s="195"/>
      <c r="E597" s="196"/>
      <c r="F597" s="196"/>
      <c r="G597" s="196"/>
      <c r="H597" s="196"/>
    </row>
    <row r="598" spans="1:8" s="197" customFormat="1" ht="12.75" customHeight="1" x14ac:dyDescent="0.25">
      <c r="A598" s="284"/>
      <c r="B598" s="195"/>
      <c r="C598" s="195"/>
      <c r="D598" s="195"/>
      <c r="E598" s="196"/>
      <c r="F598" s="196"/>
      <c r="G598" s="196"/>
      <c r="H598" s="196"/>
    </row>
    <row r="599" spans="1:8" s="197" customFormat="1" ht="12.75" customHeight="1" x14ac:dyDescent="0.25">
      <c r="A599" s="284"/>
      <c r="B599" s="195"/>
      <c r="C599" s="195"/>
      <c r="D599" s="195"/>
      <c r="E599" s="196"/>
      <c r="F599" s="196"/>
      <c r="G599" s="196"/>
      <c r="H599" s="196"/>
    </row>
    <row r="600" spans="1:8" s="197" customFormat="1" ht="12.75" customHeight="1" x14ac:dyDescent="0.25">
      <c r="A600" s="284"/>
      <c r="B600" s="195"/>
      <c r="C600" s="195"/>
      <c r="D600" s="195"/>
      <c r="E600" s="196"/>
      <c r="F600" s="196"/>
      <c r="G600" s="196"/>
      <c r="H600" s="196"/>
    </row>
    <row r="601" spans="1:8" s="197" customFormat="1" ht="12.75" customHeight="1" x14ac:dyDescent="0.25">
      <c r="A601" s="284"/>
      <c r="B601" s="195"/>
      <c r="C601" s="195"/>
      <c r="D601" s="195"/>
      <c r="E601" s="196"/>
      <c r="F601" s="196"/>
      <c r="G601" s="196"/>
      <c r="H601" s="196"/>
    </row>
    <row r="602" spans="1:8" s="197" customFormat="1" ht="12.75" customHeight="1" x14ac:dyDescent="0.25">
      <c r="A602" s="284"/>
      <c r="B602" s="195"/>
      <c r="C602" s="195"/>
      <c r="D602" s="195"/>
      <c r="E602" s="196"/>
      <c r="F602" s="196"/>
      <c r="G602" s="196"/>
      <c r="H602" s="196"/>
    </row>
    <row r="603" spans="1:8" s="197" customFormat="1" ht="12.75" customHeight="1" x14ac:dyDescent="0.25">
      <c r="A603" s="284"/>
      <c r="B603" s="195"/>
      <c r="C603" s="195"/>
      <c r="D603" s="195"/>
      <c r="E603" s="196"/>
      <c r="F603" s="196"/>
      <c r="G603" s="196"/>
      <c r="H603" s="196"/>
    </row>
    <row r="604" spans="1:8" s="197" customFormat="1" ht="12.75" customHeight="1" x14ac:dyDescent="0.25">
      <c r="A604" s="284"/>
      <c r="B604" s="195"/>
      <c r="C604" s="195"/>
      <c r="D604" s="195"/>
      <c r="E604" s="196"/>
      <c r="F604" s="196"/>
      <c r="G604" s="196"/>
      <c r="H604" s="196"/>
    </row>
    <row r="605" spans="1:8" s="197" customFormat="1" ht="12.75" customHeight="1" x14ac:dyDescent="0.25">
      <c r="A605" s="284"/>
      <c r="B605" s="195"/>
      <c r="C605" s="195"/>
      <c r="D605" s="195"/>
      <c r="E605" s="196"/>
      <c r="F605" s="196"/>
      <c r="G605" s="196"/>
      <c r="H605" s="196"/>
    </row>
    <row r="606" spans="1:8" s="197" customFormat="1" ht="12.75" customHeight="1" x14ac:dyDescent="0.25">
      <c r="A606" s="284"/>
      <c r="B606" s="195"/>
      <c r="C606" s="195"/>
      <c r="D606" s="195"/>
      <c r="E606" s="196"/>
      <c r="F606" s="196"/>
      <c r="G606" s="196"/>
      <c r="H606" s="196"/>
    </row>
    <row r="607" spans="1:8" s="197" customFormat="1" ht="12.75" customHeight="1" x14ac:dyDescent="0.25">
      <c r="A607" s="284"/>
      <c r="B607" s="195"/>
      <c r="C607" s="195"/>
      <c r="D607" s="195"/>
      <c r="E607" s="196"/>
      <c r="F607" s="196"/>
      <c r="G607" s="196"/>
      <c r="H607" s="196"/>
    </row>
    <row r="608" spans="1:8" s="197" customFormat="1" ht="12.75" customHeight="1" x14ac:dyDescent="0.25">
      <c r="A608" s="284"/>
      <c r="B608" s="195"/>
      <c r="C608" s="195"/>
      <c r="D608" s="195"/>
      <c r="E608" s="196"/>
      <c r="F608" s="196"/>
      <c r="G608" s="196"/>
      <c r="H608" s="196"/>
    </row>
    <row r="609" spans="1:8" s="197" customFormat="1" ht="12.75" customHeight="1" x14ac:dyDescent="0.25">
      <c r="A609" s="284"/>
      <c r="B609" s="195"/>
      <c r="C609" s="195"/>
      <c r="D609" s="195"/>
      <c r="E609" s="196"/>
      <c r="F609" s="196"/>
      <c r="G609" s="196"/>
      <c r="H609" s="196"/>
    </row>
    <row r="610" spans="1:8" s="197" customFormat="1" ht="12.75" customHeight="1" x14ac:dyDescent="0.25">
      <c r="A610" s="284"/>
      <c r="B610" s="195"/>
      <c r="C610" s="195"/>
      <c r="D610" s="195"/>
      <c r="E610" s="196"/>
      <c r="F610" s="196"/>
      <c r="G610" s="196"/>
      <c r="H610" s="196"/>
    </row>
    <row r="611" spans="1:8" s="197" customFormat="1" ht="12.75" customHeight="1" x14ac:dyDescent="0.25">
      <c r="A611" s="284"/>
      <c r="B611" s="195"/>
      <c r="C611" s="195"/>
      <c r="D611" s="195"/>
      <c r="E611" s="196"/>
      <c r="F611" s="196"/>
      <c r="G611" s="196"/>
      <c r="H611" s="196"/>
    </row>
    <row r="612" spans="1:8" s="197" customFormat="1" ht="12.75" customHeight="1" x14ac:dyDescent="0.25">
      <c r="A612" s="284"/>
      <c r="B612" s="195"/>
      <c r="C612" s="195"/>
      <c r="D612" s="195"/>
      <c r="E612" s="196"/>
      <c r="F612" s="196"/>
      <c r="G612" s="196"/>
      <c r="H612" s="196"/>
    </row>
    <row r="613" spans="1:8" s="197" customFormat="1" ht="12.75" customHeight="1" x14ac:dyDescent="0.25">
      <c r="A613" s="284"/>
      <c r="B613" s="195"/>
      <c r="C613" s="195"/>
      <c r="D613" s="195"/>
      <c r="E613" s="196"/>
      <c r="F613" s="196"/>
      <c r="G613" s="196"/>
      <c r="H613" s="196"/>
    </row>
    <row r="614" spans="1:8" s="197" customFormat="1" ht="12.75" customHeight="1" x14ac:dyDescent="0.25">
      <c r="A614" s="284"/>
      <c r="B614" s="195"/>
      <c r="C614" s="195"/>
      <c r="D614" s="195"/>
      <c r="E614" s="196"/>
      <c r="F614" s="196"/>
      <c r="G614" s="196"/>
      <c r="H614" s="196"/>
    </row>
    <row r="615" spans="1:8" s="197" customFormat="1" ht="12.75" customHeight="1" x14ac:dyDescent="0.25">
      <c r="A615" s="284"/>
      <c r="B615" s="195"/>
      <c r="C615" s="195"/>
      <c r="D615" s="195"/>
      <c r="E615" s="196"/>
      <c r="F615" s="196"/>
      <c r="G615" s="196"/>
      <c r="H615" s="196"/>
    </row>
    <row r="616" spans="1:8" s="197" customFormat="1" ht="12.75" customHeight="1" x14ac:dyDescent="0.25">
      <c r="A616" s="284"/>
      <c r="B616" s="195"/>
      <c r="C616" s="195"/>
      <c r="D616" s="195"/>
      <c r="E616" s="196"/>
      <c r="F616" s="196"/>
      <c r="G616" s="196"/>
      <c r="H616" s="196"/>
    </row>
    <row r="617" spans="1:8" s="197" customFormat="1" ht="12.75" customHeight="1" x14ac:dyDescent="0.25">
      <c r="A617" s="284"/>
      <c r="B617" s="195"/>
      <c r="C617" s="195"/>
      <c r="D617" s="195"/>
      <c r="E617" s="196"/>
      <c r="F617" s="196"/>
      <c r="G617" s="196"/>
      <c r="H617" s="196"/>
    </row>
    <row r="618" spans="1:8" s="197" customFormat="1" ht="12.75" customHeight="1" x14ac:dyDescent="0.25">
      <c r="A618" s="284"/>
      <c r="B618" s="195"/>
      <c r="C618" s="195"/>
      <c r="D618" s="195"/>
      <c r="E618" s="196"/>
      <c r="F618" s="196"/>
      <c r="G618" s="196"/>
      <c r="H618" s="196"/>
    </row>
    <row r="619" spans="1:8" s="197" customFormat="1" ht="12.75" customHeight="1" x14ac:dyDescent="0.25">
      <c r="A619" s="284"/>
      <c r="B619" s="195"/>
      <c r="C619" s="195"/>
      <c r="D619" s="195"/>
      <c r="E619" s="196"/>
      <c r="F619" s="196"/>
      <c r="G619" s="196"/>
      <c r="H619" s="362" t="s">
        <v>13</v>
      </c>
    </row>
    <row r="620" spans="1:8" s="197" customFormat="1" ht="12.75" customHeight="1" x14ac:dyDescent="0.25">
      <c r="A620" s="284"/>
      <c r="B620" s="195"/>
      <c r="C620" s="195"/>
      <c r="D620" s="195"/>
      <c r="E620" s="196"/>
      <c r="F620" s="196"/>
      <c r="G620" s="196"/>
      <c r="H620" s="196"/>
    </row>
    <row r="621" spans="1:8" s="197" customFormat="1" ht="15.75" customHeight="1" x14ac:dyDescent="0.3">
      <c r="A621" s="284"/>
      <c r="B621" s="489" t="s">
        <v>665</v>
      </c>
      <c r="C621" s="14"/>
      <c r="D621" s="14"/>
      <c r="E621" s="15"/>
      <c r="F621" s="1"/>
      <c r="G621" s="1"/>
      <c r="H621" s="1"/>
    </row>
    <row r="622" spans="1:8" s="197" customFormat="1" ht="12.75" customHeight="1" x14ac:dyDescent="0.25">
      <c r="A622" s="284"/>
      <c r="B622" s="4"/>
      <c r="C622" s="1"/>
      <c r="D622" s="1"/>
      <c r="E622" s="45"/>
      <c r="F622" s="1"/>
      <c r="G622" s="1"/>
      <c r="H622" s="1"/>
    </row>
    <row r="623" spans="1:8" s="197" customFormat="1" ht="12.75" customHeight="1" x14ac:dyDescent="0.25">
      <c r="A623" s="284"/>
      <c r="B623" s="4" t="s">
        <v>62</v>
      </c>
      <c r="C623" s="1"/>
      <c r="D623" s="1"/>
      <c r="E623" s="45"/>
      <c r="F623" s="1"/>
      <c r="G623" s="1"/>
      <c r="H623" s="1"/>
    </row>
    <row r="624" spans="1:8" s="197" customFormat="1" ht="12.75" customHeight="1" x14ac:dyDescent="0.25">
      <c r="A624" s="284"/>
      <c r="B624" s="151"/>
      <c r="C624" s="511" t="s">
        <v>12</v>
      </c>
      <c r="D624" s="512"/>
      <c r="E624" s="512"/>
      <c r="F624" s="512" t="s">
        <v>10</v>
      </c>
      <c r="G624" s="512"/>
      <c r="H624" s="512"/>
    </row>
    <row r="625" spans="1:8" s="197" customFormat="1" ht="12.75" customHeight="1" x14ac:dyDescent="0.25">
      <c r="A625" s="284"/>
      <c r="B625" s="145"/>
      <c r="C625" s="149" t="s">
        <v>8</v>
      </c>
      <c r="D625" s="152" t="s">
        <v>9</v>
      </c>
      <c r="E625" s="152" t="s">
        <v>65</v>
      </c>
      <c r="F625" s="152" t="s">
        <v>8</v>
      </c>
      <c r="G625" s="152" t="s">
        <v>9</v>
      </c>
      <c r="H625" s="152" t="s">
        <v>65</v>
      </c>
    </row>
    <row r="626" spans="1:8" s="197" customFormat="1" ht="12.75" customHeight="1" x14ac:dyDescent="0.25">
      <c r="A626" s="284"/>
      <c r="B626" s="64"/>
      <c r="C626" s="158"/>
      <c r="D626" s="158"/>
      <c r="E626" s="67"/>
      <c r="F626" s="158"/>
      <c r="G626" s="158"/>
      <c r="H626" s="67"/>
    </row>
    <row r="627" spans="1:8" s="197" customFormat="1" ht="12.75" customHeight="1" x14ac:dyDescent="0.25">
      <c r="A627" s="284"/>
      <c r="B627" s="64" t="s">
        <v>23</v>
      </c>
      <c r="C627" s="159">
        <v>1133.7</v>
      </c>
      <c r="D627" s="159">
        <v>707.6</v>
      </c>
      <c r="E627" s="71">
        <f>+C627*100/D627</f>
        <v>160.2176370830978</v>
      </c>
      <c r="F627" s="155">
        <v>9234.2000000000007</v>
      </c>
      <c r="G627" s="155">
        <v>6174.1</v>
      </c>
      <c r="H627" s="71">
        <f>+F627*100/G627</f>
        <v>149.56349913347697</v>
      </c>
    </row>
    <row r="628" spans="1:8" s="197" customFormat="1" ht="12.75" customHeight="1" x14ac:dyDescent="0.25">
      <c r="A628" s="284"/>
      <c r="B628" s="64" t="s">
        <v>96</v>
      </c>
      <c r="C628" s="159">
        <v>93.9</v>
      </c>
      <c r="D628" s="159">
        <v>97.3</v>
      </c>
      <c r="E628" s="71">
        <f t="shared" ref="E628:E634" si="16">+C628*100/D628</f>
        <v>96.505652620760543</v>
      </c>
      <c r="F628" s="155">
        <v>718.7</v>
      </c>
      <c r="G628" s="155">
        <v>724</v>
      </c>
      <c r="H628" s="71">
        <f t="shared" ref="H628:H634" si="17">+F628*100/G628</f>
        <v>99.267955801104975</v>
      </c>
    </row>
    <row r="629" spans="1:8" s="197" customFormat="1" ht="12.75" customHeight="1" x14ac:dyDescent="0.25">
      <c r="A629" s="284"/>
      <c r="B629" s="64" t="s">
        <v>97</v>
      </c>
      <c r="C629" s="159">
        <v>68.400000000000006</v>
      </c>
      <c r="D629" s="159">
        <v>59.7</v>
      </c>
      <c r="E629" s="71">
        <f t="shared" si="16"/>
        <v>114.57286432160805</v>
      </c>
      <c r="F629" s="155">
        <v>480.5</v>
      </c>
      <c r="G629" s="155">
        <v>447.7</v>
      </c>
      <c r="H629" s="71">
        <f t="shared" si="17"/>
        <v>107.32633459906188</v>
      </c>
    </row>
    <row r="630" spans="1:8" s="197" customFormat="1" ht="12.75" customHeight="1" x14ac:dyDescent="0.25">
      <c r="A630" s="284"/>
      <c r="B630" s="64" t="s">
        <v>98</v>
      </c>
      <c r="C630" s="159">
        <v>59</v>
      </c>
      <c r="D630" s="159">
        <v>34.9</v>
      </c>
      <c r="E630" s="71">
        <f t="shared" si="16"/>
        <v>169.05444126074499</v>
      </c>
      <c r="F630" s="155">
        <v>521</v>
      </c>
      <c r="G630" s="155">
        <v>278.2</v>
      </c>
      <c r="H630" s="71">
        <f t="shared" si="17"/>
        <v>187.27534148094895</v>
      </c>
    </row>
    <row r="631" spans="1:8" s="197" customFormat="1" ht="12.75" customHeight="1" x14ac:dyDescent="0.25">
      <c r="A631" s="284"/>
      <c r="B631" s="64" t="s">
        <v>99</v>
      </c>
      <c r="C631" s="159">
        <v>77.400000000000006</v>
      </c>
      <c r="D631" s="159">
        <v>23.8</v>
      </c>
      <c r="E631" s="71">
        <f t="shared" si="16"/>
        <v>325.2100840336135</v>
      </c>
      <c r="F631" s="155">
        <v>712.4</v>
      </c>
      <c r="G631" s="155">
        <v>218.2</v>
      </c>
      <c r="H631" s="71">
        <f t="shared" si="17"/>
        <v>326.48945921173237</v>
      </c>
    </row>
    <row r="632" spans="1:8" s="197" customFormat="1" ht="12.75" customHeight="1" x14ac:dyDescent="0.25">
      <c r="A632" s="284"/>
      <c r="B632" s="64" t="s">
        <v>100</v>
      </c>
      <c r="C632" s="159">
        <v>106.9</v>
      </c>
      <c r="D632" s="159">
        <v>25.7</v>
      </c>
      <c r="E632" s="71">
        <f t="shared" si="16"/>
        <v>415.95330739299612</v>
      </c>
      <c r="F632" s="155">
        <v>929.5</v>
      </c>
      <c r="G632" s="155">
        <v>328.1</v>
      </c>
      <c r="H632" s="71">
        <f t="shared" si="17"/>
        <v>283.29777506857664</v>
      </c>
    </row>
    <row r="633" spans="1:8" s="197" customFormat="1" ht="12.75" customHeight="1" x14ac:dyDescent="0.25">
      <c r="A633" s="284"/>
      <c r="B633" s="64" t="s">
        <v>101</v>
      </c>
      <c r="C633" s="159">
        <v>188.7</v>
      </c>
      <c r="D633" s="159">
        <v>90.3</v>
      </c>
      <c r="E633" s="71">
        <f t="shared" si="16"/>
        <v>208.97009966777409</v>
      </c>
      <c r="F633" s="155">
        <v>1522.6</v>
      </c>
      <c r="G633" s="155">
        <v>910.3</v>
      </c>
      <c r="H633" s="71">
        <f t="shared" si="17"/>
        <v>167.26353949247502</v>
      </c>
    </row>
    <row r="634" spans="1:8" s="197" customFormat="1" ht="12.75" customHeight="1" x14ac:dyDescent="0.25">
      <c r="A634" s="284"/>
      <c r="B634" s="64" t="s">
        <v>135</v>
      </c>
      <c r="C634" s="159">
        <v>539.5</v>
      </c>
      <c r="D634" s="159">
        <v>376</v>
      </c>
      <c r="E634" s="71">
        <f t="shared" si="16"/>
        <v>143.4840425531915</v>
      </c>
      <c r="F634" s="155">
        <v>4349.5</v>
      </c>
      <c r="G634" s="155">
        <v>3267.5</v>
      </c>
      <c r="H634" s="71">
        <f t="shared" si="17"/>
        <v>133.11400153022188</v>
      </c>
    </row>
    <row r="635" spans="1:8" s="197" customFormat="1" ht="12.75" customHeight="1" x14ac:dyDescent="0.25">
      <c r="A635" s="284"/>
      <c r="B635" s="119"/>
      <c r="C635" s="156"/>
      <c r="D635" s="156"/>
      <c r="E635" s="121"/>
      <c r="F635" s="121"/>
      <c r="G635" s="121"/>
      <c r="H635" s="121"/>
    </row>
    <row r="636" spans="1:8" s="197" customFormat="1" ht="12.75" customHeight="1" x14ac:dyDescent="0.25">
      <c r="A636" s="284"/>
      <c r="B636" s="123"/>
      <c r="C636" s="157"/>
      <c r="D636" s="157"/>
      <c r="E636" s="125"/>
      <c r="F636" s="125"/>
      <c r="G636" s="125"/>
      <c r="H636" s="125"/>
    </row>
    <row r="637" spans="1:8" s="197" customFormat="1" ht="12.75" customHeight="1" x14ac:dyDescent="0.25">
      <c r="A637" s="270"/>
      <c r="B637" s="20" t="s">
        <v>491</v>
      </c>
      <c r="C637" s="1"/>
      <c r="D637" s="1"/>
      <c r="E637" s="53"/>
      <c r="F637" s="1"/>
      <c r="G637" s="1"/>
      <c r="H637" s="1"/>
    </row>
    <row r="638" spans="1:8" s="197" customFormat="1" ht="12.75" customHeight="1" x14ac:dyDescent="0.25">
      <c r="A638" s="270"/>
      <c r="B638" s="20" t="s">
        <v>81</v>
      </c>
      <c r="C638" s="1"/>
      <c r="D638" s="1"/>
      <c r="E638" s="53"/>
      <c r="F638" s="1"/>
      <c r="G638" s="1"/>
      <c r="H638" s="1"/>
    </row>
    <row r="639" spans="1:8" s="197" customFormat="1" ht="12.75" customHeight="1" x14ac:dyDescent="0.25">
      <c r="A639" s="270"/>
      <c r="B639" s="20"/>
      <c r="C639" s="1"/>
      <c r="D639" s="1"/>
      <c r="E639" s="53"/>
      <c r="F639" s="1"/>
      <c r="G639" s="1"/>
      <c r="H639" s="1"/>
    </row>
    <row r="640" spans="1:8" s="197" customFormat="1" ht="12.75" customHeight="1" x14ac:dyDescent="0.25">
      <c r="A640" s="270"/>
      <c r="B640" s="58" t="s">
        <v>68</v>
      </c>
      <c r="C640" s="1"/>
      <c r="D640" s="1"/>
      <c r="E640" s="53"/>
      <c r="F640" s="1"/>
      <c r="G640" s="1"/>
      <c r="H640" s="1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6"/>
      <c r="G641" s="196"/>
      <c r="H641" s="196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6"/>
      <c r="G642" s="196"/>
      <c r="H642" s="196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6"/>
      <c r="G643" s="196"/>
      <c r="H643" s="196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6"/>
      <c r="G644" s="196"/>
      <c r="H644" s="196"/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6"/>
      <c r="G645" s="196"/>
      <c r="H645" s="196"/>
    </row>
    <row r="646" spans="1:8" s="197" customFormat="1" ht="12.75" customHeight="1" x14ac:dyDescent="0.25">
      <c r="A646" s="284"/>
      <c r="B646" s="195"/>
      <c r="C646" s="195"/>
      <c r="D646" s="195"/>
      <c r="E646" s="196"/>
      <c r="F646" s="196"/>
      <c r="G646" s="196"/>
      <c r="H646" s="196"/>
    </row>
    <row r="647" spans="1:8" s="197" customFormat="1" ht="12.75" customHeight="1" x14ac:dyDescent="0.25">
      <c r="A647" s="284"/>
      <c r="B647" s="195"/>
      <c r="C647" s="195"/>
      <c r="D647" s="195"/>
      <c r="E647" s="196"/>
      <c r="F647" s="196"/>
      <c r="G647" s="196"/>
      <c r="H647" s="196"/>
    </row>
    <row r="648" spans="1:8" s="197" customFormat="1" ht="12.75" customHeight="1" x14ac:dyDescent="0.25">
      <c r="A648" s="284"/>
      <c r="B648" s="195"/>
      <c r="C648" s="195"/>
      <c r="D648" s="195"/>
      <c r="E648" s="196"/>
      <c r="F648" s="196"/>
      <c r="G648" s="196"/>
      <c r="H648" s="196"/>
    </row>
    <row r="649" spans="1:8" s="197" customFormat="1" ht="12.75" customHeight="1" x14ac:dyDescent="0.25">
      <c r="A649" s="284"/>
      <c r="B649" s="195"/>
      <c r="C649" s="195"/>
      <c r="D649" s="195"/>
      <c r="E649" s="196"/>
      <c r="F649" s="196"/>
      <c r="G649" s="196"/>
      <c r="H649" s="196"/>
    </row>
    <row r="650" spans="1:8" s="197" customFormat="1" ht="12.75" customHeight="1" x14ac:dyDescent="0.25">
      <c r="A650" s="284"/>
      <c r="B650" s="195"/>
      <c r="C650" s="195"/>
      <c r="D650" s="195"/>
      <c r="E650" s="196"/>
      <c r="F650" s="196"/>
      <c r="G650" s="196"/>
      <c r="H650" s="196"/>
    </row>
    <row r="651" spans="1:8" s="197" customFormat="1" ht="12.75" customHeight="1" x14ac:dyDescent="0.25">
      <c r="A651" s="284"/>
      <c r="B651" s="195"/>
      <c r="C651" s="195"/>
      <c r="D651" s="195"/>
      <c r="E651" s="196"/>
      <c r="F651" s="196"/>
      <c r="G651" s="196"/>
      <c r="H651" s="196"/>
    </row>
    <row r="652" spans="1:8" s="197" customFormat="1" ht="12.75" customHeight="1" x14ac:dyDescent="0.25">
      <c r="A652" s="284"/>
      <c r="B652" s="195"/>
      <c r="C652" s="195"/>
      <c r="D652" s="195"/>
      <c r="E652" s="196"/>
      <c r="F652" s="196"/>
      <c r="G652" s="196"/>
      <c r="H652" s="196"/>
    </row>
    <row r="653" spans="1:8" s="197" customFormat="1" ht="12.75" customHeight="1" x14ac:dyDescent="0.25">
      <c r="A653" s="284"/>
      <c r="B653" s="195"/>
      <c r="C653" s="195"/>
      <c r="D653" s="195"/>
      <c r="E653" s="196"/>
      <c r="F653" s="196"/>
      <c r="G653" s="196"/>
      <c r="H653" s="196"/>
    </row>
    <row r="654" spans="1:8" s="197" customFormat="1" ht="12.75" customHeight="1" x14ac:dyDescent="0.25">
      <c r="A654" s="284"/>
      <c r="B654" s="195"/>
      <c r="C654" s="195"/>
      <c r="D654" s="195"/>
      <c r="E654" s="196"/>
      <c r="F654" s="196"/>
      <c r="G654" s="196"/>
      <c r="H654" s="196"/>
    </row>
    <row r="655" spans="1:8" s="197" customFormat="1" ht="12.75" customHeight="1" x14ac:dyDescent="0.25">
      <c r="A655" s="284"/>
      <c r="B655" s="195"/>
      <c r="C655" s="195"/>
      <c r="D655" s="195"/>
      <c r="E655" s="196"/>
      <c r="F655" s="196"/>
      <c r="G655" s="196"/>
      <c r="H655" s="196"/>
    </row>
    <row r="656" spans="1:8" s="197" customFormat="1" ht="12.75" customHeight="1" x14ac:dyDescent="0.25">
      <c r="A656" s="284"/>
      <c r="B656" s="195"/>
      <c r="C656" s="195"/>
      <c r="D656" s="195"/>
      <c r="E656" s="196"/>
      <c r="F656" s="196"/>
      <c r="G656" s="196"/>
      <c r="H656" s="196"/>
    </row>
    <row r="657" spans="1:8" s="197" customFormat="1" ht="12.75" customHeight="1" x14ac:dyDescent="0.25">
      <c r="A657" s="284"/>
      <c r="B657" s="195"/>
      <c r="C657" s="195"/>
      <c r="D657" s="195"/>
      <c r="E657" s="196"/>
      <c r="F657" s="196"/>
      <c r="G657" s="196"/>
      <c r="H657" s="196"/>
    </row>
    <row r="658" spans="1:8" s="197" customFormat="1" ht="12.75" customHeight="1" x14ac:dyDescent="0.25">
      <c r="A658" s="284"/>
      <c r="B658" s="195"/>
      <c r="C658" s="195"/>
      <c r="D658" s="195"/>
      <c r="E658" s="196"/>
      <c r="F658" s="196"/>
      <c r="G658" s="196"/>
      <c r="H658" s="196"/>
    </row>
    <row r="659" spans="1:8" s="197" customFormat="1" ht="12.75" customHeight="1" x14ac:dyDescent="0.25">
      <c r="A659" s="284"/>
      <c r="B659" s="195"/>
      <c r="C659" s="195"/>
      <c r="D659" s="195"/>
      <c r="E659" s="196"/>
      <c r="F659" s="196"/>
      <c r="G659" s="196"/>
      <c r="H659" s="196"/>
    </row>
    <row r="660" spans="1:8" s="197" customFormat="1" ht="12.75" customHeight="1" x14ac:dyDescent="0.25">
      <c r="A660" s="284"/>
      <c r="B660" s="195"/>
      <c r="C660" s="195"/>
      <c r="D660" s="195"/>
      <c r="E660" s="196"/>
      <c r="F660" s="196"/>
      <c r="G660" s="196"/>
      <c r="H660" s="196"/>
    </row>
    <row r="661" spans="1:8" s="197" customFormat="1" ht="12.75" customHeight="1" x14ac:dyDescent="0.25">
      <c r="A661" s="284"/>
      <c r="B661" s="195"/>
      <c r="C661" s="195"/>
      <c r="D661" s="195"/>
      <c r="E661" s="196"/>
      <c r="F661" s="196"/>
      <c r="G661" s="196"/>
      <c r="H661" s="196"/>
    </row>
    <row r="662" spans="1:8" s="197" customFormat="1" ht="12.75" customHeight="1" x14ac:dyDescent="0.25">
      <c r="A662" s="284"/>
      <c r="B662" s="195"/>
      <c r="C662" s="195"/>
      <c r="D662" s="195"/>
      <c r="E662" s="196"/>
      <c r="F662" s="196"/>
      <c r="G662" s="196"/>
      <c r="H662" s="196"/>
    </row>
    <row r="663" spans="1:8" s="197" customFormat="1" ht="12.75" customHeight="1" x14ac:dyDescent="0.25">
      <c r="A663" s="284"/>
      <c r="B663" s="195"/>
      <c r="C663" s="195"/>
      <c r="D663" s="195"/>
      <c r="E663" s="196"/>
      <c r="F663" s="196"/>
      <c r="G663" s="196"/>
      <c r="H663" s="196"/>
    </row>
    <row r="664" spans="1:8" s="197" customFormat="1" ht="12.75" customHeight="1" x14ac:dyDescent="0.25">
      <c r="A664" s="284"/>
      <c r="B664" s="195"/>
      <c r="C664" s="195"/>
      <c r="D664" s="195"/>
      <c r="E664" s="196"/>
      <c r="F664" s="196"/>
      <c r="G664" s="196"/>
      <c r="H664" s="196"/>
    </row>
    <row r="665" spans="1:8" s="197" customFormat="1" ht="12.75" customHeight="1" x14ac:dyDescent="0.25">
      <c r="A665" s="284"/>
      <c r="B665" s="195"/>
      <c r="C665" s="195"/>
      <c r="D665" s="195"/>
      <c r="E665" s="196"/>
      <c r="F665" s="196"/>
      <c r="G665" s="196"/>
      <c r="H665" s="196"/>
    </row>
    <row r="666" spans="1:8" s="197" customFormat="1" ht="12.75" customHeight="1" x14ac:dyDescent="0.25">
      <c r="A666" s="284"/>
      <c r="B666" s="195"/>
      <c r="C666" s="195"/>
      <c r="D666" s="195"/>
      <c r="E666" s="196"/>
      <c r="F666" s="196"/>
      <c r="G666" s="196"/>
      <c r="H666" s="196"/>
    </row>
    <row r="667" spans="1:8" s="197" customFormat="1" ht="12.75" customHeight="1" x14ac:dyDescent="0.25">
      <c r="A667" s="284"/>
      <c r="B667" s="195"/>
      <c r="C667" s="195"/>
      <c r="D667" s="195"/>
      <c r="E667" s="196"/>
      <c r="F667" s="196"/>
      <c r="G667" s="196"/>
      <c r="H667" s="196"/>
    </row>
    <row r="668" spans="1:8" s="197" customFormat="1" ht="12.75" customHeight="1" x14ac:dyDescent="0.25">
      <c r="A668" s="284"/>
      <c r="B668" s="195"/>
      <c r="C668" s="195"/>
      <c r="D668" s="195"/>
      <c r="E668" s="196"/>
      <c r="F668" s="196"/>
      <c r="G668" s="196"/>
      <c r="H668" s="196"/>
    </row>
    <row r="669" spans="1:8" s="197" customFormat="1" ht="12.75" customHeight="1" x14ac:dyDescent="0.25">
      <c r="A669" s="284"/>
      <c r="B669" s="195"/>
      <c r="C669" s="195"/>
      <c r="D669" s="195"/>
      <c r="E669" s="196"/>
      <c r="F669" s="196"/>
      <c r="G669" s="196"/>
      <c r="H669" s="196"/>
    </row>
    <row r="670" spans="1:8" s="197" customFormat="1" ht="12.75" customHeight="1" x14ac:dyDescent="0.25">
      <c r="A670" s="284"/>
      <c r="B670" s="195"/>
      <c r="C670" s="195"/>
      <c r="D670" s="195"/>
      <c r="E670" s="196"/>
      <c r="F670" s="196"/>
      <c r="G670" s="196"/>
      <c r="H670" s="362" t="s">
        <v>13</v>
      </c>
    </row>
    <row r="671" spans="1:8" s="197" customFormat="1" ht="12.75" customHeight="1" x14ac:dyDescent="0.25">
      <c r="A671" s="284"/>
      <c r="B671" s="195"/>
      <c r="C671" s="195"/>
      <c r="D671" s="195"/>
      <c r="E671" s="196"/>
      <c r="F671" s="196"/>
      <c r="G671" s="196"/>
      <c r="H671" s="196"/>
    </row>
    <row r="672" spans="1:8" s="197" customFormat="1" ht="15.75" customHeight="1" x14ac:dyDescent="0.3">
      <c r="A672" s="284"/>
      <c r="B672" s="489" t="s">
        <v>666</v>
      </c>
      <c r="C672" s="14"/>
      <c r="D672" s="14"/>
      <c r="E672" s="15"/>
      <c r="F672" s="1"/>
      <c r="G672" s="1"/>
      <c r="H672" s="1"/>
    </row>
    <row r="673" spans="1:8" s="197" customFormat="1" ht="12.75" customHeight="1" x14ac:dyDescent="0.25">
      <c r="A673" s="284"/>
      <c r="B673" s="4"/>
      <c r="C673" s="1"/>
      <c r="D673" s="1"/>
      <c r="E673" s="45"/>
      <c r="F673" s="1"/>
      <c r="G673" s="1"/>
      <c r="H673" s="1"/>
    </row>
    <row r="674" spans="1:8" s="197" customFormat="1" ht="12.75" customHeight="1" x14ac:dyDescent="0.25">
      <c r="A674" s="284"/>
      <c r="B674" s="4" t="s">
        <v>62</v>
      </c>
      <c r="C674" s="1"/>
      <c r="D674" s="1"/>
      <c r="E674" s="45"/>
      <c r="F674" s="1"/>
      <c r="G674" s="1"/>
      <c r="H674" s="1"/>
    </row>
    <row r="675" spans="1:8" s="197" customFormat="1" ht="12.75" customHeight="1" x14ac:dyDescent="0.25">
      <c r="A675" s="284"/>
      <c r="B675" s="151"/>
      <c r="C675" s="511" t="s">
        <v>12</v>
      </c>
      <c r="D675" s="512"/>
      <c r="E675" s="512"/>
      <c r="F675" s="512" t="s">
        <v>10</v>
      </c>
      <c r="G675" s="512"/>
      <c r="H675" s="512"/>
    </row>
    <row r="676" spans="1:8" s="197" customFormat="1" ht="12.75" customHeight="1" x14ac:dyDescent="0.25">
      <c r="A676" s="284"/>
      <c r="B676" s="145"/>
      <c r="C676" s="149" t="s">
        <v>8</v>
      </c>
      <c r="D676" s="152" t="s">
        <v>9</v>
      </c>
      <c r="E676" s="152" t="s">
        <v>65</v>
      </c>
      <c r="F676" s="152" t="s">
        <v>8</v>
      </c>
      <c r="G676" s="152" t="s">
        <v>9</v>
      </c>
      <c r="H676" s="152" t="s">
        <v>65</v>
      </c>
    </row>
    <row r="677" spans="1:8" s="197" customFormat="1" ht="12.75" customHeight="1" x14ac:dyDescent="0.25">
      <c r="A677" s="284"/>
      <c r="B677" s="64"/>
      <c r="C677" s="158"/>
      <c r="D677" s="158"/>
      <c r="E677" s="67"/>
      <c r="F677" s="158"/>
      <c r="G677" s="158"/>
      <c r="H677" s="67"/>
    </row>
    <row r="678" spans="1:8" s="197" customFormat="1" ht="12.75" customHeight="1" x14ac:dyDescent="0.25">
      <c r="A678" s="284"/>
      <c r="B678" s="64" t="s">
        <v>23</v>
      </c>
      <c r="C678" s="159">
        <v>1109.3</v>
      </c>
      <c r="D678" s="159">
        <v>684.4</v>
      </c>
      <c r="E678" s="71">
        <f>+C678*100/D678</f>
        <v>162.08357685563999</v>
      </c>
      <c r="F678" s="155">
        <v>9339</v>
      </c>
      <c r="G678" s="155">
        <v>6056.5</v>
      </c>
      <c r="H678" s="71">
        <f>+F678*100/G678</f>
        <v>154.19796912408157</v>
      </c>
    </row>
    <row r="679" spans="1:8" s="197" customFormat="1" ht="12.75" customHeight="1" x14ac:dyDescent="0.25">
      <c r="A679" s="284"/>
      <c r="B679" s="64" t="s">
        <v>96</v>
      </c>
      <c r="C679" s="159">
        <v>95.1</v>
      </c>
      <c r="D679" s="159">
        <v>95.1</v>
      </c>
      <c r="E679" s="71">
        <f t="shared" ref="E679:E685" si="18">+C679*100/D679</f>
        <v>100</v>
      </c>
      <c r="F679" s="155">
        <v>720.4</v>
      </c>
      <c r="G679" s="155">
        <v>707</v>
      </c>
      <c r="H679" s="71">
        <f t="shared" ref="H679:H685" si="19">+F679*100/G679</f>
        <v>101.8953323903819</v>
      </c>
    </row>
    <row r="680" spans="1:8" s="197" customFormat="1" ht="12.75" customHeight="1" x14ac:dyDescent="0.25">
      <c r="A680" s="284"/>
      <c r="B680" s="64" t="s">
        <v>97</v>
      </c>
      <c r="C680" s="159">
        <v>64</v>
      </c>
      <c r="D680" s="159">
        <v>54</v>
      </c>
      <c r="E680" s="71">
        <f t="shared" si="18"/>
        <v>118.51851851851852</v>
      </c>
      <c r="F680" s="155">
        <v>488.3</v>
      </c>
      <c r="G680" s="155">
        <v>429</v>
      </c>
      <c r="H680" s="71">
        <f t="shared" si="19"/>
        <v>113.82284382284382</v>
      </c>
    </row>
    <row r="681" spans="1:8" s="197" customFormat="1" ht="12.75" customHeight="1" x14ac:dyDescent="0.25">
      <c r="A681" s="284"/>
      <c r="B681" s="64" t="s">
        <v>98</v>
      </c>
      <c r="C681" s="159">
        <v>50.8</v>
      </c>
      <c r="D681" s="159">
        <v>34.200000000000003</v>
      </c>
      <c r="E681" s="71">
        <f t="shared" si="18"/>
        <v>148.53801169590642</v>
      </c>
      <c r="F681" s="155">
        <v>547.70000000000005</v>
      </c>
      <c r="G681" s="155">
        <v>290.7</v>
      </c>
      <c r="H681" s="71">
        <f t="shared" si="19"/>
        <v>188.4072927416581</v>
      </c>
    </row>
    <row r="682" spans="1:8" s="197" customFormat="1" ht="12.75" customHeight="1" x14ac:dyDescent="0.25">
      <c r="A682" s="284"/>
      <c r="B682" s="64" t="s">
        <v>99</v>
      </c>
      <c r="C682" s="159">
        <v>87.1</v>
      </c>
      <c r="D682" s="159">
        <v>25.1</v>
      </c>
      <c r="E682" s="71">
        <f t="shared" si="18"/>
        <v>347.01195219123503</v>
      </c>
      <c r="F682" s="155">
        <v>766.7</v>
      </c>
      <c r="G682" s="155">
        <v>218.9</v>
      </c>
      <c r="H682" s="71">
        <f t="shared" si="19"/>
        <v>350.25125628140705</v>
      </c>
    </row>
    <row r="683" spans="1:8" s="197" customFormat="1" ht="12.75" customHeight="1" x14ac:dyDescent="0.25">
      <c r="A683" s="284"/>
      <c r="B683" s="64" t="s">
        <v>100</v>
      </c>
      <c r="C683" s="159">
        <v>91.3</v>
      </c>
      <c r="D683" s="159">
        <v>22.6</v>
      </c>
      <c r="E683" s="71">
        <f t="shared" si="18"/>
        <v>403.98230088495575</v>
      </c>
      <c r="F683" s="155">
        <v>951.4</v>
      </c>
      <c r="G683" s="155">
        <v>324.7</v>
      </c>
      <c r="H683" s="71">
        <f t="shared" si="19"/>
        <v>293.00893132121962</v>
      </c>
    </row>
    <row r="684" spans="1:8" s="197" customFormat="1" ht="12.75" customHeight="1" x14ac:dyDescent="0.25">
      <c r="A684" s="284"/>
      <c r="B684" s="64" t="s">
        <v>101</v>
      </c>
      <c r="C684" s="159">
        <v>193.7</v>
      </c>
      <c r="D684" s="159">
        <v>90.3</v>
      </c>
      <c r="E684" s="71">
        <f t="shared" si="18"/>
        <v>214.50719822812846</v>
      </c>
      <c r="F684" s="155">
        <v>1585.3</v>
      </c>
      <c r="G684" s="155">
        <v>891.6</v>
      </c>
      <c r="H684" s="71">
        <f t="shared" si="19"/>
        <v>177.80394795872587</v>
      </c>
    </row>
    <row r="685" spans="1:8" s="197" customFormat="1" ht="12.75" customHeight="1" x14ac:dyDescent="0.25">
      <c r="A685" s="284"/>
      <c r="B685" s="64" t="s">
        <v>135</v>
      </c>
      <c r="C685" s="159">
        <v>527.29999999999995</v>
      </c>
      <c r="D685" s="159">
        <v>363</v>
      </c>
      <c r="E685" s="71">
        <f t="shared" si="18"/>
        <v>145.2617079889807</v>
      </c>
      <c r="F685" s="155">
        <v>4279.2</v>
      </c>
      <c r="G685" s="155">
        <v>3194.5</v>
      </c>
      <c r="H685" s="71">
        <f t="shared" si="19"/>
        <v>133.95523556112067</v>
      </c>
    </row>
    <row r="686" spans="1:8" s="197" customFormat="1" ht="12.75" customHeight="1" x14ac:dyDescent="0.25">
      <c r="A686" s="284"/>
      <c r="B686" s="119"/>
      <c r="C686" s="156"/>
      <c r="D686" s="156"/>
      <c r="E686" s="121"/>
      <c r="F686" s="121"/>
      <c r="G686" s="121"/>
      <c r="H686" s="121"/>
    </row>
    <row r="687" spans="1:8" s="197" customFormat="1" ht="12.75" customHeight="1" x14ac:dyDescent="0.25">
      <c r="A687" s="284"/>
      <c r="B687" s="123"/>
      <c r="C687" s="157"/>
      <c r="D687" s="157"/>
      <c r="E687" s="125"/>
      <c r="F687" s="125"/>
      <c r="G687" s="125"/>
      <c r="H687" s="125"/>
    </row>
    <row r="688" spans="1:8" s="197" customFormat="1" ht="12.75" customHeight="1" x14ac:dyDescent="0.25">
      <c r="A688" s="270"/>
      <c r="B688" s="20" t="s">
        <v>491</v>
      </c>
      <c r="C688" s="1"/>
      <c r="D688" s="1"/>
      <c r="E688" s="53"/>
      <c r="F688" s="1"/>
      <c r="G688" s="1"/>
      <c r="H688" s="1"/>
    </row>
    <row r="689" spans="1:8" s="197" customFormat="1" ht="12.75" customHeight="1" x14ac:dyDescent="0.25">
      <c r="A689" s="270"/>
      <c r="B689" s="20" t="s">
        <v>81</v>
      </c>
      <c r="C689" s="1"/>
      <c r="D689" s="1"/>
      <c r="E689" s="53"/>
      <c r="F689" s="1"/>
      <c r="G689" s="1"/>
      <c r="H689" s="1"/>
    </row>
    <row r="690" spans="1:8" s="197" customFormat="1" ht="12.75" customHeight="1" x14ac:dyDescent="0.25">
      <c r="A690" s="270"/>
      <c r="B690" s="20"/>
      <c r="C690" s="1"/>
      <c r="D690" s="1"/>
      <c r="E690" s="53"/>
      <c r="F690" s="1"/>
      <c r="G690" s="1"/>
      <c r="H690" s="1"/>
    </row>
    <row r="691" spans="1:8" s="197" customFormat="1" ht="12.75" customHeight="1" x14ac:dyDescent="0.25">
      <c r="A691" s="270"/>
      <c r="B691" s="58" t="s">
        <v>68</v>
      </c>
      <c r="C691" s="1"/>
      <c r="D691" s="1"/>
      <c r="E691" s="53"/>
      <c r="F691" s="1"/>
      <c r="G691" s="1"/>
      <c r="H691" s="1"/>
    </row>
    <row r="692" spans="1:8" s="197" customFormat="1" ht="12.75" customHeight="1" x14ac:dyDescent="0.25">
      <c r="A692" s="284"/>
      <c r="B692" s="195"/>
      <c r="C692" s="195"/>
      <c r="D692" s="195"/>
      <c r="E692" s="196"/>
      <c r="F692" s="196"/>
      <c r="G692" s="196"/>
      <c r="H692" s="196"/>
    </row>
    <row r="693" spans="1:8" s="197" customFormat="1" ht="12.75" customHeight="1" x14ac:dyDescent="0.25">
      <c r="A693" s="284"/>
      <c r="B693" s="195"/>
      <c r="C693" s="195"/>
      <c r="D693" s="195"/>
      <c r="E693" s="196"/>
      <c r="F693" s="196"/>
      <c r="G693" s="196"/>
      <c r="H693" s="196"/>
    </row>
    <row r="694" spans="1:8" s="197" customFormat="1" ht="12.75" customHeight="1" x14ac:dyDescent="0.25">
      <c r="A694" s="284"/>
      <c r="B694" s="195"/>
      <c r="C694" s="195"/>
      <c r="D694" s="195"/>
      <c r="E694" s="196"/>
      <c r="F694" s="196"/>
      <c r="G694" s="196"/>
      <c r="H694" s="196"/>
    </row>
    <row r="695" spans="1:8" s="197" customFormat="1" ht="12.75" customHeight="1" x14ac:dyDescent="0.25">
      <c r="A695" s="284"/>
      <c r="B695" s="195"/>
      <c r="C695" s="195"/>
      <c r="D695" s="195"/>
      <c r="E695" s="196"/>
      <c r="F695" s="196"/>
      <c r="G695" s="196"/>
      <c r="H695" s="196"/>
    </row>
    <row r="696" spans="1:8" s="197" customFormat="1" ht="12.75" customHeight="1" x14ac:dyDescent="0.25">
      <c r="A696" s="284"/>
      <c r="B696" s="195"/>
      <c r="C696" s="195"/>
      <c r="D696" s="195"/>
      <c r="E696" s="196"/>
      <c r="F696" s="196"/>
      <c r="G696" s="196"/>
      <c r="H696" s="196"/>
    </row>
    <row r="697" spans="1:8" s="197" customFormat="1" ht="12.75" customHeight="1" x14ac:dyDescent="0.25">
      <c r="A697" s="284"/>
      <c r="B697" s="195"/>
      <c r="C697" s="195"/>
      <c r="D697" s="195"/>
      <c r="E697" s="196"/>
      <c r="F697" s="196"/>
      <c r="G697" s="196"/>
      <c r="H697" s="196"/>
    </row>
    <row r="698" spans="1:8" s="197" customFormat="1" ht="12.75" customHeight="1" x14ac:dyDescent="0.25">
      <c r="A698" s="284"/>
      <c r="B698" s="195"/>
      <c r="C698" s="195"/>
      <c r="D698" s="195"/>
      <c r="E698" s="196"/>
      <c r="F698" s="196"/>
      <c r="G698" s="196"/>
      <c r="H698" s="196"/>
    </row>
    <row r="699" spans="1:8" s="197" customFormat="1" ht="12.75" customHeight="1" x14ac:dyDescent="0.25">
      <c r="A699" s="284"/>
      <c r="B699" s="195"/>
      <c r="C699" s="195"/>
      <c r="D699" s="195"/>
      <c r="E699" s="196"/>
      <c r="F699" s="196"/>
      <c r="G699" s="196"/>
      <c r="H699" s="196"/>
    </row>
    <row r="700" spans="1:8" s="197" customFormat="1" ht="12.75" customHeight="1" x14ac:dyDescent="0.25">
      <c r="A700" s="284"/>
      <c r="B700" s="195"/>
      <c r="C700" s="195"/>
      <c r="D700" s="195"/>
      <c r="E700" s="196"/>
      <c r="F700" s="196"/>
      <c r="G700" s="196"/>
      <c r="H700" s="196"/>
    </row>
    <row r="701" spans="1:8" s="197" customFormat="1" ht="12.75" customHeight="1" x14ac:dyDescent="0.25">
      <c r="A701" s="284"/>
      <c r="B701" s="195"/>
      <c r="C701" s="195"/>
      <c r="D701" s="195"/>
      <c r="E701" s="196"/>
      <c r="F701" s="196"/>
      <c r="G701" s="196"/>
      <c r="H701" s="196"/>
    </row>
    <row r="702" spans="1:8" s="197" customFormat="1" ht="12.75" customHeight="1" x14ac:dyDescent="0.25">
      <c r="A702" s="284"/>
      <c r="B702" s="195"/>
      <c r="C702" s="195"/>
      <c r="D702" s="195"/>
      <c r="E702" s="196"/>
      <c r="F702" s="196"/>
      <c r="G702" s="196"/>
      <c r="H702" s="196"/>
    </row>
    <row r="703" spans="1:8" s="197" customFormat="1" ht="12.75" customHeight="1" x14ac:dyDescent="0.25">
      <c r="A703" s="284"/>
      <c r="B703" s="195"/>
      <c r="C703" s="195"/>
      <c r="D703" s="195"/>
      <c r="E703" s="196"/>
      <c r="F703" s="196"/>
      <c r="G703" s="196"/>
      <c r="H703" s="196"/>
    </row>
    <row r="704" spans="1:8" s="197" customFormat="1" ht="12.75" customHeight="1" x14ac:dyDescent="0.25">
      <c r="A704" s="284"/>
      <c r="B704" s="195"/>
      <c r="C704" s="195"/>
      <c r="D704" s="195"/>
      <c r="E704" s="196"/>
      <c r="F704" s="196"/>
      <c r="G704" s="196"/>
      <c r="H704" s="196"/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6"/>
      <c r="G705" s="196"/>
      <c r="H705" s="196"/>
    </row>
    <row r="706" spans="1:8" s="197" customFormat="1" ht="12.75" customHeight="1" x14ac:dyDescent="0.25">
      <c r="A706" s="284"/>
      <c r="B706" s="195"/>
      <c r="C706" s="195"/>
      <c r="D706" s="195"/>
      <c r="E706" s="196"/>
      <c r="F706" s="196"/>
      <c r="G706" s="196"/>
      <c r="H706" s="196"/>
    </row>
    <row r="707" spans="1:8" s="197" customFormat="1" ht="12.75" customHeight="1" x14ac:dyDescent="0.25">
      <c r="A707" s="284"/>
      <c r="B707" s="195"/>
      <c r="C707" s="195"/>
      <c r="D707" s="195"/>
      <c r="E707" s="196"/>
      <c r="F707" s="196"/>
      <c r="G707" s="196"/>
      <c r="H707" s="196"/>
    </row>
    <row r="708" spans="1:8" s="197" customFormat="1" ht="12.75" customHeight="1" x14ac:dyDescent="0.25">
      <c r="A708" s="284"/>
      <c r="B708" s="195"/>
      <c r="C708" s="195"/>
      <c r="D708" s="195"/>
      <c r="E708" s="196"/>
      <c r="F708" s="196"/>
      <c r="G708" s="196"/>
      <c r="H708" s="196"/>
    </row>
    <row r="709" spans="1:8" s="197" customFormat="1" ht="12.75" customHeight="1" x14ac:dyDescent="0.25">
      <c r="A709" s="284"/>
      <c r="B709" s="195"/>
      <c r="C709" s="195"/>
      <c r="D709" s="195"/>
      <c r="E709" s="196"/>
      <c r="F709" s="196"/>
      <c r="G709" s="196"/>
      <c r="H709" s="196"/>
    </row>
    <row r="710" spans="1:8" s="197" customFormat="1" ht="12.75" customHeight="1" x14ac:dyDescent="0.25">
      <c r="A710" s="284"/>
      <c r="B710" s="195"/>
      <c r="C710" s="195"/>
      <c r="D710" s="195"/>
      <c r="E710" s="196"/>
      <c r="F710" s="196"/>
      <c r="G710" s="196"/>
      <c r="H710" s="196"/>
    </row>
    <row r="711" spans="1:8" s="197" customFormat="1" ht="12.75" customHeight="1" x14ac:dyDescent="0.25">
      <c r="A711" s="284"/>
      <c r="B711" s="195"/>
      <c r="C711" s="195"/>
      <c r="D711" s="195"/>
      <c r="E711" s="196"/>
      <c r="F711" s="196"/>
      <c r="G711" s="196"/>
      <c r="H711" s="196"/>
    </row>
    <row r="712" spans="1:8" s="197" customFormat="1" ht="12.75" customHeight="1" x14ac:dyDescent="0.25">
      <c r="A712" s="284"/>
      <c r="B712" s="195"/>
      <c r="C712" s="195"/>
      <c r="D712" s="195"/>
      <c r="E712" s="196"/>
      <c r="F712" s="196"/>
      <c r="G712" s="196"/>
      <c r="H712" s="196"/>
    </row>
    <row r="713" spans="1:8" s="197" customFormat="1" ht="12.75" customHeight="1" x14ac:dyDescent="0.25">
      <c r="A713" s="284"/>
      <c r="B713" s="195"/>
      <c r="C713" s="195"/>
      <c r="D713" s="195"/>
      <c r="E713" s="196"/>
      <c r="F713" s="196"/>
      <c r="G713" s="196"/>
      <c r="H713" s="196"/>
    </row>
    <row r="714" spans="1:8" s="197" customFormat="1" ht="12.75" customHeight="1" x14ac:dyDescent="0.25">
      <c r="A714" s="284"/>
      <c r="B714" s="195"/>
      <c r="C714" s="195"/>
      <c r="D714" s="195"/>
      <c r="E714" s="196"/>
      <c r="F714" s="196"/>
      <c r="G714" s="196"/>
      <c r="H714" s="196"/>
    </row>
    <row r="715" spans="1:8" s="197" customFormat="1" ht="12.75" customHeight="1" x14ac:dyDescent="0.25">
      <c r="A715" s="284"/>
      <c r="B715" s="195"/>
      <c r="C715" s="195"/>
      <c r="D715" s="195"/>
      <c r="E715" s="196"/>
      <c r="F715" s="196"/>
      <c r="G715" s="196"/>
      <c r="H715" s="196"/>
    </row>
    <row r="716" spans="1:8" s="197" customFormat="1" ht="12.75" customHeight="1" x14ac:dyDescent="0.25">
      <c r="A716" s="284"/>
      <c r="B716" s="195"/>
      <c r="C716" s="195"/>
      <c r="D716" s="195"/>
      <c r="E716" s="196"/>
      <c r="F716" s="196"/>
      <c r="G716" s="196"/>
      <c r="H716" s="196"/>
    </row>
    <row r="717" spans="1:8" s="197" customFormat="1" ht="12.75" customHeight="1" x14ac:dyDescent="0.25">
      <c r="A717" s="284"/>
      <c r="B717" s="195"/>
      <c r="C717" s="195"/>
      <c r="D717" s="195"/>
      <c r="E717" s="196"/>
      <c r="F717" s="196"/>
      <c r="G717" s="196"/>
      <c r="H717" s="196"/>
    </row>
    <row r="718" spans="1:8" s="197" customFormat="1" ht="12.75" customHeight="1" x14ac:dyDescent="0.25">
      <c r="A718" s="284"/>
      <c r="B718" s="195"/>
      <c r="C718" s="195"/>
      <c r="D718" s="195"/>
      <c r="E718" s="196"/>
      <c r="F718" s="196"/>
      <c r="G718" s="196"/>
      <c r="H718" s="196"/>
    </row>
    <row r="719" spans="1:8" s="197" customFormat="1" ht="12.75" customHeight="1" x14ac:dyDescent="0.25">
      <c r="A719" s="284"/>
      <c r="B719" s="195"/>
      <c r="C719" s="195"/>
      <c r="D719" s="195"/>
      <c r="E719" s="196"/>
      <c r="F719" s="196"/>
      <c r="G719" s="196"/>
      <c r="H719" s="196"/>
    </row>
    <row r="720" spans="1:8" s="197" customFormat="1" ht="12.75" customHeight="1" x14ac:dyDescent="0.25">
      <c r="A720" s="284"/>
      <c r="B720" s="195"/>
      <c r="C720" s="195"/>
      <c r="D720" s="195"/>
      <c r="E720" s="196"/>
      <c r="F720" s="196"/>
      <c r="G720" s="196"/>
      <c r="H720" s="196"/>
    </row>
    <row r="721" spans="1:8" s="197" customFormat="1" ht="12.75" customHeight="1" x14ac:dyDescent="0.25">
      <c r="A721" s="284"/>
      <c r="B721" s="195"/>
      <c r="C721" s="195"/>
      <c r="D721" s="195"/>
      <c r="E721" s="196"/>
      <c r="F721" s="196"/>
      <c r="G721" s="196"/>
      <c r="H721" s="362" t="s">
        <v>13</v>
      </c>
    </row>
    <row r="722" spans="1:8" s="197" customFormat="1" ht="12.75" customHeight="1" x14ac:dyDescent="0.25">
      <c r="A722" s="284"/>
      <c r="B722" s="195"/>
      <c r="C722" s="195"/>
      <c r="D722" s="195"/>
      <c r="E722" s="196"/>
      <c r="F722" s="196"/>
      <c r="G722" s="196"/>
      <c r="H722" s="196"/>
    </row>
    <row r="723" spans="1:8" s="197" customFormat="1" ht="15.75" customHeight="1" x14ac:dyDescent="0.3">
      <c r="A723" s="284"/>
      <c r="B723" s="489" t="s">
        <v>667</v>
      </c>
      <c r="C723" s="14"/>
      <c r="D723" s="14"/>
      <c r="E723" s="15"/>
      <c r="F723" s="1"/>
      <c r="G723" s="1"/>
      <c r="H723" s="1"/>
    </row>
    <row r="724" spans="1:8" s="197" customFormat="1" ht="12.75" customHeight="1" x14ac:dyDescent="0.25">
      <c r="A724" s="284"/>
      <c r="B724" s="4"/>
      <c r="C724" s="1"/>
      <c r="D724" s="1"/>
      <c r="E724" s="45"/>
      <c r="F724" s="1"/>
      <c r="G724" s="1"/>
      <c r="H724" s="1"/>
    </row>
    <row r="725" spans="1:8" s="197" customFormat="1" ht="12.75" customHeight="1" x14ac:dyDescent="0.25">
      <c r="A725" s="284"/>
      <c r="B725" s="4" t="s">
        <v>62</v>
      </c>
      <c r="C725" s="1"/>
      <c r="D725" s="1"/>
      <c r="E725" s="45"/>
      <c r="F725" s="1"/>
      <c r="G725" s="1"/>
      <c r="H725" s="1"/>
    </row>
    <row r="726" spans="1:8" s="197" customFormat="1" ht="12.75" customHeight="1" x14ac:dyDescent="0.25">
      <c r="A726" s="284"/>
      <c r="B726" s="151"/>
      <c r="C726" s="511" t="s">
        <v>12</v>
      </c>
      <c r="D726" s="512"/>
      <c r="E726" s="512"/>
      <c r="F726" s="512" t="s">
        <v>10</v>
      </c>
      <c r="G726" s="512"/>
      <c r="H726" s="512"/>
    </row>
    <row r="727" spans="1:8" s="197" customFormat="1" ht="12.75" customHeight="1" x14ac:dyDescent="0.25">
      <c r="A727" s="284"/>
      <c r="B727" s="145"/>
      <c r="C727" s="149" t="s">
        <v>8</v>
      </c>
      <c r="D727" s="152" t="s">
        <v>9</v>
      </c>
      <c r="E727" s="152" t="s">
        <v>65</v>
      </c>
      <c r="F727" s="152" t="s">
        <v>8</v>
      </c>
      <c r="G727" s="152" t="s">
        <v>9</v>
      </c>
      <c r="H727" s="152" t="s">
        <v>65</v>
      </c>
    </row>
    <row r="728" spans="1:8" s="197" customFormat="1" ht="12.75" customHeight="1" x14ac:dyDescent="0.25">
      <c r="A728" s="284"/>
      <c r="B728" s="64"/>
      <c r="C728" s="158"/>
      <c r="D728" s="158"/>
      <c r="E728" s="67"/>
      <c r="F728" s="158"/>
      <c r="G728" s="158"/>
      <c r="H728" s="67"/>
    </row>
    <row r="729" spans="1:8" s="197" customFormat="1" ht="12.75" customHeight="1" x14ac:dyDescent="0.25">
      <c r="A729" s="284"/>
      <c r="B729" s="64" t="s">
        <v>23</v>
      </c>
      <c r="C729" s="159">
        <v>1135.3</v>
      </c>
      <c r="D729" s="159">
        <v>670</v>
      </c>
      <c r="E729" s="71">
        <f>+C729*100/D729</f>
        <v>169.44776119402985</v>
      </c>
      <c r="F729" s="155">
        <v>9437.1</v>
      </c>
      <c r="G729" s="155">
        <v>5953.5</v>
      </c>
      <c r="H729" s="71">
        <f t="shared" ref="H729:H736" si="20">+F729*100/G729</f>
        <v>158.51347946586043</v>
      </c>
    </row>
    <row r="730" spans="1:8" s="197" customFormat="1" ht="12.75" customHeight="1" x14ac:dyDescent="0.25">
      <c r="A730" s="284"/>
      <c r="B730" s="64" t="s">
        <v>96</v>
      </c>
      <c r="C730" s="155">
        <v>95.8</v>
      </c>
      <c r="D730" s="155">
        <v>87.9</v>
      </c>
      <c r="E730" s="71">
        <f t="shared" ref="E730:E736" si="21">+C730*100/D730</f>
        <v>108.98748577929464</v>
      </c>
      <c r="F730" s="155">
        <v>715.3</v>
      </c>
      <c r="G730" s="155">
        <v>676.7</v>
      </c>
      <c r="H730" s="71">
        <f t="shared" si="20"/>
        <v>105.70415250480271</v>
      </c>
    </row>
    <row r="731" spans="1:8" s="197" customFormat="1" ht="12.75" customHeight="1" x14ac:dyDescent="0.25">
      <c r="A731" s="284"/>
      <c r="B731" s="64" t="s">
        <v>97</v>
      </c>
      <c r="C731" s="155">
        <v>64.099999999999994</v>
      </c>
      <c r="D731" s="155">
        <v>57.7</v>
      </c>
      <c r="E731" s="71">
        <f t="shared" si="21"/>
        <v>111.09185441941072</v>
      </c>
      <c r="F731" s="155">
        <v>487.5</v>
      </c>
      <c r="G731" s="155">
        <v>413.1</v>
      </c>
      <c r="H731" s="71">
        <f t="shared" si="20"/>
        <v>118.01016702977486</v>
      </c>
    </row>
    <row r="732" spans="1:8" s="197" customFormat="1" ht="12.75" customHeight="1" x14ac:dyDescent="0.25">
      <c r="A732" s="284"/>
      <c r="B732" s="64" t="s">
        <v>98</v>
      </c>
      <c r="C732" s="155">
        <v>64.8</v>
      </c>
      <c r="D732" s="155">
        <v>33.9</v>
      </c>
      <c r="E732" s="71">
        <f t="shared" si="21"/>
        <v>191.15044247787611</v>
      </c>
      <c r="F732" s="155">
        <v>607.6</v>
      </c>
      <c r="G732" s="155">
        <v>305.60000000000002</v>
      </c>
      <c r="H732" s="71">
        <f t="shared" si="20"/>
        <v>198.8219895287958</v>
      </c>
    </row>
    <row r="733" spans="1:8" s="197" customFormat="1" ht="12.75" customHeight="1" x14ac:dyDescent="0.25">
      <c r="A733" s="284"/>
      <c r="B733" s="64" t="s">
        <v>99</v>
      </c>
      <c r="C733" s="155">
        <v>90.5</v>
      </c>
      <c r="D733" s="155">
        <v>27.1</v>
      </c>
      <c r="E733" s="71">
        <f t="shared" si="21"/>
        <v>333.94833948339482</v>
      </c>
      <c r="F733" s="155">
        <v>799.4</v>
      </c>
      <c r="G733" s="155">
        <v>245.7</v>
      </c>
      <c r="H733" s="71">
        <f t="shared" si="20"/>
        <v>325.35612535612535</v>
      </c>
    </row>
    <row r="734" spans="1:8" s="197" customFormat="1" ht="12.75" customHeight="1" x14ac:dyDescent="0.25">
      <c r="A734" s="284"/>
      <c r="B734" s="64" t="s">
        <v>100</v>
      </c>
      <c r="C734" s="155">
        <v>101.1</v>
      </c>
      <c r="D734" s="155">
        <v>23.8</v>
      </c>
      <c r="E734" s="71">
        <f t="shared" si="21"/>
        <v>424.78991596638656</v>
      </c>
      <c r="F734" s="155">
        <v>1017.6</v>
      </c>
      <c r="G734" s="155">
        <v>312.3</v>
      </c>
      <c r="H734" s="71">
        <f t="shared" si="20"/>
        <v>325.84053794428434</v>
      </c>
    </row>
    <row r="735" spans="1:8" s="197" customFormat="1" ht="12.75" customHeight="1" x14ac:dyDescent="0.25">
      <c r="A735" s="284"/>
      <c r="B735" s="64" t="s">
        <v>101</v>
      </c>
      <c r="C735" s="155">
        <v>204.7</v>
      </c>
      <c r="D735" s="155">
        <v>91</v>
      </c>
      <c r="E735" s="71">
        <f t="shared" si="21"/>
        <v>224.94505494505495</v>
      </c>
      <c r="F735" s="155">
        <v>1602.1</v>
      </c>
      <c r="G735" s="155">
        <v>881.8</v>
      </c>
      <c r="H735" s="71">
        <f t="shared" si="20"/>
        <v>181.68518938534817</v>
      </c>
    </row>
    <row r="736" spans="1:8" s="197" customFormat="1" ht="12.75" customHeight="1" x14ac:dyDescent="0.25">
      <c r="A736" s="284"/>
      <c r="B736" s="64" t="s">
        <v>135</v>
      </c>
      <c r="C736" s="155">
        <v>514.29999999999995</v>
      </c>
      <c r="D736" s="155">
        <v>348.5</v>
      </c>
      <c r="E736" s="71">
        <f t="shared" si="21"/>
        <v>147.57532281205164</v>
      </c>
      <c r="F736" s="155">
        <v>4207.7</v>
      </c>
      <c r="G736" s="155">
        <v>3118.2</v>
      </c>
      <c r="H736" s="71">
        <f t="shared" si="20"/>
        <v>134.94002950420116</v>
      </c>
    </row>
    <row r="737" spans="1:8" s="197" customFormat="1" ht="12.75" customHeight="1" x14ac:dyDescent="0.25">
      <c r="A737" s="284"/>
      <c r="B737" s="119"/>
      <c r="C737" s="156"/>
      <c r="D737" s="156"/>
      <c r="E737" s="121"/>
      <c r="F737" s="121"/>
      <c r="G737" s="121"/>
      <c r="H737" s="121"/>
    </row>
    <row r="738" spans="1:8" s="197" customFormat="1" ht="12.75" customHeight="1" x14ac:dyDescent="0.25">
      <c r="A738" s="284"/>
      <c r="B738" s="123"/>
      <c r="C738" s="157"/>
      <c r="D738" s="157"/>
      <c r="E738" s="125"/>
      <c r="F738" s="125"/>
      <c r="G738" s="125"/>
      <c r="H738" s="125"/>
    </row>
    <row r="739" spans="1:8" s="197" customFormat="1" ht="12.75" customHeight="1" x14ac:dyDescent="0.25">
      <c r="A739" s="270"/>
      <c r="B739" s="20" t="s">
        <v>491</v>
      </c>
      <c r="C739" s="1"/>
      <c r="D739" s="1"/>
      <c r="E739" s="53"/>
      <c r="F739" s="1"/>
      <c r="G739" s="1"/>
      <c r="H739" s="1"/>
    </row>
    <row r="740" spans="1:8" s="197" customFormat="1" ht="12.75" customHeight="1" x14ac:dyDescent="0.25">
      <c r="A740" s="270"/>
      <c r="B740" s="20" t="s">
        <v>81</v>
      </c>
      <c r="C740" s="1"/>
      <c r="D740" s="1"/>
      <c r="E740" s="53"/>
      <c r="F740" s="1"/>
      <c r="G740" s="1"/>
      <c r="H740" s="1"/>
    </row>
    <row r="741" spans="1:8" s="197" customFormat="1" ht="12.75" customHeight="1" x14ac:dyDescent="0.25">
      <c r="A741" s="270"/>
      <c r="B741" s="20"/>
      <c r="C741" s="1"/>
      <c r="D741" s="1"/>
      <c r="E741" s="53"/>
      <c r="F741" s="1"/>
      <c r="G741" s="1"/>
      <c r="H741" s="1"/>
    </row>
    <row r="742" spans="1:8" s="197" customFormat="1" ht="12.75" customHeight="1" x14ac:dyDescent="0.25">
      <c r="A742" s="270"/>
      <c r="B742" s="58" t="s">
        <v>68</v>
      </c>
      <c r="C742" s="1"/>
      <c r="D742" s="1"/>
      <c r="E742" s="53"/>
      <c r="F742" s="1"/>
      <c r="G742" s="1"/>
      <c r="H742" s="1"/>
    </row>
    <row r="743" spans="1:8" s="197" customFormat="1" ht="12.75" customHeight="1" x14ac:dyDescent="0.25">
      <c r="A743" s="284"/>
      <c r="B743" s="195"/>
      <c r="C743" s="195"/>
      <c r="D743" s="195"/>
      <c r="E743" s="196"/>
      <c r="F743" s="196"/>
      <c r="G743" s="196"/>
      <c r="H743" s="196"/>
    </row>
    <row r="744" spans="1:8" s="197" customFormat="1" ht="12.75" customHeight="1" x14ac:dyDescent="0.25">
      <c r="A744" s="284"/>
      <c r="B744" s="195"/>
      <c r="C744" s="195"/>
      <c r="D744" s="195"/>
      <c r="E744" s="196"/>
      <c r="F744" s="196"/>
      <c r="G744" s="196"/>
      <c r="H744" s="196"/>
    </row>
    <row r="745" spans="1:8" s="197" customFormat="1" ht="12.75" customHeight="1" x14ac:dyDescent="0.25">
      <c r="A745" s="284"/>
      <c r="B745" s="195"/>
      <c r="C745" s="195"/>
      <c r="D745" s="195"/>
      <c r="E745" s="196"/>
      <c r="F745" s="196"/>
      <c r="G745" s="196"/>
      <c r="H745" s="196"/>
    </row>
    <row r="746" spans="1:8" s="197" customFormat="1" ht="12.75" customHeight="1" x14ac:dyDescent="0.25">
      <c r="A746" s="284"/>
      <c r="B746" s="195"/>
      <c r="C746" s="195"/>
      <c r="D746" s="195"/>
      <c r="E746" s="196"/>
      <c r="F746" s="196"/>
      <c r="G746" s="196"/>
      <c r="H746" s="196"/>
    </row>
    <row r="747" spans="1:8" s="197" customFormat="1" ht="12.75" customHeight="1" x14ac:dyDescent="0.25">
      <c r="A747" s="284"/>
      <c r="B747" s="195"/>
      <c r="C747" s="195"/>
      <c r="D747" s="195"/>
      <c r="E747" s="196"/>
      <c r="F747" s="196"/>
      <c r="G747" s="196"/>
      <c r="H747" s="196"/>
    </row>
    <row r="748" spans="1:8" s="197" customFormat="1" ht="12.75" customHeight="1" x14ac:dyDescent="0.25">
      <c r="A748" s="284"/>
      <c r="B748" s="195"/>
      <c r="C748" s="195"/>
      <c r="D748" s="195"/>
      <c r="E748" s="196"/>
      <c r="F748" s="196"/>
      <c r="G748" s="196"/>
      <c r="H748" s="196"/>
    </row>
    <row r="749" spans="1:8" s="197" customFormat="1" ht="12.75" customHeight="1" x14ac:dyDescent="0.25">
      <c r="A749" s="284"/>
      <c r="B749" s="195"/>
      <c r="C749" s="195"/>
      <c r="D749" s="195"/>
      <c r="E749" s="196"/>
      <c r="F749" s="196"/>
      <c r="G749" s="196"/>
      <c r="H749" s="196"/>
    </row>
    <row r="750" spans="1:8" s="197" customFormat="1" ht="12.75" customHeight="1" x14ac:dyDescent="0.25">
      <c r="A750" s="284"/>
      <c r="B750" s="195"/>
      <c r="C750" s="195"/>
      <c r="D750" s="195"/>
      <c r="E750" s="196"/>
      <c r="F750" s="196"/>
      <c r="G750" s="196"/>
      <c r="H750" s="196"/>
    </row>
    <row r="751" spans="1:8" s="197" customFormat="1" ht="12.75" customHeight="1" x14ac:dyDescent="0.25">
      <c r="A751" s="284"/>
      <c r="B751" s="195"/>
      <c r="C751" s="195"/>
      <c r="D751" s="195"/>
      <c r="E751" s="196"/>
      <c r="F751" s="196"/>
      <c r="G751" s="196"/>
      <c r="H751" s="196"/>
    </row>
    <row r="752" spans="1:8" s="197" customFormat="1" ht="12.75" customHeight="1" x14ac:dyDescent="0.25">
      <c r="A752" s="284"/>
      <c r="B752" s="195"/>
      <c r="C752" s="195"/>
      <c r="D752" s="195"/>
      <c r="E752" s="196"/>
      <c r="F752" s="196"/>
      <c r="G752" s="196"/>
      <c r="H752" s="196"/>
    </row>
    <row r="753" spans="1:8" s="197" customFormat="1" ht="12.75" customHeight="1" x14ac:dyDescent="0.25">
      <c r="A753" s="284"/>
      <c r="B753" s="195"/>
      <c r="C753" s="195"/>
      <c r="D753" s="195"/>
      <c r="E753" s="196"/>
      <c r="F753" s="196"/>
      <c r="G753" s="196"/>
      <c r="H753" s="196"/>
    </row>
    <row r="754" spans="1:8" s="197" customFormat="1" ht="12.75" customHeight="1" x14ac:dyDescent="0.25">
      <c r="A754" s="284"/>
      <c r="B754" s="195"/>
      <c r="C754" s="195"/>
      <c r="D754" s="195"/>
      <c r="E754" s="196"/>
      <c r="F754" s="196"/>
      <c r="G754" s="196"/>
      <c r="H754" s="196"/>
    </row>
    <row r="755" spans="1:8" s="197" customFormat="1" ht="12.75" customHeight="1" x14ac:dyDescent="0.25">
      <c r="A755" s="284"/>
      <c r="B755" s="195"/>
      <c r="C755" s="195"/>
      <c r="D755" s="195"/>
      <c r="E755" s="196"/>
      <c r="F755" s="196"/>
      <c r="G755" s="196"/>
      <c r="H755" s="196"/>
    </row>
    <row r="756" spans="1:8" s="197" customFormat="1" ht="12.75" customHeight="1" x14ac:dyDescent="0.25">
      <c r="A756" s="284"/>
      <c r="B756" s="195"/>
      <c r="C756" s="195"/>
      <c r="D756" s="195"/>
      <c r="E756" s="196"/>
      <c r="F756" s="196"/>
      <c r="G756" s="196"/>
      <c r="H756" s="196"/>
    </row>
    <row r="757" spans="1:8" s="197" customFormat="1" ht="12.75" customHeight="1" x14ac:dyDescent="0.25">
      <c r="A757" s="284"/>
      <c r="B757" s="195"/>
      <c r="C757" s="195"/>
      <c r="D757" s="195"/>
      <c r="E757" s="196"/>
      <c r="F757" s="196"/>
      <c r="G757" s="196"/>
      <c r="H757" s="196"/>
    </row>
    <row r="758" spans="1:8" s="197" customFormat="1" ht="12.75" customHeight="1" x14ac:dyDescent="0.25">
      <c r="A758" s="284"/>
      <c r="B758" s="195"/>
      <c r="C758" s="195"/>
      <c r="D758" s="195"/>
      <c r="E758" s="196"/>
      <c r="F758" s="196"/>
      <c r="G758" s="196"/>
      <c r="H758" s="196"/>
    </row>
    <row r="759" spans="1:8" s="197" customFormat="1" ht="12.75" customHeight="1" x14ac:dyDescent="0.25">
      <c r="A759" s="284"/>
      <c r="B759" s="195"/>
      <c r="C759" s="195"/>
      <c r="D759" s="195"/>
      <c r="E759" s="196"/>
      <c r="F759" s="196"/>
      <c r="G759" s="196"/>
      <c r="H759" s="196"/>
    </row>
    <row r="760" spans="1:8" s="197" customFormat="1" ht="12.75" customHeight="1" x14ac:dyDescent="0.25">
      <c r="A760" s="284"/>
      <c r="B760" s="195"/>
      <c r="C760" s="195"/>
      <c r="D760" s="195"/>
      <c r="E760" s="196"/>
      <c r="F760" s="196"/>
      <c r="G760" s="196"/>
      <c r="H760" s="196"/>
    </row>
    <row r="761" spans="1:8" s="197" customFormat="1" ht="12.75" customHeight="1" x14ac:dyDescent="0.25">
      <c r="A761" s="284"/>
      <c r="B761" s="195"/>
      <c r="C761" s="195"/>
      <c r="D761" s="195"/>
      <c r="E761" s="196"/>
      <c r="F761" s="196"/>
      <c r="G761" s="196"/>
      <c r="H761" s="196"/>
    </row>
    <row r="762" spans="1:8" s="197" customFormat="1" ht="12.75" customHeight="1" x14ac:dyDescent="0.25">
      <c r="A762" s="284"/>
      <c r="B762" s="195"/>
      <c r="C762" s="195"/>
      <c r="D762" s="195"/>
      <c r="E762" s="196"/>
      <c r="F762" s="196"/>
      <c r="G762" s="196"/>
      <c r="H762" s="196"/>
    </row>
    <row r="763" spans="1:8" s="197" customFormat="1" ht="12.75" customHeight="1" x14ac:dyDescent="0.25">
      <c r="A763" s="284"/>
      <c r="B763" s="195"/>
      <c r="C763" s="195"/>
      <c r="D763" s="195"/>
      <c r="E763" s="196"/>
      <c r="F763" s="196"/>
      <c r="G763" s="196"/>
      <c r="H763" s="196"/>
    </row>
    <row r="764" spans="1:8" s="197" customFormat="1" ht="12.75" customHeight="1" x14ac:dyDescent="0.25">
      <c r="A764" s="284"/>
      <c r="B764" s="195"/>
      <c r="C764" s="195"/>
      <c r="D764" s="195"/>
      <c r="E764" s="196"/>
      <c r="F764" s="196"/>
      <c r="G764" s="196"/>
      <c r="H764" s="196"/>
    </row>
    <row r="765" spans="1:8" s="197" customFormat="1" ht="12.75" customHeight="1" x14ac:dyDescent="0.25">
      <c r="A765" s="284"/>
      <c r="B765" s="195"/>
      <c r="C765" s="195"/>
      <c r="D765" s="195"/>
      <c r="E765" s="196"/>
      <c r="F765" s="196"/>
      <c r="G765" s="196"/>
      <c r="H765" s="196"/>
    </row>
    <row r="766" spans="1:8" s="197" customFormat="1" ht="12.75" customHeight="1" x14ac:dyDescent="0.25">
      <c r="A766" s="284"/>
      <c r="B766" s="195"/>
      <c r="C766" s="195"/>
      <c r="D766" s="195"/>
      <c r="E766" s="196"/>
      <c r="F766" s="196"/>
      <c r="G766" s="196"/>
      <c r="H766" s="196"/>
    </row>
    <row r="767" spans="1:8" s="197" customFormat="1" ht="12.75" customHeight="1" x14ac:dyDescent="0.25">
      <c r="A767" s="284"/>
      <c r="B767" s="195"/>
      <c r="C767" s="195"/>
      <c r="D767" s="195"/>
      <c r="E767" s="196"/>
      <c r="F767" s="196"/>
      <c r="G767" s="196"/>
      <c r="H767" s="196"/>
    </row>
    <row r="768" spans="1:8" s="197" customFormat="1" ht="12.75" customHeight="1" x14ac:dyDescent="0.25">
      <c r="A768" s="284"/>
      <c r="B768" s="195"/>
      <c r="C768" s="195"/>
      <c r="D768" s="195"/>
      <c r="E768" s="196"/>
      <c r="F768" s="196"/>
      <c r="G768" s="196"/>
      <c r="H768" s="196"/>
    </row>
    <row r="769" spans="1:8" s="197" customFormat="1" ht="12.75" customHeight="1" x14ac:dyDescent="0.25">
      <c r="A769" s="284"/>
      <c r="B769" s="195"/>
      <c r="C769" s="195"/>
      <c r="D769" s="195"/>
      <c r="E769" s="196"/>
      <c r="F769" s="196"/>
      <c r="G769" s="196"/>
      <c r="H769" s="196"/>
    </row>
    <row r="770" spans="1:8" s="197" customFormat="1" ht="12.75" customHeight="1" x14ac:dyDescent="0.25">
      <c r="A770" s="284"/>
      <c r="B770" s="195"/>
      <c r="C770" s="195"/>
      <c r="D770" s="195"/>
      <c r="E770" s="196"/>
      <c r="F770" s="196"/>
      <c r="G770" s="196"/>
      <c r="H770" s="196"/>
    </row>
    <row r="771" spans="1:8" s="197" customFormat="1" ht="12.75" customHeight="1" x14ac:dyDescent="0.25">
      <c r="A771" s="284"/>
      <c r="B771" s="195"/>
      <c r="C771" s="195"/>
      <c r="D771" s="195"/>
      <c r="E771" s="196"/>
      <c r="F771" s="196"/>
      <c r="G771" s="196"/>
      <c r="H771" s="196"/>
    </row>
    <row r="772" spans="1:8" s="197" customFormat="1" ht="12.75" customHeight="1" x14ac:dyDescent="0.25">
      <c r="A772" s="284"/>
      <c r="B772" s="195"/>
      <c r="C772" s="195"/>
      <c r="D772" s="195"/>
      <c r="E772" s="196"/>
      <c r="F772" s="196"/>
      <c r="G772" s="196"/>
      <c r="H772" s="362" t="s">
        <v>13</v>
      </c>
    </row>
    <row r="773" spans="1:8" s="197" customFormat="1" ht="12.75" customHeight="1" x14ac:dyDescent="0.25">
      <c r="A773" s="284"/>
      <c r="B773" s="195"/>
      <c r="C773" s="195"/>
      <c r="D773" s="195"/>
      <c r="E773" s="196"/>
      <c r="F773" s="196"/>
      <c r="G773" s="196"/>
      <c r="H773" s="196"/>
    </row>
    <row r="774" spans="1:8" s="197" customFormat="1" ht="15.75" customHeight="1" x14ac:dyDescent="0.3">
      <c r="A774" s="284"/>
      <c r="B774" s="489" t="s">
        <v>668</v>
      </c>
      <c r="C774" s="14"/>
      <c r="D774" s="14"/>
      <c r="E774" s="15"/>
      <c r="F774" s="1"/>
      <c r="G774" s="1"/>
      <c r="H774" s="1"/>
    </row>
    <row r="775" spans="1:8" s="197" customFormat="1" ht="12.75" customHeight="1" x14ac:dyDescent="0.25">
      <c r="A775" s="284"/>
      <c r="B775" s="4"/>
      <c r="C775" s="1"/>
      <c r="D775" s="1"/>
      <c r="E775" s="45"/>
      <c r="F775" s="1"/>
      <c r="G775" s="1"/>
      <c r="H775" s="1"/>
    </row>
    <row r="776" spans="1:8" s="197" customFormat="1" ht="12.75" customHeight="1" x14ac:dyDescent="0.25">
      <c r="A776" s="284"/>
      <c r="B776" s="4" t="s">
        <v>62</v>
      </c>
      <c r="C776" s="1"/>
      <c r="D776" s="1"/>
      <c r="E776" s="45"/>
      <c r="F776" s="1"/>
      <c r="G776" s="1"/>
      <c r="H776" s="1"/>
    </row>
    <row r="777" spans="1:8" s="197" customFormat="1" ht="12.75" customHeight="1" x14ac:dyDescent="0.25">
      <c r="A777" s="284"/>
      <c r="B777" s="151"/>
      <c r="C777" s="511" t="s">
        <v>12</v>
      </c>
      <c r="D777" s="512"/>
      <c r="E777" s="512"/>
      <c r="F777" s="512" t="s">
        <v>10</v>
      </c>
      <c r="G777" s="512"/>
      <c r="H777" s="512"/>
    </row>
    <row r="778" spans="1:8" s="197" customFormat="1" ht="12.75" customHeight="1" x14ac:dyDescent="0.25">
      <c r="A778" s="284"/>
      <c r="B778" s="145"/>
      <c r="C778" s="149" t="s">
        <v>8</v>
      </c>
      <c r="D778" s="152" t="s">
        <v>9</v>
      </c>
      <c r="E778" s="152" t="s">
        <v>65</v>
      </c>
      <c r="F778" s="152" t="s">
        <v>8</v>
      </c>
      <c r="G778" s="152" t="s">
        <v>9</v>
      </c>
      <c r="H778" s="152" t="s">
        <v>65</v>
      </c>
    </row>
    <row r="779" spans="1:8" s="197" customFormat="1" ht="12.75" customHeight="1" x14ac:dyDescent="0.25">
      <c r="A779" s="284"/>
      <c r="B779" s="64"/>
      <c r="C779" s="158"/>
      <c r="D779" s="158"/>
      <c r="E779" s="67"/>
      <c r="F779" s="158"/>
      <c r="G779" s="158"/>
      <c r="H779" s="67"/>
    </row>
    <row r="780" spans="1:8" s="197" customFormat="1" ht="12.75" customHeight="1" x14ac:dyDescent="0.25">
      <c r="A780" s="284"/>
      <c r="B780" s="64" t="s">
        <v>23</v>
      </c>
      <c r="C780" s="159">
        <v>1150.0999999999999</v>
      </c>
      <c r="D780" s="159">
        <v>652.79999999999995</v>
      </c>
      <c r="E780" s="71">
        <f t="shared" ref="E780:E787" si="22">+C780*100/D780</f>
        <v>176.17953431372547</v>
      </c>
      <c r="F780" s="155">
        <v>9576.7000000000007</v>
      </c>
      <c r="G780" s="155">
        <v>5747.8</v>
      </c>
      <c r="H780" s="71">
        <f t="shared" ref="H780:H787" si="23">+F780*100/G780</f>
        <v>166.61505271582172</v>
      </c>
    </row>
    <row r="781" spans="1:8" s="197" customFormat="1" ht="12.75" customHeight="1" x14ac:dyDescent="0.25">
      <c r="A781" s="284"/>
      <c r="B781" s="64" t="s">
        <v>96</v>
      </c>
      <c r="C781" s="155">
        <v>83.5</v>
      </c>
      <c r="D781" s="155">
        <v>87.9</v>
      </c>
      <c r="E781" s="71">
        <f t="shared" si="22"/>
        <v>94.994311717861194</v>
      </c>
      <c r="F781" s="155">
        <v>677.6</v>
      </c>
      <c r="G781" s="155">
        <v>644.20000000000005</v>
      </c>
      <c r="H781" s="71">
        <f t="shared" si="23"/>
        <v>105.1847252406085</v>
      </c>
    </row>
    <row r="782" spans="1:8" s="197" customFormat="1" ht="12.75" customHeight="1" x14ac:dyDescent="0.25">
      <c r="A782" s="284"/>
      <c r="B782" s="64" t="s">
        <v>97</v>
      </c>
      <c r="C782" s="155">
        <v>68.599999999999994</v>
      </c>
      <c r="D782" s="155">
        <v>53.2</v>
      </c>
      <c r="E782" s="71">
        <f t="shared" si="22"/>
        <v>128.9473684210526</v>
      </c>
      <c r="F782" s="155">
        <v>497.2</v>
      </c>
      <c r="G782" s="155">
        <v>386.1</v>
      </c>
      <c r="H782" s="71">
        <f t="shared" si="23"/>
        <v>128.77492877492875</v>
      </c>
    </row>
    <row r="783" spans="1:8" s="197" customFormat="1" ht="12.75" customHeight="1" x14ac:dyDescent="0.25">
      <c r="A783" s="284"/>
      <c r="B783" s="64" t="s">
        <v>98</v>
      </c>
      <c r="C783" s="155">
        <v>69.5</v>
      </c>
      <c r="D783" s="155">
        <v>35.4</v>
      </c>
      <c r="E783" s="71">
        <f t="shared" si="22"/>
        <v>196.32768361581921</v>
      </c>
      <c r="F783" s="155">
        <v>649.5</v>
      </c>
      <c r="G783" s="155">
        <v>293</v>
      </c>
      <c r="H783" s="71">
        <f t="shared" si="23"/>
        <v>221.67235494880546</v>
      </c>
    </row>
    <row r="784" spans="1:8" s="197" customFormat="1" ht="12.75" customHeight="1" x14ac:dyDescent="0.25">
      <c r="A784" s="284"/>
      <c r="B784" s="64" t="s">
        <v>99</v>
      </c>
      <c r="C784" s="155">
        <v>105.3</v>
      </c>
      <c r="D784" s="155">
        <v>23.4</v>
      </c>
      <c r="E784" s="71">
        <f t="shared" si="22"/>
        <v>450</v>
      </c>
      <c r="F784" s="155">
        <v>893.9</v>
      </c>
      <c r="G784" s="155">
        <v>234.4</v>
      </c>
      <c r="H784" s="71">
        <f t="shared" si="23"/>
        <v>381.35665529010237</v>
      </c>
    </row>
    <row r="785" spans="1:10" s="197" customFormat="1" ht="12.75" customHeight="1" x14ac:dyDescent="0.25">
      <c r="A785" s="284"/>
      <c r="B785" s="64" t="s">
        <v>100</v>
      </c>
      <c r="C785" s="155">
        <v>110.1</v>
      </c>
      <c r="D785" s="155">
        <v>25.1</v>
      </c>
      <c r="E785" s="71">
        <f t="shared" si="22"/>
        <v>438.64541832669318</v>
      </c>
      <c r="F785" s="155">
        <v>1064.5999999999999</v>
      </c>
      <c r="G785" s="155">
        <v>300.60000000000002</v>
      </c>
      <c r="H785" s="71">
        <f t="shared" si="23"/>
        <v>354.15834996673311</v>
      </c>
    </row>
    <row r="786" spans="1:10" s="197" customFormat="1" ht="12.75" customHeight="1" x14ac:dyDescent="0.25">
      <c r="A786" s="284"/>
      <c r="B786" s="64" t="s">
        <v>101</v>
      </c>
      <c r="C786" s="155">
        <v>215</v>
      </c>
      <c r="D786" s="155">
        <v>90.3</v>
      </c>
      <c r="E786" s="71">
        <f t="shared" si="22"/>
        <v>238.0952380952381</v>
      </c>
      <c r="F786" s="155">
        <v>1652.4</v>
      </c>
      <c r="G786" s="155">
        <v>843.8</v>
      </c>
      <c r="H786" s="71">
        <f t="shared" si="23"/>
        <v>195.8283953543494</v>
      </c>
    </row>
    <row r="787" spans="1:10" s="197" customFormat="1" ht="12.75" customHeight="1" x14ac:dyDescent="0.25">
      <c r="A787" s="284"/>
      <c r="B787" s="64" t="s">
        <v>135</v>
      </c>
      <c r="C787" s="155">
        <v>498.1</v>
      </c>
      <c r="D787" s="155">
        <v>337.4</v>
      </c>
      <c r="E787" s="71">
        <f t="shared" si="22"/>
        <v>147.62892708950801</v>
      </c>
      <c r="F787" s="155">
        <v>4141.5</v>
      </c>
      <c r="G787" s="155">
        <v>3045.8</v>
      </c>
      <c r="H787" s="71">
        <f t="shared" si="23"/>
        <v>135.97412830783372</v>
      </c>
      <c r="J787" s="202"/>
    </row>
    <row r="788" spans="1:10" s="197" customFormat="1" ht="12.75" customHeight="1" x14ac:dyDescent="0.25">
      <c r="A788" s="284"/>
      <c r="B788" s="119"/>
      <c r="C788" s="156"/>
      <c r="D788" s="156"/>
      <c r="E788" s="121"/>
      <c r="F788" s="121"/>
      <c r="G788" s="121"/>
      <c r="H788" s="121"/>
    </row>
    <row r="789" spans="1:10" s="197" customFormat="1" ht="12.75" customHeight="1" x14ac:dyDescent="0.25">
      <c r="A789" s="284"/>
      <c r="B789" s="123"/>
      <c r="C789" s="157"/>
      <c r="D789" s="157"/>
      <c r="E789" s="125"/>
      <c r="F789" s="125"/>
      <c r="G789" s="125"/>
      <c r="H789" s="125"/>
    </row>
    <row r="790" spans="1:10" s="197" customFormat="1" ht="12.75" customHeight="1" x14ac:dyDescent="0.25">
      <c r="A790" s="270"/>
      <c r="B790" s="20" t="s">
        <v>491</v>
      </c>
      <c r="C790" s="1"/>
      <c r="D790" s="1"/>
      <c r="E790" s="53"/>
      <c r="F790" s="1"/>
      <c r="G790" s="1"/>
      <c r="H790" s="1"/>
    </row>
    <row r="791" spans="1:10" s="197" customFormat="1" ht="12.75" customHeight="1" x14ac:dyDescent="0.25">
      <c r="A791" s="270"/>
      <c r="B791" s="20" t="s">
        <v>81</v>
      </c>
      <c r="C791" s="1"/>
      <c r="D791" s="1"/>
      <c r="E791" s="53"/>
      <c r="F791" s="1"/>
      <c r="G791" s="1"/>
      <c r="H791" s="1"/>
    </row>
    <row r="792" spans="1:10" s="197" customFormat="1" ht="12.75" customHeight="1" x14ac:dyDescent="0.25">
      <c r="A792" s="270"/>
      <c r="B792" s="20"/>
      <c r="C792" s="1"/>
      <c r="D792" s="1"/>
      <c r="E792" s="53"/>
      <c r="F792" s="1"/>
      <c r="G792" s="1"/>
      <c r="H792" s="1"/>
    </row>
    <row r="793" spans="1:10" s="197" customFormat="1" ht="12.75" customHeight="1" x14ac:dyDescent="0.25">
      <c r="A793" s="270"/>
      <c r="B793" s="58" t="s">
        <v>68</v>
      </c>
      <c r="C793" s="1"/>
      <c r="D793" s="1"/>
      <c r="E793" s="53"/>
      <c r="F793" s="1"/>
      <c r="G793" s="1"/>
      <c r="H793" s="1"/>
    </row>
    <row r="794" spans="1:10" s="197" customFormat="1" ht="12.75" customHeight="1" x14ac:dyDescent="0.25">
      <c r="A794" s="284"/>
      <c r="B794" s="58"/>
      <c r="C794" s="1"/>
      <c r="D794" s="1"/>
      <c r="E794" s="53"/>
      <c r="F794" s="1"/>
      <c r="G794" s="1"/>
      <c r="H794" s="1"/>
    </row>
    <row r="795" spans="1:10" s="197" customFormat="1" ht="12.75" customHeight="1" x14ac:dyDescent="0.25">
      <c r="A795" s="284"/>
      <c r="B795" s="150"/>
      <c r="C795" s="1"/>
      <c r="D795" s="1"/>
      <c r="E795" s="53"/>
      <c r="F795" s="1"/>
      <c r="G795" s="1"/>
      <c r="H795" s="1"/>
    </row>
    <row r="796" spans="1:10" s="197" customFormat="1" ht="12.75" customHeight="1" x14ac:dyDescent="0.25">
      <c r="A796" s="284"/>
      <c r="B796" s="150"/>
      <c r="C796" s="1"/>
      <c r="D796" s="1"/>
      <c r="E796" s="53"/>
      <c r="F796" s="1"/>
      <c r="G796" s="1"/>
      <c r="H796" s="1"/>
    </row>
    <row r="797" spans="1:10" s="197" customFormat="1" ht="12.75" customHeight="1" x14ac:dyDescent="0.25">
      <c r="A797" s="284"/>
      <c r="B797" s="150"/>
      <c r="C797" s="1"/>
      <c r="D797" s="1"/>
      <c r="E797" s="53"/>
      <c r="F797" s="1"/>
      <c r="G797" s="1"/>
      <c r="H797" s="1"/>
    </row>
    <row r="798" spans="1:10" s="197" customFormat="1" ht="12.75" customHeight="1" x14ac:dyDescent="0.25">
      <c r="A798" s="284"/>
      <c r="B798" s="150"/>
      <c r="C798" s="1"/>
      <c r="D798" s="1"/>
      <c r="E798" s="53"/>
      <c r="F798" s="1"/>
      <c r="G798" s="1"/>
      <c r="H798" s="1"/>
    </row>
    <row r="799" spans="1:10" s="197" customFormat="1" ht="12.75" customHeight="1" x14ac:dyDescent="0.25">
      <c r="A799" s="284"/>
      <c r="B799" s="150"/>
      <c r="C799" s="1"/>
      <c r="D799" s="1"/>
      <c r="E799" s="53"/>
      <c r="F799" s="1"/>
      <c r="G799" s="1"/>
      <c r="H799" s="1"/>
    </row>
    <row r="800" spans="1:10" s="197" customFormat="1" ht="12.75" customHeight="1" x14ac:dyDescent="0.25">
      <c r="A800" s="284"/>
      <c r="B800" s="150"/>
      <c r="C800" s="1"/>
      <c r="D800" s="1"/>
      <c r="E800" s="53"/>
      <c r="F800" s="1"/>
      <c r="G800" s="1"/>
      <c r="H800" s="1"/>
    </row>
    <row r="801" spans="1:8" s="197" customFormat="1" ht="12.75" customHeight="1" x14ac:dyDescent="0.25">
      <c r="A801" s="284"/>
      <c r="B801" s="150"/>
      <c r="C801" s="1"/>
      <c r="D801" s="1"/>
      <c r="E801" s="53"/>
      <c r="F801" s="1"/>
      <c r="G801" s="1"/>
      <c r="H801" s="1"/>
    </row>
    <row r="802" spans="1:8" s="197" customFormat="1" ht="12.75" customHeight="1" x14ac:dyDescent="0.25">
      <c r="A802" s="284"/>
      <c r="B802" s="150"/>
      <c r="C802" s="1"/>
      <c r="D802" s="1"/>
      <c r="E802" s="53"/>
      <c r="F802" s="1"/>
      <c r="G802" s="1"/>
      <c r="H802" s="1"/>
    </row>
    <row r="803" spans="1:8" s="197" customFormat="1" ht="12.75" customHeight="1" x14ac:dyDescent="0.25">
      <c r="A803" s="284"/>
      <c r="B803" s="150"/>
      <c r="C803" s="1"/>
      <c r="D803" s="1"/>
      <c r="E803" s="53"/>
      <c r="F803" s="1"/>
      <c r="G803" s="1"/>
      <c r="H803" s="1"/>
    </row>
    <row r="804" spans="1:8" s="197" customFormat="1" ht="12.75" customHeight="1" x14ac:dyDescent="0.25">
      <c r="A804" s="284"/>
      <c r="B804" s="150"/>
      <c r="C804" s="1"/>
      <c r="D804" s="1"/>
      <c r="E804" s="53"/>
      <c r="F804" s="1"/>
      <c r="G804" s="1"/>
      <c r="H804" s="1"/>
    </row>
    <row r="805" spans="1:8" s="197" customFormat="1" ht="12.75" customHeight="1" x14ac:dyDescent="0.25">
      <c r="A805" s="284"/>
      <c r="B805" s="150"/>
      <c r="C805" s="1"/>
      <c r="D805" s="1"/>
      <c r="E805" s="53"/>
      <c r="F805" s="1"/>
      <c r="G805" s="1"/>
      <c r="H805" s="1"/>
    </row>
    <row r="806" spans="1:8" s="197" customFormat="1" ht="12.75" customHeight="1" x14ac:dyDescent="0.25">
      <c r="A806" s="284"/>
      <c r="B806" s="150"/>
      <c r="C806" s="1"/>
      <c r="D806" s="1"/>
      <c r="E806" s="53"/>
      <c r="F806" s="1"/>
      <c r="G806" s="1"/>
      <c r="H806" s="1"/>
    </row>
    <row r="807" spans="1:8" s="197" customFormat="1" ht="12.75" customHeight="1" x14ac:dyDescent="0.25">
      <c r="A807" s="284"/>
      <c r="B807" s="150"/>
      <c r="C807" s="1"/>
      <c r="D807" s="1"/>
      <c r="E807" s="53"/>
      <c r="F807" s="1"/>
      <c r="G807" s="1"/>
      <c r="H807" s="1"/>
    </row>
    <row r="808" spans="1:8" s="197" customFormat="1" ht="12.75" customHeight="1" x14ac:dyDescent="0.25">
      <c r="A808" s="284"/>
      <c r="B808" s="150"/>
      <c r="C808" s="1"/>
      <c r="D808" s="1"/>
      <c r="E808" s="53"/>
      <c r="F808" s="1"/>
      <c r="G808" s="1"/>
      <c r="H808" s="1"/>
    </row>
    <row r="809" spans="1:8" s="197" customFormat="1" ht="12.75" customHeight="1" x14ac:dyDescent="0.25">
      <c r="A809" s="284"/>
      <c r="B809" s="150"/>
      <c r="C809" s="1"/>
      <c r="D809" s="1"/>
      <c r="E809" s="53"/>
      <c r="F809" s="1"/>
      <c r="G809" s="1"/>
      <c r="H809" s="1"/>
    </row>
    <row r="810" spans="1:8" s="197" customFormat="1" ht="12.75" customHeight="1" x14ac:dyDescent="0.25">
      <c r="A810" s="284"/>
      <c r="B810" s="150"/>
      <c r="C810" s="1"/>
      <c r="D810" s="1"/>
      <c r="E810" s="53"/>
      <c r="F810" s="1"/>
      <c r="G810" s="1"/>
      <c r="H810" s="1"/>
    </row>
    <row r="811" spans="1:8" s="197" customFormat="1" ht="12.75" customHeight="1" x14ac:dyDescent="0.25">
      <c r="A811" s="284"/>
      <c r="B811" s="150"/>
      <c r="C811" s="1"/>
      <c r="D811" s="1"/>
      <c r="E811" s="53"/>
      <c r="F811" s="1"/>
      <c r="G811" s="1"/>
      <c r="H811" s="1"/>
    </row>
    <row r="812" spans="1:8" s="197" customFormat="1" ht="12.75" customHeight="1" x14ac:dyDescent="0.25">
      <c r="A812" s="284"/>
      <c r="B812" s="150"/>
      <c r="C812" s="1"/>
      <c r="D812" s="1"/>
      <c r="E812" s="53"/>
      <c r="F812" s="1"/>
      <c r="G812" s="1"/>
      <c r="H812" s="1"/>
    </row>
    <row r="813" spans="1:8" s="197" customFormat="1" ht="12.75" customHeight="1" x14ac:dyDescent="0.25">
      <c r="A813" s="284"/>
      <c r="B813" s="150"/>
      <c r="C813" s="1"/>
      <c r="D813" s="1"/>
      <c r="E813" s="53"/>
      <c r="F813" s="1"/>
      <c r="G813" s="1"/>
      <c r="H813" s="1"/>
    </row>
    <row r="814" spans="1:8" s="197" customFormat="1" ht="12.75" customHeight="1" x14ac:dyDescent="0.25">
      <c r="A814" s="284"/>
      <c r="B814" s="150"/>
      <c r="C814" s="1"/>
      <c r="D814" s="1"/>
      <c r="E814" s="53"/>
      <c r="F814" s="1"/>
      <c r="G814" s="1"/>
      <c r="H814" s="1"/>
    </row>
    <row r="815" spans="1:8" s="197" customFormat="1" ht="12.75" customHeight="1" x14ac:dyDescent="0.25">
      <c r="A815" s="284"/>
      <c r="B815" s="150"/>
      <c r="C815" s="1"/>
      <c r="D815" s="1"/>
      <c r="E815" s="53"/>
      <c r="F815" s="1"/>
      <c r="G815" s="1"/>
      <c r="H815" s="1"/>
    </row>
    <row r="816" spans="1:8" s="197" customFormat="1" ht="12.75" customHeight="1" x14ac:dyDescent="0.25">
      <c r="A816" s="284"/>
      <c r="B816" s="195"/>
      <c r="C816" s="195"/>
      <c r="D816" s="195"/>
      <c r="E816" s="196"/>
      <c r="F816" s="196"/>
      <c r="G816" s="196"/>
      <c r="H816" s="196"/>
    </row>
    <row r="817" spans="1:14" s="197" customFormat="1" ht="12.75" customHeight="1" x14ac:dyDescent="0.25">
      <c r="A817" s="284"/>
      <c r="B817" s="195"/>
      <c r="C817" s="195"/>
      <c r="D817" s="195"/>
      <c r="E817" s="196"/>
      <c r="F817" s="196"/>
      <c r="G817" s="196"/>
      <c r="H817" s="196"/>
    </row>
    <row r="818" spans="1:14" s="197" customFormat="1" ht="12.75" customHeight="1" x14ac:dyDescent="0.25">
      <c r="A818" s="284"/>
      <c r="B818" s="195"/>
      <c r="C818" s="195"/>
      <c r="D818" s="195"/>
      <c r="E818" s="196"/>
      <c r="F818" s="196"/>
      <c r="G818" s="196"/>
      <c r="H818" s="196"/>
    </row>
    <row r="819" spans="1:14" s="197" customFormat="1" ht="12.75" customHeight="1" x14ac:dyDescent="0.25">
      <c r="A819" s="284"/>
      <c r="B819" s="195"/>
      <c r="C819" s="195"/>
      <c r="D819" s="195"/>
      <c r="E819" s="196"/>
      <c r="F819" s="196"/>
      <c r="G819" s="196"/>
      <c r="H819" s="196"/>
    </row>
    <row r="820" spans="1:14" s="197" customFormat="1" ht="12.75" customHeight="1" x14ac:dyDescent="0.25">
      <c r="A820" s="284"/>
      <c r="B820" s="195"/>
      <c r="C820" s="195"/>
      <c r="D820" s="195"/>
      <c r="E820" s="196"/>
      <c r="F820" s="196"/>
      <c r="G820" s="196"/>
      <c r="H820" s="196"/>
    </row>
    <row r="821" spans="1:14" s="197" customFormat="1" ht="12.75" customHeight="1" x14ac:dyDescent="0.25">
      <c r="A821" s="284"/>
      <c r="B821" s="195"/>
      <c r="C821" s="195"/>
      <c r="D821" s="195"/>
      <c r="E821" s="196"/>
      <c r="F821" s="196"/>
      <c r="G821" s="196"/>
      <c r="H821" s="196"/>
    </row>
    <row r="822" spans="1:14" s="197" customFormat="1" ht="12.75" customHeight="1" x14ac:dyDescent="0.25">
      <c r="A822" s="284"/>
      <c r="B822" s="195"/>
      <c r="C822" s="195"/>
      <c r="D822" s="195"/>
      <c r="E822" s="196"/>
      <c r="F822" s="196"/>
      <c r="G822" s="196"/>
      <c r="H822" s="196"/>
    </row>
    <row r="823" spans="1:14" ht="12" customHeight="1" x14ac:dyDescent="0.25">
      <c r="B823" s="195"/>
      <c r="C823" s="195"/>
      <c r="D823" s="195"/>
      <c r="E823" s="196"/>
      <c r="F823" s="196"/>
      <c r="G823" s="196"/>
      <c r="H823" s="362" t="s">
        <v>13</v>
      </c>
      <c r="I823" s="197"/>
      <c r="J823" s="197"/>
      <c r="K823" s="197"/>
      <c r="L823" s="197"/>
      <c r="M823" s="197"/>
      <c r="N823" s="197"/>
    </row>
    <row r="824" spans="1:14" ht="12" customHeight="1" x14ac:dyDescent="0.4">
      <c r="B824" s="200"/>
      <c r="C824" s="200"/>
      <c r="D824" s="200"/>
      <c r="E824" s="201"/>
      <c r="F824" s="201"/>
      <c r="G824" s="201"/>
      <c r="H824" s="201"/>
    </row>
    <row r="825" spans="1:14" s="197" customFormat="1" ht="15.75" customHeight="1" x14ac:dyDescent="0.3">
      <c r="A825" s="284"/>
      <c r="B825" s="489" t="s">
        <v>669</v>
      </c>
      <c r="C825" s="14"/>
      <c r="D825" s="14"/>
      <c r="E825" s="15"/>
      <c r="F825" s="1"/>
      <c r="G825" s="1"/>
      <c r="H825" s="1"/>
    </row>
    <row r="826" spans="1:14" ht="12" customHeight="1" x14ac:dyDescent="0.25">
      <c r="B826" s="4"/>
    </row>
    <row r="827" spans="1:14" ht="12" customHeight="1" x14ac:dyDescent="0.25">
      <c r="B827" s="4" t="s">
        <v>62</v>
      </c>
    </row>
    <row r="828" spans="1:14" x14ac:dyDescent="0.25">
      <c r="B828" s="151"/>
      <c r="C828" s="511" t="s">
        <v>12</v>
      </c>
      <c r="D828" s="512"/>
      <c r="E828" s="512"/>
      <c r="F828" s="512" t="s">
        <v>10</v>
      </c>
      <c r="G828" s="512"/>
      <c r="H828" s="512"/>
      <c r="I828" s="174"/>
      <c r="J828" s="144"/>
      <c r="K828" s="144"/>
      <c r="L828" s="144"/>
      <c r="M828" s="144"/>
      <c r="N828" s="144"/>
    </row>
    <row r="829" spans="1:14" ht="15.6" x14ac:dyDescent="0.25">
      <c r="B829" s="145"/>
      <c r="C829" s="149" t="s">
        <v>8</v>
      </c>
      <c r="D829" s="152" t="s">
        <v>9</v>
      </c>
      <c r="E829" s="152" t="s">
        <v>65</v>
      </c>
      <c r="F829" s="152" t="s">
        <v>8</v>
      </c>
      <c r="G829" s="152" t="s">
        <v>9</v>
      </c>
      <c r="H829" s="152" t="s">
        <v>65</v>
      </c>
    </row>
    <row r="830" spans="1:14" x14ac:dyDescent="0.25">
      <c r="B830" s="64"/>
      <c r="C830" s="158"/>
      <c r="D830" s="158"/>
      <c r="E830" s="67"/>
      <c r="F830" s="158"/>
      <c r="G830" s="158"/>
      <c r="H830" s="67"/>
    </row>
    <row r="831" spans="1:14" x14ac:dyDescent="0.25">
      <c r="B831" s="64" t="s">
        <v>23</v>
      </c>
      <c r="C831" s="159">
        <v>1159.3</v>
      </c>
      <c r="D831" s="159">
        <v>640</v>
      </c>
      <c r="E831" s="71">
        <f t="shared" ref="E831:E838" si="24">+C831*100/D831</f>
        <v>181.140625</v>
      </c>
      <c r="F831" s="155">
        <v>9721.2999999999993</v>
      </c>
      <c r="G831" s="155">
        <v>5685.7</v>
      </c>
      <c r="H831" s="71">
        <f t="shared" ref="H831:H838" si="25">+F831*100/G831</f>
        <v>170.97806778408989</v>
      </c>
      <c r="J831" s="146"/>
    </row>
    <row r="832" spans="1:14" x14ac:dyDescent="0.25">
      <c r="B832" s="64" t="s">
        <v>96</v>
      </c>
      <c r="C832" s="155">
        <v>87.6</v>
      </c>
      <c r="D832" s="155">
        <v>83.3</v>
      </c>
      <c r="E832" s="71">
        <f t="shared" si="24"/>
        <v>105.16206482593037</v>
      </c>
      <c r="F832" s="155">
        <v>683.7</v>
      </c>
      <c r="G832" s="155">
        <v>624.4</v>
      </c>
      <c r="H832" s="71">
        <f t="shared" si="25"/>
        <v>109.49711723254325</v>
      </c>
      <c r="J832" s="146"/>
    </row>
    <row r="833" spans="1:10" x14ac:dyDescent="0.25">
      <c r="B833" s="64" t="s">
        <v>97</v>
      </c>
      <c r="C833" s="155">
        <v>59.1</v>
      </c>
      <c r="D833" s="155">
        <v>57.9</v>
      </c>
      <c r="E833" s="71">
        <f t="shared" si="24"/>
        <v>102.07253886010363</v>
      </c>
      <c r="F833" s="155">
        <v>516.70000000000005</v>
      </c>
      <c r="G833" s="155">
        <v>399.3</v>
      </c>
      <c r="H833" s="71">
        <f t="shared" si="25"/>
        <v>129.40145254194843</v>
      </c>
      <c r="J833" s="146"/>
    </row>
    <row r="834" spans="1:10" x14ac:dyDescent="0.25">
      <c r="B834" s="64" t="s">
        <v>98</v>
      </c>
      <c r="C834" s="155">
        <v>82.2</v>
      </c>
      <c r="D834" s="155">
        <v>40.1</v>
      </c>
      <c r="E834" s="71">
        <f t="shared" si="24"/>
        <v>204.98753117206982</v>
      </c>
      <c r="F834" s="155">
        <v>718.7</v>
      </c>
      <c r="G834" s="155">
        <v>294.8</v>
      </c>
      <c r="H834" s="71">
        <f t="shared" si="25"/>
        <v>243.79240162822251</v>
      </c>
      <c r="J834" s="146"/>
    </row>
    <row r="835" spans="1:10" x14ac:dyDescent="0.25">
      <c r="B835" s="64" t="s">
        <v>99</v>
      </c>
      <c r="C835" s="155">
        <v>99.6</v>
      </c>
      <c r="D835" s="155">
        <v>17</v>
      </c>
      <c r="E835" s="71">
        <f t="shared" si="24"/>
        <v>585.88235294117646</v>
      </c>
      <c r="F835" s="155">
        <v>947.9</v>
      </c>
      <c r="G835" s="155">
        <v>220.7</v>
      </c>
      <c r="H835" s="71">
        <f t="shared" si="25"/>
        <v>429.4970548255551</v>
      </c>
      <c r="J835" s="146"/>
    </row>
    <row r="836" spans="1:10" x14ac:dyDescent="0.25">
      <c r="B836" s="64" t="s">
        <v>100</v>
      </c>
      <c r="C836" s="155">
        <v>122.9</v>
      </c>
      <c r="D836" s="155">
        <v>23.3</v>
      </c>
      <c r="E836" s="71">
        <f t="shared" si="24"/>
        <v>527.46781115879821</v>
      </c>
      <c r="F836" s="155">
        <v>1101.4000000000001</v>
      </c>
      <c r="G836" s="155">
        <v>289.10000000000002</v>
      </c>
      <c r="H836" s="71">
        <f t="shared" si="25"/>
        <v>380.97544102386718</v>
      </c>
      <c r="J836" s="146"/>
    </row>
    <row r="837" spans="1:10" x14ac:dyDescent="0.25">
      <c r="B837" s="64" t="s">
        <v>101</v>
      </c>
      <c r="C837" s="155">
        <v>216.8</v>
      </c>
      <c r="D837" s="155">
        <v>90.1</v>
      </c>
      <c r="E837" s="71">
        <f t="shared" si="24"/>
        <v>240.62153163152055</v>
      </c>
      <c r="F837" s="155">
        <v>1654.4</v>
      </c>
      <c r="G837" s="155">
        <v>869.1</v>
      </c>
      <c r="H837" s="71">
        <f t="shared" si="25"/>
        <v>190.35784144517316</v>
      </c>
      <c r="J837" s="146"/>
    </row>
    <row r="838" spans="1:10" x14ac:dyDescent="0.25">
      <c r="B838" s="64" t="s">
        <v>135</v>
      </c>
      <c r="C838" s="155">
        <v>491.1</v>
      </c>
      <c r="D838" s="155">
        <v>328.1</v>
      </c>
      <c r="E838" s="71">
        <f t="shared" si="24"/>
        <v>149.67997561718988</v>
      </c>
      <c r="F838" s="155">
        <v>4098.5</v>
      </c>
      <c r="G838" s="155">
        <v>2988.4</v>
      </c>
      <c r="H838" s="71">
        <f t="shared" si="25"/>
        <v>137.14696827733903</v>
      </c>
      <c r="J838" s="146"/>
    </row>
    <row r="839" spans="1:10" x14ac:dyDescent="0.25">
      <c r="B839" s="119"/>
      <c r="C839" s="156"/>
      <c r="D839" s="156"/>
      <c r="E839" s="121"/>
      <c r="F839" s="121"/>
      <c r="G839" s="121"/>
      <c r="H839" s="121"/>
    </row>
    <row r="840" spans="1:10" x14ac:dyDescent="0.25">
      <c r="B840" s="123"/>
      <c r="C840" s="157"/>
      <c r="D840" s="157"/>
      <c r="E840" s="125"/>
      <c r="F840" s="125"/>
      <c r="G840" s="125"/>
      <c r="H840" s="125"/>
    </row>
    <row r="841" spans="1:10" s="197" customFormat="1" ht="12.75" customHeight="1" x14ac:dyDescent="0.25">
      <c r="A841" s="270"/>
      <c r="B841" s="20" t="s">
        <v>491</v>
      </c>
      <c r="C841" s="1"/>
      <c r="D841" s="1"/>
      <c r="E841" s="53"/>
      <c r="F841" s="1"/>
      <c r="G841" s="1"/>
      <c r="H841" s="1"/>
    </row>
    <row r="842" spans="1:10" s="197" customFormat="1" ht="12.75" customHeight="1" x14ac:dyDescent="0.25">
      <c r="A842" s="270"/>
      <c r="B842" s="20" t="s">
        <v>81</v>
      </c>
      <c r="C842" s="1"/>
      <c r="D842" s="1"/>
      <c r="E842" s="53"/>
      <c r="F842" s="1"/>
      <c r="G842" s="1"/>
      <c r="H842" s="1"/>
    </row>
    <row r="843" spans="1:10" s="197" customFormat="1" ht="12.75" customHeight="1" x14ac:dyDescent="0.25">
      <c r="A843" s="270"/>
      <c r="B843" s="20"/>
      <c r="C843" s="1"/>
      <c r="D843" s="1"/>
      <c r="E843" s="53"/>
      <c r="F843" s="1"/>
      <c r="G843" s="1"/>
      <c r="H843" s="1"/>
    </row>
    <row r="844" spans="1:10" s="197" customFormat="1" ht="12.75" customHeight="1" x14ac:dyDescent="0.25">
      <c r="A844" s="270"/>
      <c r="B844" s="58" t="s">
        <v>68</v>
      </c>
      <c r="C844" s="1"/>
      <c r="D844" s="1"/>
      <c r="E844" s="53"/>
      <c r="F844" s="1"/>
      <c r="G844" s="1"/>
      <c r="H844" s="1"/>
    </row>
    <row r="845" spans="1:10" x14ac:dyDescent="0.25">
      <c r="B845" s="58"/>
      <c r="E845" s="53"/>
    </row>
    <row r="846" spans="1:10" x14ac:dyDescent="0.25">
      <c r="E846" s="53"/>
    </row>
    <row r="847" spans="1:10" x14ac:dyDescent="0.25">
      <c r="E847" s="53"/>
    </row>
    <row r="848" spans="1:10" x14ac:dyDescent="0.25">
      <c r="E848" s="53"/>
    </row>
    <row r="849" spans="5:5" x14ac:dyDescent="0.25">
      <c r="E849" s="53"/>
    </row>
    <row r="850" spans="5:5" x14ac:dyDescent="0.25">
      <c r="E850" s="53"/>
    </row>
    <row r="851" spans="5:5" x14ac:dyDescent="0.25">
      <c r="E851" s="53"/>
    </row>
    <row r="852" spans="5:5" x14ac:dyDescent="0.25">
      <c r="E852" s="53"/>
    </row>
    <row r="853" spans="5:5" x14ac:dyDescent="0.25">
      <c r="E853" s="53"/>
    </row>
    <row r="854" spans="5:5" x14ac:dyDescent="0.25">
      <c r="E854" s="53"/>
    </row>
    <row r="855" spans="5:5" x14ac:dyDescent="0.25">
      <c r="E855" s="53"/>
    </row>
    <row r="856" spans="5:5" x14ac:dyDescent="0.25">
      <c r="E856" s="53"/>
    </row>
    <row r="857" spans="5:5" x14ac:dyDescent="0.25">
      <c r="E857" s="53"/>
    </row>
    <row r="858" spans="5:5" x14ac:dyDescent="0.25">
      <c r="E858" s="53"/>
    </row>
    <row r="859" spans="5:5" x14ac:dyDescent="0.25">
      <c r="E859" s="53"/>
    </row>
    <row r="860" spans="5:5" x14ac:dyDescent="0.25">
      <c r="E860" s="53"/>
    </row>
    <row r="861" spans="5:5" x14ac:dyDescent="0.25">
      <c r="E861" s="53"/>
    </row>
    <row r="862" spans="5:5" x14ac:dyDescent="0.25">
      <c r="E862" s="53"/>
    </row>
    <row r="863" spans="5:5" x14ac:dyDescent="0.25">
      <c r="E863" s="53"/>
    </row>
    <row r="864" spans="5:5" x14ac:dyDescent="0.25">
      <c r="E864" s="53"/>
    </row>
    <row r="865" spans="1:8" x14ac:dyDescent="0.25">
      <c r="E865" s="53"/>
    </row>
    <row r="866" spans="1:8" x14ac:dyDescent="0.25">
      <c r="E866" s="53"/>
    </row>
    <row r="867" spans="1:8" x14ac:dyDescent="0.25">
      <c r="E867" s="53"/>
    </row>
    <row r="868" spans="1:8" x14ac:dyDescent="0.25">
      <c r="E868" s="53"/>
    </row>
    <row r="869" spans="1:8" x14ac:dyDescent="0.25">
      <c r="E869" s="53"/>
    </row>
    <row r="870" spans="1:8" x14ac:dyDescent="0.25">
      <c r="E870" s="53"/>
    </row>
    <row r="871" spans="1:8" x14ac:dyDescent="0.25">
      <c r="E871" s="53"/>
    </row>
    <row r="872" spans="1:8" x14ac:dyDescent="0.25">
      <c r="E872" s="53"/>
    </row>
    <row r="873" spans="1:8" x14ac:dyDescent="0.25">
      <c r="E873" s="53"/>
    </row>
    <row r="874" spans="1:8" x14ac:dyDescent="0.25">
      <c r="E874" s="53"/>
      <c r="H874" s="362" t="s">
        <v>13</v>
      </c>
    </row>
    <row r="875" spans="1:8" x14ac:dyDescent="0.25">
      <c r="E875" s="53"/>
    </row>
    <row r="876" spans="1:8" s="197" customFormat="1" ht="15.75" customHeight="1" x14ac:dyDescent="0.3">
      <c r="A876" s="284"/>
      <c r="B876" s="489" t="s">
        <v>670</v>
      </c>
      <c r="C876" s="14"/>
      <c r="D876" s="14"/>
      <c r="E876" s="15"/>
      <c r="F876" s="1"/>
      <c r="G876" s="1"/>
      <c r="H876" s="1"/>
    </row>
    <row r="877" spans="1:8" x14ac:dyDescent="0.25">
      <c r="B877" s="4"/>
    </row>
    <row r="878" spans="1:8" x14ac:dyDescent="0.25">
      <c r="B878" s="4" t="s">
        <v>62</v>
      </c>
    </row>
    <row r="879" spans="1:8" x14ac:dyDescent="0.25">
      <c r="B879" s="151"/>
      <c r="C879" s="511" t="s">
        <v>12</v>
      </c>
      <c r="D879" s="512"/>
      <c r="E879" s="512"/>
      <c r="F879" s="512" t="s">
        <v>10</v>
      </c>
      <c r="G879" s="512"/>
      <c r="H879" s="512"/>
    </row>
    <row r="880" spans="1:8" ht="15.6" x14ac:dyDescent="0.25">
      <c r="B880" s="145"/>
      <c r="C880" s="149" t="s">
        <v>8</v>
      </c>
      <c r="D880" s="152" t="s">
        <v>9</v>
      </c>
      <c r="E880" s="152" t="s">
        <v>65</v>
      </c>
      <c r="F880" s="152" t="s">
        <v>8</v>
      </c>
      <c r="G880" s="152" t="s">
        <v>9</v>
      </c>
      <c r="H880" s="152" t="s">
        <v>65</v>
      </c>
    </row>
    <row r="881" spans="1:8" x14ac:dyDescent="0.25">
      <c r="B881" s="64"/>
      <c r="C881" s="158"/>
      <c r="D881" s="158"/>
      <c r="E881" s="67"/>
      <c r="F881" s="158"/>
      <c r="G881" s="158"/>
      <c r="H881" s="67"/>
    </row>
    <row r="882" spans="1:8" x14ac:dyDescent="0.25">
      <c r="B882" s="64" t="s">
        <v>23</v>
      </c>
      <c r="C882" s="159">
        <v>1157.0999999999999</v>
      </c>
      <c r="D882" s="159">
        <v>636.4</v>
      </c>
      <c r="E882" s="71">
        <f t="shared" ref="E882:E889" si="26">+C882*100/D882</f>
        <v>181.81961030798237</v>
      </c>
      <c r="F882" s="159">
        <v>9756.1</v>
      </c>
      <c r="G882" s="159">
        <v>5606.7</v>
      </c>
      <c r="H882" s="71">
        <f t="shared" ref="H882:H889" si="27">+F882*100/G882</f>
        <v>174.00788342518771</v>
      </c>
    </row>
    <row r="883" spans="1:8" x14ac:dyDescent="0.25">
      <c r="B883" s="64" t="s">
        <v>96</v>
      </c>
      <c r="C883" s="155">
        <v>82.5</v>
      </c>
      <c r="D883" s="155">
        <v>84.6</v>
      </c>
      <c r="E883" s="71">
        <f t="shared" si="26"/>
        <v>97.517730496453908</v>
      </c>
      <c r="F883" s="155">
        <v>681.1</v>
      </c>
      <c r="G883" s="155">
        <v>634.9</v>
      </c>
      <c r="H883" s="71">
        <f t="shared" si="27"/>
        <v>107.27673649393606</v>
      </c>
    </row>
    <row r="884" spans="1:8" x14ac:dyDescent="0.25">
      <c r="B884" s="64" t="s">
        <v>97</v>
      </c>
      <c r="C884" s="155">
        <v>60</v>
      </c>
      <c r="D884" s="155">
        <v>61.6</v>
      </c>
      <c r="E884" s="71">
        <f t="shared" si="26"/>
        <v>97.402597402597394</v>
      </c>
      <c r="F884" s="155">
        <v>514.20000000000005</v>
      </c>
      <c r="G884" s="155">
        <v>401.1</v>
      </c>
      <c r="H884" s="71">
        <f t="shared" si="27"/>
        <v>128.19745699326853</v>
      </c>
    </row>
    <row r="885" spans="1:8" x14ac:dyDescent="0.25">
      <c r="B885" s="64" t="s">
        <v>98</v>
      </c>
      <c r="C885" s="155">
        <v>82</v>
      </c>
      <c r="D885" s="155">
        <v>37.700000000000003</v>
      </c>
      <c r="E885" s="71">
        <f t="shared" si="26"/>
        <v>217.50663129973472</v>
      </c>
      <c r="F885" s="155">
        <v>736.6</v>
      </c>
      <c r="G885" s="155">
        <v>298.60000000000002</v>
      </c>
      <c r="H885" s="71">
        <f t="shared" si="27"/>
        <v>246.68452779638309</v>
      </c>
    </row>
    <row r="886" spans="1:8" x14ac:dyDescent="0.25">
      <c r="B886" s="64" t="s">
        <v>99</v>
      </c>
      <c r="C886" s="155">
        <v>101.1</v>
      </c>
      <c r="D886" s="155">
        <v>22.6</v>
      </c>
      <c r="E886" s="71">
        <f t="shared" si="26"/>
        <v>447.3451327433628</v>
      </c>
      <c r="F886" s="155">
        <v>975.4</v>
      </c>
      <c r="G886" s="155">
        <v>213.8</v>
      </c>
      <c r="H886" s="71">
        <f t="shared" si="27"/>
        <v>456.2207670720299</v>
      </c>
    </row>
    <row r="887" spans="1:8" x14ac:dyDescent="0.25">
      <c r="B887" s="64" t="s">
        <v>100</v>
      </c>
      <c r="C887" s="155">
        <v>134.80000000000001</v>
      </c>
      <c r="D887" s="155">
        <v>22.4</v>
      </c>
      <c r="E887" s="71">
        <f t="shared" si="26"/>
        <v>601.78571428571445</v>
      </c>
      <c r="F887" s="155">
        <v>1148.5999999999999</v>
      </c>
      <c r="G887" s="155">
        <v>279.5</v>
      </c>
      <c r="H887" s="71">
        <f t="shared" si="27"/>
        <v>410.94812164579599</v>
      </c>
    </row>
    <row r="888" spans="1:8" x14ac:dyDescent="0.25">
      <c r="B888" s="64" t="s">
        <v>101</v>
      </c>
      <c r="C888" s="155">
        <v>211.4</v>
      </c>
      <c r="D888" s="155">
        <v>86.3</v>
      </c>
      <c r="E888" s="71">
        <f t="shared" si="26"/>
        <v>244.95944380069525</v>
      </c>
      <c r="F888" s="155">
        <v>1642.9</v>
      </c>
      <c r="G888" s="155">
        <v>831.4</v>
      </c>
      <c r="H888" s="71">
        <f t="shared" si="27"/>
        <v>197.60644695694012</v>
      </c>
    </row>
    <row r="889" spans="1:8" x14ac:dyDescent="0.25">
      <c r="B889" s="64" t="s">
        <v>135</v>
      </c>
      <c r="C889" s="155">
        <v>485.1</v>
      </c>
      <c r="D889" s="155">
        <v>321.2</v>
      </c>
      <c r="E889" s="71">
        <f t="shared" si="26"/>
        <v>151.02739726027397</v>
      </c>
      <c r="F889" s="155">
        <v>4057.4</v>
      </c>
      <c r="G889" s="155">
        <v>2947.5</v>
      </c>
      <c r="H889" s="71">
        <f t="shared" si="27"/>
        <v>137.65564037319763</v>
      </c>
    </row>
    <row r="890" spans="1:8" x14ac:dyDescent="0.25">
      <c r="B890" s="119"/>
      <c r="C890" s="156"/>
      <c r="D890" s="156"/>
      <c r="E890" s="121"/>
      <c r="F890" s="121"/>
      <c r="G890" s="121"/>
      <c r="H890" s="121"/>
    </row>
    <row r="891" spans="1:8" x14ac:dyDescent="0.25">
      <c r="B891" s="123"/>
      <c r="C891" s="157"/>
      <c r="D891" s="157"/>
      <c r="E891" s="125"/>
      <c r="F891" s="125"/>
      <c r="G891" s="125"/>
      <c r="H891" s="125"/>
    </row>
    <row r="892" spans="1:8" s="197" customFormat="1" ht="12.75" customHeight="1" x14ac:dyDescent="0.25">
      <c r="A892" s="270"/>
      <c r="B892" s="20" t="s">
        <v>491</v>
      </c>
      <c r="C892" s="1"/>
      <c r="D892" s="1"/>
      <c r="E892" s="53"/>
      <c r="F892" s="1"/>
      <c r="G892" s="1"/>
      <c r="H892" s="1"/>
    </row>
    <row r="893" spans="1:8" s="197" customFormat="1" ht="12.75" customHeight="1" x14ac:dyDescent="0.25">
      <c r="A893" s="270"/>
      <c r="B893" s="20" t="s">
        <v>81</v>
      </c>
      <c r="C893" s="1"/>
      <c r="D893" s="1"/>
      <c r="E893" s="53"/>
      <c r="F893" s="1"/>
      <c r="G893" s="1"/>
      <c r="H893" s="1"/>
    </row>
    <row r="894" spans="1:8" s="197" customFormat="1" ht="12.75" customHeight="1" x14ac:dyDescent="0.25">
      <c r="A894" s="270"/>
      <c r="B894" s="20"/>
      <c r="C894" s="1"/>
      <c r="D894" s="1"/>
      <c r="E894" s="53"/>
      <c r="F894" s="1"/>
      <c r="G894" s="1"/>
      <c r="H894" s="1"/>
    </row>
    <row r="895" spans="1:8" s="197" customFormat="1" ht="12.75" customHeight="1" x14ac:dyDescent="0.25">
      <c r="A895" s="270"/>
      <c r="B895" s="58" t="s">
        <v>68</v>
      </c>
      <c r="C895" s="1"/>
      <c r="D895" s="1"/>
      <c r="E895" s="53"/>
      <c r="F895" s="1"/>
      <c r="G895" s="1"/>
      <c r="H895" s="1"/>
    </row>
    <row r="896" spans="1:8" x14ac:dyDescent="0.25">
      <c r="B896" s="1"/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  <row r="1284" spans="5:5" x14ac:dyDescent="0.25">
      <c r="E1284" s="53"/>
    </row>
    <row r="1285" spans="5:5" x14ac:dyDescent="0.25">
      <c r="E1285" s="53"/>
    </row>
    <row r="1286" spans="5:5" x14ac:dyDescent="0.25">
      <c r="E1286" s="53"/>
    </row>
    <row r="1287" spans="5:5" x14ac:dyDescent="0.25">
      <c r="E1287" s="53"/>
    </row>
    <row r="1288" spans="5:5" x14ac:dyDescent="0.25">
      <c r="E1288" s="53"/>
    </row>
    <row r="1289" spans="5:5" x14ac:dyDescent="0.25">
      <c r="E1289" s="53"/>
    </row>
    <row r="1290" spans="5:5" x14ac:dyDescent="0.25">
      <c r="E1290" s="53"/>
    </row>
    <row r="1291" spans="5:5" x14ac:dyDescent="0.25">
      <c r="E1291" s="53"/>
    </row>
    <row r="1292" spans="5:5" x14ac:dyDescent="0.25">
      <c r="E1292" s="53"/>
    </row>
    <row r="1293" spans="5:5" x14ac:dyDescent="0.25">
      <c r="E1293" s="53"/>
    </row>
    <row r="1294" spans="5:5" x14ac:dyDescent="0.25">
      <c r="E1294" s="53"/>
    </row>
    <row r="1295" spans="5:5" x14ac:dyDescent="0.25">
      <c r="E1295" s="53"/>
    </row>
    <row r="1296" spans="5:5" x14ac:dyDescent="0.25">
      <c r="E1296" s="53"/>
    </row>
    <row r="1297" spans="5:5" x14ac:dyDescent="0.25">
      <c r="E1297" s="53"/>
    </row>
    <row r="1298" spans="5:5" x14ac:dyDescent="0.25">
      <c r="E1298" s="53"/>
    </row>
    <row r="1299" spans="5:5" x14ac:dyDescent="0.25">
      <c r="E1299" s="53"/>
    </row>
    <row r="1300" spans="5:5" x14ac:dyDescent="0.25">
      <c r="E1300" s="53"/>
    </row>
    <row r="1301" spans="5:5" x14ac:dyDescent="0.25">
      <c r="E1301" s="53"/>
    </row>
    <row r="1302" spans="5:5" x14ac:dyDescent="0.25">
      <c r="E1302" s="53"/>
    </row>
    <row r="1303" spans="5:5" x14ac:dyDescent="0.25">
      <c r="E1303" s="53"/>
    </row>
    <row r="1304" spans="5:5" x14ac:dyDescent="0.25">
      <c r="E1304" s="53"/>
    </row>
    <row r="1305" spans="5:5" x14ac:dyDescent="0.25">
      <c r="E1305" s="53"/>
    </row>
    <row r="1306" spans="5:5" x14ac:dyDescent="0.25">
      <c r="E1306" s="53"/>
    </row>
    <row r="1307" spans="5:5" x14ac:dyDescent="0.25">
      <c r="E1307" s="53"/>
    </row>
    <row r="1308" spans="5:5" x14ac:dyDescent="0.25">
      <c r="E1308" s="53"/>
    </row>
    <row r="1309" spans="5:5" x14ac:dyDescent="0.25">
      <c r="E1309" s="53"/>
    </row>
    <row r="1310" spans="5:5" x14ac:dyDescent="0.25">
      <c r="E1310" s="53"/>
    </row>
    <row r="1311" spans="5:5" x14ac:dyDescent="0.25">
      <c r="E1311" s="53"/>
    </row>
    <row r="1312" spans="5:5" x14ac:dyDescent="0.25">
      <c r="E1312" s="53"/>
    </row>
    <row r="1313" spans="5:5" x14ac:dyDescent="0.25">
      <c r="E1313" s="53"/>
    </row>
    <row r="1314" spans="5:5" x14ac:dyDescent="0.25">
      <c r="E1314" s="53"/>
    </row>
    <row r="1315" spans="5:5" x14ac:dyDescent="0.25">
      <c r="E1315" s="53"/>
    </row>
    <row r="1316" spans="5:5" x14ac:dyDescent="0.25">
      <c r="E1316" s="53"/>
    </row>
  </sheetData>
  <mergeCells count="36">
    <mergeCell ref="C8:E8"/>
    <mergeCell ref="F8:H8"/>
    <mergeCell ref="C573:E573"/>
    <mergeCell ref="F573:H573"/>
    <mergeCell ref="C726:E726"/>
    <mergeCell ref="F726:H726"/>
    <mergeCell ref="C675:E675"/>
    <mergeCell ref="F675:H675"/>
    <mergeCell ref="C624:E624"/>
    <mergeCell ref="F624:H624"/>
    <mergeCell ref="C522:E522"/>
    <mergeCell ref="F522:H522"/>
    <mergeCell ref="C317:E317"/>
    <mergeCell ref="F317:H317"/>
    <mergeCell ref="C471:E471"/>
    <mergeCell ref="F471:H471"/>
    <mergeCell ref="C420:E420"/>
    <mergeCell ref="F420:H420"/>
    <mergeCell ref="C879:E879"/>
    <mergeCell ref="F879:H879"/>
    <mergeCell ref="C777:E777"/>
    <mergeCell ref="F777:H777"/>
    <mergeCell ref="C828:E828"/>
    <mergeCell ref="F828:H828"/>
    <mergeCell ref="C62:E62"/>
    <mergeCell ref="F62:H62"/>
    <mergeCell ref="C112:E112"/>
    <mergeCell ref="F112:H112"/>
    <mergeCell ref="C368:E368"/>
    <mergeCell ref="F368:H368"/>
    <mergeCell ref="C163:E163"/>
    <mergeCell ref="F163:H163"/>
    <mergeCell ref="C213:E213"/>
    <mergeCell ref="F213:H213"/>
    <mergeCell ref="C265:E265"/>
    <mergeCell ref="F265:H265"/>
  </mergeCells>
  <phoneticPr fontId="3" type="noConversion"/>
  <hyperlinks>
    <hyperlink ref="H57" location="INDICE!B53" display="ÍNDICE"/>
    <hyperlink ref="H874" location="INDICE!B53" display="INDICE"/>
    <hyperlink ref="H823" location="INDICE!B53" display="ÍNDICE"/>
    <hyperlink ref="H721" location="INDICE!B53" display="ÍNDICE"/>
    <hyperlink ref="H772" location="INDICE!B53" display="ÍNDICE"/>
    <hyperlink ref="H670" location="INDICE!B53" display="ÍNDICE"/>
    <hyperlink ref="H619" location="INDICE!B53" display="ÍNDICE"/>
    <hyperlink ref="H568" location="INDICE!B53" display="ÍNDICE"/>
    <hyperlink ref="H517" location="INDICE!B53" display="ÍNDICE"/>
    <hyperlink ref="H466" location="INDICE!B53" display="ÍNDICE"/>
    <hyperlink ref="H415" location="INDICE!B53" display="ÍNDICE"/>
    <hyperlink ref="H363" location="INDICE!B53" display="ÍNDICE"/>
    <hyperlink ref="H312" location="INDICE!B53" display="ÍNDICE"/>
    <hyperlink ref="H260" location="INDICE!B53" display="ÍNDICE"/>
    <hyperlink ref="H208" location="INDICE!B53" display="ÍNDICE"/>
    <hyperlink ref="H158" location="INDICE!B53" display="ÍNDICE"/>
    <hyperlink ref="H107" location="INDICE!B53" display="ÍNDICE"/>
    <hyperlink ref="H2" location="INDICE!B53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"/>
  <sheetViews>
    <sheetView zoomScaleNormal="100" workbookViewId="0"/>
  </sheetViews>
  <sheetFormatPr baseColWidth="10" defaultColWidth="11.44140625" defaultRowHeight="13.2" x14ac:dyDescent="0.25"/>
  <cols>
    <col min="1" max="1" width="2.33203125" style="45" customWidth="1"/>
    <col min="2" max="2" width="19.44140625" style="351" customWidth="1"/>
    <col min="3" max="4" width="10.109375" style="45" customWidth="1"/>
    <col min="5" max="5" width="11.44140625" style="24"/>
    <col min="6" max="7" width="10.109375" style="45" customWidth="1"/>
    <col min="8" max="8" width="11.44140625" style="24"/>
    <col min="9" max="16384" width="11.44140625" style="45"/>
  </cols>
  <sheetData>
    <row r="1" spans="1:11" ht="39.9" customHeight="1" x14ac:dyDescent="0.25">
      <c r="J1" s="273"/>
      <c r="K1" s="273"/>
    </row>
    <row r="2" spans="1:11" s="28" customFormat="1" ht="12.75" customHeight="1" x14ac:dyDescent="0.25">
      <c r="A2" s="45"/>
      <c r="B2" s="29"/>
      <c r="E2" s="361"/>
      <c r="H2" s="362" t="s">
        <v>13</v>
      </c>
      <c r="J2" s="416"/>
      <c r="K2" s="417"/>
    </row>
    <row r="3" spans="1:11" s="3" customFormat="1" ht="18" thickBot="1" x14ac:dyDescent="0.35">
      <c r="A3" s="45"/>
      <c r="B3" s="104" t="s">
        <v>22</v>
      </c>
      <c r="C3" s="105"/>
      <c r="D3" s="105"/>
      <c r="E3" s="113"/>
      <c r="F3" s="118"/>
      <c r="G3" s="118"/>
      <c r="H3" s="363"/>
      <c r="J3" s="416"/>
      <c r="K3" s="418"/>
    </row>
    <row r="4" spans="1:11" ht="13.5" customHeight="1" thickTop="1" x14ac:dyDescent="0.4">
      <c r="B4" s="109"/>
      <c r="C4" s="109"/>
      <c r="D4" s="109"/>
      <c r="E4" s="115"/>
      <c r="F4" s="112"/>
      <c r="G4" s="112"/>
      <c r="H4" s="116"/>
      <c r="J4" s="1"/>
    </row>
    <row r="5" spans="1:11" ht="15.6" x14ac:dyDescent="0.3">
      <c r="B5" s="510" t="s">
        <v>674</v>
      </c>
      <c r="C5" s="510"/>
      <c r="D5" s="510"/>
      <c r="E5" s="510"/>
      <c r="F5" s="510"/>
      <c r="G5" s="510"/>
      <c r="H5" s="510"/>
    </row>
    <row r="6" spans="1:11" x14ac:dyDescent="0.25">
      <c r="B6" s="4"/>
    </row>
    <row r="7" spans="1:11" ht="12.75" customHeight="1" x14ac:dyDescent="0.25">
      <c r="B7" s="4" t="s">
        <v>61</v>
      </c>
    </row>
    <row r="8" spans="1:11" s="356" customFormat="1" x14ac:dyDescent="0.25">
      <c r="A8" s="45"/>
      <c r="B8" s="355"/>
      <c r="C8" s="506" t="s">
        <v>12</v>
      </c>
      <c r="D8" s="507"/>
      <c r="E8" s="508"/>
      <c r="F8" s="506" t="s">
        <v>10</v>
      </c>
      <c r="G8" s="507"/>
      <c r="H8" s="508"/>
    </row>
    <row r="9" spans="1:11" s="356" customFormat="1" ht="14.25" customHeight="1" x14ac:dyDescent="0.25">
      <c r="A9" s="45"/>
      <c r="B9" s="62"/>
      <c r="C9" s="66" t="s">
        <v>8</v>
      </c>
      <c r="D9" s="66" t="s">
        <v>9</v>
      </c>
      <c r="E9" s="152" t="s">
        <v>154</v>
      </c>
      <c r="F9" s="66" t="s">
        <v>8</v>
      </c>
      <c r="G9" s="66" t="s">
        <v>9</v>
      </c>
      <c r="H9" s="152" t="s">
        <v>154</v>
      </c>
    </row>
    <row r="10" spans="1:11" x14ac:dyDescent="0.25">
      <c r="B10" s="72"/>
      <c r="C10" s="55"/>
      <c r="D10" s="55"/>
      <c r="E10" s="70"/>
      <c r="F10" s="55"/>
      <c r="G10" s="55"/>
      <c r="H10" s="70"/>
    </row>
    <row r="11" spans="1:11" x14ac:dyDescent="0.25">
      <c r="B11" s="64">
        <v>2000</v>
      </c>
      <c r="C11" s="24">
        <v>41.723122587346744</v>
      </c>
      <c r="D11" s="24">
        <v>73.171666286167891</v>
      </c>
      <c r="E11" s="68">
        <v>-31.448543698821148</v>
      </c>
      <c r="F11" s="24">
        <v>39.747515131885272</v>
      </c>
      <c r="G11" s="24">
        <v>68.40995392638348</v>
      </c>
      <c r="H11" s="68">
        <f>E11-F11</f>
        <v>-71.19605883070642</v>
      </c>
      <c r="I11" s="24"/>
      <c r="K11" s="378"/>
    </row>
    <row r="12" spans="1:11" x14ac:dyDescent="0.25">
      <c r="B12" s="64">
        <v>2001</v>
      </c>
      <c r="C12" s="24">
        <v>41.466817426714989</v>
      </c>
      <c r="D12" s="24">
        <v>72.434071526575352</v>
      </c>
      <c r="E12" s="68">
        <v>-30.967254099860362</v>
      </c>
      <c r="F12" s="24">
        <v>39.041511287541603</v>
      </c>
      <c r="G12" s="24">
        <v>67.962711575741494</v>
      </c>
      <c r="H12" s="68">
        <f t="shared" ref="H12:H33" si="0">E12-F12</f>
        <v>-70.008765387401965</v>
      </c>
      <c r="I12" s="24"/>
    </row>
    <row r="13" spans="1:11" x14ac:dyDescent="0.25">
      <c r="B13" s="64">
        <v>2002</v>
      </c>
      <c r="C13" s="24">
        <v>42.767014796555074</v>
      </c>
      <c r="D13" s="24">
        <v>72.944385239843001</v>
      </c>
      <c r="E13" s="68">
        <v>-30.177370443287927</v>
      </c>
      <c r="F13" s="24">
        <v>40.687848634676662</v>
      </c>
      <c r="G13" s="24">
        <v>68.343527896783144</v>
      </c>
      <c r="H13" s="68">
        <f t="shared" si="0"/>
        <v>-70.865219077964582</v>
      </c>
      <c r="I13" s="24"/>
    </row>
    <row r="14" spans="1:11" x14ac:dyDescent="0.25">
      <c r="B14" s="64">
        <v>2003</v>
      </c>
      <c r="C14" s="24">
        <v>42.997391119984542</v>
      </c>
      <c r="D14" s="24">
        <v>72.500157111698442</v>
      </c>
      <c r="E14" s="68">
        <v>-29.5027659917139</v>
      </c>
      <c r="F14" s="24">
        <v>42.263161230250233</v>
      </c>
      <c r="G14" s="24">
        <v>68.400681069151901</v>
      </c>
      <c r="H14" s="68">
        <f t="shared" si="0"/>
        <v>-71.765927221964134</v>
      </c>
      <c r="I14" s="24"/>
    </row>
    <row r="15" spans="1:11" x14ac:dyDescent="0.25">
      <c r="B15" s="64">
        <v>2004</v>
      </c>
      <c r="C15" s="24">
        <v>46.376505095437729</v>
      </c>
      <c r="D15" s="24">
        <v>72.819612206476805</v>
      </c>
      <c r="E15" s="68">
        <v>-26.443107111039076</v>
      </c>
      <c r="F15" s="24">
        <v>44.030214541405201</v>
      </c>
      <c r="G15" s="24">
        <v>68.458813826769685</v>
      </c>
      <c r="H15" s="68">
        <f t="shared" si="0"/>
        <v>-70.47332165244427</v>
      </c>
      <c r="I15" s="24"/>
    </row>
    <row r="16" spans="1:11" x14ac:dyDescent="0.25">
      <c r="B16" s="64">
        <v>2005</v>
      </c>
      <c r="C16" s="24">
        <v>50.462443227426846</v>
      </c>
      <c r="D16" s="24">
        <v>73.066993247886913</v>
      </c>
      <c r="E16" s="68">
        <v>-22.5697195725146</v>
      </c>
      <c r="F16" s="24">
        <v>44.687868980979097</v>
      </c>
      <c r="G16" s="24">
        <v>68.456083262066343</v>
      </c>
      <c r="H16" s="68">
        <f t="shared" si="0"/>
        <v>-67.25758855349369</v>
      </c>
      <c r="I16" s="24"/>
    </row>
    <row r="17" spans="2:9" x14ac:dyDescent="0.25">
      <c r="B17" s="64">
        <v>2006</v>
      </c>
      <c r="C17" s="24">
        <v>51.388476357319661</v>
      </c>
      <c r="D17" s="24">
        <v>72.484367868375116</v>
      </c>
      <c r="E17" s="68">
        <v>-21.073333752455703</v>
      </c>
      <c r="F17" s="24">
        <v>47.016521466132957</v>
      </c>
      <c r="G17" s="24">
        <v>69.135610211887922</v>
      </c>
      <c r="H17" s="68">
        <f t="shared" si="0"/>
        <v>-68.089855218588667</v>
      </c>
      <c r="I17" s="24"/>
    </row>
    <row r="18" spans="2:9" x14ac:dyDescent="0.25">
      <c r="B18" s="64">
        <v>2007</v>
      </c>
      <c r="C18" s="24">
        <v>52.785417975897253</v>
      </c>
      <c r="D18" s="24">
        <v>72.304644586210173</v>
      </c>
      <c r="E18" s="68">
        <v>-19.520355264063966</v>
      </c>
      <c r="F18" s="24">
        <v>48.565437133386808</v>
      </c>
      <c r="G18" s="24">
        <v>69.22399854577462</v>
      </c>
      <c r="H18" s="68">
        <f t="shared" si="0"/>
        <v>-68.085792397450774</v>
      </c>
      <c r="I18" s="24"/>
    </row>
    <row r="19" spans="2:9" x14ac:dyDescent="0.25">
      <c r="B19" s="64">
        <v>2008</v>
      </c>
      <c r="C19" s="24">
        <v>54.882875511538963</v>
      </c>
      <c r="D19" s="24">
        <v>72.833500016081842</v>
      </c>
      <c r="E19" s="68">
        <v>-17.950412934362809</v>
      </c>
      <c r="F19" s="24">
        <v>50.29899764598678</v>
      </c>
      <c r="G19" s="24">
        <v>69.445542690388777</v>
      </c>
      <c r="H19" s="68">
        <f t="shared" si="0"/>
        <v>-68.24941058034959</v>
      </c>
      <c r="I19" s="24"/>
    </row>
    <row r="20" spans="2:9" x14ac:dyDescent="0.25">
      <c r="B20" s="64">
        <v>2009</v>
      </c>
      <c r="C20" s="24">
        <v>56.597515718797531</v>
      </c>
      <c r="D20" s="24">
        <v>71.852594593110481</v>
      </c>
      <c r="E20" s="68">
        <v>-15.254842358200513</v>
      </c>
      <c r="F20" s="24">
        <v>52.169151316596952</v>
      </c>
      <c r="G20" s="24">
        <v>68.543824364203672</v>
      </c>
      <c r="H20" s="68">
        <f t="shared" si="0"/>
        <v>-67.423993674797458</v>
      </c>
      <c r="I20" s="24"/>
    </row>
    <row r="21" spans="2:9" x14ac:dyDescent="0.25">
      <c r="B21" s="64">
        <v>2010</v>
      </c>
      <c r="C21" s="24">
        <v>57.663935673945623</v>
      </c>
      <c r="D21" s="24">
        <v>70.77551788997927</v>
      </c>
      <c r="E21" s="68">
        <v>-13.111582216033646</v>
      </c>
      <c r="F21" s="24">
        <v>53.120259307069702</v>
      </c>
      <c r="G21" s="24">
        <v>67.82174039444439</v>
      </c>
      <c r="H21" s="68">
        <f t="shared" si="0"/>
        <v>-66.231841523103355</v>
      </c>
      <c r="I21" s="24"/>
    </row>
    <row r="22" spans="2:9" x14ac:dyDescent="0.25">
      <c r="B22" s="64">
        <v>2011</v>
      </c>
      <c r="C22" s="24">
        <v>58.186049754241424</v>
      </c>
      <c r="D22" s="24">
        <v>69.776134903586183</v>
      </c>
      <c r="E22" s="68">
        <v>-11.590085149344759</v>
      </c>
      <c r="F22" s="24">
        <v>54.09489670785775</v>
      </c>
      <c r="G22" s="24">
        <v>67.11378483808808</v>
      </c>
      <c r="H22" s="68">
        <f t="shared" si="0"/>
        <v>-65.684981857202501</v>
      </c>
      <c r="I22" s="24"/>
    </row>
    <row r="23" spans="2:9" x14ac:dyDescent="0.25">
      <c r="B23" s="64">
        <v>2012</v>
      </c>
      <c r="C23" s="24">
        <v>59.79493557304766</v>
      </c>
      <c r="D23" s="24">
        <v>69.169669306744666</v>
      </c>
      <c r="E23" s="68">
        <v>-9.3747337336970062</v>
      </c>
      <c r="F23" s="24">
        <v>55.070657087119947</v>
      </c>
      <c r="G23" s="24">
        <v>66.687165320062832</v>
      </c>
      <c r="H23" s="68">
        <f t="shared" si="0"/>
        <v>-64.445390820816954</v>
      </c>
      <c r="I23" s="24"/>
    </row>
    <row r="24" spans="2:9" x14ac:dyDescent="0.25">
      <c r="B24" s="64">
        <v>2013</v>
      </c>
      <c r="C24" s="24">
        <v>58.40261625233957</v>
      </c>
      <c r="D24" s="24">
        <v>67.771185469411563</v>
      </c>
      <c r="E24" s="68">
        <v>-9.3685692170719932</v>
      </c>
      <c r="F24" s="24">
        <v>55.21418879627835</v>
      </c>
      <c r="G24" s="24">
        <v>65.753040586267574</v>
      </c>
      <c r="H24" s="68">
        <f t="shared" si="0"/>
        <v>-64.582758013350343</v>
      </c>
      <c r="I24" s="24"/>
    </row>
    <row r="25" spans="2:9" x14ac:dyDescent="0.25">
      <c r="B25" s="64">
        <v>2014</v>
      </c>
      <c r="C25" s="24">
        <v>58.070022328018915</v>
      </c>
      <c r="D25" s="24">
        <v>67.707985622285463</v>
      </c>
      <c r="E25" s="68">
        <v>-5.5860454073723815</v>
      </c>
      <c r="F25" s="24">
        <v>54.721613327487944</v>
      </c>
      <c r="G25" s="24">
        <v>65.013763386473954</v>
      </c>
      <c r="H25" s="68">
        <f t="shared" si="0"/>
        <v>-60.307658734860325</v>
      </c>
      <c r="I25" s="24"/>
    </row>
    <row r="26" spans="2:9" x14ac:dyDescent="0.25">
      <c r="B26" s="64">
        <v>2015</v>
      </c>
      <c r="C26" s="24">
        <v>59.813030392227333</v>
      </c>
      <c r="D26" s="24">
        <v>69.374362864157078</v>
      </c>
      <c r="E26" s="68">
        <v>-9.5613324719297452</v>
      </c>
      <c r="F26" s="24">
        <v>54.959980358458139</v>
      </c>
      <c r="G26" s="24">
        <v>65.093130010081339</v>
      </c>
      <c r="H26" s="68">
        <f t="shared" si="0"/>
        <v>-64.521312830387885</v>
      </c>
      <c r="I26" s="24"/>
    </row>
    <row r="27" spans="2:9" x14ac:dyDescent="0.25">
      <c r="B27" s="64">
        <v>2016</v>
      </c>
      <c r="C27" s="24">
        <v>58.593177445341752</v>
      </c>
      <c r="D27" s="24">
        <v>67.295982355918014</v>
      </c>
      <c r="E27" s="68">
        <v>-8.7028049105762619</v>
      </c>
      <c r="F27" s="24">
        <v>54.966515105188925</v>
      </c>
      <c r="G27" s="24">
        <v>64.494340104263813</v>
      </c>
      <c r="H27" s="68">
        <f t="shared" si="0"/>
        <v>-63.669320015765187</v>
      </c>
      <c r="I27" s="24"/>
    </row>
    <row r="28" spans="2:9" x14ac:dyDescent="0.25">
      <c r="B28" s="64">
        <v>2017</v>
      </c>
      <c r="C28" s="24">
        <v>58.419315635606893</v>
      </c>
      <c r="D28" s="24">
        <v>67.006093137453419</v>
      </c>
      <c r="E28" s="68">
        <v>-8.5867775018465267</v>
      </c>
      <c r="F28" s="24">
        <v>54.560969113454533</v>
      </c>
      <c r="G28" s="24">
        <v>63.928371462530578</v>
      </c>
      <c r="H28" s="68">
        <f t="shared" si="0"/>
        <v>-63.14774661530106</v>
      </c>
      <c r="I28" s="24"/>
    </row>
    <row r="29" spans="2:9" x14ac:dyDescent="0.25">
      <c r="B29" s="64">
        <v>2018</v>
      </c>
      <c r="C29" s="24">
        <v>58.467909445452321</v>
      </c>
      <c r="D29" s="24">
        <v>67.97625865981999</v>
      </c>
      <c r="E29" s="68">
        <v>-9.5083492143676693</v>
      </c>
      <c r="F29" s="24">
        <v>54.483247511494874</v>
      </c>
      <c r="G29" s="24">
        <v>63.806138679967795</v>
      </c>
      <c r="H29" s="68">
        <f t="shared" si="0"/>
        <v>-63.991596725862543</v>
      </c>
      <c r="I29" s="24"/>
    </row>
    <row r="30" spans="2:9" x14ac:dyDescent="0.25">
      <c r="B30" s="64">
        <v>2019</v>
      </c>
      <c r="C30" s="24">
        <v>58.928121415785562</v>
      </c>
      <c r="D30" s="24">
        <v>67.616723178693974</v>
      </c>
      <c r="E30" s="68">
        <v>-8.6886017629084122</v>
      </c>
      <c r="F30" s="24">
        <v>54.65289775404429</v>
      </c>
      <c r="G30" s="24">
        <v>63.40828587643594</v>
      </c>
      <c r="H30" s="68">
        <f t="shared" si="0"/>
        <v>-63.341499516952702</v>
      </c>
      <c r="I30" s="155" t="s">
        <v>679</v>
      </c>
    </row>
    <row r="31" spans="2:9" x14ac:dyDescent="0.25">
      <c r="B31" s="64">
        <v>2020</v>
      </c>
      <c r="C31" s="24">
        <v>59.10224789826465</v>
      </c>
      <c r="D31" s="24">
        <v>66.382477745050309</v>
      </c>
      <c r="E31" s="68">
        <v>-7.2802298467856588</v>
      </c>
      <c r="F31" s="24">
        <v>53.771551724137929</v>
      </c>
      <c r="G31" s="24">
        <v>62.229236535805882</v>
      </c>
      <c r="H31" s="68">
        <f t="shared" si="0"/>
        <v>-61.051781570923588</v>
      </c>
      <c r="I31" s="155" t="s">
        <v>189</v>
      </c>
    </row>
    <row r="32" spans="2:9" x14ac:dyDescent="0.25">
      <c r="B32" s="64">
        <v>2021</v>
      </c>
      <c r="C32" s="24">
        <v>60.003588719121908</v>
      </c>
      <c r="D32" s="24">
        <v>66.019612929124179</v>
      </c>
      <c r="E32" s="68">
        <v>-6.0160242100022714</v>
      </c>
      <c r="F32" s="24">
        <v>54.679486536126134</v>
      </c>
      <c r="G32" s="24">
        <v>62.108117268259612</v>
      </c>
      <c r="H32" s="68">
        <f t="shared" si="0"/>
        <v>-60.695510746128406</v>
      </c>
      <c r="I32" s="155" t="s">
        <v>189</v>
      </c>
    </row>
    <row r="33" spans="1:9" x14ac:dyDescent="0.25">
      <c r="B33" s="64">
        <v>2022</v>
      </c>
      <c r="C33" s="24">
        <v>58.597837434877739</v>
      </c>
      <c r="D33" s="24">
        <v>65.883079394373596</v>
      </c>
      <c r="E33" s="68">
        <v>-7.2852419594958562</v>
      </c>
      <c r="F33" s="24">
        <v>54.351339684579322</v>
      </c>
      <c r="G33" s="24">
        <v>61.876689509331577</v>
      </c>
      <c r="H33" s="68">
        <f t="shared" si="0"/>
        <v>-61.636581644075179</v>
      </c>
      <c r="I33" s="155" t="s">
        <v>189</v>
      </c>
    </row>
    <row r="34" spans="1:9" x14ac:dyDescent="0.25">
      <c r="B34" s="119"/>
      <c r="C34" s="127"/>
      <c r="D34" s="127"/>
      <c r="E34" s="127"/>
      <c r="F34" s="127"/>
      <c r="G34" s="127"/>
      <c r="H34" s="127"/>
    </row>
    <row r="35" spans="1:9" x14ac:dyDescent="0.25">
      <c r="B35" s="123"/>
      <c r="C35" s="128"/>
      <c r="D35" s="128"/>
      <c r="E35" s="128"/>
      <c r="F35" s="128"/>
      <c r="G35" s="128"/>
      <c r="H35" s="128"/>
    </row>
    <row r="36" spans="1:9" x14ac:dyDescent="0.25">
      <c r="A36" s="270"/>
      <c r="B36" s="20" t="s">
        <v>73</v>
      </c>
      <c r="C36" s="378"/>
      <c r="D36" s="378"/>
      <c r="E36" s="411"/>
      <c r="F36" s="378"/>
      <c r="G36" s="378"/>
    </row>
    <row r="37" spans="1:9" x14ac:dyDescent="0.25">
      <c r="A37" s="270"/>
      <c r="B37" s="20" t="s">
        <v>74</v>
      </c>
      <c r="C37" s="458"/>
      <c r="D37" s="378"/>
      <c r="E37" s="411"/>
      <c r="F37" s="378"/>
      <c r="G37" s="378"/>
    </row>
    <row r="38" spans="1:9" ht="21" customHeight="1" x14ac:dyDescent="0.25">
      <c r="A38" s="270"/>
      <c r="B38" s="509" t="s">
        <v>509</v>
      </c>
      <c r="C38" s="509"/>
      <c r="D38" s="509"/>
      <c r="E38" s="509"/>
      <c r="F38" s="509"/>
      <c r="G38" s="509"/>
      <c r="H38" s="509"/>
    </row>
    <row r="39" spans="1:9" x14ac:dyDescent="0.25">
      <c r="A39" s="270"/>
      <c r="B39" s="20" t="s">
        <v>675</v>
      </c>
      <c r="C39" s="378"/>
      <c r="D39" s="378"/>
      <c r="E39" s="411"/>
      <c r="F39" s="378"/>
      <c r="G39" s="378"/>
    </row>
    <row r="40" spans="1:9" x14ac:dyDescent="0.25">
      <c r="A40" s="270"/>
      <c r="B40" s="20"/>
      <c r="C40" s="378"/>
      <c r="D40" s="378"/>
      <c r="E40" s="411"/>
      <c r="F40" s="378"/>
      <c r="G40" s="378"/>
    </row>
    <row r="41" spans="1:9" x14ac:dyDescent="0.25">
      <c r="B41" s="58" t="s">
        <v>68</v>
      </c>
      <c r="C41" s="19"/>
    </row>
    <row r="42" spans="1:9" s="2" customFormat="1" x14ac:dyDescent="0.25">
      <c r="A42" s="270"/>
      <c r="B42" s="58" t="s">
        <v>680</v>
      </c>
      <c r="E42" s="24"/>
      <c r="H42" s="24"/>
    </row>
    <row r="43" spans="1:9" x14ac:dyDescent="0.25">
      <c r="B43" s="58"/>
    </row>
    <row r="44" spans="1:9" x14ac:dyDescent="0.25">
      <c r="B44" s="364"/>
    </row>
    <row r="89" spans="2:8" ht="12.75" customHeight="1" x14ac:dyDescent="0.25">
      <c r="E89" s="45"/>
      <c r="H89" s="45"/>
    </row>
    <row r="90" spans="2:8" x14ac:dyDescent="0.25">
      <c r="B90" s="24"/>
      <c r="E90" s="45"/>
      <c r="H90" s="45"/>
    </row>
    <row r="91" spans="2:8" ht="12.75" customHeight="1" x14ac:dyDescent="0.25">
      <c r="B91" s="24"/>
      <c r="E91" s="45"/>
      <c r="H91" s="45"/>
    </row>
    <row r="92" spans="2:8" x14ac:dyDescent="0.25">
      <c r="B92" s="24"/>
      <c r="E92" s="45"/>
      <c r="H92" s="45"/>
    </row>
    <row r="93" spans="2:8" x14ac:dyDescent="0.25">
      <c r="B93" s="24"/>
      <c r="E93" s="45"/>
      <c r="H93" s="45"/>
    </row>
    <row r="94" spans="2:8" x14ac:dyDescent="0.25">
      <c r="B94" s="24"/>
      <c r="E94" s="45"/>
      <c r="H94" s="45"/>
    </row>
    <row r="95" spans="2:8" x14ac:dyDescent="0.25">
      <c r="B95" s="24"/>
      <c r="E95" s="45"/>
      <c r="H95" s="45"/>
    </row>
    <row r="96" spans="2:8" x14ac:dyDescent="0.25">
      <c r="B96" s="24"/>
      <c r="E96" s="45"/>
      <c r="H96" s="45"/>
    </row>
    <row r="97" spans="2:8" x14ac:dyDescent="0.25">
      <c r="B97" s="24"/>
      <c r="E97" s="45"/>
      <c r="H97" s="45"/>
    </row>
    <row r="98" spans="2:8" x14ac:dyDescent="0.25">
      <c r="B98" s="24"/>
      <c r="E98" s="45"/>
      <c r="H98" s="45"/>
    </row>
    <row r="99" spans="2:8" x14ac:dyDescent="0.25">
      <c r="B99" s="24"/>
      <c r="E99" s="45"/>
      <c r="H99" s="45"/>
    </row>
    <row r="100" spans="2:8" ht="12.75" customHeight="1" x14ac:dyDescent="0.25">
      <c r="B100" s="24"/>
      <c r="E100" s="45"/>
      <c r="H100" s="45"/>
    </row>
    <row r="101" spans="2:8" ht="12.75" customHeight="1" x14ac:dyDescent="0.25">
      <c r="B101" s="24"/>
      <c r="E101" s="45"/>
      <c r="H101" s="45"/>
    </row>
    <row r="102" spans="2:8" x14ac:dyDescent="0.25">
      <c r="B102" s="24"/>
      <c r="E102" s="45"/>
      <c r="H102" s="45"/>
    </row>
    <row r="103" spans="2:8" x14ac:dyDescent="0.25">
      <c r="B103" s="24"/>
      <c r="E103" s="45"/>
      <c r="H103" s="45"/>
    </row>
    <row r="104" spans="2:8" x14ac:dyDescent="0.25">
      <c r="B104" s="24"/>
      <c r="E104" s="45"/>
      <c r="H104" s="45"/>
    </row>
    <row r="105" spans="2:8" x14ac:dyDescent="0.25">
      <c r="B105" s="24"/>
      <c r="E105" s="45"/>
      <c r="H105" s="45"/>
    </row>
    <row r="106" spans="2:8" x14ac:dyDescent="0.25">
      <c r="B106" s="24"/>
      <c r="E106" s="45"/>
      <c r="H106" s="45"/>
    </row>
    <row r="107" spans="2:8" x14ac:dyDescent="0.25">
      <c r="B107" s="24"/>
      <c r="E107" s="45"/>
      <c r="H107" s="45"/>
    </row>
    <row r="108" spans="2:8" x14ac:dyDescent="0.25">
      <c r="B108" s="24"/>
      <c r="E108" s="45"/>
      <c r="H108" s="45"/>
    </row>
    <row r="109" spans="2:8" x14ac:dyDescent="0.25">
      <c r="B109" s="24"/>
      <c r="E109" s="45"/>
      <c r="H109" s="45"/>
    </row>
    <row r="110" spans="2:8" x14ac:dyDescent="0.25">
      <c r="B110" s="24"/>
      <c r="E110" s="45"/>
      <c r="H110" s="45"/>
    </row>
    <row r="111" spans="2:8" x14ac:dyDescent="0.25">
      <c r="B111" s="24"/>
      <c r="E111" s="45"/>
      <c r="H111" s="45"/>
    </row>
    <row r="112" spans="2:8" x14ac:dyDescent="0.25">
      <c r="B112" s="24"/>
      <c r="E112" s="45"/>
      <c r="H112" s="45"/>
    </row>
    <row r="113" spans="2:8" x14ac:dyDescent="0.25">
      <c r="B113" s="24"/>
      <c r="E113" s="45"/>
      <c r="H113" s="45"/>
    </row>
    <row r="114" spans="2:8" x14ac:dyDescent="0.25">
      <c r="B114" s="24"/>
      <c r="E114" s="45"/>
      <c r="H114" s="45"/>
    </row>
    <row r="115" spans="2:8" x14ac:dyDescent="0.25">
      <c r="B115" s="24"/>
      <c r="E115" s="45"/>
      <c r="H115" s="45"/>
    </row>
    <row r="116" spans="2:8" x14ac:dyDescent="0.25">
      <c r="B116" s="24"/>
      <c r="E116" s="45"/>
      <c r="H116" s="45"/>
    </row>
    <row r="117" spans="2:8" ht="12.75" customHeight="1" x14ac:dyDescent="0.25">
      <c r="B117" s="24"/>
      <c r="E117" s="45"/>
      <c r="H117" s="45"/>
    </row>
    <row r="118" spans="2:8" ht="12.75" customHeight="1" x14ac:dyDescent="0.25">
      <c r="B118" s="24"/>
      <c r="E118" s="45"/>
      <c r="H118" s="45"/>
    </row>
    <row r="119" spans="2:8" x14ac:dyDescent="0.25">
      <c r="B119" s="24"/>
      <c r="E119" s="45"/>
      <c r="H119" s="45"/>
    </row>
    <row r="120" spans="2:8" x14ac:dyDescent="0.25">
      <c r="B120" s="24"/>
      <c r="E120" s="45"/>
      <c r="H120" s="45"/>
    </row>
    <row r="121" spans="2:8" x14ac:dyDescent="0.25">
      <c r="B121" s="24"/>
      <c r="E121" s="45"/>
      <c r="H121" s="45"/>
    </row>
    <row r="122" spans="2:8" x14ac:dyDescent="0.25">
      <c r="B122" s="24"/>
      <c r="E122" s="45"/>
      <c r="H122" s="45"/>
    </row>
    <row r="123" spans="2:8" x14ac:dyDescent="0.25">
      <c r="B123" s="24"/>
      <c r="E123" s="45"/>
      <c r="H123" s="45"/>
    </row>
    <row r="124" spans="2:8" x14ac:dyDescent="0.25">
      <c r="B124" s="24"/>
      <c r="E124" s="45"/>
      <c r="H124" s="45"/>
    </row>
    <row r="125" spans="2:8" x14ac:dyDescent="0.25">
      <c r="B125" s="24"/>
      <c r="E125" s="45"/>
      <c r="H125" s="45"/>
    </row>
    <row r="126" spans="2:8" x14ac:dyDescent="0.25">
      <c r="B126" s="24"/>
      <c r="E126" s="45"/>
      <c r="H126" s="45"/>
    </row>
    <row r="127" spans="2:8" x14ac:dyDescent="0.25">
      <c r="B127" s="24"/>
      <c r="E127" s="45"/>
      <c r="H127" s="45"/>
    </row>
    <row r="128" spans="2:8" x14ac:dyDescent="0.25">
      <c r="B128" s="24"/>
      <c r="E128" s="45"/>
      <c r="H128" s="45"/>
    </row>
    <row r="129" spans="2:8" x14ac:dyDescent="0.25">
      <c r="B129" s="24"/>
      <c r="E129" s="45"/>
      <c r="H129" s="45"/>
    </row>
    <row r="130" spans="2:8" x14ac:dyDescent="0.25">
      <c r="B130" s="24"/>
      <c r="E130" s="45"/>
      <c r="H130" s="45"/>
    </row>
    <row r="131" spans="2:8" x14ac:dyDescent="0.25">
      <c r="B131" s="24"/>
      <c r="E131" s="45"/>
      <c r="H131" s="45"/>
    </row>
    <row r="132" spans="2:8" x14ac:dyDescent="0.25">
      <c r="B132" s="24"/>
      <c r="E132" s="45"/>
      <c r="H132" s="45"/>
    </row>
    <row r="133" spans="2:8" x14ac:dyDescent="0.25">
      <c r="B133" s="24"/>
      <c r="E133" s="45"/>
      <c r="H133" s="45"/>
    </row>
    <row r="134" spans="2:8" ht="12.75" customHeight="1" x14ac:dyDescent="0.25">
      <c r="B134" s="24"/>
      <c r="E134" s="45"/>
      <c r="H134" s="45"/>
    </row>
    <row r="135" spans="2:8" ht="12.75" customHeight="1" x14ac:dyDescent="0.25">
      <c r="B135" s="24"/>
      <c r="E135" s="45"/>
      <c r="H135" s="45"/>
    </row>
    <row r="136" spans="2:8" x14ac:dyDescent="0.25">
      <c r="B136" s="24"/>
    </row>
  </sheetData>
  <mergeCells count="4">
    <mergeCell ref="B38:H38"/>
    <mergeCell ref="B5:H5"/>
    <mergeCell ref="C8:E8"/>
    <mergeCell ref="F8:H8"/>
  </mergeCells>
  <hyperlinks>
    <hyperlink ref="H2" location="INDICE!B10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1" manualBreakCount="1">
    <brk id="43" min="1" max="7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N572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25.6640625" style="2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10" ht="40.200000000000003" customHeight="1" x14ac:dyDescent="0.25">
      <c r="B1" s="31"/>
      <c r="C1" s="31"/>
      <c r="D1" s="31"/>
    </row>
    <row r="2" spans="1:10" s="28" customFormat="1" ht="12.75" customHeight="1" x14ac:dyDescent="0.25">
      <c r="A2" s="284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10" s="197" customFormat="1" ht="12.75" customHeight="1" thickTop="1" x14ac:dyDescent="0.25">
      <c r="A4" s="284"/>
      <c r="B4" s="4"/>
      <c r="C4" s="1"/>
      <c r="D4" s="1"/>
      <c r="E4" s="45"/>
      <c r="F4" s="1"/>
      <c r="G4" s="1"/>
      <c r="H4" s="1"/>
      <c r="J4" s="409"/>
    </row>
    <row r="5" spans="1:10" s="197" customFormat="1" ht="15.75" customHeight="1" x14ac:dyDescent="0.3">
      <c r="A5" s="284"/>
      <c r="B5" s="493" t="s">
        <v>671</v>
      </c>
      <c r="C5" s="14"/>
      <c r="D5" s="14"/>
      <c r="E5" s="15"/>
      <c r="F5" s="1"/>
      <c r="G5" s="1"/>
      <c r="H5" s="1"/>
    </row>
    <row r="6" spans="1:10" s="197" customFormat="1" ht="12.75" customHeight="1" x14ac:dyDescent="0.25">
      <c r="A6" s="284"/>
      <c r="B6" s="4"/>
      <c r="C6" s="1"/>
      <c r="D6" s="1"/>
      <c r="E6" s="45"/>
      <c r="F6" s="1"/>
      <c r="G6" s="1"/>
      <c r="H6" s="1"/>
      <c r="J6" s="409"/>
    </row>
    <row r="7" spans="1:10" ht="12.75" customHeight="1" x14ac:dyDescent="0.25">
      <c r="A7" s="288"/>
      <c r="B7" s="6" t="s">
        <v>62</v>
      </c>
      <c r="C7" s="31"/>
      <c r="D7" s="31"/>
    </row>
    <row r="8" spans="1:10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10" s="48" customFormat="1" ht="14.25" customHeight="1" x14ac:dyDescent="0.25">
      <c r="A9" s="268"/>
      <c r="B9" s="62"/>
      <c r="C9" s="66" t="s">
        <v>8</v>
      </c>
      <c r="D9" s="66" t="s">
        <v>9</v>
      </c>
      <c r="E9" s="69" t="s">
        <v>65</v>
      </c>
      <c r="F9" s="66" t="s">
        <v>8</v>
      </c>
      <c r="G9" s="66" t="s">
        <v>9</v>
      </c>
      <c r="H9" s="69" t="s">
        <v>65</v>
      </c>
    </row>
    <row r="10" spans="1:10" s="48" customFormat="1" ht="14.25" customHeight="1" x14ac:dyDescent="0.25">
      <c r="A10" s="268"/>
      <c r="B10" s="101"/>
      <c r="C10" s="88"/>
      <c r="D10" s="88"/>
      <c r="E10" s="97"/>
      <c r="F10" s="88"/>
      <c r="G10" s="88"/>
      <c r="H10" s="97"/>
    </row>
    <row r="11" spans="1:10" s="48" customFormat="1" ht="14.25" customHeight="1" x14ac:dyDescent="0.25">
      <c r="A11" s="268"/>
      <c r="B11" s="63">
        <v>2000</v>
      </c>
      <c r="C11" s="34"/>
      <c r="D11" s="34"/>
      <c r="E11" s="71"/>
      <c r="F11" s="34"/>
      <c r="G11" s="34"/>
      <c r="H11" s="71"/>
    </row>
    <row r="12" spans="1:10" s="48" customFormat="1" ht="14.25" customHeight="1" x14ac:dyDescent="0.25">
      <c r="A12" s="268"/>
      <c r="B12" s="96" t="s">
        <v>14</v>
      </c>
      <c r="C12" s="34">
        <v>218.57499999999999</v>
      </c>
      <c r="D12" s="34">
        <v>205.95</v>
      </c>
      <c r="E12" s="71">
        <v>106.13012867200777</v>
      </c>
      <c r="F12" s="34">
        <v>1545.05</v>
      </c>
      <c r="G12" s="34">
        <v>1332.925</v>
      </c>
      <c r="H12" s="71">
        <f>+F12*100/G12</f>
        <v>115.91424873867622</v>
      </c>
    </row>
    <row r="13" spans="1:10" s="48" customFormat="1" ht="14.25" customHeight="1" x14ac:dyDescent="0.25">
      <c r="A13" s="268"/>
      <c r="B13" s="96" t="s">
        <v>15</v>
      </c>
      <c r="C13" s="34">
        <v>314.42500000000001</v>
      </c>
      <c r="D13" s="34">
        <v>361.72500000000002</v>
      </c>
      <c r="E13" s="71">
        <v>86.923768055843524</v>
      </c>
      <c r="F13" s="34">
        <v>2885.6750000000002</v>
      </c>
      <c r="G13" s="34">
        <v>3276.55</v>
      </c>
      <c r="H13" s="71">
        <f>+F13*100/G13</f>
        <v>88.070531504173587</v>
      </c>
    </row>
    <row r="14" spans="1:10" s="48" customFormat="1" ht="14.25" customHeight="1" x14ac:dyDescent="0.25">
      <c r="A14" s="268"/>
      <c r="B14" s="96" t="s">
        <v>16</v>
      </c>
      <c r="C14" s="34">
        <v>673.875</v>
      </c>
      <c r="D14" s="34">
        <v>1.5249999999999999</v>
      </c>
      <c r="E14" s="71">
        <v>44188.524590163943</v>
      </c>
      <c r="F14" s="34">
        <v>5166.375</v>
      </c>
      <c r="G14" s="34">
        <v>52.825000000000003</v>
      </c>
      <c r="H14" s="71">
        <f t="shared" ref="H14:H77" si="0">+F14*100/G14</f>
        <v>9780.1703738760043</v>
      </c>
    </row>
    <row r="15" spans="1:10" s="48" customFormat="1" ht="14.25" customHeight="1" x14ac:dyDescent="0.25">
      <c r="A15" s="268"/>
      <c r="B15" s="96" t="s">
        <v>17</v>
      </c>
      <c r="C15" s="34">
        <v>48.024999999999999</v>
      </c>
      <c r="D15" s="34">
        <v>52.274999999999999</v>
      </c>
      <c r="E15" s="71">
        <v>91.869918699186996</v>
      </c>
      <c r="F15" s="34">
        <v>522.20000000000005</v>
      </c>
      <c r="G15" s="34">
        <v>727.5</v>
      </c>
      <c r="H15" s="71">
        <f t="shared" si="0"/>
        <v>71.780068728522352</v>
      </c>
    </row>
    <row r="16" spans="1:10" s="48" customFormat="1" ht="14.25" customHeight="1" x14ac:dyDescent="0.25">
      <c r="A16" s="268"/>
      <c r="B16" s="63">
        <v>2001</v>
      </c>
      <c r="C16" s="34"/>
      <c r="D16" s="34"/>
      <c r="E16" s="71"/>
      <c r="F16" s="34"/>
      <c r="G16" s="34"/>
      <c r="H16" s="423" t="s">
        <v>189</v>
      </c>
    </row>
    <row r="17" spans="1:8" s="48" customFormat="1" ht="14.25" customHeight="1" x14ac:dyDescent="0.25">
      <c r="A17" s="268"/>
      <c r="B17" s="96" t="s">
        <v>14</v>
      </c>
      <c r="C17" s="34">
        <v>212.375</v>
      </c>
      <c r="D17" s="34">
        <v>192.7</v>
      </c>
      <c r="E17" s="71">
        <v>110.2101712506487</v>
      </c>
      <c r="F17" s="34">
        <v>1571.15</v>
      </c>
      <c r="G17" s="34">
        <v>1308.75</v>
      </c>
      <c r="H17" s="71">
        <f t="shared" si="0"/>
        <v>120.04966571155683</v>
      </c>
    </row>
    <row r="18" spans="1:8" s="48" customFormat="1" ht="14.25" customHeight="1" x14ac:dyDescent="0.25">
      <c r="A18" s="268"/>
      <c r="B18" s="96" t="s">
        <v>15</v>
      </c>
      <c r="C18" s="34">
        <v>321.57499999999999</v>
      </c>
      <c r="D18" s="34">
        <v>376.8</v>
      </c>
      <c r="E18" s="71">
        <v>85.343683651804668</v>
      </c>
      <c r="F18" s="34">
        <v>2942.2250000000004</v>
      </c>
      <c r="G18" s="34">
        <v>3326.65</v>
      </c>
      <c r="H18" s="71">
        <f t="shared" si="0"/>
        <v>88.444080381164255</v>
      </c>
    </row>
    <row r="19" spans="1:8" s="48" customFormat="1" ht="14.25" customHeight="1" x14ac:dyDescent="0.25">
      <c r="A19" s="268"/>
      <c r="B19" s="96" t="s">
        <v>16</v>
      </c>
      <c r="C19" s="34">
        <v>692.125</v>
      </c>
      <c r="D19" s="34">
        <v>0.97499999999999998</v>
      </c>
      <c r="E19" s="71">
        <v>70987.179487179499</v>
      </c>
      <c r="F19" s="34">
        <v>5330.5750000000007</v>
      </c>
      <c r="G19" s="34">
        <v>68.674999999999997</v>
      </c>
      <c r="H19" s="71">
        <f t="shared" si="0"/>
        <v>7762.0313068802352</v>
      </c>
    </row>
    <row r="20" spans="1:8" s="48" customFormat="1" ht="14.25" customHeight="1" x14ac:dyDescent="0.25">
      <c r="A20" s="268"/>
      <c r="B20" s="96" t="s">
        <v>17</v>
      </c>
      <c r="C20" s="38">
        <v>64.724999999999994</v>
      </c>
      <c r="D20" s="38">
        <v>68.875</v>
      </c>
      <c r="E20" s="71">
        <v>93.974591651542639</v>
      </c>
      <c r="F20" s="38">
        <v>573.97500000000002</v>
      </c>
      <c r="G20" s="38">
        <v>854.9</v>
      </c>
      <c r="H20" s="71">
        <f t="shared" si="0"/>
        <v>67.139431512457605</v>
      </c>
    </row>
    <row r="21" spans="1:8" s="48" customFormat="1" ht="14.25" customHeight="1" x14ac:dyDescent="0.25">
      <c r="A21" s="268"/>
      <c r="B21" s="63">
        <v>2002</v>
      </c>
      <c r="C21" s="38"/>
      <c r="D21" s="38"/>
      <c r="E21" s="82"/>
      <c r="F21" s="38"/>
      <c r="G21" s="38"/>
      <c r="H21" s="423" t="s">
        <v>189</v>
      </c>
    </row>
    <row r="22" spans="1:8" s="48" customFormat="1" ht="14.25" customHeight="1" x14ac:dyDescent="0.25">
      <c r="A22" s="268"/>
      <c r="B22" s="96" t="s">
        <v>14</v>
      </c>
      <c r="C22" s="34">
        <v>206.4</v>
      </c>
      <c r="D22" s="34">
        <v>192.55</v>
      </c>
      <c r="E22" s="71">
        <v>107.19293689950662</v>
      </c>
      <c r="F22" s="34">
        <v>1499.375</v>
      </c>
      <c r="G22" s="34">
        <v>1294.3</v>
      </c>
      <c r="H22" s="71">
        <f t="shared" si="0"/>
        <v>115.84447191532102</v>
      </c>
    </row>
    <row r="23" spans="1:8" s="48" customFormat="1" ht="14.25" customHeight="1" x14ac:dyDescent="0.25">
      <c r="A23" s="268"/>
      <c r="B23" s="96" t="s">
        <v>15</v>
      </c>
      <c r="C23" s="38">
        <v>315.05</v>
      </c>
      <c r="D23" s="38">
        <v>381.375</v>
      </c>
      <c r="E23" s="71">
        <v>82.608980662078011</v>
      </c>
      <c r="F23" s="38">
        <v>2950.15</v>
      </c>
      <c r="G23" s="38">
        <v>3364.9</v>
      </c>
      <c r="H23" s="71">
        <f t="shared" si="0"/>
        <v>87.674225088412726</v>
      </c>
    </row>
    <row r="24" spans="1:8" s="48" customFormat="1" ht="14.25" customHeight="1" x14ac:dyDescent="0.25">
      <c r="A24" s="268"/>
      <c r="B24" s="96" t="s">
        <v>16</v>
      </c>
      <c r="C24" s="38">
        <v>683.57500000000005</v>
      </c>
      <c r="D24" s="38">
        <v>1.0249999999999999</v>
      </c>
      <c r="E24" s="71">
        <v>66690.243902439033</v>
      </c>
      <c r="F24" s="38">
        <v>5184.0749999999998</v>
      </c>
      <c r="G24" s="38">
        <v>80.849999999999994</v>
      </c>
      <c r="H24" s="71">
        <f t="shared" si="0"/>
        <v>6411.9666048237477</v>
      </c>
    </row>
    <row r="25" spans="1:8" s="48" customFormat="1" ht="14.25" customHeight="1" x14ac:dyDescent="0.25">
      <c r="A25" s="268"/>
      <c r="B25" s="96" t="s">
        <v>17</v>
      </c>
      <c r="C25" s="34">
        <v>75.924999999999997</v>
      </c>
      <c r="D25" s="34">
        <v>77.95</v>
      </c>
      <c r="E25" s="71">
        <v>97.402180885182801</v>
      </c>
      <c r="F25" s="34">
        <v>628.52499999999998</v>
      </c>
      <c r="G25" s="34">
        <v>826.72500000000002</v>
      </c>
      <c r="H25" s="71">
        <f t="shared" si="0"/>
        <v>76.025885270192632</v>
      </c>
    </row>
    <row r="26" spans="1:8" s="48" customFormat="1" ht="14.25" customHeight="1" x14ac:dyDescent="0.25">
      <c r="A26" s="268"/>
      <c r="B26" s="63">
        <v>2003</v>
      </c>
      <c r="C26" s="34"/>
      <c r="D26" s="34"/>
      <c r="E26" s="71"/>
      <c r="F26" s="34"/>
      <c r="G26" s="34"/>
      <c r="H26" s="423" t="s">
        <v>189</v>
      </c>
    </row>
    <row r="27" spans="1:8" s="48" customFormat="1" ht="14.25" customHeight="1" x14ac:dyDescent="0.25">
      <c r="A27" s="268"/>
      <c r="B27" s="96" t="s">
        <v>14</v>
      </c>
      <c r="C27" s="34">
        <v>205.1</v>
      </c>
      <c r="D27" s="34">
        <v>193.625</v>
      </c>
      <c r="E27" s="71">
        <v>105.92640413169786</v>
      </c>
      <c r="F27" s="34">
        <v>1464.3</v>
      </c>
      <c r="G27" s="34">
        <v>1249.7249999999999</v>
      </c>
      <c r="H27" s="71">
        <f t="shared" si="0"/>
        <v>117.16977735101723</v>
      </c>
    </row>
    <row r="28" spans="1:8" s="48" customFormat="1" ht="14.25" customHeight="1" x14ac:dyDescent="0.25">
      <c r="A28" s="268"/>
      <c r="B28" s="96" t="s">
        <v>15</v>
      </c>
      <c r="C28" s="34">
        <v>326.67500000000001</v>
      </c>
      <c r="D28" s="34">
        <v>394.82499999999999</v>
      </c>
      <c r="E28" s="71">
        <v>82.739188247957969</v>
      </c>
      <c r="F28" s="34">
        <v>2996.2250000000004</v>
      </c>
      <c r="G28" s="34">
        <v>3416.9749999999999</v>
      </c>
      <c r="H28" s="71">
        <f t="shared" si="0"/>
        <v>87.686477074020175</v>
      </c>
    </row>
    <row r="29" spans="1:8" s="48" customFormat="1" ht="14.25" customHeight="1" x14ac:dyDescent="0.25">
      <c r="A29" s="268"/>
      <c r="B29" s="96" t="s">
        <v>16</v>
      </c>
      <c r="C29" s="34">
        <v>682.57500000000005</v>
      </c>
      <c r="D29" s="34">
        <v>1.0250174999999999</v>
      </c>
      <c r="E29" s="71">
        <v>66591.545997995156</v>
      </c>
      <c r="F29" s="34">
        <v>5077.2250000000004</v>
      </c>
      <c r="G29" s="34">
        <v>85.25</v>
      </c>
      <c r="H29" s="71">
        <f t="shared" si="0"/>
        <v>5955.6891495601176</v>
      </c>
    </row>
    <row r="30" spans="1:8" s="48" customFormat="1" ht="14.25" customHeight="1" x14ac:dyDescent="0.25">
      <c r="A30" s="268"/>
      <c r="B30" s="96" t="s">
        <v>17</v>
      </c>
      <c r="C30" s="34">
        <v>75.674999999999997</v>
      </c>
      <c r="D30" s="34">
        <v>73.775000000000006</v>
      </c>
      <c r="E30" s="71">
        <v>102.57539817011181</v>
      </c>
      <c r="F30" s="34">
        <v>594.15</v>
      </c>
      <c r="G30" s="34">
        <v>793.375</v>
      </c>
      <c r="H30" s="71">
        <f t="shared" si="0"/>
        <v>74.88892390105562</v>
      </c>
    </row>
    <row r="31" spans="1:8" s="48" customFormat="1" ht="14.25" customHeight="1" x14ac:dyDescent="0.25">
      <c r="A31" s="268"/>
      <c r="B31" s="63">
        <v>2004</v>
      </c>
      <c r="C31" s="34"/>
      <c r="D31" s="34"/>
      <c r="E31" s="71"/>
      <c r="F31" s="34"/>
      <c r="G31" s="34"/>
      <c r="H31" s="423" t="s">
        <v>189</v>
      </c>
    </row>
    <row r="32" spans="1:8" s="48" customFormat="1" ht="14.25" customHeight="1" x14ac:dyDescent="0.25">
      <c r="A32" s="268"/>
      <c r="B32" s="96" t="s">
        <v>14</v>
      </c>
      <c r="C32" s="34">
        <v>194.625</v>
      </c>
      <c r="D32" s="34">
        <v>183.875</v>
      </c>
      <c r="E32" s="71">
        <v>105.84636301835486</v>
      </c>
      <c r="F32" s="34">
        <v>1418.2</v>
      </c>
      <c r="G32" s="34">
        <v>1195.8499999999999</v>
      </c>
      <c r="H32" s="71">
        <f t="shared" si="0"/>
        <v>118.59346908057032</v>
      </c>
    </row>
    <row r="33" spans="1:8" s="48" customFormat="1" ht="14.25" customHeight="1" x14ac:dyDescent="0.25">
      <c r="A33" s="268"/>
      <c r="B33" s="96" t="s">
        <v>15</v>
      </c>
      <c r="C33" s="34">
        <v>329.7</v>
      </c>
      <c r="D33" s="34">
        <v>405.25</v>
      </c>
      <c r="E33" s="71">
        <v>81.357186921653295</v>
      </c>
      <c r="F33" s="34">
        <v>3034.7</v>
      </c>
      <c r="G33" s="34">
        <v>3491.2</v>
      </c>
      <c r="H33" s="71">
        <f t="shared" si="0"/>
        <v>86.924266727772689</v>
      </c>
    </row>
    <row r="34" spans="1:8" s="48" customFormat="1" ht="14.25" customHeight="1" x14ac:dyDescent="0.25">
      <c r="A34" s="268"/>
      <c r="B34" s="96" t="s">
        <v>16</v>
      </c>
      <c r="C34" s="34">
        <v>667.125</v>
      </c>
      <c r="D34" s="34">
        <v>1.425</v>
      </c>
      <c r="E34" s="71">
        <v>46815.789473684206</v>
      </c>
      <c r="F34" s="34">
        <v>5013.0249999999996</v>
      </c>
      <c r="G34" s="34">
        <v>98.05</v>
      </c>
      <c r="H34" s="71">
        <f t="shared" si="0"/>
        <v>5112.7231004589494</v>
      </c>
    </row>
    <row r="35" spans="1:8" s="48" customFormat="1" ht="14.25" customHeight="1" x14ac:dyDescent="0.25">
      <c r="A35" s="268"/>
      <c r="B35" s="96" t="s">
        <v>17</v>
      </c>
      <c r="C35" s="34">
        <v>72.349999999999994</v>
      </c>
      <c r="D35" s="34">
        <v>73.05</v>
      </c>
      <c r="E35" s="71">
        <v>99.041752224503767</v>
      </c>
      <c r="F35" s="34">
        <v>577.45000000000005</v>
      </c>
      <c r="G35" s="34">
        <v>797.95</v>
      </c>
      <c r="H35" s="71">
        <f t="shared" si="0"/>
        <v>72.366689642208158</v>
      </c>
    </row>
    <row r="36" spans="1:8" s="48" customFormat="1" ht="14.25" customHeight="1" x14ac:dyDescent="0.25">
      <c r="A36" s="268"/>
      <c r="B36" s="63">
        <v>2005</v>
      </c>
      <c r="C36" s="34"/>
      <c r="D36" s="34"/>
      <c r="E36" s="71"/>
      <c r="F36" s="34"/>
      <c r="G36" s="34"/>
      <c r="H36" s="423" t="s">
        <v>189</v>
      </c>
    </row>
    <row r="37" spans="1:8" s="48" customFormat="1" ht="14.25" customHeight="1" x14ac:dyDescent="0.25">
      <c r="A37" s="268"/>
      <c r="B37" s="96" t="s">
        <v>14</v>
      </c>
      <c r="C37" s="34">
        <v>170.82538249999979</v>
      </c>
      <c r="D37" s="34">
        <v>158.52862499999978</v>
      </c>
      <c r="E37" s="71">
        <v>107.75680575038106</v>
      </c>
      <c r="F37" s="34">
        <v>1311.8</v>
      </c>
      <c r="G37" s="34">
        <v>1090.9749999999999</v>
      </c>
      <c r="H37" s="71">
        <f t="shared" si="0"/>
        <v>120.24106876876189</v>
      </c>
    </row>
    <row r="38" spans="1:8" s="48" customFormat="1" ht="14.25" customHeight="1" x14ac:dyDescent="0.25">
      <c r="A38" s="268"/>
      <c r="B38" s="96" t="s">
        <v>15</v>
      </c>
      <c r="C38" s="34">
        <v>356.60158749999778</v>
      </c>
      <c r="D38" s="34">
        <v>404.53839749999486</v>
      </c>
      <c r="E38" s="71">
        <v>88.150244749017261</v>
      </c>
      <c r="F38" s="34">
        <v>3174.8250000000003</v>
      </c>
      <c r="G38" s="34">
        <v>3570.4</v>
      </c>
      <c r="H38" s="71">
        <f t="shared" si="0"/>
        <v>88.920709164239298</v>
      </c>
    </row>
    <row r="39" spans="1:8" s="48" customFormat="1" ht="14.25" customHeight="1" x14ac:dyDescent="0.25">
      <c r="A39" s="268"/>
      <c r="B39" s="96" t="s">
        <v>16</v>
      </c>
      <c r="C39" s="34">
        <v>615.98802499999852</v>
      </c>
      <c r="D39" s="34">
        <v>23.3597</v>
      </c>
      <c r="E39" s="71">
        <v>2636.9689037102298</v>
      </c>
      <c r="F39" s="34">
        <v>4796.95</v>
      </c>
      <c r="G39" s="34">
        <v>211.77500000000001</v>
      </c>
      <c r="H39" s="71">
        <f t="shared" si="0"/>
        <v>2265.1162790697672</v>
      </c>
    </row>
    <row r="40" spans="1:8" s="48" customFormat="1" ht="14.25" customHeight="1" x14ac:dyDescent="0.25">
      <c r="A40" s="268"/>
      <c r="B40" s="96" t="s">
        <v>17</v>
      </c>
      <c r="C40" s="34">
        <v>57.269287500000004</v>
      </c>
      <c r="D40" s="34">
        <v>63.249872499999988</v>
      </c>
      <c r="E40" s="71">
        <v>90.544510583796054</v>
      </c>
      <c r="F40" s="34">
        <v>685.9</v>
      </c>
      <c r="G40" s="34">
        <v>687.6</v>
      </c>
      <c r="H40" s="71">
        <f t="shared" si="0"/>
        <v>99.752763234438618</v>
      </c>
    </row>
    <row r="41" spans="1:8" s="48" customFormat="1" ht="14.25" customHeight="1" x14ac:dyDescent="0.25">
      <c r="A41" s="268"/>
      <c r="B41" s="63">
        <v>2006</v>
      </c>
      <c r="C41" s="34"/>
      <c r="D41" s="34"/>
      <c r="E41" s="71"/>
      <c r="F41" s="34"/>
      <c r="G41" s="34"/>
      <c r="H41" s="423" t="s">
        <v>189</v>
      </c>
    </row>
    <row r="42" spans="1:8" s="48" customFormat="1" ht="14.25" customHeight="1" x14ac:dyDescent="0.25">
      <c r="A42" s="268"/>
      <c r="B42" s="96" t="s">
        <v>14</v>
      </c>
      <c r="C42" s="34">
        <v>164.7</v>
      </c>
      <c r="D42" s="34">
        <v>157.19999999999999</v>
      </c>
      <c r="E42" s="71">
        <v>104.13427340600913</v>
      </c>
      <c r="F42" s="34">
        <v>1286</v>
      </c>
      <c r="G42" s="34">
        <v>1068.9000000000001</v>
      </c>
      <c r="H42" s="71">
        <f t="shared" si="0"/>
        <v>120.31059968191597</v>
      </c>
    </row>
    <row r="43" spans="1:8" s="48" customFormat="1" ht="14.25" customHeight="1" x14ac:dyDescent="0.25">
      <c r="A43" s="268"/>
      <c r="B43" s="96" t="s">
        <v>15</v>
      </c>
      <c r="C43" s="34">
        <v>367.1</v>
      </c>
      <c r="D43" s="34">
        <v>390.3</v>
      </c>
      <c r="E43" s="71">
        <v>89.504232995906008</v>
      </c>
      <c r="F43" s="34">
        <v>3270.2</v>
      </c>
      <c r="G43" s="34">
        <v>3551.2</v>
      </c>
      <c r="H43" s="71">
        <f t="shared" si="0"/>
        <v>92.087181797702186</v>
      </c>
    </row>
    <row r="44" spans="1:8" s="48" customFormat="1" ht="14.25" customHeight="1" x14ac:dyDescent="0.25">
      <c r="A44" s="268"/>
      <c r="B44" s="96" t="s">
        <v>16</v>
      </c>
      <c r="C44" s="34">
        <v>554.29999999999995</v>
      </c>
      <c r="D44" s="34">
        <v>24.9</v>
      </c>
      <c r="E44" s="71">
        <v>2336.6191908850005</v>
      </c>
      <c r="F44" s="34">
        <v>4495.8</v>
      </c>
      <c r="G44" s="34">
        <v>245.4</v>
      </c>
      <c r="H44" s="71">
        <f t="shared" si="0"/>
        <v>1832.0293398533006</v>
      </c>
    </row>
    <row r="45" spans="1:8" s="48" customFormat="1" ht="14.25" customHeight="1" x14ac:dyDescent="0.25">
      <c r="A45" s="268"/>
      <c r="B45" s="96" t="s">
        <v>17</v>
      </c>
      <c r="C45" s="34">
        <v>70.900000000000006</v>
      </c>
      <c r="D45" s="34">
        <v>64.099999999999994</v>
      </c>
      <c r="E45" s="71">
        <v>109.82131927355893</v>
      </c>
      <c r="F45" s="34">
        <v>704.1</v>
      </c>
      <c r="G45" s="34">
        <v>741.2</v>
      </c>
      <c r="H45" s="71">
        <f t="shared" si="0"/>
        <v>94.994603345925526</v>
      </c>
    </row>
    <row r="46" spans="1:8" s="48" customFormat="1" ht="14.25" customHeight="1" x14ac:dyDescent="0.25">
      <c r="A46" s="268"/>
      <c r="B46" s="63">
        <v>2007</v>
      </c>
      <c r="C46" s="34"/>
      <c r="D46" s="34"/>
      <c r="E46" s="71"/>
      <c r="F46" s="34"/>
      <c r="G46" s="34"/>
      <c r="H46" s="423" t="s">
        <v>189</v>
      </c>
    </row>
    <row r="47" spans="1:8" s="48" customFormat="1" ht="14.25" customHeight="1" x14ac:dyDescent="0.25">
      <c r="A47" s="268"/>
      <c r="B47" s="96" t="s">
        <v>14</v>
      </c>
      <c r="C47" s="24">
        <v>158.1</v>
      </c>
      <c r="D47" s="24">
        <v>152.19999999999999</v>
      </c>
      <c r="E47" s="71">
        <v>102.72787757817697</v>
      </c>
      <c r="F47" s="34">
        <v>1250.9000000000001</v>
      </c>
      <c r="G47" s="34">
        <v>1047.7</v>
      </c>
      <c r="H47" s="71">
        <f t="shared" si="0"/>
        <v>119.39486494225447</v>
      </c>
    </row>
    <row r="48" spans="1:8" s="48" customFormat="1" ht="14.25" customHeight="1" x14ac:dyDescent="0.25">
      <c r="A48" s="268"/>
      <c r="B48" s="96" t="s">
        <v>15</v>
      </c>
      <c r="C48" s="24">
        <v>369.6</v>
      </c>
      <c r="D48" s="24">
        <v>399</v>
      </c>
      <c r="E48" s="71">
        <v>88.835649257307139</v>
      </c>
      <c r="F48" s="34">
        <v>3274.1000000000004</v>
      </c>
      <c r="G48" s="34">
        <v>3647.7000000000003</v>
      </c>
      <c r="H48" s="71">
        <f t="shared" si="0"/>
        <v>89.757929654302714</v>
      </c>
    </row>
    <row r="49" spans="1:8" s="48" customFormat="1" ht="14.25" customHeight="1" x14ac:dyDescent="0.25">
      <c r="A49" s="268"/>
      <c r="B49" s="96" t="s">
        <v>16</v>
      </c>
      <c r="C49" s="24">
        <v>542.6</v>
      </c>
      <c r="D49" s="24">
        <v>23.5</v>
      </c>
      <c r="E49" s="71">
        <v>2397.0464135021098</v>
      </c>
      <c r="F49" s="34">
        <v>4463.8999999999996</v>
      </c>
      <c r="G49" s="34">
        <v>268.2</v>
      </c>
      <c r="H49" s="71">
        <f t="shared" si="0"/>
        <v>1664.3922445935868</v>
      </c>
    </row>
    <row r="50" spans="1:8" s="48" customFormat="1" ht="14.25" customHeight="1" x14ac:dyDescent="0.25">
      <c r="A50" s="268"/>
      <c r="B50" s="96" t="s">
        <v>17</v>
      </c>
      <c r="C50" s="24">
        <v>89</v>
      </c>
      <c r="D50" s="24">
        <v>65.3</v>
      </c>
      <c r="E50" s="71">
        <v>135.84337349397589</v>
      </c>
      <c r="F50" s="34">
        <v>732.40000000000009</v>
      </c>
      <c r="G50" s="34">
        <v>722.09999999999991</v>
      </c>
      <c r="H50" s="71">
        <f t="shared" si="0"/>
        <v>101.42639523611692</v>
      </c>
    </row>
    <row r="51" spans="1:8" s="48" customFormat="1" ht="14.25" customHeight="1" x14ac:dyDescent="0.25">
      <c r="A51" s="268"/>
      <c r="B51" s="63">
        <v>2008</v>
      </c>
      <c r="C51" s="24"/>
      <c r="D51" s="24"/>
      <c r="E51" s="71"/>
      <c r="F51" s="34"/>
      <c r="G51" s="34"/>
      <c r="H51" s="423" t="s">
        <v>189</v>
      </c>
    </row>
    <row r="52" spans="1:8" s="48" customFormat="1" ht="14.25" customHeight="1" x14ac:dyDescent="0.25">
      <c r="A52" s="268"/>
      <c r="B52" s="96" t="s">
        <v>14</v>
      </c>
      <c r="C52" s="24">
        <v>155.80000000000001</v>
      </c>
      <c r="D52" s="24">
        <v>146.69999999999999</v>
      </c>
      <c r="E52" s="71">
        <v>104.6122309531944</v>
      </c>
      <c r="F52" s="34">
        <v>1209.3</v>
      </c>
      <c r="G52" s="34">
        <v>1049.9000000000001</v>
      </c>
      <c r="H52" s="71">
        <f t="shared" si="0"/>
        <v>115.18239832364986</v>
      </c>
    </row>
    <row r="53" spans="1:8" s="48" customFormat="1" ht="14.25" customHeight="1" x14ac:dyDescent="0.25">
      <c r="A53" s="268"/>
      <c r="B53" s="96" t="s">
        <v>15</v>
      </c>
      <c r="C53" s="24">
        <v>368.3</v>
      </c>
      <c r="D53" s="24">
        <v>408</v>
      </c>
      <c r="E53" s="71">
        <v>87.453569954601733</v>
      </c>
      <c r="F53" s="34">
        <v>3303.6</v>
      </c>
      <c r="G53" s="34">
        <v>3674.2</v>
      </c>
      <c r="H53" s="71">
        <f t="shared" si="0"/>
        <v>89.913450547057863</v>
      </c>
    </row>
    <row r="54" spans="1:8" s="48" customFormat="1" ht="14.25" customHeight="1" x14ac:dyDescent="0.25">
      <c r="A54" s="268"/>
      <c r="B54" s="96" t="s">
        <v>16</v>
      </c>
      <c r="C54" s="24">
        <v>542.29999999999995</v>
      </c>
      <c r="D54" s="24">
        <v>30.2</v>
      </c>
      <c r="E54" s="71">
        <v>1846.311475409836</v>
      </c>
      <c r="F54" s="34">
        <v>4320.8</v>
      </c>
      <c r="G54" s="34">
        <v>285.60000000000002</v>
      </c>
      <c r="H54" s="71">
        <f t="shared" si="0"/>
        <v>1512.8851540616245</v>
      </c>
    </row>
    <row r="55" spans="1:8" s="48" customFormat="1" ht="14.25" customHeight="1" x14ac:dyDescent="0.25">
      <c r="A55" s="268"/>
      <c r="B55" s="96" t="s">
        <v>17</v>
      </c>
      <c r="C55" s="24">
        <v>83.8</v>
      </c>
      <c r="D55" s="24">
        <v>67.800000000000011</v>
      </c>
      <c r="E55" s="71">
        <v>128.5394097870751</v>
      </c>
      <c r="F55" s="34">
        <v>743.1</v>
      </c>
      <c r="G55" s="34">
        <v>738.09999999999991</v>
      </c>
      <c r="H55" s="71">
        <f t="shared" si="0"/>
        <v>100.67741498441947</v>
      </c>
    </row>
    <row r="56" spans="1:8" s="48" customFormat="1" ht="14.25" customHeight="1" x14ac:dyDescent="0.25">
      <c r="A56" s="268"/>
      <c r="B56" s="63">
        <v>2009</v>
      </c>
      <c r="C56" s="24"/>
      <c r="D56" s="24"/>
      <c r="E56" s="71"/>
      <c r="F56" s="34"/>
      <c r="G56" s="34"/>
      <c r="H56" s="423" t="s">
        <v>189</v>
      </c>
    </row>
    <row r="57" spans="1:8" s="48" customFormat="1" ht="14.25" customHeight="1" x14ac:dyDescent="0.25">
      <c r="A57" s="268"/>
      <c r="B57" s="96" t="s">
        <v>14</v>
      </c>
      <c r="C57" s="24">
        <v>166.1</v>
      </c>
      <c r="D57" s="24">
        <v>152.69999999999999</v>
      </c>
      <c r="E57" s="71">
        <v>106.88073394495413</v>
      </c>
      <c r="F57" s="34">
        <v>1238.3</v>
      </c>
      <c r="G57" s="34">
        <v>1102.8</v>
      </c>
      <c r="H57" s="71">
        <f t="shared" si="0"/>
        <v>112.28690605730867</v>
      </c>
    </row>
    <row r="58" spans="1:8" s="48" customFormat="1" ht="14.25" customHeight="1" x14ac:dyDescent="0.25">
      <c r="A58" s="268"/>
      <c r="B58" s="96" t="s">
        <v>15</v>
      </c>
      <c r="C58" s="24">
        <v>378.1</v>
      </c>
      <c r="D58" s="24">
        <v>418.7</v>
      </c>
      <c r="E58" s="71">
        <v>88.094139363174889</v>
      </c>
      <c r="F58" s="34">
        <v>3350.7</v>
      </c>
      <c r="G58" s="34">
        <v>3738.2</v>
      </c>
      <c r="H58" s="71">
        <f t="shared" si="0"/>
        <v>89.634048472526885</v>
      </c>
    </row>
    <row r="59" spans="1:8" s="48" customFormat="1" ht="14.25" customHeight="1" x14ac:dyDescent="0.25">
      <c r="A59" s="268"/>
      <c r="B59" s="96" t="s">
        <v>16</v>
      </c>
      <c r="C59" s="24">
        <v>510.5</v>
      </c>
      <c r="D59" s="24">
        <v>29.7</v>
      </c>
      <c r="E59" s="71">
        <v>1784.0000000000002</v>
      </c>
      <c r="F59" s="34">
        <v>4079.3</v>
      </c>
      <c r="G59" s="34">
        <v>324.8</v>
      </c>
      <c r="H59" s="71">
        <f t="shared" si="0"/>
        <v>1255.942118226601</v>
      </c>
    </row>
    <row r="60" spans="1:8" s="48" customFormat="1" ht="14.25" customHeight="1" x14ac:dyDescent="0.25">
      <c r="A60" s="268"/>
      <c r="B60" s="96" t="s">
        <v>17</v>
      </c>
      <c r="C60" s="24">
        <v>80.7</v>
      </c>
      <c r="D60" s="24">
        <v>68.900000000000006</v>
      </c>
      <c r="E60" s="71">
        <v>120.05899705014748</v>
      </c>
      <c r="F60" s="34">
        <v>768.8</v>
      </c>
      <c r="G60" s="34">
        <v>787.8</v>
      </c>
      <c r="H60" s="71">
        <f t="shared" si="0"/>
        <v>97.588220360497587</v>
      </c>
    </row>
    <row r="61" spans="1:8" s="48" customFormat="1" ht="14.25" customHeight="1" x14ac:dyDescent="0.25">
      <c r="A61" s="268"/>
      <c r="B61" s="63">
        <v>2010</v>
      </c>
      <c r="C61" s="24"/>
      <c r="D61" s="24"/>
      <c r="E61" s="71"/>
      <c r="F61" s="34"/>
      <c r="G61" s="34"/>
      <c r="H61" s="423" t="s">
        <v>189</v>
      </c>
    </row>
    <row r="62" spans="1:8" s="48" customFormat="1" ht="14.25" customHeight="1" x14ac:dyDescent="0.25">
      <c r="A62" s="268"/>
      <c r="B62" s="96" t="s">
        <v>14</v>
      </c>
      <c r="C62" s="24">
        <v>169.1</v>
      </c>
      <c r="D62" s="24">
        <v>154.4</v>
      </c>
      <c r="E62" s="71">
        <v>108.5603112840467</v>
      </c>
      <c r="F62" s="34">
        <v>1266</v>
      </c>
      <c r="G62" s="34">
        <v>1168.9000000000001</v>
      </c>
      <c r="H62" s="71">
        <f t="shared" si="0"/>
        <v>108.3069552570793</v>
      </c>
    </row>
    <row r="63" spans="1:8" s="48" customFormat="1" ht="14.25" customHeight="1" x14ac:dyDescent="0.25">
      <c r="A63" s="268"/>
      <c r="B63" s="96" t="s">
        <v>15</v>
      </c>
      <c r="C63" s="24">
        <v>386.8</v>
      </c>
      <c r="D63" s="24">
        <v>422.5</v>
      </c>
      <c r="E63" s="71">
        <v>89.623717217787913</v>
      </c>
      <c r="F63" s="34">
        <v>3400</v>
      </c>
      <c r="G63" s="34">
        <v>3787.8</v>
      </c>
      <c r="H63" s="71">
        <f t="shared" si="0"/>
        <v>89.761867046834567</v>
      </c>
    </row>
    <row r="64" spans="1:8" s="48" customFormat="1" ht="14.25" customHeight="1" x14ac:dyDescent="0.25">
      <c r="A64" s="268"/>
      <c r="B64" s="96" t="s">
        <v>16</v>
      </c>
      <c r="C64" s="24">
        <v>475.3</v>
      </c>
      <c r="D64" s="24">
        <v>39</v>
      </c>
      <c r="E64" s="71">
        <v>1261.5776081424938</v>
      </c>
      <c r="F64" s="34">
        <v>3915.7</v>
      </c>
      <c r="G64" s="34">
        <v>330.3</v>
      </c>
      <c r="H64" s="71">
        <f t="shared" si="0"/>
        <v>1185.4980320920374</v>
      </c>
    </row>
    <row r="65" spans="1:8" s="48" customFormat="1" ht="14.25" customHeight="1" x14ac:dyDescent="0.25">
      <c r="A65" s="268"/>
      <c r="B65" s="96" t="s">
        <v>17</v>
      </c>
      <c r="C65" s="24">
        <v>78</v>
      </c>
      <c r="D65" s="24">
        <v>68.400000000000006</v>
      </c>
      <c r="E65" s="71">
        <v>114.30635838150289</v>
      </c>
      <c r="F65" s="34">
        <v>757.40000000000009</v>
      </c>
      <c r="G65" s="34">
        <v>769.4</v>
      </c>
      <c r="H65" s="71">
        <f t="shared" si="0"/>
        <v>98.440343124512623</v>
      </c>
    </row>
    <row r="66" spans="1:8" s="48" customFormat="1" ht="14.25" customHeight="1" x14ac:dyDescent="0.25">
      <c r="A66" s="268"/>
      <c r="B66" s="63">
        <v>2011</v>
      </c>
      <c r="C66" s="24"/>
      <c r="D66" s="24"/>
      <c r="E66" s="71"/>
      <c r="F66" s="34"/>
      <c r="G66" s="34"/>
      <c r="H66" s="423" t="s">
        <v>189</v>
      </c>
    </row>
    <row r="67" spans="1:8" s="48" customFormat="1" ht="14.25" customHeight="1" x14ac:dyDescent="0.25">
      <c r="A67" s="268"/>
      <c r="B67" s="96" t="s">
        <v>14</v>
      </c>
      <c r="C67" s="24">
        <v>176.7</v>
      </c>
      <c r="D67" s="24">
        <v>164.8</v>
      </c>
      <c r="E67" s="71">
        <v>106.59008464328899</v>
      </c>
      <c r="F67" s="34">
        <v>1273.7</v>
      </c>
      <c r="G67" s="34">
        <v>1203.5999999999999</v>
      </c>
      <c r="H67" s="71">
        <f t="shared" si="0"/>
        <v>105.82419408441343</v>
      </c>
    </row>
    <row r="68" spans="1:8" s="48" customFormat="1" ht="14.25" customHeight="1" x14ac:dyDescent="0.25">
      <c r="A68" s="268"/>
      <c r="B68" s="96" t="s">
        <v>15</v>
      </c>
      <c r="C68" s="24">
        <v>404</v>
      </c>
      <c r="D68" s="24">
        <v>441.2</v>
      </c>
      <c r="E68" s="71">
        <v>89.57832641468211</v>
      </c>
      <c r="F68" s="34">
        <v>3458.6</v>
      </c>
      <c r="G68" s="34">
        <v>3881.3</v>
      </c>
      <c r="H68" s="71">
        <f t="shared" si="0"/>
        <v>89.109319042588822</v>
      </c>
    </row>
    <row r="69" spans="1:8" s="48" customFormat="1" ht="14.25" customHeight="1" x14ac:dyDescent="0.25">
      <c r="A69" s="268"/>
      <c r="B69" s="96" t="s">
        <v>16</v>
      </c>
      <c r="C69" s="24">
        <v>462.4</v>
      </c>
      <c r="D69" s="24">
        <v>29.7</v>
      </c>
      <c r="E69" s="71">
        <v>1623.8255033557048</v>
      </c>
      <c r="F69" s="34">
        <v>3726.3</v>
      </c>
      <c r="G69" s="34">
        <v>327.8</v>
      </c>
      <c r="H69" s="71">
        <f t="shared" si="0"/>
        <v>1136.7602196461257</v>
      </c>
    </row>
    <row r="70" spans="1:8" s="48" customFormat="1" ht="14.25" customHeight="1" x14ac:dyDescent="0.25">
      <c r="A70" s="268"/>
      <c r="B70" s="96" t="s">
        <v>17</v>
      </c>
      <c r="C70" s="24">
        <v>90.6</v>
      </c>
      <c r="D70" s="24">
        <v>71.8</v>
      </c>
      <c r="E70" s="71">
        <v>126.33015006821283</v>
      </c>
      <c r="F70" s="34">
        <v>775.6</v>
      </c>
      <c r="G70" s="34">
        <v>761.5</v>
      </c>
      <c r="H70" s="71">
        <f t="shared" si="0"/>
        <v>101.8516086671044</v>
      </c>
    </row>
    <row r="71" spans="1:8" s="48" customFormat="1" ht="14.25" customHeight="1" x14ac:dyDescent="0.25">
      <c r="A71" s="268"/>
      <c r="B71" s="63">
        <v>2012</v>
      </c>
      <c r="C71" s="24"/>
      <c r="D71" s="24"/>
      <c r="E71" s="71"/>
      <c r="F71" s="34"/>
      <c r="G71" s="34"/>
      <c r="H71" s="423" t="s">
        <v>189</v>
      </c>
    </row>
    <row r="72" spans="1:8" s="48" customFormat="1" ht="14.25" customHeight="1" x14ac:dyDescent="0.25">
      <c r="A72" s="268"/>
      <c r="B72" s="96" t="s">
        <v>14</v>
      </c>
      <c r="C72" s="24">
        <v>175.9</v>
      </c>
      <c r="D72" s="24">
        <v>166.1</v>
      </c>
      <c r="E72" s="71">
        <v>106.49819494584838</v>
      </c>
      <c r="F72" s="34">
        <v>1257.0999999999999</v>
      </c>
      <c r="G72" s="34">
        <v>1203.5999999999999</v>
      </c>
      <c r="H72" s="71">
        <f t="shared" si="0"/>
        <v>104.44499833831837</v>
      </c>
    </row>
    <row r="73" spans="1:8" s="48" customFormat="1" ht="14.25" customHeight="1" x14ac:dyDescent="0.25">
      <c r="A73" s="268"/>
      <c r="B73" s="96" t="s">
        <v>15</v>
      </c>
      <c r="C73" s="24">
        <v>409.9</v>
      </c>
      <c r="D73" s="24">
        <v>445.9</v>
      </c>
      <c r="E73" s="71">
        <v>90.429898466191403</v>
      </c>
      <c r="F73" s="34">
        <v>3501.6000000000004</v>
      </c>
      <c r="G73" s="34">
        <v>3906.6</v>
      </c>
      <c r="H73" s="71">
        <f t="shared" si="0"/>
        <v>89.632928889571517</v>
      </c>
    </row>
    <row r="74" spans="1:8" s="48" customFormat="1" ht="14.25" customHeight="1" x14ac:dyDescent="0.25">
      <c r="A74" s="268"/>
      <c r="B74" s="96" t="s">
        <v>16</v>
      </c>
      <c r="C74" s="24">
        <v>439.7</v>
      </c>
      <c r="D74" s="24">
        <v>36.6</v>
      </c>
      <c r="E74" s="71">
        <v>1217.8477690288714</v>
      </c>
      <c r="F74" s="34">
        <v>3594.3</v>
      </c>
      <c r="G74" s="34">
        <v>352.3</v>
      </c>
      <c r="H74" s="71">
        <f t="shared" si="0"/>
        <v>1020.2384331535623</v>
      </c>
    </row>
    <row r="75" spans="1:8" s="48" customFormat="1" ht="14.25" customHeight="1" x14ac:dyDescent="0.25">
      <c r="A75" s="268"/>
      <c r="B75" s="96" t="s">
        <v>17</v>
      </c>
      <c r="C75" s="24">
        <v>86.3</v>
      </c>
      <c r="D75" s="24">
        <v>76.099999999999994</v>
      </c>
      <c r="E75" s="71">
        <v>113.87434554973821</v>
      </c>
      <c r="F75" s="34">
        <v>772</v>
      </c>
      <c r="G75" s="34">
        <v>783.9</v>
      </c>
      <c r="H75" s="71">
        <f t="shared" si="0"/>
        <v>98.481949228217886</v>
      </c>
    </row>
    <row r="76" spans="1:8" s="48" customFormat="1" ht="14.25" customHeight="1" x14ac:dyDescent="0.25">
      <c r="A76" s="268"/>
      <c r="B76" s="63">
        <v>2013</v>
      </c>
      <c r="C76" s="24"/>
      <c r="D76" s="24"/>
      <c r="E76" s="71"/>
      <c r="F76" s="34"/>
      <c r="G76" s="34"/>
      <c r="H76" s="423" t="s">
        <v>189</v>
      </c>
    </row>
    <row r="77" spans="1:8" s="48" customFormat="1" ht="14.25" customHeight="1" x14ac:dyDescent="0.25">
      <c r="A77" s="268"/>
      <c r="B77" s="96" t="s">
        <v>14</v>
      </c>
      <c r="C77" s="24">
        <v>151.19999999999999</v>
      </c>
      <c r="D77" s="24">
        <v>153.4</v>
      </c>
      <c r="E77" s="71">
        <v>99.418979987088434</v>
      </c>
      <c r="F77" s="34">
        <v>1181</v>
      </c>
      <c r="G77" s="34">
        <v>1124.2</v>
      </c>
      <c r="H77" s="71">
        <f t="shared" si="0"/>
        <v>105.05248176481052</v>
      </c>
    </row>
    <row r="78" spans="1:8" s="48" customFormat="1" ht="14.25" customHeight="1" x14ac:dyDescent="0.25">
      <c r="A78" s="268"/>
      <c r="B78" s="96" t="s">
        <v>15</v>
      </c>
      <c r="C78" s="24">
        <v>437</v>
      </c>
      <c r="D78" s="24">
        <v>465.79999999999995</v>
      </c>
      <c r="E78" s="71">
        <v>92.062835882596119</v>
      </c>
      <c r="F78" s="34">
        <v>3550.2</v>
      </c>
      <c r="G78" s="34">
        <v>3968.6</v>
      </c>
      <c r="H78" s="71">
        <f t="shared" ref="H78:H130" si="1">+F78*100/G78</f>
        <v>89.457239328730537</v>
      </c>
    </row>
    <row r="79" spans="1:8" s="48" customFormat="1" ht="14.25" customHeight="1" x14ac:dyDescent="0.25">
      <c r="A79" s="268"/>
      <c r="B79" s="96" t="s">
        <v>16</v>
      </c>
      <c r="C79" s="24">
        <v>438.6</v>
      </c>
      <c r="D79" s="24">
        <v>45.1</v>
      </c>
      <c r="E79" s="71">
        <v>1024.1150442477876</v>
      </c>
      <c r="F79" s="34">
        <v>3555.8</v>
      </c>
      <c r="G79" s="34">
        <v>417</v>
      </c>
      <c r="H79" s="71">
        <f t="shared" si="1"/>
        <v>852.70983213429258</v>
      </c>
    </row>
    <row r="80" spans="1:8" s="48" customFormat="1" ht="15" customHeight="1" x14ac:dyDescent="0.25">
      <c r="A80" s="268"/>
      <c r="B80" s="96" t="s">
        <v>17</v>
      </c>
      <c r="C80" s="24">
        <v>96.5</v>
      </c>
      <c r="D80" s="24">
        <v>79.7</v>
      </c>
      <c r="E80" s="71">
        <v>125.12437810945272</v>
      </c>
      <c r="F80" s="34">
        <v>821.69999999999993</v>
      </c>
      <c r="G80" s="34">
        <v>829.80000000000007</v>
      </c>
      <c r="H80" s="71">
        <f t="shared" si="1"/>
        <v>99.02386117136659</v>
      </c>
    </row>
    <row r="81" spans="1:9" x14ac:dyDescent="0.25">
      <c r="A81" s="268"/>
      <c r="B81" s="63">
        <v>2014</v>
      </c>
      <c r="C81" s="24"/>
      <c r="D81" s="24"/>
      <c r="E81" s="71"/>
      <c r="F81" s="34"/>
      <c r="G81" s="34"/>
      <c r="H81" s="423" t="s">
        <v>189</v>
      </c>
      <c r="I81" s="33"/>
    </row>
    <row r="82" spans="1:9" x14ac:dyDescent="0.25">
      <c r="A82" s="270"/>
      <c r="B82" s="96" t="s">
        <v>14</v>
      </c>
      <c r="C82" s="24">
        <v>158.4</v>
      </c>
      <c r="D82" s="24">
        <v>154.4</v>
      </c>
      <c r="E82" s="71">
        <v>102.59067357512953</v>
      </c>
      <c r="F82" s="34">
        <v>1202.8</v>
      </c>
      <c r="G82" s="34">
        <v>1169.8</v>
      </c>
      <c r="H82" s="71">
        <f t="shared" si="1"/>
        <v>102.8209950418875</v>
      </c>
      <c r="I82" s="33"/>
    </row>
    <row r="83" spans="1:9" x14ac:dyDescent="0.25">
      <c r="A83" s="270"/>
      <c r="B83" s="96" t="s">
        <v>15</v>
      </c>
      <c r="C83" s="24">
        <v>344.6</v>
      </c>
      <c r="D83" s="24">
        <v>523.29999999999995</v>
      </c>
      <c r="E83" s="71">
        <v>91.747165056698861</v>
      </c>
      <c r="F83" s="34">
        <v>3623.4</v>
      </c>
      <c r="G83" s="34">
        <v>4013.7</v>
      </c>
      <c r="H83" s="71">
        <f t="shared" si="1"/>
        <v>90.275805366619338</v>
      </c>
      <c r="I83" s="33"/>
    </row>
    <row r="84" spans="1:9" x14ac:dyDescent="0.25">
      <c r="A84" s="270"/>
      <c r="B84" s="96" t="s">
        <v>16</v>
      </c>
      <c r="C84" s="24">
        <v>442.6</v>
      </c>
      <c r="D84" s="24">
        <v>39.9</v>
      </c>
      <c r="E84" s="71">
        <v>1109.2731829573936</v>
      </c>
      <c r="F84" s="34">
        <v>3515.3</v>
      </c>
      <c r="G84" s="34">
        <v>424.2</v>
      </c>
      <c r="H84" s="71">
        <f t="shared" si="1"/>
        <v>828.68929750117866</v>
      </c>
      <c r="I84" s="33"/>
    </row>
    <row r="85" spans="1:9" x14ac:dyDescent="0.25">
      <c r="A85" s="270"/>
      <c r="B85" s="96" t="s">
        <v>17</v>
      </c>
      <c r="C85" s="24">
        <v>101.2</v>
      </c>
      <c r="D85" s="24">
        <v>81.3</v>
      </c>
      <c r="E85" s="71">
        <v>124.47724477244773</v>
      </c>
      <c r="F85" s="34">
        <v>803.2</v>
      </c>
      <c r="G85" s="34">
        <v>807.5</v>
      </c>
      <c r="H85" s="71">
        <f t="shared" si="1"/>
        <v>99.467492260061917</v>
      </c>
      <c r="I85" s="33"/>
    </row>
    <row r="86" spans="1:9" x14ac:dyDescent="0.25">
      <c r="A86" s="270"/>
      <c r="B86" s="63">
        <v>2015</v>
      </c>
      <c r="C86" s="24"/>
      <c r="D86" s="24"/>
      <c r="E86" s="71"/>
      <c r="F86" s="34"/>
      <c r="G86" s="34"/>
      <c r="H86" s="423" t="s">
        <v>189</v>
      </c>
      <c r="I86" s="33"/>
    </row>
    <row r="87" spans="1:9" x14ac:dyDescent="0.25">
      <c r="A87" s="270"/>
      <c r="B87" s="96" t="s">
        <v>14</v>
      </c>
      <c r="C87" s="24">
        <v>163.6</v>
      </c>
      <c r="D87" s="24">
        <v>154</v>
      </c>
      <c r="E87" s="71">
        <v>106.23376623376623</v>
      </c>
      <c r="F87" s="34">
        <v>1265.5999999999999</v>
      </c>
      <c r="G87" s="34">
        <v>1226.0999999999999</v>
      </c>
      <c r="H87" s="71">
        <f t="shared" si="1"/>
        <v>103.22159693336596</v>
      </c>
      <c r="I87" s="33"/>
    </row>
    <row r="88" spans="1:9" x14ac:dyDescent="0.25">
      <c r="A88" s="270"/>
      <c r="B88" s="96" t="s">
        <v>15</v>
      </c>
      <c r="C88" s="24">
        <v>446.6</v>
      </c>
      <c r="D88" s="24">
        <v>477.40000000000003</v>
      </c>
      <c r="E88" s="71">
        <v>93.548387096774192</v>
      </c>
      <c r="F88" s="34">
        <v>3673.9</v>
      </c>
      <c r="G88" s="34">
        <v>4063.4</v>
      </c>
      <c r="H88" s="71">
        <f t="shared" si="1"/>
        <v>90.414431264458329</v>
      </c>
      <c r="I88" s="33"/>
    </row>
    <row r="89" spans="1:9" x14ac:dyDescent="0.25">
      <c r="A89" s="270"/>
      <c r="B89" s="96" t="s">
        <v>16</v>
      </c>
      <c r="C89" s="24">
        <v>428.7</v>
      </c>
      <c r="D89" s="24">
        <v>34.700000000000003</v>
      </c>
      <c r="E89" s="71">
        <v>1235.4466858789624</v>
      </c>
      <c r="F89" s="34">
        <v>3435.5</v>
      </c>
      <c r="G89" s="34">
        <v>356.5</v>
      </c>
      <c r="H89" s="71">
        <f t="shared" si="1"/>
        <v>963.67461430575031</v>
      </c>
      <c r="I89" s="33"/>
    </row>
    <row r="90" spans="1:9" x14ac:dyDescent="0.25">
      <c r="A90" s="270"/>
      <c r="B90" s="96" t="s">
        <v>17</v>
      </c>
      <c r="C90" s="24">
        <v>86.1</v>
      </c>
      <c r="D90" s="24">
        <v>68.599999999999994</v>
      </c>
      <c r="E90" s="71">
        <v>125.51020408163266</v>
      </c>
      <c r="F90" s="34">
        <v>767</v>
      </c>
      <c r="G90" s="34">
        <v>787.69999999999993</v>
      </c>
      <c r="H90" s="71">
        <f t="shared" si="1"/>
        <v>97.372095975625243</v>
      </c>
      <c r="I90" s="33"/>
    </row>
    <row r="91" spans="1:9" x14ac:dyDescent="0.25">
      <c r="A91" s="270"/>
      <c r="B91" s="63">
        <v>2016</v>
      </c>
      <c r="C91" s="24"/>
      <c r="D91" s="24"/>
      <c r="E91" s="71"/>
      <c r="F91" s="34"/>
      <c r="G91" s="34"/>
      <c r="H91" s="423" t="s">
        <v>189</v>
      </c>
      <c r="I91" s="33"/>
    </row>
    <row r="92" spans="1:9" x14ac:dyDescent="0.25">
      <c r="A92" s="270"/>
      <c r="B92" s="96" t="s">
        <v>14</v>
      </c>
      <c r="C92" s="24">
        <v>173</v>
      </c>
      <c r="D92" s="24">
        <v>173.7</v>
      </c>
      <c r="E92" s="71">
        <v>99.59700633275763</v>
      </c>
      <c r="F92" s="34">
        <v>1289.3</v>
      </c>
      <c r="G92" s="34">
        <v>1262.5999999999999</v>
      </c>
      <c r="H92" s="71">
        <f t="shared" si="1"/>
        <v>102.11468398542691</v>
      </c>
      <c r="I92" s="33"/>
    </row>
    <row r="93" spans="1:9" x14ac:dyDescent="0.25">
      <c r="A93" s="270"/>
      <c r="B93" s="96" t="s">
        <v>15</v>
      </c>
      <c r="C93" s="24">
        <v>461.5</v>
      </c>
      <c r="D93" s="24">
        <v>497.09999999999997</v>
      </c>
      <c r="E93" s="71">
        <v>92.838463085898212</v>
      </c>
      <c r="F93" s="34">
        <v>3710.7000000000003</v>
      </c>
      <c r="G93" s="34">
        <v>4128.3</v>
      </c>
      <c r="H93" s="71">
        <f t="shared" si="1"/>
        <v>89.88445607150642</v>
      </c>
      <c r="I93" s="33"/>
    </row>
    <row r="94" spans="1:9" x14ac:dyDescent="0.25">
      <c r="A94" s="270"/>
      <c r="B94" s="96" t="s">
        <v>16</v>
      </c>
      <c r="C94" s="24">
        <v>416.9</v>
      </c>
      <c r="D94" s="24">
        <v>37.299999999999997</v>
      </c>
      <c r="E94" s="71">
        <v>1117.6943699731905</v>
      </c>
      <c r="F94" s="34">
        <v>3406.7</v>
      </c>
      <c r="G94" s="34">
        <v>377.9</v>
      </c>
      <c r="H94" s="71">
        <f t="shared" si="1"/>
        <v>901.48187351151103</v>
      </c>
      <c r="I94" s="33"/>
    </row>
    <row r="95" spans="1:9" x14ac:dyDescent="0.25">
      <c r="A95" s="270"/>
      <c r="B95" s="96" t="s">
        <v>17</v>
      </c>
      <c r="C95" s="24">
        <v>92.4</v>
      </c>
      <c r="D95" s="24">
        <v>69.400000000000006</v>
      </c>
      <c r="E95" s="71">
        <v>133.14121037463977</v>
      </c>
      <c r="F95" s="34">
        <v>761.90000000000009</v>
      </c>
      <c r="G95" s="34">
        <v>771.5</v>
      </c>
      <c r="H95" s="71">
        <f t="shared" si="1"/>
        <v>98.755670771224899</v>
      </c>
      <c r="I95" s="33"/>
    </row>
    <row r="96" spans="1:9" x14ac:dyDescent="0.25">
      <c r="A96" s="270"/>
      <c r="B96" s="63">
        <v>2017</v>
      </c>
      <c r="C96" s="24"/>
      <c r="D96" s="24"/>
      <c r="E96" s="71"/>
      <c r="F96" s="34"/>
      <c r="G96" s="34"/>
      <c r="H96" s="423" t="s">
        <v>189</v>
      </c>
      <c r="I96" s="33"/>
    </row>
    <row r="97" spans="1:9" x14ac:dyDescent="0.25">
      <c r="A97" s="270"/>
      <c r="B97" s="96" t="s">
        <v>14</v>
      </c>
      <c r="C97" s="24">
        <v>179.6</v>
      </c>
      <c r="D97" s="24">
        <v>180.8</v>
      </c>
      <c r="E97" s="71">
        <v>99.336283185840699</v>
      </c>
      <c r="F97" s="34">
        <v>1299.7</v>
      </c>
      <c r="G97" s="34">
        <v>1278.0999999999999</v>
      </c>
      <c r="H97" s="71">
        <f t="shared" si="1"/>
        <v>101.69000860652532</v>
      </c>
      <c r="I97" s="33"/>
    </row>
    <row r="98" spans="1:9" x14ac:dyDescent="0.25">
      <c r="A98" s="270"/>
      <c r="B98" s="96" t="s">
        <v>15</v>
      </c>
      <c r="C98" s="24">
        <v>479.7</v>
      </c>
      <c r="D98" s="24">
        <v>501.09999999999997</v>
      </c>
      <c r="E98" s="71">
        <v>95.729395330273405</v>
      </c>
      <c r="F98" s="34">
        <v>3772.7000000000003</v>
      </c>
      <c r="G98" s="34">
        <v>4164</v>
      </c>
      <c r="H98" s="71">
        <f t="shared" si="1"/>
        <v>90.602785782901051</v>
      </c>
      <c r="I98" s="33"/>
    </row>
    <row r="99" spans="1:9" x14ac:dyDescent="0.25">
      <c r="A99" s="270"/>
      <c r="B99" s="96" t="s">
        <v>16</v>
      </c>
      <c r="C99" s="24">
        <v>421.4</v>
      </c>
      <c r="D99" s="24">
        <v>47</v>
      </c>
      <c r="E99" s="71">
        <v>896.59574468085111</v>
      </c>
      <c r="F99" s="34">
        <v>3389.9</v>
      </c>
      <c r="G99" s="34">
        <v>371.4</v>
      </c>
      <c r="H99" s="71">
        <f t="shared" si="1"/>
        <v>912.73559504577281</v>
      </c>
      <c r="I99" s="33"/>
    </row>
    <row r="100" spans="1:9" x14ac:dyDescent="0.25">
      <c r="A100" s="270"/>
      <c r="B100" s="96" t="s">
        <v>17</v>
      </c>
      <c r="C100" s="24">
        <v>97.100000000000009</v>
      </c>
      <c r="D100" s="24">
        <v>74.400000000000006</v>
      </c>
      <c r="E100" s="71">
        <v>130.51075268817203</v>
      </c>
      <c r="F100" s="34">
        <v>819.2</v>
      </c>
      <c r="G100" s="34">
        <v>817.5</v>
      </c>
      <c r="H100" s="71">
        <f t="shared" si="1"/>
        <v>100.20795107033639</v>
      </c>
      <c r="I100" s="33"/>
    </row>
    <row r="101" spans="1:9" x14ac:dyDescent="0.25">
      <c r="A101" s="270"/>
      <c r="B101" s="63">
        <v>2018</v>
      </c>
      <c r="C101" s="24"/>
      <c r="D101" s="24"/>
      <c r="E101" s="71"/>
      <c r="F101" s="34"/>
      <c r="G101" s="34"/>
      <c r="H101" s="423" t="s">
        <v>189</v>
      </c>
      <c r="I101" s="33"/>
    </row>
    <row r="102" spans="1:9" x14ac:dyDescent="0.25">
      <c r="A102" s="270"/>
      <c r="B102" s="96" t="s">
        <v>14</v>
      </c>
      <c r="C102" s="24">
        <v>187.4</v>
      </c>
      <c r="D102" s="24">
        <v>186.9</v>
      </c>
      <c r="E102" s="71">
        <f>+C102*100/D102</f>
        <v>100.26752273943285</v>
      </c>
      <c r="F102" s="34">
        <v>1372.8</v>
      </c>
      <c r="G102" s="34">
        <v>1321.7</v>
      </c>
      <c r="H102" s="71">
        <f t="shared" si="1"/>
        <v>103.86623288189453</v>
      </c>
      <c r="I102" s="33"/>
    </row>
    <row r="103" spans="1:9" x14ac:dyDescent="0.25">
      <c r="A103" s="270"/>
      <c r="B103" s="96" t="s">
        <v>15</v>
      </c>
      <c r="C103" s="24">
        <v>481.20000000000005</v>
      </c>
      <c r="D103" s="24">
        <v>500.7</v>
      </c>
      <c r="E103" s="71">
        <f>+C103*100/D103</f>
        <v>96.105452366686649</v>
      </c>
      <c r="F103" s="34">
        <v>3807.3</v>
      </c>
      <c r="G103" s="34">
        <v>4147.3</v>
      </c>
      <c r="H103" s="71">
        <f t="shared" si="1"/>
        <v>91.801895208931114</v>
      </c>
      <c r="I103" s="33"/>
    </row>
    <row r="104" spans="1:9" x14ac:dyDescent="0.25">
      <c r="A104" s="270"/>
      <c r="B104" s="96" t="s">
        <v>16</v>
      </c>
      <c r="C104" s="24">
        <v>431.7</v>
      </c>
      <c r="D104" s="24">
        <v>34.799999999999997</v>
      </c>
      <c r="E104" s="71">
        <f>+C104*100/D104</f>
        <v>1240.5172413793105</v>
      </c>
      <c r="F104" s="34">
        <v>3355.5</v>
      </c>
      <c r="G104" s="34">
        <v>358.2</v>
      </c>
      <c r="H104" s="71">
        <f t="shared" si="1"/>
        <v>936.76716917922954</v>
      </c>
      <c r="I104" s="33"/>
    </row>
    <row r="105" spans="1:9" x14ac:dyDescent="0.25">
      <c r="A105" s="270"/>
      <c r="B105" s="96" t="s">
        <v>17</v>
      </c>
      <c r="C105" s="24">
        <v>99.6</v>
      </c>
      <c r="D105" s="24">
        <v>87.800000000000011</v>
      </c>
      <c r="E105" s="71">
        <f>+C105*100/D105</f>
        <v>113.4396355353075</v>
      </c>
      <c r="F105" s="34">
        <v>842.1</v>
      </c>
      <c r="G105" s="34">
        <v>875.1</v>
      </c>
      <c r="H105" s="71">
        <f t="shared" si="1"/>
        <v>96.229002399725744</v>
      </c>
      <c r="I105" s="33"/>
    </row>
    <row r="106" spans="1:9" x14ac:dyDescent="0.25">
      <c r="A106" s="270"/>
      <c r="B106" s="63">
        <v>2019</v>
      </c>
      <c r="C106" s="24"/>
      <c r="D106" s="24"/>
      <c r="E106" s="71"/>
      <c r="F106" s="34"/>
      <c r="G106" s="34"/>
      <c r="H106" s="423" t="s">
        <v>189</v>
      </c>
      <c r="I106" s="33"/>
    </row>
    <row r="107" spans="1:9" x14ac:dyDescent="0.25">
      <c r="A107" s="270"/>
      <c r="B107" s="96" t="s">
        <v>14</v>
      </c>
      <c r="C107" s="24">
        <v>205.3</v>
      </c>
      <c r="D107" s="24">
        <v>202</v>
      </c>
      <c r="E107" s="71">
        <f>+C107*100/D107</f>
        <v>101.63366336633663</v>
      </c>
      <c r="F107" s="34">
        <v>1450.8</v>
      </c>
      <c r="G107" s="34">
        <v>1354.9</v>
      </c>
      <c r="H107" s="71">
        <f t="shared" si="1"/>
        <v>107.07801313750092</v>
      </c>
      <c r="I107" s="33"/>
    </row>
    <row r="108" spans="1:9" x14ac:dyDescent="0.25">
      <c r="A108" s="270"/>
      <c r="B108" s="96" t="s">
        <v>15</v>
      </c>
      <c r="C108" s="24">
        <v>490.4</v>
      </c>
      <c r="D108" s="24">
        <v>509.40000000000003</v>
      </c>
      <c r="E108" s="71">
        <f>+C108*100/D108</f>
        <v>96.270121711817822</v>
      </c>
      <c r="F108" s="34">
        <v>3880.5</v>
      </c>
      <c r="G108" s="34">
        <v>4202.3</v>
      </c>
      <c r="H108" s="71">
        <f t="shared" si="1"/>
        <v>92.342288746638744</v>
      </c>
      <c r="I108" s="33"/>
    </row>
    <row r="109" spans="1:9" x14ac:dyDescent="0.25">
      <c r="A109" s="270"/>
      <c r="B109" s="96" t="s">
        <v>16</v>
      </c>
      <c r="C109" s="24">
        <v>423.1</v>
      </c>
      <c r="D109" s="24">
        <v>48.7</v>
      </c>
      <c r="E109" s="71">
        <f>+C109*100/D109</f>
        <v>868.78850102669401</v>
      </c>
      <c r="F109" s="34">
        <v>3271.7</v>
      </c>
      <c r="G109" s="34">
        <v>372.4</v>
      </c>
      <c r="H109" s="71">
        <f t="shared" si="1"/>
        <v>878.5445757250269</v>
      </c>
      <c r="I109" s="33"/>
    </row>
    <row r="110" spans="1:9" x14ac:dyDescent="0.25">
      <c r="A110" s="270"/>
      <c r="B110" s="96" t="s">
        <v>17</v>
      </c>
      <c r="C110" s="24">
        <v>90.8</v>
      </c>
      <c r="D110" s="24">
        <v>81.300000000000011</v>
      </c>
      <c r="E110" s="71">
        <f>+C110*100/D110</f>
        <v>111.6851168511685</v>
      </c>
      <c r="F110" s="34">
        <v>818.19999999999993</v>
      </c>
      <c r="G110" s="34">
        <v>891.40000000000009</v>
      </c>
      <c r="H110" s="71">
        <f t="shared" si="1"/>
        <v>91.788198339690368</v>
      </c>
      <c r="I110" s="33"/>
    </row>
    <row r="111" spans="1:9" x14ac:dyDescent="0.25">
      <c r="A111" s="270"/>
      <c r="B111" s="63">
        <v>2020</v>
      </c>
      <c r="C111" s="24"/>
      <c r="D111" s="24"/>
      <c r="E111" s="71"/>
      <c r="F111" s="34"/>
      <c r="G111" s="34"/>
      <c r="H111" s="423" t="s">
        <v>189</v>
      </c>
      <c r="I111" s="33"/>
    </row>
    <row r="112" spans="1:9" x14ac:dyDescent="0.25">
      <c r="A112" s="270"/>
      <c r="B112" s="96" t="s">
        <v>14</v>
      </c>
      <c r="C112" s="24">
        <v>218.25</v>
      </c>
      <c r="D112" s="24">
        <v>210.79999999999998</v>
      </c>
      <c r="E112" s="71">
        <f>+C112*100/D112</f>
        <v>103.53415559772297</v>
      </c>
      <c r="F112" s="34">
        <v>1507.2749999999999</v>
      </c>
      <c r="G112" s="34">
        <v>1416.1</v>
      </c>
      <c r="H112" s="71">
        <f t="shared" si="1"/>
        <v>106.4384577360356</v>
      </c>
      <c r="I112" s="33"/>
    </row>
    <row r="113" spans="1:9" x14ac:dyDescent="0.25">
      <c r="A113" s="270"/>
      <c r="B113" s="96" t="s">
        <v>15</v>
      </c>
      <c r="C113" s="24">
        <v>510.32499999999993</v>
      </c>
      <c r="D113" s="24">
        <v>509.375</v>
      </c>
      <c r="E113" s="71">
        <f>+C113*100/D113</f>
        <v>100.18650306748465</v>
      </c>
      <c r="F113" s="34">
        <v>3934.5749999999998</v>
      </c>
      <c r="G113" s="34">
        <v>4202.0750000000007</v>
      </c>
      <c r="H113" s="71">
        <f t="shared" si="1"/>
        <v>93.634097439955241</v>
      </c>
      <c r="I113" s="33"/>
    </row>
    <row r="114" spans="1:9" x14ac:dyDescent="0.25">
      <c r="A114" s="270"/>
      <c r="B114" s="96" t="s">
        <v>16</v>
      </c>
      <c r="C114" s="24">
        <v>412.6</v>
      </c>
      <c r="D114" s="24">
        <v>63.150000000000006</v>
      </c>
      <c r="E114" s="71">
        <f>+C114*100/D114</f>
        <v>653.36500395882808</v>
      </c>
      <c r="F114" s="34">
        <v>3410.0249999999996</v>
      </c>
      <c r="G114" s="34">
        <v>518.97500000000002</v>
      </c>
      <c r="H114" s="71">
        <f t="shared" si="1"/>
        <v>657.0692229876197</v>
      </c>
      <c r="I114" s="33"/>
    </row>
    <row r="115" spans="1:9" x14ac:dyDescent="0.25">
      <c r="A115" s="270"/>
      <c r="B115" s="96" t="s">
        <v>17</v>
      </c>
      <c r="C115" s="24">
        <v>93.350000000000009</v>
      </c>
      <c r="D115" s="24">
        <v>102.72499999999999</v>
      </c>
      <c r="E115" s="71">
        <f>+C115*100/D115</f>
        <v>90.873691895838405</v>
      </c>
      <c r="F115" s="34">
        <v>860.60000000000014</v>
      </c>
      <c r="G115" s="34">
        <v>995.92499999999995</v>
      </c>
      <c r="H115" s="71">
        <f t="shared" si="1"/>
        <v>86.412129427416744</v>
      </c>
      <c r="I115" s="33"/>
    </row>
    <row r="116" spans="1:9" x14ac:dyDescent="0.25">
      <c r="A116" s="270"/>
      <c r="B116" s="63">
        <v>2021</v>
      </c>
      <c r="C116" s="24"/>
      <c r="D116" s="24"/>
      <c r="E116" s="71"/>
      <c r="F116" s="34"/>
      <c r="G116" s="34"/>
      <c r="H116" s="423" t="s">
        <v>189</v>
      </c>
      <c r="I116" s="33"/>
    </row>
    <row r="117" spans="1:9" x14ac:dyDescent="0.25">
      <c r="A117" s="270"/>
      <c r="B117" s="96" t="s">
        <v>14</v>
      </c>
      <c r="C117" s="24">
        <v>219.8</v>
      </c>
      <c r="D117" s="24">
        <v>214.2</v>
      </c>
      <c r="E117" s="71"/>
      <c r="F117" s="34">
        <v>1623.9</v>
      </c>
      <c r="G117" s="34">
        <v>1493.8</v>
      </c>
      <c r="H117" s="71">
        <f t="shared" si="1"/>
        <v>108.7093319052082</v>
      </c>
      <c r="I117" s="33"/>
    </row>
    <row r="118" spans="1:9" x14ac:dyDescent="0.25">
      <c r="A118" s="270"/>
      <c r="B118" s="96" t="s">
        <v>15</v>
      </c>
      <c r="C118" s="24">
        <v>526.79999999999995</v>
      </c>
      <c r="D118" s="24">
        <v>508.6</v>
      </c>
      <c r="E118" s="71"/>
      <c r="F118" s="34">
        <v>4132.7000000000007</v>
      </c>
      <c r="G118" s="34">
        <v>4234.5</v>
      </c>
      <c r="H118" s="71">
        <f t="shared" si="1"/>
        <v>97.595938127287766</v>
      </c>
      <c r="I118" s="33"/>
    </row>
    <row r="119" spans="1:9" x14ac:dyDescent="0.25">
      <c r="A119" s="270"/>
      <c r="B119" s="96" t="s">
        <v>16</v>
      </c>
      <c r="C119" s="24">
        <v>386.4</v>
      </c>
      <c r="D119" s="24">
        <v>58.2</v>
      </c>
      <c r="E119" s="71"/>
      <c r="F119" s="34">
        <v>3079</v>
      </c>
      <c r="G119" s="34">
        <v>457.3</v>
      </c>
      <c r="H119" s="71">
        <f t="shared" si="1"/>
        <v>673.29980319265246</v>
      </c>
      <c r="I119" s="33"/>
    </row>
    <row r="120" spans="1:9" x14ac:dyDescent="0.25">
      <c r="A120" s="270"/>
      <c r="B120" s="96" t="s">
        <v>17</v>
      </c>
      <c r="C120" s="24">
        <v>73.3</v>
      </c>
      <c r="D120" s="24">
        <v>75.900000000000006</v>
      </c>
      <c r="E120" s="71"/>
      <c r="F120" s="34">
        <v>735.19999999999993</v>
      </c>
      <c r="G120" s="34">
        <v>859.6</v>
      </c>
      <c r="H120" s="71">
        <f t="shared" si="1"/>
        <v>85.528152629129821</v>
      </c>
      <c r="I120" s="33"/>
    </row>
    <row r="121" spans="1:9" x14ac:dyDescent="0.25">
      <c r="A121" s="270"/>
      <c r="B121" s="63">
        <v>2022</v>
      </c>
      <c r="C121" s="24"/>
      <c r="D121" s="24"/>
      <c r="E121" s="71"/>
      <c r="F121" s="34"/>
      <c r="G121" s="34"/>
      <c r="H121" s="423" t="s">
        <v>189</v>
      </c>
      <c r="I121" s="33"/>
    </row>
    <row r="122" spans="1:9" x14ac:dyDescent="0.25">
      <c r="A122" s="270"/>
      <c r="B122" s="96" t="s">
        <v>14</v>
      </c>
      <c r="C122" s="24">
        <v>238.5</v>
      </c>
      <c r="D122" s="24">
        <v>223.2</v>
      </c>
      <c r="E122" s="71">
        <f t="shared" ref="E122:E130" si="2">+C122*100/D122</f>
        <v>106.85483870967742</v>
      </c>
      <c r="F122" s="34">
        <v>1689.8</v>
      </c>
      <c r="G122" s="34">
        <v>1518</v>
      </c>
      <c r="H122" s="71">
        <f t="shared" si="1"/>
        <v>111.31752305665349</v>
      </c>
      <c r="I122" s="33"/>
    </row>
    <row r="123" spans="1:9" x14ac:dyDescent="0.25">
      <c r="A123" s="270"/>
      <c r="B123" s="96" t="s">
        <v>15</v>
      </c>
      <c r="C123" s="24">
        <v>543.9</v>
      </c>
      <c r="D123" s="24">
        <v>515.79999999999995</v>
      </c>
      <c r="E123" s="71">
        <f t="shared" si="2"/>
        <v>105.44784800310198</v>
      </c>
      <c r="F123" s="34">
        <v>4285</v>
      </c>
      <c r="G123" s="34">
        <v>4344.2</v>
      </c>
      <c r="H123" s="71">
        <f t="shared" si="1"/>
        <v>98.637263477740433</v>
      </c>
      <c r="I123" s="33"/>
    </row>
    <row r="124" spans="1:9" x14ac:dyDescent="0.25">
      <c r="A124" s="270"/>
      <c r="B124" s="96" t="s">
        <v>16</v>
      </c>
      <c r="C124" s="24">
        <v>399</v>
      </c>
      <c r="D124" s="24">
        <v>50.2</v>
      </c>
      <c r="E124" s="71">
        <f t="shared" si="2"/>
        <v>794.82071713147411</v>
      </c>
      <c r="F124" s="34">
        <v>3068.8</v>
      </c>
      <c r="G124" s="34">
        <v>430.5</v>
      </c>
      <c r="H124" s="71">
        <f t="shared" si="1"/>
        <v>712.84552845528458</v>
      </c>
      <c r="I124" s="33"/>
    </row>
    <row r="125" spans="1:9" x14ac:dyDescent="0.25">
      <c r="A125" s="270"/>
      <c r="B125" s="96" t="s">
        <v>17</v>
      </c>
      <c r="C125" s="24">
        <v>61.3</v>
      </c>
      <c r="D125" s="24">
        <v>70</v>
      </c>
      <c r="E125" s="71">
        <f t="shared" si="2"/>
        <v>87.571428571428569</v>
      </c>
      <c r="F125" s="34">
        <v>620.5</v>
      </c>
      <c r="G125" s="34">
        <v>783.8</v>
      </c>
      <c r="H125" s="71">
        <f t="shared" si="1"/>
        <v>79.165603470273027</v>
      </c>
      <c r="I125" s="33"/>
    </row>
    <row r="126" spans="1:9" x14ac:dyDescent="0.25">
      <c r="A126" s="270"/>
      <c r="B126" s="63">
        <v>2023</v>
      </c>
      <c r="C126" s="24"/>
      <c r="D126" s="24"/>
      <c r="E126" s="71"/>
      <c r="F126" s="34"/>
      <c r="G126" s="34"/>
      <c r="H126" s="423" t="s">
        <v>189</v>
      </c>
      <c r="I126" s="33"/>
    </row>
    <row r="127" spans="1:9" x14ac:dyDescent="0.25">
      <c r="A127" s="270"/>
      <c r="B127" s="96" t="s">
        <v>14</v>
      </c>
      <c r="C127" s="24">
        <v>251.6</v>
      </c>
      <c r="D127" s="24">
        <v>234.1</v>
      </c>
      <c r="E127" s="71">
        <f t="shared" si="2"/>
        <v>107.47543784707391</v>
      </c>
      <c r="F127" s="34">
        <v>1746</v>
      </c>
      <c r="G127" s="34">
        <v>1536.8</v>
      </c>
      <c r="H127" s="71">
        <f t="shared" si="1"/>
        <v>113.61270171785529</v>
      </c>
      <c r="I127" s="33"/>
    </row>
    <row r="128" spans="1:9" x14ac:dyDescent="0.25">
      <c r="A128" s="270"/>
      <c r="B128" s="96" t="s">
        <v>15</v>
      </c>
      <c r="C128" s="24">
        <v>561.70000000000005</v>
      </c>
      <c r="D128" s="24">
        <v>530.1</v>
      </c>
      <c r="E128" s="71">
        <f t="shared" si="2"/>
        <v>105.96113940765895</v>
      </c>
      <c r="F128" s="34">
        <v>4361.8</v>
      </c>
      <c r="G128" s="34">
        <v>4395.9000000000005</v>
      </c>
      <c r="H128" s="71">
        <f t="shared" si="1"/>
        <v>99.224277167360484</v>
      </c>
      <c r="I128" s="33"/>
    </row>
    <row r="129" spans="1:14" x14ac:dyDescent="0.25">
      <c r="A129" s="270"/>
      <c r="B129" s="96" t="s">
        <v>16</v>
      </c>
      <c r="C129" s="24">
        <v>381.8</v>
      </c>
      <c r="D129" s="24">
        <v>49.6</v>
      </c>
      <c r="E129" s="71">
        <f t="shared" si="2"/>
        <v>769.75806451612902</v>
      </c>
      <c r="F129" s="34">
        <v>2971.2</v>
      </c>
      <c r="G129" s="34">
        <v>447.8</v>
      </c>
      <c r="H129" s="71">
        <f t="shared" si="1"/>
        <v>663.51049575703439</v>
      </c>
      <c r="I129" s="33"/>
    </row>
    <row r="130" spans="1:14" x14ac:dyDescent="0.25">
      <c r="A130" s="270"/>
      <c r="B130" s="96" t="s">
        <v>17</v>
      </c>
      <c r="C130" s="24">
        <v>58.6</v>
      </c>
      <c r="D130" s="24">
        <v>80.3</v>
      </c>
      <c r="E130" s="71">
        <f t="shared" si="2"/>
        <v>72.976338729763384</v>
      </c>
      <c r="F130" s="34">
        <v>604.6</v>
      </c>
      <c r="G130" s="34">
        <v>799</v>
      </c>
      <c r="H130" s="71">
        <f t="shared" si="1"/>
        <v>75.669586983729658</v>
      </c>
      <c r="I130" s="33"/>
    </row>
    <row r="131" spans="1:14" s="36" customFormat="1" x14ac:dyDescent="0.25">
      <c r="A131" s="270"/>
      <c r="B131" s="130"/>
      <c r="C131" s="130"/>
      <c r="D131" s="130"/>
      <c r="E131" s="121"/>
      <c r="F131" s="130"/>
      <c r="G131" s="130"/>
      <c r="H131" s="131"/>
    </row>
    <row r="132" spans="1:14" s="36" customFormat="1" x14ac:dyDescent="0.25">
      <c r="A132" s="270"/>
      <c r="B132" s="133"/>
      <c r="C132" s="133"/>
      <c r="D132" s="133"/>
      <c r="E132" s="125"/>
      <c r="F132" s="133"/>
      <c r="G132" s="133"/>
      <c r="H132" s="134"/>
    </row>
    <row r="133" spans="1:14" s="45" customFormat="1" ht="21" customHeight="1" x14ac:dyDescent="0.25">
      <c r="A133" s="270"/>
      <c r="B133" s="509" t="s">
        <v>558</v>
      </c>
      <c r="C133" s="509"/>
      <c r="D133" s="509"/>
      <c r="E133" s="509"/>
      <c r="F133" s="509"/>
      <c r="G133" s="509"/>
      <c r="H133" s="509"/>
    </row>
    <row r="134" spans="1:14" x14ac:dyDescent="0.25">
      <c r="B134" s="8" t="s">
        <v>81</v>
      </c>
      <c r="C134" s="39"/>
      <c r="D134" s="39"/>
      <c r="E134" s="84"/>
      <c r="F134" s="34"/>
      <c r="G134" s="34"/>
      <c r="H134" s="84"/>
      <c r="K134" s="7"/>
      <c r="N134" s="7"/>
    </row>
    <row r="135" spans="1:14" x14ac:dyDescent="0.25">
      <c r="A135" s="270"/>
      <c r="C135" s="39"/>
      <c r="D135" s="39"/>
      <c r="E135" s="84"/>
      <c r="F135" s="34"/>
      <c r="G135" s="34"/>
      <c r="H135" s="84"/>
      <c r="K135" s="7"/>
      <c r="N135" s="7"/>
    </row>
    <row r="136" spans="1:14" x14ac:dyDescent="0.25">
      <c r="B136" s="58" t="s">
        <v>68</v>
      </c>
      <c r="C136" s="34"/>
      <c r="D136" s="34"/>
      <c r="E136" s="53"/>
      <c r="F136" s="34"/>
      <c r="G136" s="34"/>
    </row>
    <row r="137" spans="1:14" x14ac:dyDescent="0.25">
      <c r="B137" s="10" t="s">
        <v>409</v>
      </c>
      <c r="C137" s="34"/>
      <c r="D137" s="34"/>
      <c r="E137" s="53"/>
      <c r="F137" s="34"/>
      <c r="G137" s="34"/>
    </row>
    <row r="138" spans="1:14" x14ac:dyDescent="0.25">
      <c r="A138" s="270"/>
      <c r="B138" s="10"/>
      <c r="C138" s="34"/>
      <c r="D138" s="34"/>
      <c r="E138" s="53"/>
      <c r="F138" s="34"/>
      <c r="G138" s="34"/>
    </row>
    <row r="139" spans="1:14" x14ac:dyDescent="0.25">
      <c r="C139" s="34"/>
      <c r="D139" s="34"/>
      <c r="E139" s="53"/>
      <c r="F139" s="34"/>
      <c r="G139" s="34"/>
    </row>
    <row r="140" spans="1:14" x14ac:dyDescent="0.25">
      <c r="C140" s="34"/>
      <c r="D140" s="34"/>
      <c r="E140" s="53"/>
      <c r="F140" s="34"/>
      <c r="G140" s="34"/>
    </row>
    <row r="141" spans="1:14" x14ac:dyDescent="0.25">
      <c r="C141" s="34"/>
      <c r="D141" s="34"/>
      <c r="E141" s="53"/>
      <c r="F141" s="34"/>
      <c r="G141" s="34"/>
    </row>
    <row r="142" spans="1:14" x14ac:dyDescent="0.25">
      <c r="C142" s="34"/>
      <c r="D142" s="34"/>
      <c r="E142" s="53"/>
      <c r="F142" s="34"/>
      <c r="G142" s="34"/>
    </row>
    <row r="143" spans="1:14" x14ac:dyDescent="0.25">
      <c r="C143" s="34"/>
      <c r="D143" s="34"/>
      <c r="E143" s="53"/>
      <c r="F143" s="34"/>
      <c r="G143" s="34"/>
    </row>
    <row r="144" spans="1:14" x14ac:dyDescent="0.25">
      <c r="C144" s="34"/>
      <c r="D144" s="34"/>
      <c r="E144" s="53"/>
      <c r="F144" s="34"/>
      <c r="G144" s="34"/>
    </row>
    <row r="145" spans="3:7" x14ac:dyDescent="0.25">
      <c r="C145" s="34"/>
      <c r="D145" s="34"/>
      <c r="E145" s="53"/>
      <c r="F145" s="34"/>
      <c r="G145" s="34"/>
    </row>
    <row r="146" spans="3:7" x14ac:dyDescent="0.25">
      <c r="C146" s="34"/>
      <c r="D146" s="34"/>
      <c r="E146" s="53"/>
      <c r="F146" s="34"/>
      <c r="G146" s="34"/>
    </row>
    <row r="147" spans="3:7" x14ac:dyDescent="0.25">
      <c r="C147" s="34"/>
      <c r="D147" s="34"/>
      <c r="E147" s="53"/>
      <c r="F147" s="34"/>
      <c r="G147" s="34"/>
    </row>
    <row r="148" spans="3:7" x14ac:dyDescent="0.25">
      <c r="C148" s="34"/>
      <c r="D148" s="34"/>
      <c r="E148" s="53"/>
      <c r="F148" s="34"/>
      <c r="G148" s="34"/>
    </row>
    <row r="149" spans="3:7" x14ac:dyDescent="0.25">
      <c r="C149" s="34"/>
      <c r="D149" s="34"/>
      <c r="E149" s="53"/>
      <c r="F149" s="34"/>
      <c r="G149" s="34"/>
    </row>
    <row r="150" spans="3:7" x14ac:dyDescent="0.25">
      <c r="C150" s="34"/>
      <c r="D150" s="34"/>
      <c r="E150" s="53"/>
      <c r="F150" s="34"/>
      <c r="G150" s="34"/>
    </row>
    <row r="151" spans="3:7" x14ac:dyDescent="0.25">
      <c r="E151" s="53"/>
    </row>
    <row r="152" spans="3:7" x14ac:dyDescent="0.25">
      <c r="E152" s="53"/>
    </row>
    <row r="153" spans="3:7" x14ac:dyDescent="0.25">
      <c r="E153" s="53"/>
    </row>
    <row r="154" spans="3:7" x14ac:dyDescent="0.25">
      <c r="E154" s="53"/>
    </row>
    <row r="155" spans="3:7" x14ac:dyDescent="0.25">
      <c r="E155" s="53"/>
    </row>
    <row r="156" spans="3:7" x14ac:dyDescent="0.25">
      <c r="E156" s="53"/>
    </row>
    <row r="157" spans="3:7" ht="13.5" customHeight="1" x14ac:dyDescent="0.25">
      <c r="E157" s="53"/>
    </row>
    <row r="158" spans="3:7" x14ac:dyDescent="0.25">
      <c r="E158" s="53"/>
    </row>
    <row r="159" spans="3:7" x14ac:dyDescent="0.25">
      <c r="E159" s="53"/>
    </row>
    <row r="160" spans="3:7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  <row r="570" spans="5:5" x14ac:dyDescent="0.25">
      <c r="E570" s="53"/>
    </row>
    <row r="571" spans="5:5" x14ac:dyDescent="0.25">
      <c r="E571" s="53"/>
    </row>
    <row r="572" spans="5:5" x14ac:dyDescent="0.25">
      <c r="E572" s="53"/>
    </row>
  </sheetData>
  <mergeCells count="3">
    <mergeCell ref="B133:H133"/>
    <mergeCell ref="C8:E8"/>
    <mergeCell ref="F8:H8"/>
  </mergeCells>
  <phoneticPr fontId="3" type="noConversion"/>
  <hyperlinks>
    <hyperlink ref="H2" location="INDICE!A54" display="ÍNDICE"/>
  </hyperlinks>
  <pageMargins left="0.6692913385826772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J72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4" width="11.44140625" style="31"/>
    <col min="5" max="5" width="11.44140625" style="45"/>
    <col min="6" max="7" width="11.44140625" style="31"/>
    <col min="8" max="8" width="11.44140625" style="45"/>
    <col min="9" max="16384" width="11.44140625" style="31"/>
  </cols>
  <sheetData>
    <row r="1" spans="1:10" ht="40.200000000000003" customHeight="1" x14ac:dyDescent="0.25">
      <c r="J1" s="291"/>
    </row>
    <row r="2" spans="1:10" s="28" customFormat="1" ht="12.75" customHeight="1" x14ac:dyDescent="0.25">
      <c r="A2" s="284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10" ht="13.5" customHeight="1" thickTop="1" x14ac:dyDescent="0.4">
      <c r="B4" s="109"/>
      <c r="C4" s="109"/>
      <c r="D4" s="109"/>
      <c r="E4" s="110"/>
      <c r="F4" s="111"/>
      <c r="G4" s="111"/>
      <c r="H4" s="112"/>
    </row>
    <row r="5" spans="1:10" s="2" customFormat="1" ht="15.75" customHeight="1" x14ac:dyDescent="0.3">
      <c r="A5" s="284"/>
      <c r="B5" s="510" t="s">
        <v>178</v>
      </c>
      <c r="C5" s="546"/>
      <c r="D5" s="546"/>
      <c r="E5" s="546"/>
      <c r="F5" s="546"/>
      <c r="G5" s="546"/>
      <c r="H5" s="546"/>
    </row>
    <row r="6" spans="1:10" s="2" customFormat="1" x14ac:dyDescent="0.25">
      <c r="A6" s="284"/>
      <c r="B6" s="4"/>
      <c r="C6" s="31"/>
      <c r="D6" s="31"/>
      <c r="E6" s="45"/>
      <c r="H6" s="45"/>
    </row>
    <row r="7" spans="1:10" s="2" customFormat="1" ht="12.75" customHeight="1" x14ac:dyDescent="0.25">
      <c r="A7" s="288"/>
      <c r="B7" s="6" t="s">
        <v>63</v>
      </c>
      <c r="C7" s="31"/>
      <c r="D7" s="31"/>
      <c r="E7" s="45"/>
      <c r="H7" s="45"/>
    </row>
    <row r="8" spans="1:10" s="48" customFormat="1" ht="12.75" customHeight="1" x14ac:dyDescent="0.25">
      <c r="A8" s="268"/>
      <c r="B8" s="99"/>
      <c r="C8" s="544" t="s">
        <v>12</v>
      </c>
      <c r="D8" s="544"/>
      <c r="E8" s="545"/>
      <c r="F8" s="507" t="s">
        <v>10</v>
      </c>
      <c r="G8" s="507"/>
      <c r="H8" s="508"/>
    </row>
    <row r="9" spans="1:10" s="48" customFormat="1" ht="15.6" x14ac:dyDescent="0.25">
      <c r="A9" s="268"/>
      <c r="B9" s="100"/>
      <c r="C9" s="65" t="s">
        <v>8</v>
      </c>
      <c r="D9" s="66" t="s">
        <v>9</v>
      </c>
      <c r="E9" s="66" t="s">
        <v>70</v>
      </c>
      <c r="F9" s="66" t="s">
        <v>8</v>
      </c>
      <c r="G9" s="66" t="s">
        <v>9</v>
      </c>
      <c r="H9" s="66" t="s">
        <v>70</v>
      </c>
    </row>
    <row r="10" spans="1:10" s="48" customFormat="1" x14ac:dyDescent="0.25">
      <c r="A10" s="268"/>
      <c r="B10" s="101"/>
      <c r="C10" s="46"/>
      <c r="D10" s="46"/>
      <c r="E10" s="88"/>
      <c r="F10" s="46"/>
      <c r="G10" s="46"/>
      <c r="H10" s="88"/>
    </row>
    <row r="11" spans="1:10" s="2" customFormat="1" x14ac:dyDescent="0.25">
      <c r="A11" s="268"/>
      <c r="B11" s="87">
        <v>1995</v>
      </c>
      <c r="C11" s="34">
        <v>15616.7</v>
      </c>
      <c r="D11" s="34">
        <v>22518.12</v>
      </c>
      <c r="E11" s="71">
        <v>69.35170431634613</v>
      </c>
      <c r="F11" s="34">
        <v>12237.21</v>
      </c>
      <c r="G11" s="34">
        <v>18223.29</v>
      </c>
      <c r="H11" s="71">
        <v>67.151485818422458</v>
      </c>
    </row>
    <row r="12" spans="1:10" s="2" customFormat="1" x14ac:dyDescent="0.25">
      <c r="A12" s="270"/>
      <c r="B12" s="87">
        <v>2002</v>
      </c>
      <c r="C12" s="34">
        <v>18348.830000000002</v>
      </c>
      <c r="D12" s="34">
        <v>26538.04</v>
      </c>
      <c r="E12" s="71">
        <v>69.141617090033776</v>
      </c>
      <c r="F12" s="34">
        <v>15767.56</v>
      </c>
      <c r="G12" s="34">
        <v>22169.16</v>
      </c>
      <c r="H12" s="71">
        <v>71.123849527902721</v>
      </c>
    </row>
    <row r="13" spans="1:10" s="2" customFormat="1" x14ac:dyDescent="0.25">
      <c r="A13" s="270"/>
      <c r="B13" s="87">
        <v>2006</v>
      </c>
      <c r="C13" s="34">
        <v>19240.29</v>
      </c>
      <c r="D13" s="34">
        <v>27041.88</v>
      </c>
      <c r="E13" s="71">
        <v>71.149971821485778</v>
      </c>
      <c r="F13" s="34">
        <v>16245.17</v>
      </c>
      <c r="G13" s="34">
        <v>22051.08</v>
      </c>
      <c r="H13" s="71">
        <v>73.670632005325814</v>
      </c>
    </row>
    <row r="14" spans="1:10" s="2" customFormat="1" x14ac:dyDescent="0.25">
      <c r="A14" s="270"/>
      <c r="B14" s="87">
        <v>2010</v>
      </c>
      <c r="C14" s="34">
        <v>22721.17</v>
      </c>
      <c r="D14" s="34">
        <v>29016.28</v>
      </c>
      <c r="E14" s="71">
        <v>78.304903316345161</v>
      </c>
      <c r="F14" s="34">
        <v>19735.22</v>
      </c>
      <c r="G14" s="34">
        <v>25479.74</v>
      </c>
      <c r="H14" s="71">
        <v>77.454558013543306</v>
      </c>
    </row>
    <row r="15" spans="1:10" s="2" customFormat="1" x14ac:dyDescent="0.25">
      <c r="A15" s="270"/>
      <c r="B15" s="87">
        <v>2014</v>
      </c>
      <c r="C15" s="34">
        <v>23326.94</v>
      </c>
      <c r="D15" s="34">
        <v>29734.23</v>
      </c>
      <c r="E15" s="71">
        <v>78.451468223660072</v>
      </c>
      <c r="F15" s="34">
        <v>19744.82</v>
      </c>
      <c r="G15" s="34">
        <v>25727.24</v>
      </c>
      <c r="H15" s="71">
        <v>76.746747805050205</v>
      </c>
    </row>
    <row r="16" spans="1:10" s="2" customFormat="1" x14ac:dyDescent="0.25">
      <c r="A16" s="270"/>
      <c r="B16" s="87">
        <v>2018</v>
      </c>
      <c r="C16" s="34">
        <v>23925.99</v>
      </c>
      <c r="D16" s="34">
        <v>29816.34</v>
      </c>
      <c r="E16" s="71">
        <f>+C16/D16*100</f>
        <v>80.244557179050148</v>
      </c>
      <c r="F16" s="34">
        <v>21011.89</v>
      </c>
      <c r="G16" s="34">
        <v>26738.19</v>
      </c>
      <c r="H16" s="71">
        <f>+F16/G16*100</f>
        <v>78.583815882825277</v>
      </c>
    </row>
    <row r="17" spans="1:8" s="2" customFormat="1" x14ac:dyDescent="0.25">
      <c r="A17" s="270"/>
      <c r="B17" s="87">
        <v>2022</v>
      </c>
      <c r="C17" s="34">
        <v>28123.47</v>
      </c>
      <c r="D17" s="34">
        <v>34113.4</v>
      </c>
      <c r="E17" s="71">
        <f>+C17/D17*100</f>
        <v>82.4411228432229</v>
      </c>
      <c r="F17" s="34">
        <v>24359.82</v>
      </c>
      <c r="G17" s="34">
        <v>29381.84</v>
      </c>
      <c r="H17" s="71">
        <f>+F17/G17*100</f>
        <v>82.907741652667085</v>
      </c>
    </row>
    <row r="18" spans="1:8" s="2" customFormat="1" x14ac:dyDescent="0.25">
      <c r="A18" s="270"/>
      <c r="B18" s="130"/>
      <c r="C18" s="130"/>
      <c r="D18" s="130"/>
      <c r="E18" s="131"/>
      <c r="F18" s="130"/>
      <c r="G18" s="130"/>
      <c r="H18" s="131"/>
    </row>
    <row r="19" spans="1:8" s="2" customFormat="1" x14ac:dyDescent="0.25">
      <c r="A19" s="270"/>
      <c r="B19" s="133"/>
      <c r="C19" s="133"/>
      <c r="D19" s="133"/>
      <c r="E19" s="134"/>
      <c r="F19" s="133"/>
      <c r="G19" s="133"/>
      <c r="H19" s="134"/>
    </row>
    <row r="20" spans="1:8" x14ac:dyDescent="0.25">
      <c r="A20" s="270"/>
      <c r="B20" s="8" t="s">
        <v>86</v>
      </c>
    </row>
    <row r="21" spans="1:8" x14ac:dyDescent="0.25">
      <c r="A21" s="270"/>
    </row>
    <row r="22" spans="1:8" x14ac:dyDescent="0.25">
      <c r="A22" s="270"/>
      <c r="B22" s="10" t="s">
        <v>69</v>
      </c>
    </row>
    <row r="23" spans="1:8" x14ac:dyDescent="0.25">
      <c r="A23" s="270"/>
      <c r="B23" s="10"/>
    </row>
    <row r="24" spans="1:8" x14ac:dyDescent="0.25">
      <c r="A24" s="270"/>
    </row>
    <row r="25" spans="1:8" x14ac:dyDescent="0.25">
      <c r="A25" s="270"/>
    </row>
    <row r="26" spans="1:8" x14ac:dyDescent="0.25">
      <c r="A26" s="270"/>
    </row>
    <row r="27" spans="1:8" x14ac:dyDescent="0.25">
      <c r="A27" s="270"/>
    </row>
    <row r="28" spans="1:8" x14ac:dyDescent="0.25">
      <c r="A28" s="270"/>
    </row>
    <row r="29" spans="1:8" x14ac:dyDescent="0.25">
      <c r="A29" s="270"/>
    </row>
    <row r="30" spans="1:8" x14ac:dyDescent="0.25">
      <c r="A30" s="270"/>
    </row>
    <row r="31" spans="1:8" x14ac:dyDescent="0.25">
      <c r="A31" s="270"/>
    </row>
    <row r="32" spans="1:8" x14ac:dyDescent="0.25">
      <c r="A32" s="270"/>
    </row>
    <row r="33" spans="1:1" x14ac:dyDescent="0.25">
      <c r="A33" s="270"/>
    </row>
    <row r="34" spans="1:1" x14ac:dyDescent="0.25">
      <c r="A34" s="270"/>
    </row>
    <row r="35" spans="1:1" x14ac:dyDescent="0.25">
      <c r="A35" s="270"/>
    </row>
    <row r="36" spans="1:1" x14ac:dyDescent="0.25">
      <c r="A36" s="270"/>
    </row>
    <row r="37" spans="1:1" x14ac:dyDescent="0.25">
      <c r="A37" s="270"/>
    </row>
    <row r="38" spans="1:1" x14ac:dyDescent="0.25">
      <c r="A38" s="270"/>
    </row>
    <row r="39" spans="1:1" x14ac:dyDescent="0.25">
      <c r="A39" s="270"/>
    </row>
    <row r="40" spans="1:1" x14ac:dyDescent="0.25">
      <c r="A40" s="270"/>
    </row>
    <row r="41" spans="1:1" x14ac:dyDescent="0.25">
      <c r="A41" s="270"/>
    </row>
    <row r="42" spans="1:1" x14ac:dyDescent="0.25">
      <c r="A42" s="270"/>
    </row>
    <row r="43" spans="1:1" x14ac:dyDescent="0.25">
      <c r="A43" s="270"/>
    </row>
    <row r="44" spans="1:1" x14ac:dyDescent="0.25">
      <c r="A44" s="270"/>
    </row>
    <row r="45" spans="1:1" x14ac:dyDescent="0.25">
      <c r="A45" s="270"/>
    </row>
    <row r="46" spans="1:1" x14ac:dyDescent="0.25">
      <c r="A46" s="270"/>
    </row>
    <row r="47" spans="1:1" x14ac:dyDescent="0.25">
      <c r="A47" s="270"/>
    </row>
    <row r="48" spans="1:1" x14ac:dyDescent="0.25">
      <c r="A48" s="270"/>
    </row>
    <row r="49" spans="1:1" x14ac:dyDescent="0.25">
      <c r="A49" s="270"/>
    </row>
    <row r="50" spans="1:1" x14ac:dyDescent="0.25">
      <c r="A50" s="270"/>
    </row>
    <row r="51" spans="1:1" x14ac:dyDescent="0.25">
      <c r="A51" s="270"/>
    </row>
    <row r="52" spans="1:1" x14ac:dyDescent="0.25">
      <c r="A52" s="270"/>
    </row>
    <row r="53" spans="1:1" x14ac:dyDescent="0.25">
      <c r="A53" s="270"/>
    </row>
    <row r="54" spans="1:1" x14ac:dyDescent="0.25">
      <c r="A54" s="270"/>
    </row>
    <row r="55" spans="1:1" x14ac:dyDescent="0.25">
      <c r="A55" s="270"/>
    </row>
    <row r="56" spans="1:1" x14ac:dyDescent="0.25">
      <c r="A56" s="270"/>
    </row>
    <row r="57" spans="1:1" x14ac:dyDescent="0.25">
      <c r="A57" s="270"/>
    </row>
    <row r="58" spans="1:1" x14ac:dyDescent="0.25">
      <c r="A58" s="270"/>
    </row>
    <row r="59" spans="1:1" x14ac:dyDescent="0.25">
      <c r="A59" s="270"/>
    </row>
    <row r="60" spans="1:1" x14ac:dyDescent="0.25">
      <c r="A60" s="270"/>
    </row>
    <row r="61" spans="1:1" x14ac:dyDescent="0.25">
      <c r="A61" s="270"/>
    </row>
    <row r="62" spans="1:1" x14ac:dyDescent="0.25">
      <c r="A62" s="270"/>
    </row>
    <row r="63" spans="1:1" x14ac:dyDescent="0.25">
      <c r="A63" s="270"/>
    </row>
    <row r="64" spans="1:1" x14ac:dyDescent="0.25">
      <c r="A64" s="270"/>
    </row>
    <row r="65" spans="1:1" x14ac:dyDescent="0.25">
      <c r="A65" s="270"/>
    </row>
    <row r="66" spans="1:1" x14ac:dyDescent="0.25">
      <c r="A66" s="270"/>
    </row>
    <row r="67" spans="1:1" x14ac:dyDescent="0.25">
      <c r="A67" s="270"/>
    </row>
    <row r="68" spans="1:1" x14ac:dyDescent="0.25">
      <c r="A68" s="270"/>
    </row>
    <row r="69" spans="1:1" x14ac:dyDescent="0.25">
      <c r="A69" s="270"/>
    </row>
    <row r="70" spans="1:1" x14ac:dyDescent="0.25">
      <c r="A70" s="270"/>
    </row>
    <row r="71" spans="1:1" x14ac:dyDescent="0.25">
      <c r="A71" s="270"/>
    </row>
    <row r="72" spans="1:1" x14ac:dyDescent="0.25">
      <c r="A72" s="270"/>
    </row>
  </sheetData>
  <customSheetViews>
    <customSheetView guid="{97120515-E437-441C-B909-AA53A430CF38}" showPageBreaks="1" showRuler="0">
      <pageMargins left="0.75" right="0.75" top="1" bottom="1" header="0" footer="0"/>
      <pageSetup paperSize="9" orientation="portrait" r:id="rId1"/>
      <headerFooter alignWithMargins="0"/>
    </customSheetView>
  </customSheetViews>
  <mergeCells count="3">
    <mergeCell ref="C8:E8"/>
    <mergeCell ref="F8:H8"/>
    <mergeCell ref="B5:H5"/>
  </mergeCells>
  <phoneticPr fontId="3" type="noConversion"/>
  <hyperlinks>
    <hyperlink ref="H2" location="INDICE!A56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J70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4" width="11.44140625" style="31"/>
    <col min="5" max="5" width="11.44140625" style="45"/>
    <col min="6" max="7" width="11.44140625" style="31"/>
    <col min="8" max="8" width="11.44140625" style="45"/>
    <col min="9" max="16384" width="11.44140625" style="31"/>
  </cols>
  <sheetData>
    <row r="1" spans="1:10" ht="40.200000000000003" customHeight="1" x14ac:dyDescent="0.25">
      <c r="J1" s="291"/>
    </row>
    <row r="2" spans="1:10" s="28" customFormat="1" ht="12.75" customHeight="1" x14ac:dyDescent="0.25">
      <c r="A2" s="284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10" ht="13.5" customHeight="1" thickTop="1" x14ac:dyDescent="0.4">
      <c r="B4" s="109"/>
      <c r="C4" s="109"/>
      <c r="D4" s="109"/>
      <c r="E4" s="110"/>
      <c r="F4" s="111"/>
      <c r="G4" s="111"/>
      <c r="H4" s="112"/>
    </row>
    <row r="5" spans="1:10" s="2" customFormat="1" ht="31.5" customHeight="1" x14ac:dyDescent="0.3">
      <c r="A5" s="284"/>
      <c r="B5" s="510" t="s">
        <v>177</v>
      </c>
      <c r="C5" s="546"/>
      <c r="D5" s="546"/>
      <c r="E5" s="546"/>
      <c r="F5" s="546"/>
      <c r="G5" s="546"/>
      <c r="H5" s="546"/>
    </row>
    <row r="6" spans="1:10" s="2" customFormat="1" x14ac:dyDescent="0.25">
      <c r="A6" s="284"/>
      <c r="B6" s="4"/>
      <c r="C6" s="31"/>
      <c r="D6" s="31"/>
      <c r="E6" s="45"/>
      <c r="H6" s="45"/>
    </row>
    <row r="7" spans="1:10" s="2" customFormat="1" ht="12.75" customHeight="1" x14ac:dyDescent="0.25">
      <c r="A7" s="288"/>
      <c r="B7" s="6" t="s">
        <v>63</v>
      </c>
      <c r="C7" s="31"/>
      <c r="D7" s="31"/>
      <c r="E7" s="45"/>
      <c r="H7" s="45"/>
    </row>
    <row r="8" spans="1:10" s="48" customFormat="1" ht="12.75" customHeight="1" x14ac:dyDescent="0.25">
      <c r="A8" s="268"/>
      <c r="B8" s="99"/>
      <c r="C8" s="544" t="s">
        <v>12</v>
      </c>
      <c r="D8" s="544"/>
      <c r="E8" s="545"/>
      <c r="F8" s="507" t="s">
        <v>10</v>
      </c>
      <c r="G8" s="507"/>
      <c r="H8" s="508"/>
    </row>
    <row r="9" spans="1:10" s="48" customFormat="1" ht="15.6" x14ac:dyDescent="0.25">
      <c r="A9" s="268"/>
      <c r="B9" s="100"/>
      <c r="C9" s="65" t="s">
        <v>8</v>
      </c>
      <c r="D9" s="66" t="s">
        <v>9</v>
      </c>
      <c r="E9" s="66" t="s">
        <v>70</v>
      </c>
      <c r="F9" s="66" t="s">
        <v>8</v>
      </c>
      <c r="G9" s="66" t="s">
        <v>9</v>
      </c>
      <c r="H9" s="66" t="s">
        <v>70</v>
      </c>
    </row>
    <row r="10" spans="1:10" s="48" customFormat="1" x14ac:dyDescent="0.25">
      <c r="A10" s="268"/>
      <c r="B10" s="101"/>
      <c r="C10" s="46"/>
      <c r="D10" s="46"/>
      <c r="E10" s="88"/>
      <c r="F10" s="46"/>
      <c r="G10" s="46"/>
      <c r="H10" s="88"/>
    </row>
    <row r="11" spans="1:10" s="2" customFormat="1" x14ac:dyDescent="0.25">
      <c r="A11" s="268"/>
      <c r="B11" s="87">
        <v>1995</v>
      </c>
      <c r="C11" s="34">
        <v>5532.9</v>
      </c>
      <c r="D11" s="34">
        <v>7262</v>
      </c>
      <c r="E11" s="71">
        <v>76.18975488846047</v>
      </c>
      <c r="F11" s="34">
        <v>5007</v>
      </c>
      <c r="G11" s="34">
        <v>7132.2</v>
      </c>
      <c r="H11" s="71">
        <v>70.202742491797764</v>
      </c>
    </row>
    <row r="12" spans="1:10" s="2" customFormat="1" x14ac:dyDescent="0.25">
      <c r="A12" s="270"/>
      <c r="B12" s="87">
        <v>2002</v>
      </c>
      <c r="C12" s="34">
        <v>7563.6</v>
      </c>
      <c r="D12" s="34">
        <v>10455.9</v>
      </c>
      <c r="E12" s="71">
        <v>72.338105758471301</v>
      </c>
      <c r="F12" s="34">
        <v>7256.5</v>
      </c>
      <c r="G12" s="34">
        <v>9471.6</v>
      </c>
      <c r="H12" s="71">
        <v>76.613243802525446</v>
      </c>
    </row>
    <row r="13" spans="1:10" s="2" customFormat="1" x14ac:dyDescent="0.25">
      <c r="A13" s="270"/>
      <c r="B13" s="87">
        <v>2006</v>
      </c>
      <c r="C13" s="34">
        <v>9895.0300000000007</v>
      </c>
      <c r="D13" s="34">
        <v>11141.5</v>
      </c>
      <c r="E13" s="71">
        <v>88.812368173046721</v>
      </c>
      <c r="F13" s="34">
        <v>9047.02</v>
      </c>
      <c r="G13" s="34">
        <v>10348.719999999999</v>
      </c>
      <c r="H13" s="71">
        <v>87.421632820290824</v>
      </c>
    </row>
    <row r="14" spans="1:10" s="2" customFormat="1" x14ac:dyDescent="0.25">
      <c r="A14" s="270"/>
      <c r="B14" s="87">
        <v>2010</v>
      </c>
      <c r="C14" s="34">
        <v>11290.88</v>
      </c>
      <c r="D14" s="34">
        <v>11600.54</v>
      </c>
      <c r="E14" s="71">
        <v>97.330641504619592</v>
      </c>
      <c r="F14" s="34">
        <v>10133.18</v>
      </c>
      <c r="G14" s="34">
        <v>10960.91</v>
      </c>
      <c r="H14" s="71">
        <v>92.448345985871612</v>
      </c>
    </row>
    <row r="15" spans="1:10" s="2" customFormat="1" x14ac:dyDescent="0.25">
      <c r="A15" s="270"/>
      <c r="B15" s="87">
        <v>2014</v>
      </c>
      <c r="C15" s="34">
        <v>10383.11</v>
      </c>
      <c r="D15" s="34">
        <v>9479.2000000000007</v>
      </c>
      <c r="E15" s="71">
        <v>109.53572031395053</v>
      </c>
      <c r="F15" s="34">
        <v>9690.5</v>
      </c>
      <c r="G15" s="34">
        <v>10028.85</v>
      </c>
      <c r="H15" s="71">
        <v>96.6262333168808</v>
      </c>
    </row>
    <row r="16" spans="1:10" s="2" customFormat="1" x14ac:dyDescent="0.25">
      <c r="A16" s="270"/>
      <c r="B16" s="87">
        <v>2018</v>
      </c>
      <c r="C16" s="34">
        <v>11029.47</v>
      </c>
      <c r="D16" s="34">
        <v>11767.61</v>
      </c>
      <c r="E16" s="71">
        <f>+C16/D16*100</f>
        <v>93.72735840157857</v>
      </c>
      <c r="F16" s="34">
        <v>10580.42</v>
      </c>
      <c r="G16" s="34">
        <v>12344.73</v>
      </c>
      <c r="H16" s="71">
        <f>+F16/G16*100</f>
        <v>85.707990373219985</v>
      </c>
    </row>
    <row r="17" spans="1:8" s="2" customFormat="1" x14ac:dyDescent="0.25">
      <c r="A17" s="270"/>
      <c r="B17" s="130"/>
      <c r="C17" s="130"/>
      <c r="D17" s="130"/>
      <c r="E17" s="131"/>
      <c r="F17" s="130"/>
      <c r="G17" s="130"/>
      <c r="H17" s="131"/>
    </row>
    <row r="18" spans="1:8" s="2" customFormat="1" x14ac:dyDescent="0.25">
      <c r="A18" s="270"/>
      <c r="B18" s="133"/>
      <c r="C18" s="133"/>
      <c r="D18" s="133"/>
      <c r="E18" s="134"/>
      <c r="F18" s="133"/>
      <c r="G18" s="133"/>
      <c r="H18" s="134"/>
    </row>
    <row r="19" spans="1:8" x14ac:dyDescent="0.25">
      <c r="A19" s="270"/>
      <c r="B19" s="8" t="s">
        <v>86</v>
      </c>
    </row>
    <row r="20" spans="1:8" x14ac:dyDescent="0.25">
      <c r="A20" s="270"/>
    </row>
    <row r="21" spans="1:8" x14ac:dyDescent="0.25">
      <c r="A21" s="270"/>
      <c r="B21" s="10" t="s">
        <v>69</v>
      </c>
    </row>
    <row r="22" spans="1:8" x14ac:dyDescent="0.25">
      <c r="A22" s="270"/>
    </row>
    <row r="23" spans="1:8" x14ac:dyDescent="0.25">
      <c r="A23" s="270"/>
    </row>
    <row r="24" spans="1:8" x14ac:dyDescent="0.25">
      <c r="A24" s="270"/>
    </row>
    <row r="25" spans="1:8" x14ac:dyDescent="0.25">
      <c r="A25" s="270"/>
    </row>
    <row r="26" spans="1:8" x14ac:dyDescent="0.25">
      <c r="A26" s="270"/>
    </row>
    <row r="27" spans="1:8" x14ac:dyDescent="0.25">
      <c r="A27" s="270"/>
    </row>
    <row r="28" spans="1:8" x14ac:dyDescent="0.25">
      <c r="A28" s="270"/>
    </row>
    <row r="29" spans="1:8" x14ac:dyDescent="0.25">
      <c r="A29" s="270"/>
    </row>
    <row r="30" spans="1:8" x14ac:dyDescent="0.25">
      <c r="A30" s="270"/>
    </row>
    <row r="31" spans="1:8" x14ac:dyDescent="0.25">
      <c r="A31" s="270"/>
    </row>
    <row r="32" spans="1:8" x14ac:dyDescent="0.25">
      <c r="A32" s="270"/>
    </row>
    <row r="33" spans="1:1" x14ac:dyDescent="0.25">
      <c r="A33" s="270"/>
    </row>
    <row r="34" spans="1:1" x14ac:dyDescent="0.25">
      <c r="A34" s="270"/>
    </row>
    <row r="35" spans="1:1" x14ac:dyDescent="0.25">
      <c r="A35" s="270"/>
    </row>
    <row r="36" spans="1:1" x14ac:dyDescent="0.25">
      <c r="A36" s="270"/>
    </row>
    <row r="37" spans="1:1" x14ac:dyDescent="0.25">
      <c r="A37" s="270"/>
    </row>
    <row r="38" spans="1:1" x14ac:dyDescent="0.25">
      <c r="A38" s="270"/>
    </row>
    <row r="39" spans="1:1" x14ac:dyDescent="0.25">
      <c r="A39" s="270"/>
    </row>
    <row r="40" spans="1:1" x14ac:dyDescent="0.25">
      <c r="A40" s="270"/>
    </row>
    <row r="41" spans="1:1" x14ac:dyDescent="0.25">
      <c r="A41" s="270"/>
    </row>
    <row r="42" spans="1:1" x14ac:dyDescent="0.25">
      <c r="A42" s="270"/>
    </row>
    <row r="43" spans="1:1" x14ac:dyDescent="0.25">
      <c r="A43" s="270"/>
    </row>
    <row r="44" spans="1:1" x14ac:dyDescent="0.25">
      <c r="A44" s="270"/>
    </row>
    <row r="45" spans="1:1" x14ac:dyDescent="0.25">
      <c r="A45" s="270"/>
    </row>
    <row r="46" spans="1:1" x14ac:dyDescent="0.25">
      <c r="A46" s="270"/>
    </row>
    <row r="47" spans="1:1" x14ac:dyDescent="0.25">
      <c r="A47" s="270"/>
    </row>
    <row r="48" spans="1:1" x14ac:dyDescent="0.25">
      <c r="A48" s="270"/>
    </row>
    <row r="49" spans="1:1" x14ac:dyDescent="0.25">
      <c r="A49" s="270"/>
    </row>
    <row r="50" spans="1:1" x14ac:dyDescent="0.25">
      <c r="A50" s="270"/>
    </row>
    <row r="51" spans="1:1" x14ac:dyDescent="0.25">
      <c r="A51" s="270"/>
    </row>
    <row r="52" spans="1:1" x14ac:dyDescent="0.25">
      <c r="A52" s="270"/>
    </row>
    <row r="53" spans="1:1" x14ac:dyDescent="0.25">
      <c r="A53" s="270"/>
    </row>
    <row r="54" spans="1:1" x14ac:dyDescent="0.25">
      <c r="A54" s="270"/>
    </row>
    <row r="55" spans="1:1" x14ac:dyDescent="0.25">
      <c r="A55" s="270"/>
    </row>
    <row r="56" spans="1:1" x14ac:dyDescent="0.25">
      <c r="A56" s="270"/>
    </row>
    <row r="57" spans="1:1" x14ac:dyDescent="0.25">
      <c r="A57" s="270"/>
    </row>
    <row r="58" spans="1:1" x14ac:dyDescent="0.25">
      <c r="A58" s="270"/>
    </row>
    <row r="59" spans="1:1" x14ac:dyDescent="0.25">
      <c r="A59" s="270"/>
    </row>
    <row r="60" spans="1:1" x14ac:dyDescent="0.25">
      <c r="A60" s="270"/>
    </row>
    <row r="61" spans="1:1" x14ac:dyDescent="0.25">
      <c r="A61" s="270"/>
    </row>
    <row r="62" spans="1:1" x14ac:dyDescent="0.25">
      <c r="A62" s="270"/>
    </row>
    <row r="63" spans="1:1" x14ac:dyDescent="0.25">
      <c r="A63" s="270"/>
    </row>
    <row r="64" spans="1:1" x14ac:dyDescent="0.25">
      <c r="A64" s="270"/>
    </row>
    <row r="65" spans="1:1" x14ac:dyDescent="0.25">
      <c r="A65" s="270"/>
    </row>
    <row r="66" spans="1:1" x14ac:dyDescent="0.25">
      <c r="A66" s="270"/>
    </row>
    <row r="67" spans="1:1" x14ac:dyDescent="0.25">
      <c r="A67" s="270"/>
    </row>
    <row r="68" spans="1:1" x14ac:dyDescent="0.25">
      <c r="A68" s="270"/>
    </row>
    <row r="69" spans="1:1" x14ac:dyDescent="0.25">
      <c r="A69" s="270"/>
    </row>
    <row r="70" spans="1:1" x14ac:dyDescent="0.25">
      <c r="A70" s="270"/>
    </row>
  </sheetData>
  <customSheetViews>
    <customSheetView guid="{97120515-E437-441C-B909-AA53A430CF38}" showPageBreaks="1" showRuler="0">
      <selection sqref="A1:IV65536"/>
      <pageMargins left="0.48" right="0.41" top="1" bottom="1" header="0" footer="0"/>
      <pageSetup paperSize="9" orientation="portrait" r:id="rId1"/>
      <headerFooter alignWithMargins="0"/>
    </customSheetView>
  </customSheetViews>
  <mergeCells count="3">
    <mergeCell ref="C8:E8"/>
    <mergeCell ref="F8:H8"/>
    <mergeCell ref="B5:H5"/>
  </mergeCells>
  <phoneticPr fontId="3" type="noConversion"/>
  <hyperlinks>
    <hyperlink ref="H2" location="INDICE!A57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J71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4" width="11.44140625" style="31"/>
    <col min="5" max="5" width="11.44140625" style="45"/>
    <col min="6" max="7" width="11.44140625" style="31"/>
    <col min="8" max="8" width="11.44140625" style="45"/>
    <col min="9" max="16384" width="11.44140625" style="31"/>
  </cols>
  <sheetData>
    <row r="1" spans="1:10" ht="40.200000000000003" customHeight="1" x14ac:dyDescent="0.25">
      <c r="J1" s="291"/>
    </row>
    <row r="2" spans="1:10" s="28" customFormat="1" ht="12.75" customHeight="1" x14ac:dyDescent="0.25">
      <c r="A2" s="284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10" ht="13.5" customHeight="1" thickTop="1" x14ac:dyDescent="0.4">
      <c r="B4" s="109"/>
      <c r="C4" s="109"/>
      <c r="D4" s="109"/>
      <c r="E4" s="110"/>
      <c r="F4" s="111"/>
      <c r="G4" s="111"/>
      <c r="H4" s="112"/>
    </row>
    <row r="5" spans="1:10" s="2" customFormat="1" ht="28.5" customHeight="1" x14ac:dyDescent="0.3">
      <c r="A5" s="284"/>
      <c r="B5" s="510" t="s">
        <v>176</v>
      </c>
      <c r="C5" s="546"/>
      <c r="D5" s="546"/>
      <c r="E5" s="546"/>
      <c r="F5" s="546"/>
      <c r="G5" s="546"/>
      <c r="H5" s="546"/>
    </row>
    <row r="6" spans="1:10" s="2" customFormat="1" x14ac:dyDescent="0.25">
      <c r="A6" s="284"/>
      <c r="B6" s="4"/>
      <c r="C6" s="31"/>
      <c r="D6" s="31"/>
      <c r="E6" s="45"/>
      <c r="H6" s="45"/>
    </row>
    <row r="7" spans="1:10" s="2" customFormat="1" ht="12.75" customHeight="1" x14ac:dyDescent="0.25">
      <c r="A7" s="288"/>
      <c r="B7" s="6" t="s">
        <v>63</v>
      </c>
      <c r="C7" s="31"/>
      <c r="D7" s="31"/>
      <c r="E7" s="45"/>
      <c r="H7" s="45"/>
    </row>
    <row r="8" spans="1:10" s="48" customFormat="1" ht="12.75" customHeight="1" x14ac:dyDescent="0.25">
      <c r="A8" s="268"/>
      <c r="B8" s="99"/>
      <c r="C8" s="544" t="s">
        <v>12</v>
      </c>
      <c r="D8" s="544"/>
      <c r="E8" s="545"/>
      <c r="F8" s="507" t="s">
        <v>10</v>
      </c>
      <c r="G8" s="507"/>
      <c r="H8" s="508"/>
    </row>
    <row r="9" spans="1:10" s="48" customFormat="1" ht="15.6" x14ac:dyDescent="0.25">
      <c r="A9" s="268"/>
      <c r="B9" s="100"/>
      <c r="C9" s="65" t="s">
        <v>8</v>
      </c>
      <c r="D9" s="66" t="s">
        <v>9</v>
      </c>
      <c r="E9" s="66" t="s">
        <v>70</v>
      </c>
      <c r="F9" s="66" t="s">
        <v>8</v>
      </c>
      <c r="G9" s="66" t="s">
        <v>9</v>
      </c>
      <c r="H9" s="66" t="s">
        <v>70</v>
      </c>
    </row>
    <row r="10" spans="1:10" s="48" customFormat="1" x14ac:dyDescent="0.25">
      <c r="A10" s="268"/>
      <c r="B10" s="101"/>
      <c r="C10" s="46"/>
      <c r="D10" s="46"/>
      <c r="E10" s="88"/>
      <c r="F10" s="46"/>
      <c r="G10" s="46"/>
      <c r="H10" s="88"/>
    </row>
    <row r="11" spans="1:10" s="2" customFormat="1" x14ac:dyDescent="0.25">
      <c r="A11" s="268"/>
      <c r="B11" s="87">
        <v>1995</v>
      </c>
      <c r="C11" s="34">
        <v>16598.75</v>
      </c>
      <c r="D11" s="34">
        <v>22824.04</v>
      </c>
      <c r="E11" s="71">
        <v>72.724855021284569</v>
      </c>
      <c r="F11" s="34">
        <v>13078.02</v>
      </c>
      <c r="G11" s="34">
        <v>18407.2</v>
      </c>
      <c r="H11" s="71">
        <v>71.048394106653916</v>
      </c>
    </row>
    <row r="12" spans="1:10" s="2" customFormat="1" x14ac:dyDescent="0.25">
      <c r="A12" s="270"/>
      <c r="B12" s="87">
        <v>2002</v>
      </c>
      <c r="C12" s="34">
        <v>20991.06</v>
      </c>
      <c r="D12" s="34">
        <v>27425.38</v>
      </c>
      <c r="E12" s="71">
        <v>76.538811859671597</v>
      </c>
      <c r="F12" s="34">
        <v>18097.38</v>
      </c>
      <c r="G12" s="34">
        <v>22774.02</v>
      </c>
      <c r="H12" s="71">
        <v>79.465021985578304</v>
      </c>
    </row>
    <row r="13" spans="1:10" s="2" customFormat="1" x14ac:dyDescent="0.25">
      <c r="A13" s="270"/>
      <c r="B13" s="87">
        <v>2006</v>
      </c>
      <c r="C13" s="34">
        <v>22321.31</v>
      </c>
      <c r="D13" s="34">
        <v>28517.72</v>
      </c>
      <c r="E13" s="71">
        <v>78.271720179593601</v>
      </c>
      <c r="F13" s="34">
        <v>19200.07</v>
      </c>
      <c r="G13" s="34">
        <v>23066.57</v>
      </c>
      <c r="H13" s="71">
        <v>83.2376465161487</v>
      </c>
    </row>
    <row r="14" spans="1:10" s="2" customFormat="1" x14ac:dyDescent="0.25">
      <c r="A14" s="270"/>
      <c r="B14" s="87">
        <v>2010</v>
      </c>
      <c r="C14" s="34">
        <v>26499.73</v>
      </c>
      <c r="D14" s="34">
        <v>30886.04</v>
      </c>
      <c r="E14" s="71">
        <v>85.798406011259459</v>
      </c>
      <c r="F14" s="34">
        <v>23932.01</v>
      </c>
      <c r="G14" s="34">
        <v>27335.23</v>
      </c>
      <c r="H14" s="71">
        <v>87.550059026391949</v>
      </c>
    </row>
    <row r="15" spans="1:10" s="2" customFormat="1" x14ac:dyDescent="0.25">
      <c r="A15" s="270"/>
      <c r="B15" s="87">
        <v>2014</v>
      </c>
      <c r="C15" s="34">
        <v>28573.360000000001</v>
      </c>
      <c r="D15" s="34">
        <v>32708</v>
      </c>
      <c r="E15" s="71">
        <v>87.358933594227722</v>
      </c>
      <c r="F15" s="34">
        <v>25041.55</v>
      </c>
      <c r="G15" s="34">
        <v>28318.14</v>
      </c>
      <c r="H15" s="71">
        <v>88.429360120403388</v>
      </c>
    </row>
    <row r="16" spans="1:10" s="2" customFormat="1" x14ac:dyDescent="0.25">
      <c r="A16" s="270"/>
      <c r="B16" s="87">
        <v>2018</v>
      </c>
      <c r="C16" s="34">
        <v>28825.93</v>
      </c>
      <c r="D16" s="34">
        <v>32573.26</v>
      </c>
      <c r="E16" s="71">
        <f>+C16/D16*100</f>
        <v>88.495686339040063</v>
      </c>
      <c r="F16" s="34">
        <v>26274.06</v>
      </c>
      <c r="G16" s="34">
        <v>29354.53</v>
      </c>
      <c r="H16" s="71">
        <f>+F16/G16*100</f>
        <v>89.505980848611784</v>
      </c>
    </row>
    <row r="17" spans="1:8" s="2" customFormat="1" x14ac:dyDescent="0.25">
      <c r="A17" s="270"/>
      <c r="B17" s="130"/>
      <c r="C17" s="130"/>
      <c r="D17" s="130"/>
      <c r="E17" s="131"/>
      <c r="F17" s="130"/>
      <c r="G17" s="130"/>
      <c r="H17" s="131"/>
    </row>
    <row r="18" spans="1:8" s="2" customFormat="1" x14ac:dyDescent="0.25">
      <c r="A18" s="270"/>
      <c r="B18" s="133"/>
      <c r="C18" s="133"/>
      <c r="D18" s="133"/>
      <c r="E18" s="134"/>
      <c r="F18" s="133"/>
      <c r="G18" s="133"/>
      <c r="H18" s="134"/>
    </row>
    <row r="19" spans="1:8" x14ac:dyDescent="0.25">
      <c r="A19" s="270"/>
      <c r="B19" s="8" t="s">
        <v>86</v>
      </c>
    </row>
    <row r="20" spans="1:8" x14ac:dyDescent="0.25">
      <c r="A20" s="270"/>
    </row>
    <row r="21" spans="1:8" x14ac:dyDescent="0.25">
      <c r="A21" s="270"/>
      <c r="B21" s="10" t="s">
        <v>69</v>
      </c>
    </row>
    <row r="22" spans="1:8" x14ac:dyDescent="0.25">
      <c r="A22" s="270"/>
      <c r="B22" s="10"/>
    </row>
    <row r="23" spans="1:8" x14ac:dyDescent="0.25">
      <c r="A23" s="270"/>
    </row>
    <row r="24" spans="1:8" x14ac:dyDescent="0.25">
      <c r="A24" s="270"/>
    </row>
    <row r="25" spans="1:8" x14ac:dyDescent="0.25">
      <c r="A25" s="270"/>
    </row>
    <row r="26" spans="1:8" x14ac:dyDescent="0.25">
      <c r="A26" s="270"/>
    </row>
    <row r="27" spans="1:8" x14ac:dyDescent="0.25">
      <c r="A27" s="270"/>
    </row>
    <row r="28" spans="1:8" x14ac:dyDescent="0.25">
      <c r="A28" s="270"/>
    </row>
    <row r="29" spans="1:8" x14ac:dyDescent="0.25">
      <c r="A29" s="270"/>
    </row>
    <row r="30" spans="1:8" x14ac:dyDescent="0.25">
      <c r="A30" s="270"/>
    </row>
    <row r="31" spans="1:8" x14ac:dyDescent="0.25">
      <c r="A31" s="270"/>
    </row>
    <row r="32" spans="1:8" x14ac:dyDescent="0.25">
      <c r="A32" s="270"/>
    </row>
    <row r="33" spans="1:1" x14ac:dyDescent="0.25">
      <c r="A33" s="270"/>
    </row>
    <row r="34" spans="1:1" x14ac:dyDescent="0.25">
      <c r="A34" s="270"/>
    </row>
    <row r="35" spans="1:1" x14ac:dyDescent="0.25">
      <c r="A35" s="270"/>
    </row>
    <row r="36" spans="1:1" x14ac:dyDescent="0.25">
      <c r="A36" s="270"/>
    </row>
    <row r="37" spans="1:1" x14ac:dyDescent="0.25">
      <c r="A37" s="270"/>
    </row>
    <row r="38" spans="1:1" x14ac:dyDescent="0.25">
      <c r="A38" s="270"/>
    </row>
    <row r="39" spans="1:1" x14ac:dyDescent="0.25">
      <c r="A39" s="270"/>
    </row>
    <row r="40" spans="1:1" x14ac:dyDescent="0.25">
      <c r="A40" s="270"/>
    </row>
    <row r="41" spans="1:1" x14ac:dyDescent="0.25">
      <c r="A41" s="270"/>
    </row>
    <row r="42" spans="1:1" x14ac:dyDescent="0.25">
      <c r="A42" s="270"/>
    </row>
    <row r="43" spans="1:1" x14ac:dyDescent="0.25">
      <c r="A43" s="270"/>
    </row>
    <row r="44" spans="1:1" x14ac:dyDescent="0.25">
      <c r="A44" s="270"/>
    </row>
    <row r="45" spans="1:1" x14ac:dyDescent="0.25">
      <c r="A45" s="270"/>
    </row>
    <row r="46" spans="1:1" x14ac:dyDescent="0.25">
      <c r="A46" s="270"/>
    </row>
    <row r="47" spans="1:1" x14ac:dyDescent="0.25">
      <c r="A47" s="270"/>
    </row>
    <row r="48" spans="1:1" x14ac:dyDescent="0.25">
      <c r="A48" s="270"/>
    </row>
    <row r="49" spans="1:1" x14ac:dyDescent="0.25">
      <c r="A49" s="270"/>
    </row>
    <row r="50" spans="1:1" x14ac:dyDescent="0.25">
      <c r="A50" s="270"/>
    </row>
    <row r="51" spans="1:1" x14ac:dyDescent="0.25">
      <c r="A51" s="270"/>
    </row>
    <row r="52" spans="1:1" x14ac:dyDescent="0.25">
      <c r="A52" s="270"/>
    </row>
    <row r="53" spans="1:1" x14ac:dyDescent="0.25">
      <c r="A53" s="270"/>
    </row>
    <row r="54" spans="1:1" x14ac:dyDescent="0.25">
      <c r="A54" s="270"/>
    </row>
    <row r="55" spans="1:1" x14ac:dyDescent="0.25">
      <c r="A55" s="270"/>
    </row>
    <row r="56" spans="1:1" x14ac:dyDescent="0.25">
      <c r="A56" s="270"/>
    </row>
    <row r="57" spans="1:1" x14ac:dyDescent="0.25">
      <c r="A57" s="270"/>
    </row>
    <row r="58" spans="1:1" x14ac:dyDescent="0.25">
      <c r="A58" s="270"/>
    </row>
    <row r="59" spans="1:1" x14ac:dyDescent="0.25">
      <c r="A59" s="270"/>
    </row>
    <row r="60" spans="1:1" x14ac:dyDescent="0.25">
      <c r="A60" s="270"/>
    </row>
    <row r="61" spans="1:1" x14ac:dyDescent="0.25">
      <c r="A61" s="270"/>
    </row>
    <row r="62" spans="1:1" x14ac:dyDescent="0.25">
      <c r="A62" s="270"/>
    </row>
    <row r="63" spans="1:1" x14ac:dyDescent="0.25">
      <c r="A63" s="270"/>
    </row>
    <row r="64" spans="1:1" x14ac:dyDescent="0.25">
      <c r="A64" s="270"/>
    </row>
    <row r="65" spans="1:1" x14ac:dyDescent="0.25">
      <c r="A65" s="270"/>
    </row>
    <row r="66" spans="1:1" x14ac:dyDescent="0.25">
      <c r="A66" s="270"/>
    </row>
    <row r="67" spans="1:1" x14ac:dyDescent="0.25">
      <c r="A67" s="270"/>
    </row>
    <row r="68" spans="1:1" x14ac:dyDescent="0.25">
      <c r="A68" s="270"/>
    </row>
    <row r="69" spans="1:1" x14ac:dyDescent="0.25">
      <c r="A69" s="270"/>
    </row>
    <row r="70" spans="1:1" x14ac:dyDescent="0.25">
      <c r="A70" s="270"/>
    </row>
    <row r="71" spans="1:1" x14ac:dyDescent="0.25">
      <c r="A71" s="270"/>
    </row>
  </sheetData>
  <customSheetViews>
    <customSheetView guid="{97120515-E437-441C-B909-AA53A430CF38}" showRuler="0" topLeftCell="A2">
      <selection activeCell="E14" sqref="E14"/>
      <pageMargins left="0.75" right="0.75" top="1" bottom="1" header="0" footer="0"/>
      <headerFooter alignWithMargins="0"/>
    </customSheetView>
  </customSheetViews>
  <mergeCells count="3">
    <mergeCell ref="C8:E8"/>
    <mergeCell ref="F8:H8"/>
    <mergeCell ref="B5:H5"/>
  </mergeCells>
  <phoneticPr fontId="3" type="noConversion"/>
  <hyperlinks>
    <hyperlink ref="H2" location="INDICE!A58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Q290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35.6640625" style="1" customWidth="1"/>
    <col min="3" max="4" width="9.44140625" style="1" bestFit="1" customWidth="1"/>
    <col min="5" max="5" width="11.33203125" style="45" bestFit="1" customWidth="1"/>
    <col min="6" max="7" width="9.44140625" style="1" bestFit="1" customWidth="1"/>
    <col min="8" max="8" width="9.6640625" style="45" bestFit="1" customWidth="1"/>
    <col min="9" max="16384" width="11.44140625" style="1"/>
  </cols>
  <sheetData>
    <row r="1" spans="1:10" ht="40.200000000000003" customHeight="1" x14ac:dyDescent="0.25">
      <c r="J1" s="291"/>
    </row>
    <row r="2" spans="1:10" s="28" customFormat="1" ht="12.75" customHeight="1" x14ac:dyDescent="0.25">
      <c r="A2" s="270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42"/>
      <c r="G3" s="142"/>
      <c r="H3" s="108"/>
    </row>
    <row r="4" spans="1:10" ht="13.5" customHeight="1" thickTop="1" x14ac:dyDescent="0.4">
      <c r="B4" s="109"/>
      <c r="C4" s="109"/>
      <c r="D4" s="109"/>
      <c r="E4" s="110"/>
      <c r="F4" s="143"/>
      <c r="G4" s="143"/>
      <c r="H4" s="112"/>
    </row>
    <row r="5" spans="1:10" ht="15.75" customHeight="1" x14ac:dyDescent="0.3">
      <c r="B5" s="510" t="s">
        <v>486</v>
      </c>
      <c r="C5" s="510"/>
      <c r="D5" s="510"/>
      <c r="E5" s="510"/>
      <c r="F5" s="510"/>
      <c r="G5" s="510"/>
      <c r="H5" s="510"/>
      <c r="I5" s="191"/>
    </row>
    <row r="6" spans="1:10" ht="9" customHeight="1" x14ac:dyDescent="0.25">
      <c r="B6" s="4"/>
    </row>
    <row r="7" spans="1:10" ht="12.75" customHeight="1" x14ac:dyDescent="0.25">
      <c r="A7" s="288"/>
      <c r="B7" s="6" t="s">
        <v>63</v>
      </c>
    </row>
    <row r="8" spans="1:10" s="144" customFormat="1" ht="12.75" customHeight="1" x14ac:dyDescent="0.25">
      <c r="A8" s="268"/>
      <c r="B8" s="99"/>
      <c r="C8" s="544" t="s">
        <v>12</v>
      </c>
      <c r="D8" s="544"/>
      <c r="E8" s="545"/>
      <c r="F8" s="507" t="s">
        <v>10</v>
      </c>
      <c r="G8" s="507"/>
      <c r="H8" s="508"/>
    </row>
    <row r="9" spans="1:10" s="144" customFormat="1" ht="15.6" x14ac:dyDescent="0.25">
      <c r="A9" s="268"/>
      <c r="B9" s="145"/>
      <c r="C9" s="442" t="s">
        <v>8</v>
      </c>
      <c r="D9" s="66" t="s">
        <v>9</v>
      </c>
      <c r="E9" s="66" t="s">
        <v>65</v>
      </c>
      <c r="F9" s="66" t="s">
        <v>8</v>
      </c>
      <c r="G9" s="66" t="s">
        <v>9</v>
      </c>
      <c r="H9" s="66" t="s">
        <v>65</v>
      </c>
    </row>
    <row r="10" spans="1:10" s="144" customFormat="1" x14ac:dyDescent="0.25">
      <c r="A10" s="268"/>
      <c r="B10" s="101"/>
      <c r="C10" s="46"/>
      <c r="D10" s="46"/>
      <c r="E10" s="88"/>
      <c r="F10" s="46"/>
      <c r="G10" s="46"/>
      <c r="H10" s="88"/>
    </row>
    <row r="11" spans="1:10" ht="15.6" x14ac:dyDescent="0.25">
      <c r="A11" s="268"/>
      <c r="B11" s="102" t="s">
        <v>323</v>
      </c>
      <c r="C11" s="155" t="s">
        <v>721</v>
      </c>
      <c r="D11" s="155" t="s">
        <v>721</v>
      </c>
      <c r="E11" s="71">
        <v>0</v>
      </c>
      <c r="F11" s="247">
        <v>13937.5</v>
      </c>
      <c r="G11" s="155">
        <v>19365.400000000001</v>
      </c>
      <c r="H11" s="71">
        <f>+F11/G11*100</f>
        <v>71.971144412199067</v>
      </c>
    </row>
    <row r="12" spans="1:10" x14ac:dyDescent="0.25">
      <c r="A12" s="270"/>
      <c r="B12" s="102" t="s">
        <v>322</v>
      </c>
      <c r="C12" s="155">
        <v>15280.65</v>
      </c>
      <c r="D12" s="155">
        <v>20391.46</v>
      </c>
      <c r="E12" s="71">
        <f t="shared" ref="E12:E17" si="0">+C12/D12*100</f>
        <v>74.936517542147556</v>
      </c>
      <c r="F12" s="155">
        <v>15049.46</v>
      </c>
      <c r="G12" s="155">
        <v>21338.09</v>
      </c>
      <c r="H12" s="71">
        <f t="shared" ref="H12:H17" si="1">+F12/G12*100</f>
        <v>70.528618072189204</v>
      </c>
    </row>
    <row r="13" spans="1:10" ht="12" customHeight="1" x14ac:dyDescent="0.25">
      <c r="A13" s="270"/>
      <c r="B13" s="102" t="s">
        <v>317</v>
      </c>
      <c r="C13" s="155">
        <v>18948.150000000001</v>
      </c>
      <c r="D13" s="155">
        <v>23908.27</v>
      </c>
      <c r="E13" s="71">
        <f t="shared" si="0"/>
        <v>79.253538629101982</v>
      </c>
      <c r="F13" s="155">
        <v>16661.400000000001</v>
      </c>
      <c r="G13" s="155">
        <v>22941.81</v>
      </c>
      <c r="H13" s="71">
        <f t="shared" si="1"/>
        <v>72.624609828082441</v>
      </c>
      <c r="I13" s="1" t="s">
        <v>189</v>
      </c>
    </row>
    <row r="14" spans="1:10" ht="13.5" customHeight="1" x14ac:dyDescent="0.25">
      <c r="A14" s="270"/>
      <c r="B14" s="102" t="s">
        <v>318</v>
      </c>
      <c r="C14" s="155">
        <v>21483.7</v>
      </c>
      <c r="D14" s="155">
        <v>28345.1</v>
      </c>
      <c r="E14" s="71">
        <f t="shared" si="0"/>
        <v>75.793346998246619</v>
      </c>
      <c r="F14" s="155">
        <v>20218.14</v>
      </c>
      <c r="G14" s="155">
        <v>27365.67</v>
      </c>
      <c r="H14" s="71">
        <f t="shared" si="1"/>
        <v>73.881399578376843</v>
      </c>
    </row>
    <row r="15" spans="1:10" ht="26.4" x14ac:dyDescent="0.25">
      <c r="A15" s="270"/>
      <c r="B15" s="102" t="s">
        <v>319</v>
      </c>
      <c r="C15" s="155">
        <v>24184.57</v>
      </c>
      <c r="D15" s="155">
        <v>34366.660000000003</v>
      </c>
      <c r="E15" s="71">
        <f t="shared" si="0"/>
        <v>70.372186299163204</v>
      </c>
      <c r="F15" s="155">
        <v>22407.68</v>
      </c>
      <c r="G15" s="155">
        <v>31958.92</v>
      </c>
      <c r="H15" s="71">
        <f t="shared" si="1"/>
        <v>70.11400885887258</v>
      </c>
    </row>
    <row r="16" spans="1:10" x14ac:dyDescent="0.25">
      <c r="A16" s="270"/>
      <c r="B16" s="102" t="s">
        <v>320</v>
      </c>
      <c r="C16" s="155">
        <v>33871.29</v>
      </c>
      <c r="D16" s="155">
        <v>41516.97</v>
      </c>
      <c r="E16" s="71">
        <f t="shared" si="0"/>
        <v>81.584205205726718</v>
      </c>
      <c r="F16" s="155">
        <v>31223.27</v>
      </c>
      <c r="G16" s="155">
        <v>37477.79</v>
      </c>
      <c r="H16" s="71">
        <f t="shared" si="1"/>
        <v>83.31139589607605</v>
      </c>
    </row>
    <row r="17" spans="1:17" ht="26.4" x14ac:dyDescent="0.25">
      <c r="A17" s="270"/>
      <c r="B17" s="102" t="s">
        <v>321</v>
      </c>
      <c r="C17" s="155">
        <v>43685.16</v>
      </c>
      <c r="D17" s="155">
        <v>55119.95</v>
      </c>
      <c r="E17" s="71">
        <f t="shared" si="0"/>
        <v>79.254716305076485</v>
      </c>
      <c r="F17" s="155">
        <v>40817.269999999997</v>
      </c>
      <c r="G17" s="155">
        <v>49313.27</v>
      </c>
      <c r="H17" s="71">
        <f t="shared" si="1"/>
        <v>82.771371681496689</v>
      </c>
    </row>
    <row r="18" spans="1:17" x14ac:dyDescent="0.25">
      <c r="A18" s="270"/>
      <c r="B18" s="147"/>
      <c r="C18" s="147"/>
      <c r="D18" s="147"/>
      <c r="E18" s="131"/>
      <c r="F18" s="147"/>
      <c r="G18" s="147"/>
      <c r="H18" s="131"/>
    </row>
    <row r="19" spans="1:17" x14ac:dyDescent="0.25">
      <c r="A19" s="270"/>
      <c r="B19" s="148"/>
      <c r="C19" s="148"/>
      <c r="D19" s="148"/>
      <c r="E19" s="134"/>
      <c r="F19" s="148"/>
      <c r="G19" s="148"/>
      <c r="H19" s="134"/>
    </row>
    <row r="20" spans="1:17" ht="17.25" customHeight="1" x14ac:dyDescent="0.25">
      <c r="A20" s="270"/>
      <c r="B20" s="548" t="s">
        <v>200</v>
      </c>
      <c r="C20" s="548"/>
      <c r="D20" s="548"/>
      <c r="E20" s="548"/>
      <c r="F20" s="548"/>
      <c r="G20" s="548"/>
      <c r="H20" s="548"/>
    </row>
    <row r="21" spans="1:17" x14ac:dyDescent="0.25">
      <c r="A21" s="270"/>
      <c r="B21" s="19" t="s">
        <v>199</v>
      </c>
    </row>
    <row r="22" spans="1:17" x14ac:dyDescent="0.25">
      <c r="A22" s="270"/>
    </row>
    <row r="23" spans="1:17" x14ac:dyDescent="0.25">
      <c r="A23" s="270"/>
      <c r="B23" s="10" t="s">
        <v>69</v>
      </c>
    </row>
    <row r="24" spans="1:17" x14ac:dyDescent="0.25">
      <c r="A24" s="270"/>
      <c r="B24" s="10"/>
    </row>
    <row r="25" spans="1:17" x14ac:dyDescent="0.25">
      <c r="A25" s="270"/>
    </row>
    <row r="26" spans="1:17" x14ac:dyDescent="0.25">
      <c r="A26" s="270"/>
    </row>
    <row r="27" spans="1:17" x14ac:dyDescent="0.25">
      <c r="A27" s="270"/>
    </row>
    <row r="28" spans="1:17" x14ac:dyDescent="0.25">
      <c r="A28" s="270"/>
      <c r="Q28" s="278" t="s">
        <v>316</v>
      </c>
    </row>
    <row r="29" spans="1:17" x14ac:dyDescent="0.25">
      <c r="A29" s="270"/>
      <c r="Q29" s="278" t="s">
        <v>322</v>
      </c>
    </row>
    <row r="30" spans="1:17" x14ac:dyDescent="0.25">
      <c r="A30" s="270"/>
      <c r="Q30" s="278" t="s">
        <v>317</v>
      </c>
    </row>
    <row r="31" spans="1:17" x14ac:dyDescent="0.25">
      <c r="A31" s="270"/>
      <c r="Q31" s="278" t="s">
        <v>318</v>
      </c>
    </row>
    <row r="32" spans="1:17" x14ac:dyDescent="0.25">
      <c r="A32" s="270"/>
      <c r="Q32" s="278" t="s">
        <v>319</v>
      </c>
    </row>
    <row r="33" spans="1:17" x14ac:dyDescent="0.25">
      <c r="A33" s="270"/>
      <c r="Q33" s="278" t="s">
        <v>320</v>
      </c>
    </row>
    <row r="34" spans="1:17" x14ac:dyDescent="0.25">
      <c r="A34" s="270"/>
      <c r="Q34" s="278" t="s">
        <v>321</v>
      </c>
    </row>
    <row r="35" spans="1:17" x14ac:dyDescent="0.25">
      <c r="A35" s="270"/>
    </row>
    <row r="36" spans="1:17" x14ac:dyDescent="0.25">
      <c r="A36" s="270"/>
    </row>
    <row r="37" spans="1:17" x14ac:dyDescent="0.25">
      <c r="A37" s="270"/>
    </row>
    <row r="38" spans="1:17" x14ac:dyDescent="0.25">
      <c r="A38" s="270"/>
    </row>
    <row r="39" spans="1:17" x14ac:dyDescent="0.25">
      <c r="A39" s="270"/>
    </row>
    <row r="40" spans="1:17" x14ac:dyDescent="0.25">
      <c r="A40" s="270"/>
    </row>
    <row r="41" spans="1:17" x14ac:dyDescent="0.25">
      <c r="A41" s="270"/>
    </row>
    <row r="42" spans="1:17" x14ac:dyDescent="0.25">
      <c r="A42" s="270"/>
    </row>
    <row r="43" spans="1:17" x14ac:dyDescent="0.25">
      <c r="A43" s="270"/>
    </row>
    <row r="44" spans="1:17" x14ac:dyDescent="0.25">
      <c r="A44" s="270"/>
    </row>
    <row r="45" spans="1:17" x14ac:dyDescent="0.25">
      <c r="A45" s="270"/>
    </row>
    <row r="46" spans="1:17" x14ac:dyDescent="0.25">
      <c r="A46" s="270"/>
    </row>
    <row r="47" spans="1:17" x14ac:dyDescent="0.25">
      <c r="A47" s="1"/>
    </row>
    <row r="48" spans="1:17" x14ac:dyDescent="0.25">
      <c r="A48" s="270"/>
    </row>
    <row r="49" spans="1:9" s="28" customFormat="1" ht="12.75" customHeight="1" x14ac:dyDescent="0.25">
      <c r="A49" s="270"/>
      <c r="E49" s="51"/>
      <c r="H49" s="362" t="s">
        <v>13</v>
      </c>
    </row>
    <row r="50" spans="1:9" s="158" customFormat="1" ht="13.5" customHeight="1" x14ac:dyDescent="0.4">
      <c r="A50" s="449"/>
      <c r="B50" s="200"/>
      <c r="C50" s="200"/>
      <c r="D50" s="200"/>
      <c r="E50" s="201"/>
      <c r="H50" s="55"/>
    </row>
    <row r="51" spans="1:9" ht="15.75" customHeight="1" x14ac:dyDescent="0.3">
      <c r="B51" s="510" t="s">
        <v>355</v>
      </c>
      <c r="C51" s="510"/>
      <c r="D51" s="510"/>
      <c r="E51" s="510"/>
      <c r="F51" s="510"/>
      <c r="G51" s="510"/>
      <c r="H51" s="510"/>
      <c r="I51" s="191"/>
    </row>
    <row r="52" spans="1:9" ht="9" customHeight="1" x14ac:dyDescent="0.25">
      <c r="B52" s="4"/>
    </row>
    <row r="53" spans="1:9" ht="12.75" customHeight="1" x14ac:dyDescent="0.25">
      <c r="A53" s="288"/>
      <c r="B53" s="6" t="s">
        <v>63</v>
      </c>
    </row>
    <row r="54" spans="1:9" s="144" customFormat="1" ht="12.75" customHeight="1" x14ac:dyDescent="0.25">
      <c r="A54" s="268"/>
      <c r="B54" s="99"/>
      <c r="C54" s="544" t="s">
        <v>12</v>
      </c>
      <c r="D54" s="544"/>
      <c r="E54" s="545"/>
      <c r="F54" s="507" t="s">
        <v>10</v>
      </c>
      <c r="G54" s="507"/>
      <c r="H54" s="508"/>
    </row>
    <row r="55" spans="1:9" s="144" customFormat="1" ht="15.6" x14ac:dyDescent="0.25">
      <c r="A55" s="268"/>
      <c r="B55" s="145"/>
      <c r="C55" s="65" t="s">
        <v>8</v>
      </c>
      <c r="D55" s="66" t="s">
        <v>9</v>
      </c>
      <c r="E55" s="66" t="s">
        <v>65</v>
      </c>
      <c r="F55" s="66" t="s">
        <v>8</v>
      </c>
      <c r="G55" s="66" t="s">
        <v>9</v>
      </c>
      <c r="H55" s="66" t="s">
        <v>65</v>
      </c>
    </row>
    <row r="56" spans="1:9" s="144" customFormat="1" x14ac:dyDescent="0.25">
      <c r="A56" s="268"/>
      <c r="B56" s="101"/>
      <c r="C56" s="46"/>
      <c r="D56" s="46"/>
      <c r="E56" s="88"/>
      <c r="F56" s="46"/>
      <c r="G56" s="46"/>
      <c r="H56" s="88"/>
    </row>
    <row r="57" spans="1:9" ht="15.6" x14ac:dyDescent="0.25">
      <c r="A57" s="268"/>
      <c r="B57" s="102" t="s">
        <v>323</v>
      </c>
      <c r="C57" s="247">
        <v>12057.81</v>
      </c>
      <c r="D57" s="247">
        <v>18746.39</v>
      </c>
      <c r="E57" s="71">
        <f>+C57/D57*100</f>
        <v>64.320703879520266</v>
      </c>
      <c r="F57" s="155">
        <v>11705.34</v>
      </c>
      <c r="G57" s="155">
        <v>17669.919999999998</v>
      </c>
      <c r="H57" s="71">
        <f>+F57/G57*100</f>
        <v>66.24444253284679</v>
      </c>
    </row>
    <row r="58" spans="1:9" x14ac:dyDescent="0.25">
      <c r="A58" s="270"/>
      <c r="B58" s="102" t="s">
        <v>322</v>
      </c>
      <c r="C58" s="155">
        <v>13813.71</v>
      </c>
      <c r="D58" s="155">
        <v>19534.68</v>
      </c>
      <c r="E58" s="71">
        <f t="shared" ref="E58:E63" si="2">+C58/D58*100</f>
        <v>70.713776729385884</v>
      </c>
      <c r="F58" s="155">
        <v>13144.95</v>
      </c>
      <c r="G58" s="155">
        <v>20075.79</v>
      </c>
      <c r="H58" s="71">
        <f t="shared" ref="H58:H63" si="3">+F58/G58*100</f>
        <v>65.476626324543147</v>
      </c>
    </row>
    <row r="59" spans="1:9" ht="12" customHeight="1" x14ac:dyDescent="0.25">
      <c r="A59" s="270"/>
      <c r="B59" s="102" t="s">
        <v>317</v>
      </c>
      <c r="C59" s="155">
        <v>16541.919999999998</v>
      </c>
      <c r="D59" s="155">
        <v>21693.68</v>
      </c>
      <c r="E59" s="71">
        <f t="shared" si="2"/>
        <v>76.252254112718532</v>
      </c>
      <c r="F59" s="155">
        <v>15104.03</v>
      </c>
      <c r="G59" s="155">
        <v>21149.49</v>
      </c>
      <c r="H59" s="71">
        <f t="shared" si="3"/>
        <v>71.415575505603201</v>
      </c>
    </row>
    <row r="60" spans="1:9" ht="13.5" customHeight="1" x14ac:dyDescent="0.25">
      <c r="A60" s="270"/>
      <c r="B60" s="102" t="s">
        <v>318</v>
      </c>
      <c r="C60" s="155">
        <v>19603.23</v>
      </c>
      <c r="D60" s="155">
        <v>27263.51</v>
      </c>
      <c r="E60" s="71">
        <f t="shared" si="2"/>
        <v>71.902810753274252</v>
      </c>
      <c r="F60" s="155">
        <v>18393.62</v>
      </c>
      <c r="G60" s="155">
        <v>26125.67</v>
      </c>
      <c r="H60" s="71">
        <f t="shared" si="3"/>
        <v>70.40439537053021</v>
      </c>
    </row>
    <row r="61" spans="1:9" ht="26.4" x14ac:dyDescent="0.25">
      <c r="A61" s="270"/>
      <c r="B61" s="102" t="s">
        <v>319</v>
      </c>
      <c r="C61" s="155">
        <v>23404.799999999999</v>
      </c>
      <c r="D61" s="155">
        <v>30854.82</v>
      </c>
      <c r="E61" s="71">
        <f t="shared" si="2"/>
        <v>75.854599054539946</v>
      </c>
      <c r="F61" s="155">
        <v>20322.55</v>
      </c>
      <c r="G61" s="155">
        <v>29847.99</v>
      </c>
      <c r="H61" s="71">
        <f t="shared" si="3"/>
        <v>68.086829297383161</v>
      </c>
    </row>
    <row r="62" spans="1:9" x14ac:dyDescent="0.25">
      <c r="A62" s="270"/>
      <c r="B62" s="102" t="s">
        <v>320</v>
      </c>
      <c r="C62" s="155">
        <v>28427.53</v>
      </c>
      <c r="D62" s="155">
        <v>38817.67</v>
      </c>
      <c r="E62" s="71">
        <f t="shared" si="2"/>
        <v>73.233478464833155</v>
      </c>
      <c r="F62" s="155">
        <v>27289.91</v>
      </c>
      <c r="G62" s="155">
        <v>34091.51</v>
      </c>
      <c r="H62" s="71">
        <f t="shared" si="3"/>
        <v>80.0489916697735</v>
      </c>
    </row>
    <row r="63" spans="1:9" ht="26.4" x14ac:dyDescent="0.25">
      <c r="A63" s="270"/>
      <c r="B63" s="102" t="s">
        <v>321</v>
      </c>
      <c r="C63" s="155">
        <v>37457.46</v>
      </c>
      <c r="D63" s="155">
        <v>47162.85</v>
      </c>
      <c r="E63" s="71">
        <f t="shared" si="2"/>
        <v>79.421536230316875</v>
      </c>
      <c r="F63" s="155">
        <v>33846.769999999997</v>
      </c>
      <c r="G63" s="155">
        <v>42520.24</v>
      </c>
      <c r="H63" s="71">
        <f t="shared" si="3"/>
        <v>79.601549756069105</v>
      </c>
    </row>
    <row r="64" spans="1:9" x14ac:dyDescent="0.25">
      <c r="A64" s="270"/>
      <c r="B64" s="147"/>
      <c r="C64" s="147"/>
      <c r="D64" s="147"/>
      <c r="E64" s="131"/>
      <c r="F64" s="147"/>
      <c r="G64" s="147"/>
      <c r="H64" s="131"/>
    </row>
    <row r="65" spans="1:17" x14ac:dyDescent="0.25">
      <c r="A65" s="270"/>
      <c r="B65" s="148"/>
      <c r="C65" s="148"/>
      <c r="D65" s="148"/>
      <c r="E65" s="134"/>
      <c r="F65" s="148"/>
      <c r="G65" s="148"/>
      <c r="H65" s="134"/>
    </row>
    <row r="66" spans="1:17" ht="17.25" customHeight="1" x14ac:dyDescent="0.25">
      <c r="A66" s="270"/>
      <c r="B66" s="548" t="s">
        <v>200</v>
      </c>
      <c r="C66" s="548"/>
      <c r="D66" s="548"/>
      <c r="E66" s="548"/>
      <c r="F66" s="548"/>
      <c r="G66" s="548"/>
      <c r="H66" s="548"/>
    </row>
    <row r="67" spans="1:17" x14ac:dyDescent="0.25">
      <c r="A67" s="270"/>
      <c r="B67" s="19" t="s">
        <v>199</v>
      </c>
    </row>
    <row r="68" spans="1:17" x14ac:dyDescent="0.25">
      <c r="A68" s="270"/>
    </row>
    <row r="69" spans="1:17" x14ac:dyDescent="0.25">
      <c r="A69" s="270"/>
      <c r="B69" s="10" t="s">
        <v>69</v>
      </c>
    </row>
    <row r="70" spans="1:17" x14ac:dyDescent="0.25">
      <c r="A70" s="270"/>
      <c r="B70" s="10"/>
    </row>
    <row r="71" spans="1:17" x14ac:dyDescent="0.25">
      <c r="A71" s="270"/>
    </row>
    <row r="72" spans="1:17" x14ac:dyDescent="0.25">
      <c r="A72" s="270"/>
    </row>
    <row r="73" spans="1:17" x14ac:dyDescent="0.25">
      <c r="A73" s="270"/>
    </row>
    <row r="74" spans="1:17" x14ac:dyDescent="0.25">
      <c r="A74" s="270"/>
      <c r="Q74" s="278" t="s">
        <v>316</v>
      </c>
    </row>
    <row r="75" spans="1:17" x14ac:dyDescent="0.25">
      <c r="A75" s="270"/>
      <c r="Q75" s="278" t="s">
        <v>322</v>
      </c>
    </row>
    <row r="76" spans="1:17" x14ac:dyDescent="0.25">
      <c r="A76" s="270"/>
      <c r="Q76" s="278" t="s">
        <v>317</v>
      </c>
    </row>
    <row r="77" spans="1:17" x14ac:dyDescent="0.25">
      <c r="A77" s="270"/>
      <c r="Q77" s="278" t="s">
        <v>318</v>
      </c>
    </row>
    <row r="78" spans="1:17" x14ac:dyDescent="0.25">
      <c r="A78" s="270"/>
      <c r="Q78" s="278" t="s">
        <v>319</v>
      </c>
    </row>
    <row r="79" spans="1:17" x14ac:dyDescent="0.25">
      <c r="A79" s="270"/>
      <c r="Q79" s="278" t="s">
        <v>320</v>
      </c>
    </row>
    <row r="80" spans="1:17" x14ac:dyDescent="0.25">
      <c r="A80" s="270"/>
      <c r="Q80" s="278" t="s">
        <v>321</v>
      </c>
    </row>
    <row r="81" spans="1:1" x14ac:dyDescent="0.25">
      <c r="A81" s="270"/>
    </row>
    <row r="82" spans="1:1" x14ac:dyDescent="0.25">
      <c r="A82" s="270"/>
    </row>
    <row r="83" spans="1:1" x14ac:dyDescent="0.25">
      <c r="A83" s="270"/>
    </row>
    <row r="84" spans="1:1" x14ac:dyDescent="0.25">
      <c r="A84" s="270"/>
    </row>
    <row r="85" spans="1:1" x14ac:dyDescent="0.25">
      <c r="A85" s="270"/>
    </row>
    <row r="86" spans="1:1" x14ac:dyDescent="0.25">
      <c r="A86" s="270"/>
    </row>
    <row r="87" spans="1:1" x14ac:dyDescent="0.25">
      <c r="A87" s="270"/>
    </row>
    <row r="88" spans="1:1" x14ac:dyDescent="0.25">
      <c r="A88" s="270"/>
    </row>
    <row r="89" spans="1:1" x14ac:dyDescent="0.25">
      <c r="A89" s="270"/>
    </row>
    <row r="90" spans="1:1" x14ac:dyDescent="0.25">
      <c r="A90" s="270"/>
    </row>
    <row r="91" spans="1:1" x14ac:dyDescent="0.25">
      <c r="A91" s="270"/>
    </row>
    <row r="92" spans="1:1" x14ac:dyDescent="0.25">
      <c r="A92" s="270"/>
    </row>
    <row r="93" spans="1:1" x14ac:dyDescent="0.25">
      <c r="A93" s="270"/>
    </row>
    <row r="94" spans="1:1" x14ac:dyDescent="0.25">
      <c r="A94" s="270"/>
    </row>
    <row r="95" spans="1:1" x14ac:dyDescent="0.25">
      <c r="A95" s="270"/>
    </row>
    <row r="96" spans="1:1" x14ac:dyDescent="0.25">
      <c r="A96" s="270"/>
    </row>
    <row r="97" spans="1:9" x14ac:dyDescent="0.25">
      <c r="A97" s="270"/>
    </row>
    <row r="98" spans="1:9" x14ac:dyDescent="0.25">
      <c r="A98" s="270"/>
    </row>
    <row r="99" spans="1:9" x14ac:dyDescent="0.25">
      <c r="A99" s="270"/>
      <c r="H99" s="362" t="s">
        <v>13</v>
      </c>
    </row>
    <row r="100" spans="1:9" x14ac:dyDescent="0.25">
      <c r="A100" s="270"/>
      <c r="H100" s="362"/>
    </row>
    <row r="101" spans="1:9" ht="15.6" x14ac:dyDescent="0.3">
      <c r="A101" s="270"/>
      <c r="B101" s="510" t="s">
        <v>315</v>
      </c>
      <c r="C101" s="547"/>
      <c r="D101" s="547"/>
      <c r="E101" s="547"/>
      <c r="F101" s="547"/>
      <c r="G101" s="547"/>
      <c r="H101" s="547"/>
      <c r="I101" s="191"/>
    </row>
    <row r="102" spans="1:9" ht="9" customHeight="1" x14ac:dyDescent="0.25">
      <c r="A102" s="270"/>
      <c r="B102" s="4"/>
    </row>
    <row r="103" spans="1:9" ht="12.75" customHeight="1" x14ac:dyDescent="0.25">
      <c r="A103" s="270"/>
      <c r="B103" s="6" t="s">
        <v>63</v>
      </c>
    </row>
    <row r="104" spans="1:9" s="144" customFormat="1" ht="12.75" customHeight="1" x14ac:dyDescent="0.25">
      <c r="A104" s="270"/>
      <c r="B104" s="99"/>
      <c r="C104" s="544" t="s">
        <v>12</v>
      </c>
      <c r="D104" s="544"/>
      <c r="E104" s="545"/>
      <c r="F104" s="507" t="s">
        <v>10</v>
      </c>
      <c r="G104" s="507"/>
      <c r="H104" s="508"/>
    </row>
    <row r="105" spans="1:9" s="144" customFormat="1" ht="15.6" x14ac:dyDescent="0.25">
      <c r="A105" s="270"/>
      <c r="B105" s="145"/>
      <c r="C105" s="65" t="s">
        <v>8</v>
      </c>
      <c r="D105" s="66" t="s">
        <v>9</v>
      </c>
      <c r="E105" s="66" t="s">
        <v>65</v>
      </c>
      <c r="F105" s="66" t="s">
        <v>8</v>
      </c>
      <c r="G105" s="66" t="s">
        <v>9</v>
      </c>
      <c r="H105" s="66" t="s">
        <v>65</v>
      </c>
    </row>
    <row r="106" spans="1:9" s="144" customFormat="1" x14ac:dyDescent="0.25">
      <c r="A106" s="270"/>
      <c r="B106" s="101"/>
      <c r="C106" s="46"/>
      <c r="D106" s="46"/>
      <c r="E106" s="88"/>
      <c r="F106" s="46"/>
      <c r="G106" s="46"/>
      <c r="H106" s="88"/>
    </row>
    <row r="107" spans="1:9" ht="15.6" x14ac:dyDescent="0.25">
      <c r="A107" s="270"/>
      <c r="B107" s="102" t="s">
        <v>323</v>
      </c>
      <c r="C107" s="247">
        <v>9314.33</v>
      </c>
      <c r="D107" s="247">
        <v>16925.59</v>
      </c>
      <c r="E107" s="71">
        <v>55.031050616256216</v>
      </c>
      <c r="F107" s="155">
        <v>11292.66</v>
      </c>
      <c r="G107" s="155">
        <v>16801.36</v>
      </c>
      <c r="H107" s="71">
        <v>67.212773251689157</v>
      </c>
    </row>
    <row r="108" spans="1:9" x14ac:dyDescent="0.25">
      <c r="A108" s="270"/>
      <c r="B108" s="102" t="s">
        <v>322</v>
      </c>
      <c r="C108" s="155">
        <v>12775.36</v>
      </c>
      <c r="D108" s="155">
        <v>17760.98</v>
      </c>
      <c r="E108" s="71">
        <v>71.929364258053326</v>
      </c>
      <c r="F108" s="155">
        <v>11972.92</v>
      </c>
      <c r="G108" s="155">
        <v>18581.72</v>
      </c>
      <c r="H108" s="71">
        <v>64.433862957788619</v>
      </c>
    </row>
    <row r="109" spans="1:9" ht="12" customHeight="1" x14ac:dyDescent="0.25">
      <c r="A109" s="270"/>
      <c r="B109" s="102" t="s">
        <v>317</v>
      </c>
      <c r="C109" s="155">
        <v>16238.83</v>
      </c>
      <c r="D109" s="155">
        <v>22037.58</v>
      </c>
      <c r="E109" s="71">
        <v>73.686992854932342</v>
      </c>
      <c r="F109" s="155">
        <v>14374.47</v>
      </c>
      <c r="G109" s="155">
        <v>20682.82</v>
      </c>
      <c r="H109" s="71">
        <v>69.499565339736066</v>
      </c>
    </row>
    <row r="110" spans="1:9" ht="13.5" customHeight="1" x14ac:dyDescent="0.25">
      <c r="A110" s="270"/>
      <c r="B110" s="102" t="s">
        <v>318</v>
      </c>
      <c r="C110" s="155">
        <v>19773.3</v>
      </c>
      <c r="D110" s="155">
        <v>25978.83</v>
      </c>
      <c r="E110" s="71">
        <v>76.113127496503878</v>
      </c>
      <c r="F110" s="155">
        <v>17737.98</v>
      </c>
      <c r="G110" s="155">
        <v>24895.06</v>
      </c>
      <c r="H110" s="71">
        <v>71.251003211078825</v>
      </c>
    </row>
    <row r="111" spans="1:9" ht="26.4" x14ac:dyDescent="0.25">
      <c r="A111" s="270"/>
      <c r="B111" s="102" t="s">
        <v>319</v>
      </c>
      <c r="C111" s="155">
        <v>23247.47</v>
      </c>
      <c r="D111" s="155">
        <v>29079.83</v>
      </c>
      <c r="E111" s="71">
        <v>79.943624154611641</v>
      </c>
      <c r="F111" s="155">
        <v>19969.080000000002</v>
      </c>
      <c r="G111" s="155">
        <v>28074.15</v>
      </c>
      <c r="H111" s="71">
        <v>71.129775968283994</v>
      </c>
    </row>
    <row r="112" spans="1:9" x14ac:dyDescent="0.25">
      <c r="A112" s="270"/>
      <c r="B112" s="102" t="s">
        <v>320</v>
      </c>
      <c r="C112" s="155">
        <v>28295.5</v>
      </c>
      <c r="D112" s="155">
        <v>36764.57</v>
      </c>
      <c r="E112" s="71">
        <v>76.964044459108322</v>
      </c>
      <c r="F112" s="155">
        <v>25493.61</v>
      </c>
      <c r="G112" s="155">
        <v>32873.919999999998</v>
      </c>
      <c r="H112" s="71">
        <v>77.54965030029885</v>
      </c>
    </row>
    <row r="113" spans="1:17" ht="26.4" x14ac:dyDescent="0.25">
      <c r="A113" s="270"/>
      <c r="B113" s="102" t="s">
        <v>321</v>
      </c>
      <c r="C113" s="155">
        <v>34749.53</v>
      </c>
      <c r="D113" s="155">
        <v>46418.74</v>
      </c>
      <c r="E113" s="71">
        <v>74.860993641792078</v>
      </c>
      <c r="F113" s="155">
        <v>31008.07</v>
      </c>
      <c r="G113" s="155">
        <v>40503.449999999997</v>
      </c>
      <c r="H113" s="71">
        <v>76.556614313101718</v>
      </c>
    </row>
    <row r="114" spans="1:17" x14ac:dyDescent="0.25">
      <c r="A114" s="270"/>
      <c r="B114" s="147"/>
      <c r="C114" s="147"/>
      <c r="D114" s="147"/>
      <c r="E114" s="131"/>
      <c r="F114" s="147"/>
      <c r="G114" s="147"/>
      <c r="H114" s="131"/>
    </row>
    <row r="115" spans="1:17" x14ac:dyDescent="0.25">
      <c r="A115" s="270"/>
      <c r="B115" s="148"/>
      <c r="C115" s="148"/>
      <c r="D115" s="148"/>
      <c r="E115" s="134"/>
      <c r="F115" s="148"/>
      <c r="G115" s="148"/>
      <c r="H115" s="134"/>
    </row>
    <row r="116" spans="1:17" ht="17.25" customHeight="1" x14ac:dyDescent="0.25">
      <c r="A116" s="270"/>
      <c r="B116" s="548" t="s">
        <v>200</v>
      </c>
      <c r="C116" s="548"/>
      <c r="D116" s="548"/>
      <c r="E116" s="548"/>
      <c r="F116" s="548"/>
      <c r="G116" s="548"/>
      <c r="H116" s="548"/>
    </row>
    <row r="117" spans="1:17" x14ac:dyDescent="0.25">
      <c r="B117" s="19" t="s">
        <v>199</v>
      </c>
    </row>
    <row r="119" spans="1:17" x14ac:dyDescent="0.25">
      <c r="B119" s="10" t="s">
        <v>69</v>
      </c>
    </row>
    <row r="120" spans="1:17" x14ac:dyDescent="0.25">
      <c r="B120" s="10"/>
    </row>
    <row r="124" spans="1:17" x14ac:dyDescent="0.25">
      <c r="Q124" s="278" t="s">
        <v>316</v>
      </c>
    </row>
    <row r="125" spans="1:17" x14ac:dyDescent="0.25">
      <c r="Q125" s="278" t="s">
        <v>322</v>
      </c>
    </row>
    <row r="126" spans="1:17" x14ac:dyDescent="0.25">
      <c r="Q126" s="278" t="s">
        <v>317</v>
      </c>
    </row>
    <row r="127" spans="1:17" x14ac:dyDescent="0.25">
      <c r="Q127" s="278" t="s">
        <v>318</v>
      </c>
    </row>
    <row r="128" spans="1:17" x14ac:dyDescent="0.25">
      <c r="Q128" s="278" t="s">
        <v>319</v>
      </c>
    </row>
    <row r="129" spans="17:17" x14ac:dyDescent="0.25">
      <c r="Q129" s="278" t="s">
        <v>320</v>
      </c>
    </row>
    <row r="130" spans="17:17" x14ac:dyDescent="0.25">
      <c r="Q130" s="278" t="s">
        <v>321</v>
      </c>
    </row>
    <row r="149" spans="1:9" x14ac:dyDescent="0.25">
      <c r="H149" s="362" t="s">
        <v>13</v>
      </c>
    </row>
    <row r="150" spans="1:9" x14ac:dyDescent="0.25">
      <c r="H150" s="362"/>
    </row>
    <row r="151" spans="1:9" ht="15.6" x14ac:dyDescent="0.3">
      <c r="B151" s="510" t="s">
        <v>197</v>
      </c>
      <c r="C151" s="547"/>
      <c r="D151" s="547"/>
      <c r="E151" s="547"/>
      <c r="F151" s="547"/>
      <c r="G151" s="547"/>
      <c r="H151" s="547"/>
      <c r="I151" s="191"/>
    </row>
    <row r="152" spans="1:9" ht="9" customHeight="1" x14ac:dyDescent="0.25">
      <c r="B152" s="4"/>
    </row>
    <row r="153" spans="1:9" ht="12.75" customHeight="1" x14ac:dyDescent="0.25">
      <c r="B153" s="6" t="s">
        <v>63</v>
      </c>
    </row>
    <row r="154" spans="1:9" s="144" customFormat="1" ht="12.75" customHeight="1" x14ac:dyDescent="0.25">
      <c r="A154" s="284"/>
      <c r="B154" s="99"/>
      <c r="C154" s="544" t="s">
        <v>12</v>
      </c>
      <c r="D154" s="544"/>
      <c r="E154" s="545"/>
      <c r="F154" s="507" t="s">
        <v>10</v>
      </c>
      <c r="G154" s="507"/>
      <c r="H154" s="508"/>
    </row>
    <row r="155" spans="1:9" s="144" customFormat="1" ht="15.6" x14ac:dyDescent="0.25">
      <c r="A155" s="284"/>
      <c r="B155" s="145"/>
      <c r="C155" s="65" t="s">
        <v>8</v>
      </c>
      <c r="D155" s="66" t="s">
        <v>9</v>
      </c>
      <c r="E155" s="66" t="s">
        <v>65</v>
      </c>
      <c r="F155" s="66" t="s">
        <v>8</v>
      </c>
      <c r="G155" s="66" t="s">
        <v>9</v>
      </c>
      <c r="H155" s="66" t="s">
        <v>65</v>
      </c>
    </row>
    <row r="156" spans="1:9" s="144" customFormat="1" x14ac:dyDescent="0.25">
      <c r="A156" s="284"/>
      <c r="B156" s="101"/>
      <c r="C156" s="46"/>
      <c r="D156" s="46"/>
      <c r="E156" s="88"/>
      <c r="F156" s="46"/>
      <c r="G156" s="46"/>
      <c r="H156" s="88"/>
    </row>
    <row r="157" spans="1:9" ht="15.6" x14ac:dyDescent="0.25">
      <c r="B157" s="102" t="s">
        <v>198</v>
      </c>
      <c r="C157" s="247">
        <v>11640.52</v>
      </c>
      <c r="D157" s="247">
        <v>18124.13</v>
      </c>
      <c r="E157" s="71">
        <v>64.22664149948163</v>
      </c>
      <c r="F157" s="155">
        <v>11745.91</v>
      </c>
      <c r="G157" s="155">
        <v>18110.060000000001</v>
      </c>
      <c r="H157" s="71">
        <v>64.858481970794131</v>
      </c>
    </row>
    <row r="158" spans="1:9" x14ac:dyDescent="0.25">
      <c r="B158" s="102" t="s">
        <v>25</v>
      </c>
      <c r="C158" s="155">
        <v>13905.39</v>
      </c>
      <c r="D158" s="155">
        <v>19036.46</v>
      </c>
      <c r="E158" s="71">
        <v>73.046091552736172</v>
      </c>
      <c r="F158" s="155">
        <v>13196.75</v>
      </c>
      <c r="G158" s="155">
        <v>19293.66</v>
      </c>
      <c r="H158" s="71">
        <v>68.399412034834242</v>
      </c>
    </row>
    <row r="159" spans="1:9" ht="12" customHeight="1" x14ac:dyDescent="0.25">
      <c r="B159" s="102" t="s">
        <v>26</v>
      </c>
      <c r="C159" s="155">
        <v>15882.26</v>
      </c>
      <c r="D159" s="155">
        <v>21951.29</v>
      </c>
      <c r="E159" s="71">
        <v>72.35228544655007</v>
      </c>
      <c r="F159" s="155">
        <v>14164.75</v>
      </c>
      <c r="G159" s="155">
        <v>20367.580000000002</v>
      </c>
      <c r="H159" s="71">
        <v>69.545571933435383</v>
      </c>
    </row>
    <row r="160" spans="1:9" ht="13.5" customHeight="1" x14ac:dyDescent="0.25">
      <c r="B160" s="102" t="s">
        <v>27</v>
      </c>
      <c r="C160" s="155">
        <v>20658.39</v>
      </c>
      <c r="D160" s="155">
        <v>26239.85</v>
      </c>
      <c r="E160" s="71">
        <v>78.729070478680327</v>
      </c>
      <c r="F160" s="155">
        <v>18942.82</v>
      </c>
      <c r="G160" s="155">
        <v>26272.38</v>
      </c>
      <c r="H160" s="71">
        <v>72.101652001074896</v>
      </c>
    </row>
    <row r="161" spans="2:8" x14ac:dyDescent="0.25">
      <c r="B161" s="102" t="s">
        <v>28</v>
      </c>
      <c r="C161" s="155">
        <v>18827.8</v>
      </c>
      <c r="D161" s="155">
        <v>25586.49</v>
      </c>
      <c r="E161" s="71">
        <v>73.584927045483767</v>
      </c>
      <c r="F161" s="155">
        <v>17013.919999999998</v>
      </c>
      <c r="G161" s="155">
        <v>24172.58</v>
      </c>
      <c r="H161" s="71">
        <v>70.385205054652829</v>
      </c>
    </row>
    <row r="162" spans="2:8" ht="26.4" x14ac:dyDescent="0.25">
      <c r="B162" s="102" t="s">
        <v>29</v>
      </c>
      <c r="C162" s="155">
        <v>21801.97</v>
      </c>
      <c r="D162" s="155">
        <v>29481.759999999998</v>
      </c>
      <c r="E162" s="71">
        <v>73.950707149098292</v>
      </c>
      <c r="F162" s="155">
        <v>19001.54</v>
      </c>
      <c r="G162" s="155">
        <v>27366.93</v>
      </c>
      <c r="H162" s="71">
        <v>69.4324865814324</v>
      </c>
    </row>
    <row r="163" spans="2:8" ht="26.4" x14ac:dyDescent="0.25">
      <c r="B163" s="102" t="s">
        <v>30</v>
      </c>
      <c r="C163" s="155">
        <v>27870.98</v>
      </c>
      <c r="D163" s="155">
        <v>39204.639999999999</v>
      </c>
      <c r="E163" s="71">
        <v>71.091023919617683</v>
      </c>
      <c r="F163" s="155">
        <v>25917.31</v>
      </c>
      <c r="G163" s="155">
        <v>34122.120000000003</v>
      </c>
      <c r="H163" s="71">
        <v>75.954571404121424</v>
      </c>
    </row>
    <row r="164" spans="2:8" ht="26.4" x14ac:dyDescent="0.25">
      <c r="B164" s="102" t="s">
        <v>31</v>
      </c>
      <c r="C164" s="155">
        <v>34387.26</v>
      </c>
      <c r="D164" s="155">
        <v>44753.29</v>
      </c>
      <c r="E164" s="71">
        <v>76.837390055569102</v>
      </c>
      <c r="F164" s="155">
        <v>31555.71</v>
      </c>
      <c r="G164" s="155">
        <v>40496.47</v>
      </c>
      <c r="H164" s="71">
        <v>77.922125064233995</v>
      </c>
    </row>
    <row r="165" spans="2:8" x14ac:dyDescent="0.25">
      <c r="B165" s="147"/>
      <c r="C165" s="147"/>
      <c r="D165" s="147"/>
      <c r="E165" s="131"/>
      <c r="F165" s="147"/>
      <c r="G165" s="147"/>
      <c r="H165" s="131"/>
    </row>
    <row r="166" spans="2:8" x14ac:dyDescent="0.25">
      <c r="B166" s="148"/>
      <c r="C166" s="148"/>
      <c r="D166" s="148"/>
      <c r="E166" s="134"/>
      <c r="F166" s="148"/>
      <c r="G166" s="148"/>
      <c r="H166" s="134"/>
    </row>
    <row r="167" spans="2:8" ht="17.25" customHeight="1" x14ac:dyDescent="0.25">
      <c r="B167" s="548" t="s">
        <v>200</v>
      </c>
      <c r="C167" s="548"/>
      <c r="D167" s="548"/>
      <c r="E167" s="548"/>
      <c r="F167" s="548"/>
      <c r="G167" s="548"/>
      <c r="H167" s="548"/>
    </row>
    <row r="168" spans="2:8" x14ac:dyDescent="0.25">
      <c r="B168" s="19" t="s">
        <v>199</v>
      </c>
    </row>
    <row r="170" spans="2:8" x14ac:dyDescent="0.25">
      <c r="B170" s="10" t="s">
        <v>69</v>
      </c>
    </row>
    <row r="171" spans="2:8" x14ac:dyDescent="0.25">
      <c r="B171" s="10"/>
    </row>
    <row r="200" spans="1:9" x14ac:dyDescent="0.25">
      <c r="H200" s="362" t="s">
        <v>13</v>
      </c>
    </row>
    <row r="202" spans="1:9" ht="15.6" x14ac:dyDescent="0.3">
      <c r="B202" s="510" t="s">
        <v>174</v>
      </c>
      <c r="C202" s="547"/>
      <c r="D202" s="547"/>
      <c r="E202" s="547"/>
      <c r="F202" s="547"/>
      <c r="G202" s="547"/>
      <c r="H202" s="547"/>
      <c r="I202" s="191"/>
    </row>
    <row r="203" spans="1:9" ht="9" customHeight="1" x14ac:dyDescent="0.25">
      <c r="B203" s="4"/>
    </row>
    <row r="204" spans="1:9" ht="12.75" customHeight="1" x14ac:dyDescent="0.25">
      <c r="B204" s="6" t="s">
        <v>63</v>
      </c>
    </row>
    <row r="205" spans="1:9" s="144" customFormat="1" ht="12.75" customHeight="1" x14ac:dyDescent="0.25">
      <c r="A205" s="284"/>
      <c r="B205" s="99"/>
      <c r="C205" s="544" t="s">
        <v>12</v>
      </c>
      <c r="D205" s="544"/>
      <c r="E205" s="545"/>
      <c r="F205" s="507" t="s">
        <v>10</v>
      </c>
      <c r="G205" s="507"/>
      <c r="H205" s="508"/>
    </row>
    <row r="206" spans="1:9" s="144" customFormat="1" ht="15.6" x14ac:dyDescent="0.25">
      <c r="A206" s="284"/>
      <c r="B206" s="145"/>
      <c r="C206" s="65" t="s">
        <v>8</v>
      </c>
      <c r="D206" s="66" t="s">
        <v>9</v>
      </c>
      <c r="E206" s="66" t="s">
        <v>70</v>
      </c>
      <c r="F206" s="66" t="s">
        <v>8</v>
      </c>
      <c r="G206" s="66" t="s">
        <v>9</v>
      </c>
      <c r="H206" s="66" t="s">
        <v>70</v>
      </c>
    </row>
    <row r="207" spans="1:9" s="144" customFormat="1" x14ac:dyDescent="0.25">
      <c r="A207" s="284"/>
      <c r="B207" s="101"/>
      <c r="C207" s="46"/>
      <c r="D207" s="46"/>
      <c r="E207" s="88"/>
      <c r="F207" s="46"/>
      <c r="G207" s="46"/>
      <c r="H207" s="88"/>
    </row>
    <row r="208" spans="1:9" x14ac:dyDescent="0.25">
      <c r="B208" s="102" t="s">
        <v>24</v>
      </c>
      <c r="C208" s="155">
        <v>10746.55</v>
      </c>
      <c r="D208" s="155">
        <v>17205.87</v>
      </c>
      <c r="E208" s="71">
        <v>62.458626038671689</v>
      </c>
      <c r="F208" s="155">
        <v>11159.21</v>
      </c>
      <c r="G208" s="155">
        <v>15996.55</v>
      </c>
      <c r="H208" s="71">
        <v>69.760104522537674</v>
      </c>
    </row>
    <row r="209" spans="2:8" x14ac:dyDescent="0.25">
      <c r="B209" s="102" t="s">
        <v>25</v>
      </c>
      <c r="C209" s="155">
        <v>13145.43</v>
      </c>
      <c r="D209" s="155">
        <v>19181.669999999998</v>
      </c>
      <c r="E209" s="71">
        <v>68.531207136813435</v>
      </c>
      <c r="F209" s="155">
        <v>11949.3</v>
      </c>
      <c r="G209" s="155">
        <v>17971.759999999998</v>
      </c>
      <c r="H209" s="71">
        <v>66.489314346508081</v>
      </c>
    </row>
    <row r="210" spans="2:8" ht="12" customHeight="1" x14ac:dyDescent="0.25">
      <c r="B210" s="102" t="s">
        <v>26</v>
      </c>
      <c r="C210" s="155">
        <v>13788.08</v>
      </c>
      <c r="D210" s="155">
        <v>18952.75</v>
      </c>
      <c r="E210" s="71">
        <v>72.749759269762961</v>
      </c>
      <c r="F210" s="155">
        <v>12399.34</v>
      </c>
      <c r="G210" s="155">
        <v>17718.740000000002</v>
      </c>
      <c r="H210" s="71">
        <v>69.978677942111005</v>
      </c>
    </row>
    <row r="211" spans="2:8" ht="13.5" customHeight="1" x14ac:dyDescent="0.25">
      <c r="B211" s="102" t="s">
        <v>27</v>
      </c>
      <c r="C211" s="155">
        <v>19086.27</v>
      </c>
      <c r="D211" s="155">
        <v>25781.88</v>
      </c>
      <c r="E211" s="71">
        <v>74.029783708558099</v>
      </c>
      <c r="F211" s="155">
        <v>16530.53</v>
      </c>
      <c r="G211" s="155">
        <v>24418.31</v>
      </c>
      <c r="H211" s="71">
        <v>67.697273070904572</v>
      </c>
    </row>
    <row r="212" spans="2:8" x14ac:dyDescent="0.25">
      <c r="B212" s="102" t="s">
        <v>28</v>
      </c>
      <c r="C212" s="155">
        <v>16543.37</v>
      </c>
      <c r="D212" s="155">
        <v>23468.45</v>
      </c>
      <c r="E212" s="71">
        <v>70.491958352596782</v>
      </c>
      <c r="F212" s="155">
        <v>14678.69</v>
      </c>
      <c r="G212" s="155">
        <v>21436.54</v>
      </c>
      <c r="H212" s="71">
        <v>68.475089729965745</v>
      </c>
    </row>
    <row r="213" spans="2:8" ht="26.4" x14ac:dyDescent="0.25">
      <c r="B213" s="102" t="s">
        <v>29</v>
      </c>
      <c r="C213" s="155">
        <v>17693.84</v>
      </c>
      <c r="D213" s="155">
        <v>26229.1</v>
      </c>
      <c r="E213" s="71">
        <v>67.458814827805767</v>
      </c>
      <c r="F213" s="155">
        <v>15637.7</v>
      </c>
      <c r="G213" s="155">
        <v>23313.75</v>
      </c>
      <c r="H213" s="71">
        <v>67.07500938287491</v>
      </c>
    </row>
    <row r="214" spans="2:8" ht="26.4" x14ac:dyDescent="0.25">
      <c r="B214" s="102" t="s">
        <v>30</v>
      </c>
      <c r="C214" s="155">
        <v>22326.86</v>
      </c>
      <c r="D214" s="155">
        <v>36767.93</v>
      </c>
      <c r="E214" s="71">
        <v>60.723733971425638</v>
      </c>
      <c r="F214" s="155">
        <v>21222.51</v>
      </c>
      <c r="G214" s="155">
        <v>30474.84</v>
      </c>
      <c r="H214" s="71">
        <v>69.639446835487902</v>
      </c>
    </row>
    <row r="215" spans="2:8" ht="26.4" x14ac:dyDescent="0.25">
      <c r="B215" s="102" t="s">
        <v>31</v>
      </c>
      <c r="C215" s="155">
        <v>28373.919999999998</v>
      </c>
      <c r="D215" s="155">
        <v>45661.35</v>
      </c>
      <c r="E215" s="71">
        <v>62.13990606935625</v>
      </c>
      <c r="F215" s="155">
        <v>25441.05</v>
      </c>
      <c r="G215" s="155">
        <v>38598.160000000003</v>
      </c>
      <c r="H215" s="71">
        <v>65.912597906221436</v>
      </c>
    </row>
    <row r="216" spans="2:8" x14ac:dyDescent="0.25">
      <c r="B216" s="147"/>
      <c r="C216" s="147"/>
      <c r="D216" s="147"/>
      <c r="E216" s="131"/>
      <c r="F216" s="147"/>
      <c r="G216" s="147"/>
      <c r="H216" s="131"/>
    </row>
    <row r="217" spans="2:8" x14ac:dyDescent="0.25">
      <c r="B217" s="148"/>
      <c r="C217" s="148"/>
      <c r="D217" s="148"/>
      <c r="E217" s="134"/>
      <c r="F217" s="148"/>
      <c r="G217" s="148"/>
      <c r="H217" s="134"/>
    </row>
    <row r="218" spans="2:8" x14ac:dyDescent="0.25">
      <c r="B218" s="8" t="s">
        <v>86</v>
      </c>
    </row>
    <row r="220" spans="2:8" x14ac:dyDescent="0.25">
      <c r="B220" s="10" t="s">
        <v>69</v>
      </c>
    </row>
    <row r="221" spans="2:8" x14ac:dyDescent="0.25">
      <c r="B221" s="10"/>
    </row>
    <row r="250" spans="2:9" x14ac:dyDescent="0.25">
      <c r="H250" s="362" t="s">
        <v>13</v>
      </c>
    </row>
    <row r="252" spans="2:9" ht="15.75" customHeight="1" x14ac:dyDescent="0.3">
      <c r="B252" s="510" t="s">
        <v>175</v>
      </c>
      <c r="C252" s="546"/>
      <c r="D252" s="546"/>
      <c r="E252" s="546"/>
      <c r="F252" s="546"/>
      <c r="G252" s="546"/>
      <c r="H252" s="546"/>
      <c r="I252" s="190"/>
    </row>
    <row r="253" spans="2:9" x14ac:dyDescent="0.25">
      <c r="B253" s="4"/>
      <c r="C253" s="31"/>
      <c r="D253" s="31"/>
      <c r="F253" s="2"/>
      <c r="G253" s="2"/>
    </row>
    <row r="254" spans="2:9" x14ac:dyDescent="0.25">
      <c r="B254" s="6" t="s">
        <v>63</v>
      </c>
      <c r="C254" s="31"/>
      <c r="D254" s="31"/>
      <c r="F254" s="2"/>
      <c r="G254" s="2"/>
    </row>
    <row r="255" spans="2:9" x14ac:dyDescent="0.25">
      <c r="B255" s="99"/>
      <c r="C255" s="544" t="s">
        <v>12</v>
      </c>
      <c r="D255" s="544"/>
      <c r="E255" s="545"/>
      <c r="F255" s="507" t="s">
        <v>10</v>
      </c>
      <c r="G255" s="507"/>
      <c r="H255" s="508"/>
    </row>
    <row r="256" spans="2:9" ht="15.6" x14ac:dyDescent="0.25">
      <c r="B256" s="100"/>
      <c r="C256" s="65" t="s">
        <v>8</v>
      </c>
      <c r="D256" s="66" t="s">
        <v>9</v>
      </c>
      <c r="E256" s="66" t="s">
        <v>70</v>
      </c>
      <c r="F256" s="66" t="s">
        <v>8</v>
      </c>
      <c r="G256" s="66" t="s">
        <v>9</v>
      </c>
      <c r="H256" s="66" t="s">
        <v>70</v>
      </c>
    </row>
    <row r="257" spans="2:8" x14ac:dyDescent="0.25">
      <c r="B257" s="101"/>
      <c r="C257" s="46"/>
      <c r="D257" s="46"/>
      <c r="E257" s="88"/>
      <c r="F257" s="46"/>
      <c r="G257" s="46"/>
      <c r="H257" s="88"/>
    </row>
    <row r="258" spans="2:8" x14ac:dyDescent="0.25">
      <c r="B258" s="102" t="s">
        <v>24</v>
      </c>
      <c r="C258" s="34">
        <v>8472.4500000000007</v>
      </c>
      <c r="D258" s="34">
        <v>14834.33</v>
      </c>
      <c r="E258" s="71">
        <v>57.113802915264799</v>
      </c>
      <c r="F258" s="34">
        <v>6338.94</v>
      </c>
      <c r="G258" s="34">
        <v>13184.18</v>
      </c>
      <c r="H258" s="71">
        <v>48.079895753850444</v>
      </c>
    </row>
    <row r="259" spans="2:8" x14ac:dyDescent="0.25">
      <c r="B259" s="102" t="s">
        <v>25</v>
      </c>
      <c r="C259" s="34">
        <v>10826.92</v>
      </c>
      <c r="D259" s="34">
        <v>17645.14</v>
      </c>
      <c r="E259" s="71">
        <v>61.359218459020447</v>
      </c>
      <c r="F259" s="34">
        <v>10739.85</v>
      </c>
      <c r="G259" s="34">
        <v>18179.330000000002</v>
      </c>
      <c r="H259" s="71">
        <v>59.077259722993091</v>
      </c>
    </row>
    <row r="260" spans="2:8" x14ac:dyDescent="0.25">
      <c r="B260" s="102" t="s">
        <v>26</v>
      </c>
      <c r="C260" s="34">
        <v>11700.95</v>
      </c>
      <c r="D260" s="34">
        <v>17591.759999999998</v>
      </c>
      <c r="E260" s="71">
        <v>66.513811011519039</v>
      </c>
      <c r="F260" s="34">
        <v>12776.56</v>
      </c>
      <c r="G260" s="34">
        <v>18585.64</v>
      </c>
      <c r="H260" s="71">
        <v>68.744256318318875</v>
      </c>
    </row>
    <row r="261" spans="2:8" x14ac:dyDescent="0.25">
      <c r="B261" s="102" t="s">
        <v>27</v>
      </c>
      <c r="C261" s="34">
        <v>16483.21</v>
      </c>
      <c r="D261" s="34">
        <v>25324.39</v>
      </c>
      <c r="E261" s="71">
        <v>65.088280507447564</v>
      </c>
      <c r="F261" s="34">
        <v>18203.830000000002</v>
      </c>
      <c r="G261" s="34">
        <v>26310.77</v>
      </c>
      <c r="H261" s="71">
        <v>69.187750871601253</v>
      </c>
    </row>
    <row r="262" spans="2:8" x14ac:dyDescent="0.25">
      <c r="B262" s="102" t="s">
        <v>28</v>
      </c>
      <c r="C262" s="34">
        <v>14376.3</v>
      </c>
      <c r="D262" s="34">
        <v>21273.29</v>
      </c>
      <c r="E262" s="71">
        <v>67.57910976628439</v>
      </c>
      <c r="F262" s="34">
        <v>14858.97</v>
      </c>
      <c r="G262" s="34">
        <v>21934.74</v>
      </c>
      <c r="H262" s="71">
        <v>67.741719300069192</v>
      </c>
    </row>
    <row r="263" spans="2:8" ht="26.4" x14ac:dyDescent="0.25">
      <c r="B263" s="102" t="s">
        <v>29</v>
      </c>
      <c r="C263" s="34">
        <v>16133.26</v>
      </c>
      <c r="D263" s="34">
        <v>23521.88</v>
      </c>
      <c r="E263" s="71">
        <v>68.58831011806879</v>
      </c>
      <c r="F263" s="34">
        <v>17436.689999999999</v>
      </c>
      <c r="G263" s="34">
        <v>24722.68</v>
      </c>
      <c r="H263" s="71">
        <v>70.529125483159589</v>
      </c>
    </row>
    <row r="264" spans="2:8" ht="26.4" x14ac:dyDescent="0.25">
      <c r="B264" s="102" t="s">
        <v>30</v>
      </c>
      <c r="C264" s="34">
        <v>21151.78</v>
      </c>
      <c r="D264" s="34">
        <v>30757.84</v>
      </c>
      <c r="E264" s="71">
        <v>68.768743188728465</v>
      </c>
      <c r="F264" s="34">
        <v>22157.98</v>
      </c>
      <c r="G264" s="34">
        <v>35046.239999999998</v>
      </c>
      <c r="H264" s="71">
        <v>63.224985048324733</v>
      </c>
    </row>
    <row r="265" spans="2:8" ht="26.4" x14ac:dyDescent="0.25">
      <c r="B265" s="102" t="s">
        <v>31</v>
      </c>
      <c r="C265" s="34">
        <v>25629.759999999998</v>
      </c>
      <c r="D265" s="34">
        <v>38691.15</v>
      </c>
      <c r="E265" s="71">
        <v>66.24191837151389</v>
      </c>
      <c r="F265" s="34">
        <v>28956.62</v>
      </c>
      <c r="G265" s="34">
        <v>45236.959999999999</v>
      </c>
      <c r="H265" s="71">
        <v>64.010976864935216</v>
      </c>
    </row>
    <row r="266" spans="2:8" x14ac:dyDescent="0.25">
      <c r="B266" s="130"/>
      <c r="C266" s="130"/>
      <c r="D266" s="130"/>
      <c r="E266" s="131"/>
      <c r="F266" s="130"/>
      <c r="G266" s="130"/>
      <c r="H266" s="131"/>
    </row>
    <row r="267" spans="2:8" x14ac:dyDescent="0.25">
      <c r="B267" s="133"/>
      <c r="C267" s="133"/>
      <c r="D267" s="133"/>
      <c r="E267" s="134"/>
      <c r="F267" s="133"/>
      <c r="G267" s="133"/>
      <c r="H267" s="134"/>
    </row>
    <row r="268" spans="2:8" x14ac:dyDescent="0.25">
      <c r="B268" s="8" t="s">
        <v>86</v>
      </c>
      <c r="C268" s="31"/>
      <c r="D268" s="31"/>
      <c r="F268" s="31"/>
      <c r="G268" s="31"/>
    </row>
    <row r="269" spans="2:8" x14ac:dyDescent="0.25">
      <c r="B269" s="31"/>
      <c r="C269" s="31"/>
      <c r="D269" s="31"/>
      <c r="F269" s="31"/>
      <c r="G269" s="31"/>
    </row>
    <row r="270" spans="2:8" x14ac:dyDescent="0.25">
      <c r="B270" s="10" t="s">
        <v>69</v>
      </c>
      <c r="C270" s="31"/>
      <c r="D270" s="31"/>
      <c r="F270" s="31"/>
      <c r="G270" s="31"/>
    </row>
    <row r="271" spans="2:8" x14ac:dyDescent="0.25">
      <c r="B271" s="10"/>
      <c r="C271" s="31"/>
      <c r="D271" s="31"/>
      <c r="F271" s="31"/>
      <c r="G271" s="31"/>
    </row>
    <row r="272" spans="2:8" x14ac:dyDescent="0.25">
      <c r="B272" s="31"/>
      <c r="C272" s="31"/>
      <c r="D272" s="31"/>
      <c r="F272" s="31"/>
      <c r="G272" s="31"/>
    </row>
    <row r="273" spans="2:7" x14ac:dyDescent="0.25">
      <c r="B273" s="31"/>
      <c r="C273" s="31"/>
      <c r="D273" s="31"/>
      <c r="F273" s="31"/>
      <c r="G273" s="31"/>
    </row>
    <row r="274" spans="2:7" x14ac:dyDescent="0.25">
      <c r="B274" s="31"/>
      <c r="C274" s="31"/>
      <c r="D274" s="31"/>
      <c r="F274" s="31"/>
      <c r="G274" s="31"/>
    </row>
    <row r="275" spans="2:7" x14ac:dyDescent="0.25">
      <c r="B275" s="31"/>
      <c r="C275" s="31"/>
      <c r="D275" s="31"/>
      <c r="F275" s="31"/>
      <c r="G275" s="31"/>
    </row>
    <row r="276" spans="2:7" x14ac:dyDescent="0.25">
      <c r="B276" s="31"/>
      <c r="C276" s="31"/>
      <c r="D276" s="31"/>
      <c r="F276" s="31"/>
      <c r="G276" s="31"/>
    </row>
    <row r="277" spans="2:7" x14ac:dyDescent="0.25">
      <c r="B277" s="31"/>
      <c r="C277" s="31"/>
      <c r="D277" s="31"/>
      <c r="F277" s="31"/>
      <c r="G277" s="31"/>
    </row>
    <row r="278" spans="2:7" x14ac:dyDescent="0.25">
      <c r="B278" s="31"/>
      <c r="C278" s="31"/>
      <c r="D278" s="31"/>
      <c r="F278" s="31"/>
      <c r="G278" s="31"/>
    </row>
    <row r="279" spans="2:7" x14ac:dyDescent="0.25">
      <c r="B279" s="31"/>
      <c r="C279" s="31"/>
      <c r="D279" s="31"/>
      <c r="F279" s="31"/>
      <c r="G279" s="31"/>
    </row>
    <row r="280" spans="2:7" x14ac:dyDescent="0.25">
      <c r="B280" s="31"/>
      <c r="C280" s="31"/>
      <c r="D280" s="31"/>
      <c r="F280" s="31"/>
      <c r="G280" s="31"/>
    </row>
    <row r="281" spans="2:7" x14ac:dyDescent="0.25">
      <c r="B281" s="31"/>
      <c r="C281" s="31"/>
      <c r="D281" s="31"/>
      <c r="F281" s="31"/>
      <c r="G281" s="31"/>
    </row>
    <row r="282" spans="2:7" x14ac:dyDescent="0.25">
      <c r="B282" s="31"/>
      <c r="C282" s="31"/>
      <c r="D282" s="31"/>
      <c r="F282" s="31"/>
      <c r="G282" s="31"/>
    </row>
    <row r="283" spans="2:7" x14ac:dyDescent="0.25">
      <c r="B283" s="31"/>
      <c r="C283" s="31"/>
      <c r="D283" s="31"/>
      <c r="F283" s="31"/>
      <c r="G283" s="31"/>
    </row>
    <row r="284" spans="2:7" x14ac:dyDescent="0.25">
      <c r="B284" s="31"/>
      <c r="C284" s="31"/>
      <c r="D284" s="31"/>
      <c r="F284" s="31"/>
      <c r="G284" s="31"/>
    </row>
    <row r="285" spans="2:7" x14ac:dyDescent="0.25">
      <c r="B285" s="31"/>
      <c r="C285" s="31"/>
      <c r="D285" s="31"/>
      <c r="F285" s="31"/>
      <c r="G285" s="31"/>
    </row>
    <row r="286" spans="2:7" x14ac:dyDescent="0.25">
      <c r="B286" s="31"/>
      <c r="C286" s="31"/>
      <c r="D286" s="31"/>
      <c r="F286" s="31"/>
      <c r="G286" s="31"/>
    </row>
    <row r="287" spans="2:7" x14ac:dyDescent="0.25">
      <c r="B287" s="31"/>
      <c r="C287" s="31"/>
      <c r="D287" s="31"/>
      <c r="F287" s="31"/>
      <c r="G287" s="31"/>
    </row>
    <row r="288" spans="2:7" x14ac:dyDescent="0.25">
      <c r="B288" s="31"/>
      <c r="C288" s="31"/>
      <c r="D288" s="31"/>
      <c r="F288" s="31"/>
      <c r="G288" s="31"/>
    </row>
    <row r="289" spans="2:7" x14ac:dyDescent="0.25">
      <c r="B289" s="31"/>
      <c r="C289" s="31"/>
      <c r="D289" s="31"/>
      <c r="F289" s="31"/>
      <c r="G289" s="31"/>
    </row>
    <row r="290" spans="2:7" x14ac:dyDescent="0.25">
      <c r="B290" s="31"/>
      <c r="C290" s="31"/>
      <c r="D290" s="31"/>
      <c r="F290" s="31"/>
      <c r="G290" s="31"/>
    </row>
  </sheetData>
  <mergeCells count="22">
    <mergeCell ref="C8:E8"/>
    <mergeCell ref="F8:H8"/>
    <mergeCell ref="B20:H20"/>
    <mergeCell ref="B5:H5"/>
    <mergeCell ref="B51:H51"/>
    <mergeCell ref="C54:E54"/>
    <mergeCell ref="F54:H54"/>
    <mergeCell ref="B66:H66"/>
    <mergeCell ref="B167:H167"/>
    <mergeCell ref="B101:H101"/>
    <mergeCell ref="C104:E104"/>
    <mergeCell ref="F104:H104"/>
    <mergeCell ref="B116:H116"/>
    <mergeCell ref="B151:H151"/>
    <mergeCell ref="C154:E154"/>
    <mergeCell ref="F154:H154"/>
    <mergeCell ref="C255:E255"/>
    <mergeCell ref="F255:H255"/>
    <mergeCell ref="B202:H202"/>
    <mergeCell ref="C205:E205"/>
    <mergeCell ref="F205:H205"/>
    <mergeCell ref="B252:H252"/>
  </mergeCells>
  <phoneticPr fontId="3" type="noConversion"/>
  <hyperlinks>
    <hyperlink ref="H200" location="INDICE!A59" display="INDICE"/>
    <hyperlink ref="H250" location="INDICE!A59" display="INDICE"/>
    <hyperlink ref="H149" location="INDICE!A59" display="INDICE"/>
    <hyperlink ref="H99" location="INDICE!A59" display="INDICE"/>
    <hyperlink ref="H49" location="INDICE!A59" display="ÍNDICE"/>
    <hyperlink ref="H2" location="INDICE!A59" display="ÍNDICE"/>
  </hyperlinks>
  <pageMargins left="0.6692913385826772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J202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36.33203125" style="1" customWidth="1"/>
    <col min="3" max="3" width="9.33203125" style="1" customWidth="1"/>
    <col min="4" max="4" width="9.6640625" style="1" bestFit="1" customWidth="1"/>
    <col min="5" max="5" width="11.33203125" style="45" bestFit="1" customWidth="1"/>
    <col min="6" max="6" width="9.6640625" style="1" bestFit="1" customWidth="1"/>
    <col min="7" max="7" width="9.44140625" style="1" bestFit="1" customWidth="1"/>
    <col min="8" max="8" width="9.6640625" style="45" bestFit="1" customWidth="1"/>
    <col min="9" max="16384" width="11.44140625" style="1"/>
  </cols>
  <sheetData>
    <row r="1" spans="1:10" ht="40.200000000000003" customHeight="1" x14ac:dyDescent="0.25">
      <c r="J1" s="291"/>
    </row>
    <row r="2" spans="1:10" s="28" customFormat="1" ht="12.75" customHeight="1" x14ac:dyDescent="0.25">
      <c r="A2" s="284"/>
      <c r="E2" s="51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42"/>
      <c r="G3" s="142"/>
      <c r="H3" s="108"/>
    </row>
    <row r="4" spans="1:10" ht="13.5" customHeight="1" thickTop="1" x14ac:dyDescent="0.4">
      <c r="B4" s="109"/>
      <c r="C4" s="109"/>
      <c r="D4" s="109"/>
      <c r="E4" s="110"/>
      <c r="F4" s="143"/>
      <c r="G4" s="143"/>
      <c r="H4" s="112"/>
    </row>
    <row r="5" spans="1:10" ht="15.6" x14ac:dyDescent="0.3">
      <c r="B5" s="510" t="s">
        <v>485</v>
      </c>
      <c r="C5" s="547"/>
      <c r="D5" s="547"/>
      <c r="E5" s="547"/>
      <c r="F5" s="547"/>
      <c r="G5" s="547"/>
      <c r="H5" s="547"/>
      <c r="I5" s="191"/>
    </row>
    <row r="6" spans="1:10" x14ac:dyDescent="0.25">
      <c r="B6" s="4"/>
    </row>
    <row r="7" spans="1:10" ht="12.75" customHeight="1" x14ac:dyDescent="0.25">
      <c r="A7" s="288"/>
      <c r="B7" s="6" t="s">
        <v>63</v>
      </c>
    </row>
    <row r="8" spans="1:10" s="144" customFormat="1" ht="12.75" customHeight="1" x14ac:dyDescent="0.25">
      <c r="A8" s="268"/>
      <c r="B8" s="99"/>
      <c r="C8" s="544" t="s">
        <v>12</v>
      </c>
      <c r="D8" s="544"/>
      <c r="E8" s="545"/>
      <c r="F8" s="507" t="s">
        <v>10</v>
      </c>
      <c r="G8" s="507"/>
      <c r="H8" s="508"/>
    </row>
    <row r="9" spans="1:10" s="144" customFormat="1" ht="15.6" x14ac:dyDescent="0.25">
      <c r="A9" s="268"/>
      <c r="B9" s="145"/>
      <c r="C9" s="442" t="s">
        <v>327</v>
      </c>
      <c r="D9" s="66" t="s">
        <v>332</v>
      </c>
      <c r="E9" s="66" t="s">
        <v>154</v>
      </c>
      <c r="F9" s="442" t="s">
        <v>327</v>
      </c>
      <c r="G9" s="66" t="s">
        <v>332</v>
      </c>
      <c r="H9" s="66" t="s">
        <v>154</v>
      </c>
    </row>
    <row r="10" spans="1:10" s="144" customFormat="1" x14ac:dyDescent="0.25">
      <c r="A10" s="268"/>
      <c r="B10" s="101"/>
      <c r="C10" s="46"/>
      <c r="D10" s="46"/>
      <c r="E10" s="88"/>
      <c r="F10" s="46"/>
      <c r="G10" s="46"/>
      <c r="H10" s="88"/>
    </row>
    <row r="11" spans="1:10" x14ac:dyDescent="0.25">
      <c r="A11" s="268"/>
      <c r="B11" s="87" t="s">
        <v>32</v>
      </c>
      <c r="C11" s="402">
        <v>28123.47</v>
      </c>
      <c r="D11" s="402">
        <v>34113.4</v>
      </c>
      <c r="E11" s="71">
        <f t="shared" ref="E11:E16" si="0">+C11/D11*100</f>
        <v>82.4411228432229</v>
      </c>
      <c r="F11" s="402">
        <v>24359.82</v>
      </c>
      <c r="G11" s="402">
        <v>29381.84</v>
      </c>
      <c r="H11" s="71">
        <f t="shared" ref="H11:H16" si="1">+F11/G11*100</f>
        <v>82.907741652667085</v>
      </c>
      <c r="I11" s="189"/>
      <c r="J11" s="175"/>
    </row>
    <row r="12" spans="1:10" x14ac:dyDescent="0.25">
      <c r="A12" s="270"/>
      <c r="B12" s="102" t="s">
        <v>204</v>
      </c>
      <c r="C12" s="402">
        <v>61378.6</v>
      </c>
      <c r="D12" s="402">
        <v>78627.31</v>
      </c>
      <c r="E12" s="71">
        <f t="shared" si="0"/>
        <v>78.062698571272506</v>
      </c>
      <c r="F12" s="402">
        <v>53368.32</v>
      </c>
      <c r="G12" s="402">
        <v>62991.86</v>
      </c>
      <c r="H12" s="71">
        <f t="shared" si="1"/>
        <v>84.722565741033833</v>
      </c>
      <c r="I12" s="189"/>
      <c r="J12" s="175"/>
    </row>
    <row r="13" spans="1:10" ht="26.4" x14ac:dyDescent="0.25">
      <c r="A13" s="270"/>
      <c r="B13" s="102" t="s">
        <v>203</v>
      </c>
      <c r="C13" s="402">
        <v>38778.19</v>
      </c>
      <c r="D13" s="402">
        <v>47191.8</v>
      </c>
      <c r="E13" s="71">
        <f t="shared" si="0"/>
        <v>82.171457753253748</v>
      </c>
      <c r="F13" s="402">
        <v>36878.629999999997</v>
      </c>
      <c r="G13" s="402">
        <v>43023.06</v>
      </c>
      <c r="H13" s="71">
        <f t="shared" si="1"/>
        <v>85.718286890797629</v>
      </c>
      <c r="I13" s="189"/>
    </row>
    <row r="14" spans="1:10" ht="17.25" customHeight="1" x14ac:dyDescent="0.25">
      <c r="A14" s="270"/>
      <c r="B14" s="102" t="s">
        <v>202</v>
      </c>
      <c r="C14" s="402">
        <v>32360.34</v>
      </c>
      <c r="D14" s="402">
        <v>38336.230000000003</v>
      </c>
      <c r="E14" s="71">
        <f t="shared" si="0"/>
        <v>84.411899657321541</v>
      </c>
      <c r="F14" s="402">
        <v>28515.599999999999</v>
      </c>
      <c r="G14" s="402">
        <v>34550.519999999997</v>
      </c>
      <c r="H14" s="71">
        <f t="shared" si="1"/>
        <v>82.533055942428661</v>
      </c>
      <c r="I14" s="189"/>
      <c r="J14" s="175"/>
    </row>
    <row r="15" spans="1:10" ht="26.25" customHeight="1" x14ac:dyDescent="0.25">
      <c r="A15" s="270"/>
      <c r="B15" s="102" t="s">
        <v>205</v>
      </c>
      <c r="C15" s="402">
        <v>24285.61</v>
      </c>
      <c r="D15" s="402">
        <v>29716.43</v>
      </c>
      <c r="E15" s="71">
        <f t="shared" si="0"/>
        <v>81.72452074492125</v>
      </c>
      <c r="F15" s="402">
        <v>22620.97</v>
      </c>
      <c r="G15" s="402">
        <v>27581.21</v>
      </c>
      <c r="H15" s="71">
        <f t="shared" si="1"/>
        <v>82.015872400086877</v>
      </c>
      <c r="I15" s="189"/>
      <c r="J15" s="175"/>
    </row>
    <row r="16" spans="1:10" ht="39.6" x14ac:dyDescent="0.25">
      <c r="A16" s="270"/>
      <c r="B16" s="102" t="s">
        <v>206</v>
      </c>
      <c r="C16" s="402">
        <v>18207.68</v>
      </c>
      <c r="D16" s="402">
        <v>23833.16</v>
      </c>
      <c r="E16" s="71">
        <f t="shared" si="0"/>
        <v>76.396415750156507</v>
      </c>
      <c r="F16" s="402">
        <v>16750.689999999999</v>
      </c>
      <c r="G16" s="402">
        <v>22611.09</v>
      </c>
      <c r="H16" s="71">
        <f t="shared" si="1"/>
        <v>74.08174484290673</v>
      </c>
      <c r="I16" s="175"/>
      <c r="J16" s="175"/>
    </row>
    <row r="17" spans="1:10" ht="28.8" x14ac:dyDescent="0.25">
      <c r="A17" s="270"/>
      <c r="B17" s="102" t="s">
        <v>329</v>
      </c>
      <c r="C17" s="279" t="s">
        <v>721</v>
      </c>
      <c r="D17" s="279" t="s">
        <v>721</v>
      </c>
      <c r="E17" s="103" t="s">
        <v>11</v>
      </c>
      <c r="F17" s="407" t="s">
        <v>721</v>
      </c>
      <c r="G17" s="402">
        <v>21715.91</v>
      </c>
      <c r="H17" s="103" t="s">
        <v>11</v>
      </c>
      <c r="I17" s="175"/>
      <c r="J17" s="175"/>
    </row>
    <row r="18" spans="1:10" ht="55.2" x14ac:dyDescent="0.25">
      <c r="A18" s="270"/>
      <c r="B18" s="102" t="s">
        <v>330</v>
      </c>
      <c r="C18" s="403">
        <v>20101.95</v>
      </c>
      <c r="D18" s="402">
        <v>24843.02</v>
      </c>
      <c r="E18" s="71">
        <f t="shared" ref="E18:E20" si="2">+C18/D18*100</f>
        <v>80.915887037888311</v>
      </c>
      <c r="F18" s="402">
        <v>19741.84</v>
      </c>
      <c r="G18" s="402">
        <v>24938.99</v>
      </c>
      <c r="H18" s="71">
        <f t="shared" ref="H18:H20" si="3">+F18/G18*100</f>
        <v>79.16054339008916</v>
      </c>
      <c r="I18" s="175"/>
    </row>
    <row r="19" spans="1:10" ht="28.8" x14ac:dyDescent="0.25">
      <c r="A19" s="270"/>
      <c r="B19" s="102" t="s">
        <v>331</v>
      </c>
      <c r="C19" s="401">
        <v>-20681.23</v>
      </c>
      <c r="D19" s="402">
        <v>24844.97</v>
      </c>
      <c r="E19" s="71">
        <f t="shared" si="2"/>
        <v>-83.241114801104601</v>
      </c>
      <c r="F19" s="402">
        <v>21341.19</v>
      </c>
      <c r="G19" s="402">
        <v>25165.95</v>
      </c>
      <c r="H19" s="71">
        <f t="shared" si="3"/>
        <v>84.801845350562957</v>
      </c>
      <c r="I19" s="175"/>
      <c r="J19" s="175"/>
    </row>
    <row r="20" spans="1:10" x14ac:dyDescent="0.25">
      <c r="A20" s="270"/>
      <c r="B20" s="102" t="s">
        <v>207</v>
      </c>
      <c r="C20" s="402">
        <v>13740.27</v>
      </c>
      <c r="D20" s="402">
        <v>19576.990000000002</v>
      </c>
      <c r="E20" s="71">
        <f t="shared" si="2"/>
        <v>70.185815081889501</v>
      </c>
      <c r="F20" s="402">
        <v>14089.51</v>
      </c>
      <c r="G20" s="402">
        <v>20017.43</v>
      </c>
      <c r="H20" s="71">
        <f t="shared" si="3"/>
        <v>70.386208419362532</v>
      </c>
      <c r="I20" s="175"/>
    </row>
    <row r="21" spans="1:10" x14ac:dyDescent="0.25">
      <c r="A21" s="270"/>
      <c r="B21" s="102" t="s">
        <v>325</v>
      </c>
      <c r="C21" s="279" t="s">
        <v>721</v>
      </c>
      <c r="D21" s="279" t="s">
        <v>721</v>
      </c>
      <c r="E21" s="103" t="s">
        <v>11</v>
      </c>
      <c r="F21" s="279" t="s">
        <v>721</v>
      </c>
      <c r="G21" s="279" t="s">
        <v>721</v>
      </c>
      <c r="H21" s="103" t="s">
        <v>11</v>
      </c>
      <c r="I21" s="175"/>
    </row>
    <row r="22" spans="1:10" x14ac:dyDescent="0.25">
      <c r="A22" s="270"/>
      <c r="B22" s="147"/>
      <c r="C22" s="147"/>
      <c r="D22" s="147"/>
      <c r="E22" s="131"/>
      <c r="F22" s="147"/>
      <c r="G22" s="147"/>
      <c r="H22" s="131"/>
    </row>
    <row r="23" spans="1:10" x14ac:dyDescent="0.25">
      <c r="A23" s="270"/>
      <c r="B23" s="148"/>
      <c r="C23" s="148"/>
      <c r="D23" s="148"/>
      <c r="E23" s="134"/>
      <c r="F23" s="148"/>
      <c r="G23" s="148"/>
      <c r="H23" s="134"/>
    </row>
    <row r="24" spans="1:10" ht="16.5" customHeight="1" x14ac:dyDescent="0.25">
      <c r="A24" s="270"/>
      <c r="B24" s="548" t="s">
        <v>200</v>
      </c>
      <c r="C24" s="548"/>
      <c r="D24" s="548"/>
      <c r="E24" s="548"/>
      <c r="F24" s="548"/>
      <c r="G24" s="548"/>
      <c r="H24" s="548"/>
    </row>
    <row r="25" spans="1:10" ht="12" customHeight="1" x14ac:dyDescent="0.25">
      <c r="A25" s="270"/>
      <c r="B25" s="548" t="s">
        <v>326</v>
      </c>
      <c r="C25" s="548"/>
      <c r="D25" s="548"/>
      <c r="E25" s="548"/>
      <c r="F25" s="548"/>
      <c r="G25" s="548"/>
      <c r="H25" s="548"/>
    </row>
    <row r="26" spans="1:10" ht="12.75" customHeight="1" x14ac:dyDescent="0.25">
      <c r="A26" s="270"/>
      <c r="B26" s="19" t="s">
        <v>328</v>
      </c>
    </row>
    <row r="27" spans="1:10" x14ac:dyDescent="0.25">
      <c r="A27" s="270"/>
      <c r="B27" s="8"/>
    </row>
    <row r="28" spans="1:10" x14ac:dyDescent="0.25">
      <c r="A28" s="270"/>
      <c r="B28" s="10" t="s">
        <v>69</v>
      </c>
    </row>
    <row r="29" spans="1:10" x14ac:dyDescent="0.25">
      <c r="A29" s="270"/>
    </row>
    <row r="30" spans="1:10" x14ac:dyDescent="0.25">
      <c r="A30" s="270"/>
    </row>
    <row r="31" spans="1:10" x14ac:dyDescent="0.25">
      <c r="A31" s="270"/>
    </row>
    <row r="32" spans="1:10" x14ac:dyDescent="0.25">
      <c r="A32" s="270"/>
    </row>
    <row r="33" spans="1:10" x14ac:dyDescent="0.25">
      <c r="A33" s="270"/>
    </row>
    <row r="34" spans="1:10" x14ac:dyDescent="0.25">
      <c r="A34" s="1"/>
    </row>
    <row r="35" spans="1:10" x14ac:dyDescent="0.25">
      <c r="A35" s="270"/>
    </row>
    <row r="36" spans="1:10" s="28" customFormat="1" ht="12.75" customHeight="1" x14ac:dyDescent="0.25">
      <c r="A36" s="284"/>
      <c r="E36" s="51"/>
      <c r="H36" s="362" t="s">
        <v>13</v>
      </c>
    </row>
    <row r="37" spans="1:10" s="158" customFormat="1" ht="13.5" customHeight="1" x14ac:dyDescent="0.4">
      <c r="A37" s="449"/>
      <c r="B37" s="200"/>
      <c r="C37" s="200"/>
      <c r="D37" s="200"/>
      <c r="E37" s="201"/>
      <c r="H37" s="55"/>
    </row>
    <row r="38" spans="1:10" ht="15.6" x14ac:dyDescent="0.3">
      <c r="B38" s="510" t="s">
        <v>356</v>
      </c>
      <c r="C38" s="547"/>
      <c r="D38" s="547"/>
      <c r="E38" s="547"/>
      <c r="F38" s="547"/>
      <c r="G38" s="547"/>
      <c r="H38" s="547"/>
      <c r="I38" s="191"/>
    </row>
    <row r="39" spans="1:10" x14ac:dyDescent="0.25">
      <c r="B39" s="4"/>
    </row>
    <row r="40" spans="1:10" ht="12.75" customHeight="1" x14ac:dyDescent="0.25">
      <c r="A40" s="288"/>
      <c r="B40" s="6" t="s">
        <v>63</v>
      </c>
    </row>
    <row r="41" spans="1:10" s="144" customFormat="1" ht="12.75" customHeight="1" x14ac:dyDescent="0.25">
      <c r="A41" s="268"/>
      <c r="B41" s="99"/>
      <c r="C41" s="544" t="s">
        <v>12</v>
      </c>
      <c r="D41" s="544"/>
      <c r="E41" s="545"/>
      <c r="F41" s="507" t="s">
        <v>10</v>
      </c>
      <c r="G41" s="507"/>
      <c r="H41" s="508"/>
    </row>
    <row r="42" spans="1:10" s="144" customFormat="1" ht="15.6" x14ac:dyDescent="0.25">
      <c r="A42" s="268"/>
      <c r="B42" s="145"/>
      <c r="C42" s="65" t="s">
        <v>327</v>
      </c>
      <c r="D42" s="66" t="s">
        <v>332</v>
      </c>
      <c r="E42" s="66" t="s">
        <v>154</v>
      </c>
      <c r="F42" s="65" t="s">
        <v>327</v>
      </c>
      <c r="G42" s="66" t="s">
        <v>332</v>
      </c>
      <c r="H42" s="66" t="s">
        <v>154</v>
      </c>
    </row>
    <row r="43" spans="1:10" s="144" customFormat="1" x14ac:dyDescent="0.25">
      <c r="A43" s="268"/>
      <c r="B43" s="101"/>
      <c r="C43" s="46"/>
      <c r="D43" s="46"/>
      <c r="E43" s="88"/>
      <c r="F43" s="46"/>
      <c r="G43" s="46"/>
      <c r="H43" s="88"/>
    </row>
    <row r="44" spans="1:10" x14ac:dyDescent="0.25">
      <c r="A44" s="268"/>
      <c r="B44" s="87" t="s">
        <v>32</v>
      </c>
      <c r="C44" s="402">
        <v>23925.99</v>
      </c>
      <c r="D44" s="402">
        <v>29816.34</v>
      </c>
      <c r="E44" s="71">
        <f t="shared" ref="E44:E53" si="4">+C44/D44*100</f>
        <v>80.244557179050148</v>
      </c>
      <c r="F44" s="402">
        <v>21011.89</v>
      </c>
      <c r="G44" s="402">
        <v>26738.19</v>
      </c>
      <c r="H44" s="71">
        <f t="shared" ref="H44:H53" si="5">+F44/G44*100</f>
        <v>78.583815882825277</v>
      </c>
      <c r="I44" s="189"/>
      <c r="J44" s="175"/>
    </row>
    <row r="45" spans="1:10" x14ac:dyDescent="0.25">
      <c r="A45" s="270"/>
      <c r="B45" s="102" t="s">
        <v>204</v>
      </c>
      <c r="C45" s="402">
        <v>52811.61</v>
      </c>
      <c r="D45" s="402">
        <v>73204.81</v>
      </c>
      <c r="E45" s="71">
        <f t="shared" si="4"/>
        <v>72.142267700715308</v>
      </c>
      <c r="F45" s="402">
        <v>46657.120000000003</v>
      </c>
      <c r="G45" s="402">
        <v>58850.23</v>
      </c>
      <c r="H45" s="71">
        <f t="shared" si="5"/>
        <v>79.281117507951976</v>
      </c>
      <c r="I45" s="189"/>
      <c r="J45" s="175"/>
    </row>
    <row r="46" spans="1:10" ht="26.4" x14ac:dyDescent="0.25">
      <c r="A46" s="270"/>
      <c r="B46" s="102" t="s">
        <v>203</v>
      </c>
      <c r="C46" s="402">
        <v>34997.519999999997</v>
      </c>
      <c r="D46" s="402">
        <v>42495.87</v>
      </c>
      <c r="E46" s="71">
        <f t="shared" si="4"/>
        <v>82.355108861166968</v>
      </c>
      <c r="F46" s="402">
        <v>31997.14</v>
      </c>
      <c r="G46" s="402">
        <v>38030.550000000003</v>
      </c>
      <c r="H46" s="71">
        <f t="shared" si="5"/>
        <v>84.135359599059171</v>
      </c>
      <c r="I46" s="189"/>
    </row>
    <row r="47" spans="1:10" ht="17.25" customHeight="1" x14ac:dyDescent="0.25">
      <c r="A47" s="270"/>
      <c r="B47" s="102" t="s">
        <v>202</v>
      </c>
      <c r="C47" s="402">
        <v>28588.18</v>
      </c>
      <c r="D47" s="402">
        <v>34219.839999999997</v>
      </c>
      <c r="E47" s="71">
        <f t="shared" si="4"/>
        <v>83.542705050637295</v>
      </c>
      <c r="F47" s="402">
        <v>25618.99</v>
      </c>
      <c r="G47" s="402">
        <v>31979.93</v>
      </c>
      <c r="H47" s="71">
        <f t="shared" si="5"/>
        <v>80.109587481898799</v>
      </c>
      <c r="I47" s="189"/>
      <c r="J47" s="175"/>
    </row>
    <row r="48" spans="1:10" ht="26.25" customHeight="1" x14ac:dyDescent="0.25">
      <c r="A48" s="270"/>
      <c r="B48" s="102" t="s">
        <v>205</v>
      </c>
      <c r="C48" s="402">
        <v>20824.23</v>
      </c>
      <c r="D48" s="402">
        <v>26074.02</v>
      </c>
      <c r="E48" s="71">
        <f t="shared" si="4"/>
        <v>79.865820460366294</v>
      </c>
      <c r="F48" s="402">
        <v>20038.91</v>
      </c>
      <c r="G48" s="402">
        <v>25164.77</v>
      </c>
      <c r="H48" s="71">
        <f t="shared" si="5"/>
        <v>79.630809262313946</v>
      </c>
      <c r="I48" s="189"/>
      <c r="J48" s="175"/>
    </row>
    <row r="49" spans="1:10" ht="39.6" x14ac:dyDescent="0.25">
      <c r="A49" s="270"/>
      <c r="B49" s="102" t="s">
        <v>206</v>
      </c>
      <c r="C49" s="402">
        <v>15448.96</v>
      </c>
      <c r="D49" s="402">
        <v>21593.93</v>
      </c>
      <c r="E49" s="71">
        <f t="shared" si="4"/>
        <v>71.543067889911654</v>
      </c>
      <c r="F49" s="402">
        <v>14586.5</v>
      </c>
      <c r="G49" s="402">
        <v>20856</v>
      </c>
      <c r="H49" s="71">
        <f t="shared" si="5"/>
        <v>69.93910625239738</v>
      </c>
      <c r="I49" s="175"/>
      <c r="J49" s="175"/>
    </row>
    <row r="50" spans="1:10" ht="28.8" x14ac:dyDescent="0.25">
      <c r="A50" s="270"/>
      <c r="B50" s="102" t="s">
        <v>329</v>
      </c>
      <c r="C50" s="407" t="s">
        <v>11</v>
      </c>
      <c r="D50" s="407" t="s">
        <v>11</v>
      </c>
      <c r="E50" s="103" t="s">
        <v>11</v>
      </c>
      <c r="F50" s="407" t="s">
        <v>11</v>
      </c>
      <c r="G50" s="402">
        <v>19899.189999999999</v>
      </c>
      <c r="H50" s="103" t="s">
        <v>11</v>
      </c>
      <c r="I50" s="175"/>
      <c r="J50" s="175"/>
    </row>
    <row r="51" spans="1:10" ht="55.2" x14ac:dyDescent="0.25">
      <c r="A51" s="270"/>
      <c r="B51" s="102" t="s">
        <v>330</v>
      </c>
      <c r="C51" s="403">
        <v>22133.59</v>
      </c>
      <c r="D51" s="402">
        <v>22938.69</v>
      </c>
      <c r="E51" s="71">
        <f t="shared" si="4"/>
        <v>96.490209336278582</v>
      </c>
      <c r="F51" s="402">
        <v>17469.060000000001</v>
      </c>
      <c r="G51" s="402">
        <v>23289.79</v>
      </c>
      <c r="H51" s="71">
        <f t="shared" si="5"/>
        <v>75.00737447611165</v>
      </c>
      <c r="I51" s="175"/>
    </row>
    <row r="52" spans="1:10" ht="28.8" x14ac:dyDescent="0.25">
      <c r="A52" s="270"/>
      <c r="B52" s="102" t="s">
        <v>331</v>
      </c>
      <c r="C52" s="401">
        <v>19380.490000000002</v>
      </c>
      <c r="D52" s="402">
        <v>23133.56</v>
      </c>
      <c r="E52" s="71">
        <f t="shared" si="4"/>
        <v>83.776513428975051</v>
      </c>
      <c r="F52" s="402">
        <v>19711.13</v>
      </c>
      <c r="G52" s="402">
        <v>23559.439999999999</v>
      </c>
      <c r="H52" s="71">
        <f t="shared" si="5"/>
        <v>83.665528552461353</v>
      </c>
      <c r="I52" s="175"/>
      <c r="J52" s="175"/>
    </row>
    <row r="53" spans="1:10" x14ac:dyDescent="0.25">
      <c r="A53" s="270"/>
      <c r="B53" s="102" t="s">
        <v>207</v>
      </c>
      <c r="C53" s="402">
        <v>12013.85</v>
      </c>
      <c r="D53" s="402">
        <v>16881.34</v>
      </c>
      <c r="E53" s="71">
        <f t="shared" si="4"/>
        <v>71.166447687209669</v>
      </c>
      <c r="F53" s="402">
        <v>12323.45</v>
      </c>
      <c r="G53" s="402">
        <v>18170.91</v>
      </c>
      <c r="H53" s="71">
        <f t="shared" si="5"/>
        <v>67.819663407061071</v>
      </c>
      <c r="I53" s="175"/>
    </row>
    <row r="54" spans="1:10" x14ac:dyDescent="0.25">
      <c r="A54" s="270"/>
      <c r="B54" s="102" t="s">
        <v>325</v>
      </c>
      <c r="C54" s="279" t="s">
        <v>11</v>
      </c>
      <c r="D54" s="279" t="s">
        <v>11</v>
      </c>
      <c r="E54" s="103" t="s">
        <v>11</v>
      </c>
      <c r="F54" s="279" t="s">
        <v>11</v>
      </c>
      <c r="G54" s="279" t="s">
        <v>11</v>
      </c>
      <c r="H54" s="103" t="s">
        <v>11</v>
      </c>
      <c r="I54" s="175"/>
    </row>
    <row r="55" spans="1:10" x14ac:dyDescent="0.25">
      <c r="A55" s="270"/>
      <c r="B55" s="147"/>
      <c r="C55" s="147"/>
      <c r="D55" s="147"/>
      <c r="E55" s="131"/>
      <c r="F55" s="147"/>
      <c r="G55" s="147"/>
      <c r="H55" s="131"/>
    </row>
    <row r="56" spans="1:10" x14ac:dyDescent="0.25">
      <c r="A56" s="270"/>
      <c r="B56" s="148"/>
      <c r="C56" s="148"/>
      <c r="D56" s="148"/>
      <c r="E56" s="134"/>
      <c r="F56" s="148"/>
      <c r="G56" s="148"/>
      <c r="H56" s="134"/>
    </row>
    <row r="57" spans="1:10" ht="16.5" customHeight="1" x14ac:dyDescent="0.25">
      <c r="A57" s="270"/>
      <c r="B57" s="548" t="s">
        <v>200</v>
      </c>
      <c r="C57" s="548"/>
      <c r="D57" s="548"/>
      <c r="E57" s="548"/>
      <c r="F57" s="548"/>
      <c r="G57" s="548"/>
      <c r="H57" s="548"/>
    </row>
    <row r="58" spans="1:10" ht="12" customHeight="1" x14ac:dyDescent="0.25">
      <c r="A58" s="270"/>
      <c r="B58" s="548" t="s">
        <v>326</v>
      </c>
      <c r="C58" s="548"/>
      <c r="D58" s="548"/>
      <c r="E58" s="548"/>
      <c r="F58" s="548"/>
      <c r="G58" s="548"/>
      <c r="H58" s="548"/>
    </row>
    <row r="59" spans="1:10" ht="12.75" customHeight="1" x14ac:dyDescent="0.25">
      <c r="A59" s="270"/>
      <c r="B59" s="19" t="s">
        <v>328</v>
      </c>
    </row>
    <row r="60" spans="1:10" x14ac:dyDescent="0.25">
      <c r="A60" s="270"/>
      <c r="B60" s="8"/>
    </row>
    <row r="61" spans="1:10" x14ac:dyDescent="0.25">
      <c r="A61" s="270"/>
      <c r="B61" s="10" t="s">
        <v>69</v>
      </c>
    </row>
    <row r="62" spans="1:10" x14ac:dyDescent="0.25">
      <c r="A62" s="270"/>
    </row>
    <row r="63" spans="1:10" x14ac:dyDescent="0.25">
      <c r="A63" s="270"/>
    </row>
    <row r="64" spans="1:10" x14ac:dyDescent="0.25">
      <c r="A64" s="270"/>
    </row>
    <row r="65" spans="1:10" x14ac:dyDescent="0.25">
      <c r="A65" s="270"/>
    </row>
    <row r="66" spans="1:10" x14ac:dyDescent="0.25">
      <c r="A66" s="270"/>
    </row>
    <row r="67" spans="1:10" x14ac:dyDescent="0.25">
      <c r="A67" s="270"/>
    </row>
    <row r="68" spans="1:10" x14ac:dyDescent="0.25">
      <c r="A68" s="270"/>
    </row>
    <row r="69" spans="1:10" x14ac:dyDescent="0.25">
      <c r="A69" s="270"/>
      <c r="H69" s="362" t="s">
        <v>13</v>
      </c>
    </row>
    <row r="70" spans="1:10" ht="15.6" x14ac:dyDescent="0.3">
      <c r="A70" s="270"/>
      <c r="I70" s="191"/>
    </row>
    <row r="71" spans="1:10" ht="15.6" x14ac:dyDescent="0.3">
      <c r="A71" s="270"/>
      <c r="B71" s="510" t="s">
        <v>324</v>
      </c>
      <c r="C71" s="547"/>
      <c r="D71" s="547"/>
      <c r="E71" s="547"/>
      <c r="F71" s="547"/>
      <c r="G71" s="547"/>
      <c r="H71" s="547"/>
      <c r="I71" s="191"/>
    </row>
    <row r="72" spans="1:10" x14ac:dyDescent="0.25">
      <c r="A72" s="270"/>
      <c r="B72" s="4"/>
    </row>
    <row r="73" spans="1:10" ht="12.75" customHeight="1" x14ac:dyDescent="0.25">
      <c r="A73" s="270"/>
      <c r="B73" s="6" t="s">
        <v>63</v>
      </c>
    </row>
    <row r="74" spans="1:10" s="144" customFormat="1" ht="12.75" customHeight="1" x14ac:dyDescent="0.25">
      <c r="A74" s="270"/>
      <c r="B74" s="99"/>
      <c r="C74" s="544" t="s">
        <v>12</v>
      </c>
      <c r="D74" s="544"/>
      <c r="E74" s="545"/>
      <c r="F74" s="507" t="s">
        <v>10</v>
      </c>
      <c r="G74" s="507"/>
      <c r="H74" s="508"/>
    </row>
    <row r="75" spans="1:10" s="144" customFormat="1" ht="15.6" x14ac:dyDescent="0.25">
      <c r="A75" s="270"/>
      <c r="B75" s="145"/>
      <c r="C75" s="65" t="s">
        <v>327</v>
      </c>
      <c r="D75" s="66" t="s">
        <v>332</v>
      </c>
      <c r="E75" s="66" t="s">
        <v>154</v>
      </c>
      <c r="F75" s="65" t="s">
        <v>327</v>
      </c>
      <c r="G75" s="66" t="s">
        <v>332</v>
      </c>
      <c r="H75" s="66" t="s">
        <v>154</v>
      </c>
    </row>
    <row r="76" spans="1:10" s="144" customFormat="1" x14ac:dyDescent="0.25">
      <c r="A76" s="270"/>
      <c r="B76" s="101"/>
      <c r="C76" s="46"/>
      <c r="D76" s="46"/>
      <c r="E76" s="88"/>
      <c r="F76" s="46"/>
      <c r="G76" s="46"/>
      <c r="H76" s="88"/>
    </row>
    <row r="77" spans="1:10" x14ac:dyDescent="0.25">
      <c r="A77" s="270"/>
      <c r="B77" s="87" t="s">
        <v>32</v>
      </c>
      <c r="C77" s="402">
        <v>23326.94</v>
      </c>
      <c r="D77" s="402">
        <v>29734.23</v>
      </c>
      <c r="E77" s="404">
        <v>78.451468223660072</v>
      </c>
      <c r="F77" s="402">
        <v>19744.82</v>
      </c>
      <c r="G77" s="402">
        <v>25727.24</v>
      </c>
      <c r="H77" s="71">
        <v>76.746747805050205</v>
      </c>
      <c r="I77" s="189"/>
      <c r="J77" s="175"/>
    </row>
    <row r="78" spans="1:10" x14ac:dyDescent="0.25">
      <c r="A78" s="270"/>
      <c r="B78" s="102" t="s">
        <v>204</v>
      </c>
      <c r="C78" s="402">
        <v>54590.81</v>
      </c>
      <c r="D78" s="402">
        <v>71707.13</v>
      </c>
      <c r="E78" s="404">
        <v>76.130239768346598</v>
      </c>
      <c r="F78" s="402">
        <v>45540.99</v>
      </c>
      <c r="G78" s="402">
        <v>56422.49</v>
      </c>
      <c r="H78" s="71">
        <v>80.714250647215323</v>
      </c>
      <c r="I78" s="189"/>
      <c r="J78" s="175"/>
    </row>
    <row r="79" spans="1:10" ht="26.4" x14ac:dyDescent="0.25">
      <c r="A79" s="270"/>
      <c r="B79" s="102" t="s">
        <v>203</v>
      </c>
      <c r="C79" s="402">
        <v>32979.199999999997</v>
      </c>
      <c r="D79" s="402">
        <v>42556.12</v>
      </c>
      <c r="E79" s="404">
        <v>77.495786739956543</v>
      </c>
      <c r="F79" s="402">
        <v>29675.75</v>
      </c>
      <c r="G79" s="402">
        <v>37363.449999999997</v>
      </c>
      <c r="H79" s="71">
        <v>79.424544574979024</v>
      </c>
      <c r="I79" s="189"/>
    </row>
    <row r="80" spans="1:10" ht="17.25" customHeight="1" x14ac:dyDescent="0.25">
      <c r="A80" s="270"/>
      <c r="B80" s="102" t="s">
        <v>202</v>
      </c>
      <c r="C80" s="402">
        <v>28509.62</v>
      </c>
      <c r="D80" s="402">
        <v>34342.959999999999</v>
      </c>
      <c r="E80" s="404">
        <v>83.014451870194065</v>
      </c>
      <c r="F80" s="402">
        <v>24641.22</v>
      </c>
      <c r="G80" s="402">
        <v>31150.02</v>
      </c>
      <c r="H80" s="71">
        <v>79.104989338690629</v>
      </c>
      <c r="I80" s="189"/>
      <c r="J80" s="175"/>
    </row>
    <row r="81" spans="1:10" ht="26.25" customHeight="1" x14ac:dyDescent="0.25">
      <c r="A81" s="270"/>
      <c r="B81" s="102" t="s">
        <v>205</v>
      </c>
      <c r="C81" s="402">
        <v>20182.96</v>
      </c>
      <c r="D81" s="402">
        <v>25881.88</v>
      </c>
      <c r="E81" s="404">
        <v>77.98104310815134</v>
      </c>
      <c r="F81" s="402">
        <v>18391.03</v>
      </c>
      <c r="G81" s="402">
        <v>23511.29</v>
      </c>
      <c r="H81" s="71">
        <v>78.222122222983074</v>
      </c>
      <c r="I81" s="189"/>
      <c r="J81" s="175"/>
    </row>
    <row r="82" spans="1:10" ht="39.6" x14ac:dyDescent="0.25">
      <c r="A82" s="270"/>
      <c r="B82" s="102" t="s">
        <v>206</v>
      </c>
      <c r="C82" s="402">
        <v>14840.7</v>
      </c>
      <c r="D82" s="402">
        <v>19312.98</v>
      </c>
      <c r="E82" s="404">
        <v>76.843138655971273</v>
      </c>
      <c r="F82" s="402">
        <v>13725.39</v>
      </c>
      <c r="G82" s="402">
        <v>19522.2</v>
      </c>
      <c r="H82" s="71">
        <v>70.306574054153728</v>
      </c>
      <c r="I82" s="175"/>
      <c r="J82" s="175"/>
    </row>
    <row r="83" spans="1:10" ht="28.8" x14ac:dyDescent="0.25">
      <c r="A83" s="270"/>
      <c r="B83" s="102" t="s">
        <v>329</v>
      </c>
      <c r="C83" s="279" t="s">
        <v>11</v>
      </c>
      <c r="D83" s="405">
        <v>21047.78</v>
      </c>
      <c r="E83" s="103" t="s">
        <v>11</v>
      </c>
      <c r="F83" s="279" t="s">
        <v>11</v>
      </c>
      <c r="G83" s="402">
        <v>18340.900000000001</v>
      </c>
      <c r="H83" s="103" t="s">
        <v>11</v>
      </c>
      <c r="I83" s="175"/>
      <c r="J83" s="175"/>
    </row>
    <row r="84" spans="1:10" ht="55.2" x14ac:dyDescent="0.25">
      <c r="A84" s="270"/>
      <c r="B84" s="102" t="s">
        <v>330</v>
      </c>
      <c r="C84" s="403">
        <v>18372.509999999998</v>
      </c>
      <c r="D84" s="402">
        <v>22508.57</v>
      </c>
      <c r="E84" s="406">
        <v>81.624510131030078</v>
      </c>
      <c r="F84" s="402">
        <v>16595.400000000001</v>
      </c>
      <c r="G84" s="402">
        <v>22050.52</v>
      </c>
      <c r="H84" s="71">
        <v>75.260810175905164</v>
      </c>
      <c r="I84" s="175"/>
    </row>
    <row r="85" spans="1:10" ht="28.8" x14ac:dyDescent="0.25">
      <c r="A85" s="270"/>
      <c r="B85" s="102" t="s">
        <v>331</v>
      </c>
      <c r="C85" s="401">
        <v>19083.82</v>
      </c>
      <c r="D85" s="402">
        <v>22793.87</v>
      </c>
      <c r="E85" s="404">
        <v>83.723474776332409</v>
      </c>
      <c r="F85" s="402">
        <v>17720.240000000002</v>
      </c>
      <c r="G85" s="402">
        <v>22075.01</v>
      </c>
      <c r="H85" s="71">
        <v>80.272851518527062</v>
      </c>
      <c r="I85" s="175"/>
      <c r="J85" s="175"/>
    </row>
    <row r="86" spans="1:10" x14ac:dyDescent="0.25">
      <c r="A86" s="270"/>
      <c r="B86" s="102" t="s">
        <v>207</v>
      </c>
      <c r="C86" s="402">
        <v>11798.86</v>
      </c>
      <c r="D86" s="402">
        <v>16322.72</v>
      </c>
      <c r="E86" s="404">
        <v>72.284888793044303</v>
      </c>
      <c r="F86" s="402">
        <v>11179.06</v>
      </c>
      <c r="G86" s="402">
        <v>16287.69</v>
      </c>
      <c r="H86" s="71">
        <v>68.635024365026581</v>
      </c>
      <c r="I86" s="175"/>
    </row>
    <row r="87" spans="1:10" x14ac:dyDescent="0.25">
      <c r="A87" s="270"/>
      <c r="B87" s="102" t="s">
        <v>325</v>
      </c>
      <c r="C87" s="279" t="s">
        <v>11</v>
      </c>
      <c r="D87" s="279" t="s">
        <v>11</v>
      </c>
      <c r="E87" s="103" t="s">
        <v>11</v>
      </c>
      <c r="F87" s="279" t="s">
        <v>11</v>
      </c>
      <c r="G87" s="279" t="s">
        <v>11</v>
      </c>
      <c r="H87" s="103" t="s">
        <v>11</v>
      </c>
      <c r="I87" s="175"/>
    </row>
    <row r="88" spans="1:10" x14ac:dyDescent="0.25">
      <c r="A88" s="270"/>
      <c r="B88" s="147"/>
      <c r="C88" s="147"/>
      <c r="D88" s="147"/>
      <c r="E88" s="131"/>
      <c r="F88" s="147"/>
      <c r="G88" s="147"/>
      <c r="H88" s="131"/>
    </row>
    <row r="89" spans="1:10" x14ac:dyDescent="0.25">
      <c r="A89" s="270"/>
      <c r="B89" s="148"/>
      <c r="C89" s="148"/>
      <c r="D89" s="148"/>
      <c r="E89" s="134"/>
      <c r="F89" s="148"/>
      <c r="G89" s="148"/>
      <c r="H89" s="134"/>
    </row>
    <row r="90" spans="1:10" ht="16.5" customHeight="1" x14ac:dyDescent="0.25">
      <c r="A90" s="270"/>
      <c r="B90" s="548" t="s">
        <v>200</v>
      </c>
      <c r="C90" s="548"/>
      <c r="D90" s="548"/>
      <c r="E90" s="548"/>
      <c r="F90" s="548"/>
      <c r="G90" s="548"/>
      <c r="H90" s="548"/>
    </row>
    <row r="91" spans="1:10" ht="12" customHeight="1" x14ac:dyDescent="0.25">
      <c r="A91" s="270"/>
      <c r="B91" s="548" t="s">
        <v>326</v>
      </c>
      <c r="C91" s="548"/>
      <c r="D91" s="548"/>
      <c r="E91" s="548"/>
      <c r="F91" s="548"/>
      <c r="G91" s="548"/>
      <c r="H91" s="548"/>
    </row>
    <row r="92" spans="1:10" ht="12.75" customHeight="1" x14ac:dyDescent="0.25">
      <c r="A92" s="270"/>
      <c r="B92" s="19" t="s">
        <v>328</v>
      </c>
    </row>
    <row r="93" spans="1:10" x14ac:dyDescent="0.25">
      <c r="A93" s="270"/>
      <c r="B93" s="8"/>
    </row>
    <row r="94" spans="1:10" x14ac:dyDescent="0.25">
      <c r="A94" s="270"/>
      <c r="B94" s="10" t="s">
        <v>69</v>
      </c>
    </row>
    <row r="95" spans="1:10" x14ac:dyDescent="0.25">
      <c r="A95" s="270"/>
    </row>
    <row r="96" spans="1:10" x14ac:dyDescent="0.25">
      <c r="A96" s="270"/>
    </row>
    <row r="97" spans="1:10" x14ac:dyDescent="0.25">
      <c r="A97" s="270"/>
    </row>
    <row r="98" spans="1:10" x14ac:dyDescent="0.25">
      <c r="A98" s="270"/>
    </row>
    <row r="99" spans="1:10" x14ac:dyDescent="0.25">
      <c r="A99" s="270"/>
    </row>
    <row r="100" spans="1:10" x14ac:dyDescent="0.25">
      <c r="A100" s="270"/>
    </row>
    <row r="101" spans="1:10" x14ac:dyDescent="0.25">
      <c r="A101" s="270"/>
    </row>
    <row r="102" spans="1:10" x14ac:dyDescent="0.25">
      <c r="A102" s="270"/>
      <c r="H102" s="362" t="s">
        <v>13</v>
      </c>
    </row>
    <row r="103" spans="1:10" ht="15.6" x14ac:dyDescent="0.3">
      <c r="A103" s="270"/>
      <c r="I103" s="191"/>
    </row>
    <row r="104" spans="1:10" ht="15.6" x14ac:dyDescent="0.3">
      <c r="A104" s="270"/>
      <c r="B104" s="510" t="s">
        <v>201</v>
      </c>
      <c r="C104" s="547"/>
      <c r="D104" s="547"/>
      <c r="E104" s="547"/>
      <c r="F104" s="547"/>
      <c r="G104" s="547"/>
      <c r="H104" s="547"/>
      <c r="I104" s="191"/>
    </row>
    <row r="105" spans="1:10" x14ac:dyDescent="0.25">
      <c r="A105" s="270"/>
      <c r="B105" s="4"/>
    </row>
    <row r="106" spans="1:10" ht="12.75" customHeight="1" x14ac:dyDescent="0.25">
      <c r="A106" s="270"/>
      <c r="B106" s="6" t="s">
        <v>63</v>
      </c>
    </row>
    <row r="107" spans="1:10" s="144" customFormat="1" ht="12.75" customHeight="1" x14ac:dyDescent="0.25">
      <c r="A107" s="270"/>
      <c r="B107" s="99"/>
      <c r="C107" s="544" t="s">
        <v>12</v>
      </c>
      <c r="D107" s="544"/>
      <c r="E107" s="545"/>
      <c r="F107" s="507" t="s">
        <v>10</v>
      </c>
      <c r="G107" s="507"/>
      <c r="H107" s="508"/>
    </row>
    <row r="108" spans="1:10" s="144" customFormat="1" ht="15.6" x14ac:dyDescent="0.25">
      <c r="A108" s="270"/>
      <c r="B108" s="145"/>
      <c r="C108" s="65" t="s">
        <v>213</v>
      </c>
      <c r="D108" s="66" t="s">
        <v>9</v>
      </c>
      <c r="E108" s="66" t="s">
        <v>214</v>
      </c>
      <c r="F108" s="65" t="s">
        <v>213</v>
      </c>
      <c r="G108" s="66" t="s">
        <v>9</v>
      </c>
      <c r="H108" s="66" t="s">
        <v>214</v>
      </c>
    </row>
    <row r="109" spans="1:10" s="144" customFormat="1" x14ac:dyDescent="0.25">
      <c r="A109" s="270"/>
      <c r="B109" s="101"/>
      <c r="C109" s="46"/>
      <c r="D109" s="46"/>
      <c r="E109" s="88"/>
      <c r="F109" s="46"/>
      <c r="G109" s="46"/>
      <c r="H109" s="88"/>
    </row>
    <row r="110" spans="1:10" ht="15.6" x14ac:dyDescent="0.25">
      <c r="B110" s="87" t="s">
        <v>208</v>
      </c>
      <c r="C110" s="155">
        <v>22721.17</v>
      </c>
      <c r="D110" s="155">
        <v>29016.28</v>
      </c>
      <c r="E110" s="71">
        <v>78.304903316345161</v>
      </c>
      <c r="F110" s="155">
        <v>19735.22</v>
      </c>
      <c r="G110" s="155">
        <v>25479.74</v>
      </c>
      <c r="H110" s="71">
        <v>77.454558013543306</v>
      </c>
      <c r="I110" s="189"/>
      <c r="J110" s="175"/>
    </row>
    <row r="111" spans="1:10" x14ac:dyDescent="0.25">
      <c r="B111" s="102" t="s">
        <v>204</v>
      </c>
      <c r="C111" s="155">
        <v>52254.33</v>
      </c>
      <c r="D111" s="155">
        <v>70703.86</v>
      </c>
      <c r="E111" s="71">
        <v>73.905908390291557</v>
      </c>
      <c r="F111" s="155">
        <v>48552.77</v>
      </c>
      <c r="G111" s="155">
        <v>60352.41</v>
      </c>
      <c r="H111" s="71">
        <v>80.448767497437117</v>
      </c>
      <c r="I111" s="189"/>
      <c r="J111" s="175"/>
    </row>
    <row r="112" spans="1:10" ht="26.4" x14ac:dyDescent="0.25">
      <c r="B112" s="102" t="s">
        <v>203</v>
      </c>
      <c r="C112" s="155">
        <v>32693.32</v>
      </c>
      <c r="D112" s="155">
        <v>41024.800000000003</v>
      </c>
      <c r="E112" s="71">
        <v>79.69160117782414</v>
      </c>
      <c r="F112" s="155">
        <v>30221.55</v>
      </c>
      <c r="G112" s="155">
        <v>37191.79</v>
      </c>
      <c r="H112" s="71">
        <v>81.258659505229517</v>
      </c>
      <c r="I112" s="189"/>
    </row>
    <row r="113" spans="2:10" ht="17.25" customHeight="1" x14ac:dyDescent="0.25">
      <c r="B113" s="102" t="s">
        <v>202</v>
      </c>
      <c r="C113" s="155">
        <v>27504.38</v>
      </c>
      <c r="D113" s="155">
        <v>33215</v>
      </c>
      <c r="E113" s="71">
        <v>82.807105223543587</v>
      </c>
      <c r="F113" s="155">
        <v>24353.73</v>
      </c>
      <c r="G113" s="155">
        <v>30564.05</v>
      </c>
      <c r="H113" s="71">
        <v>79.680965055350967</v>
      </c>
      <c r="I113" s="189"/>
      <c r="J113" s="175"/>
    </row>
    <row r="114" spans="2:10" ht="26.25" customHeight="1" x14ac:dyDescent="0.25">
      <c r="B114" s="102" t="s">
        <v>205</v>
      </c>
      <c r="C114" s="155">
        <v>19605.810000000001</v>
      </c>
      <c r="D114" s="155">
        <v>25241.13</v>
      </c>
      <c r="E114" s="71"/>
      <c r="F114" s="155">
        <v>18403.45</v>
      </c>
      <c r="G114" s="155">
        <v>23837.41</v>
      </c>
      <c r="H114" s="71"/>
      <c r="I114" s="189"/>
      <c r="J114" s="175"/>
    </row>
    <row r="115" spans="2:10" ht="39.6" x14ac:dyDescent="0.25">
      <c r="B115" s="102" t="s">
        <v>206</v>
      </c>
      <c r="C115" s="155">
        <v>15555.43</v>
      </c>
      <c r="D115" s="155">
        <v>19823.189999999999</v>
      </c>
      <c r="E115" s="71">
        <v>78.470871741631896</v>
      </c>
      <c r="F115" s="155">
        <v>14171.54</v>
      </c>
      <c r="G115" s="155">
        <v>19930.43</v>
      </c>
      <c r="H115" s="71">
        <v>71.105038877736206</v>
      </c>
      <c r="I115" s="175"/>
      <c r="J115" s="175"/>
    </row>
    <row r="116" spans="2:10" ht="28.8" x14ac:dyDescent="0.25">
      <c r="B116" s="102" t="s">
        <v>210</v>
      </c>
      <c r="C116" s="248" t="s">
        <v>11</v>
      </c>
      <c r="D116" s="400">
        <v>17679.04</v>
      </c>
      <c r="E116" s="103" t="s">
        <v>11</v>
      </c>
      <c r="F116" s="248" t="s">
        <v>11</v>
      </c>
      <c r="G116" s="155">
        <v>17947.78</v>
      </c>
      <c r="H116" s="103" t="s">
        <v>11</v>
      </c>
      <c r="I116" s="175"/>
      <c r="J116" s="175"/>
    </row>
    <row r="117" spans="2:10" ht="55.2" x14ac:dyDescent="0.25">
      <c r="B117" s="102" t="s">
        <v>211</v>
      </c>
      <c r="C117" s="400">
        <v>19225.62</v>
      </c>
      <c r="D117" s="155">
        <v>22406.81</v>
      </c>
      <c r="E117" s="71">
        <v>85.802575199236301</v>
      </c>
      <c r="F117" s="155">
        <v>16642.28</v>
      </c>
      <c r="G117" s="155">
        <v>21424.44</v>
      </c>
      <c r="H117" s="71">
        <v>77.678949834861498</v>
      </c>
      <c r="I117" s="175"/>
      <c r="J117" s="175"/>
    </row>
    <row r="118" spans="2:10" ht="28.8" x14ac:dyDescent="0.25">
      <c r="B118" s="102" t="s">
        <v>212</v>
      </c>
      <c r="C118" s="400">
        <v>18522.66</v>
      </c>
      <c r="D118" s="155">
        <v>23054.55</v>
      </c>
      <c r="E118" s="71">
        <v>80.342752298353261</v>
      </c>
      <c r="F118" s="155">
        <v>16431.86</v>
      </c>
      <c r="G118" s="155">
        <v>20917.509999999998</v>
      </c>
      <c r="H118" s="71">
        <v>78.555525968435063</v>
      </c>
      <c r="I118" s="175"/>
      <c r="J118" s="175"/>
    </row>
    <row r="119" spans="2:10" x14ac:dyDescent="0.25">
      <c r="B119" s="102" t="s">
        <v>207</v>
      </c>
      <c r="C119" s="155">
        <v>12178.17</v>
      </c>
      <c r="D119" s="155">
        <v>17007.759999999998</v>
      </c>
      <c r="E119" s="71">
        <v>71.603609176046703</v>
      </c>
      <c r="F119" s="155">
        <v>11620.67</v>
      </c>
      <c r="G119" s="155">
        <v>16618.43</v>
      </c>
      <c r="H119" s="71">
        <v>69.926400989744522</v>
      </c>
      <c r="I119" s="175"/>
    </row>
    <row r="120" spans="2:10" x14ac:dyDescent="0.25">
      <c r="B120" s="147"/>
      <c r="C120" s="147"/>
      <c r="D120" s="147"/>
      <c r="E120" s="131"/>
      <c r="F120" s="147"/>
      <c r="G120" s="147"/>
      <c r="H120" s="131"/>
    </row>
    <row r="121" spans="2:10" x14ac:dyDescent="0.25">
      <c r="B121" s="148"/>
      <c r="C121" s="148"/>
      <c r="D121" s="148"/>
      <c r="E121" s="134"/>
      <c r="F121" s="148"/>
      <c r="G121" s="148"/>
      <c r="H121" s="134"/>
    </row>
    <row r="122" spans="2:10" x14ac:dyDescent="0.25">
      <c r="B122" s="249" t="s">
        <v>209</v>
      </c>
      <c r="C122" s="158"/>
      <c r="D122" s="158"/>
      <c r="E122" s="55"/>
      <c r="F122" s="158"/>
      <c r="G122" s="158"/>
      <c r="H122" s="55"/>
    </row>
    <row r="123" spans="2:10" ht="16.5" customHeight="1" x14ac:dyDescent="0.25">
      <c r="B123" s="548" t="s">
        <v>227</v>
      </c>
      <c r="C123" s="548"/>
      <c r="D123" s="548"/>
      <c r="E123" s="548"/>
      <c r="F123" s="548"/>
      <c r="G123" s="548"/>
      <c r="H123" s="548"/>
    </row>
    <row r="124" spans="2:10" ht="12" customHeight="1" x14ac:dyDescent="0.25">
      <c r="B124" s="548" t="s">
        <v>216</v>
      </c>
      <c r="C124" s="548"/>
      <c r="D124" s="548"/>
      <c r="E124" s="548"/>
      <c r="F124" s="548"/>
      <c r="G124" s="548"/>
      <c r="H124" s="548"/>
    </row>
    <row r="125" spans="2:10" ht="12.75" customHeight="1" x14ac:dyDescent="0.25">
      <c r="B125" s="19" t="s">
        <v>215</v>
      </c>
    </row>
    <row r="126" spans="2:10" x14ac:dyDescent="0.25">
      <c r="B126" s="8"/>
    </row>
    <row r="127" spans="2:10" x14ac:dyDescent="0.25">
      <c r="B127" s="10" t="s">
        <v>69</v>
      </c>
    </row>
    <row r="135" spans="1:10" x14ac:dyDescent="0.25">
      <c r="H135" s="362" t="s">
        <v>13</v>
      </c>
    </row>
    <row r="136" spans="1:10" ht="15.6" x14ac:dyDescent="0.3">
      <c r="I136" s="191"/>
    </row>
    <row r="137" spans="1:10" ht="13.8" x14ac:dyDescent="0.3">
      <c r="B137" s="510" t="s">
        <v>172</v>
      </c>
      <c r="C137" s="547"/>
      <c r="D137" s="547"/>
      <c r="E137" s="547"/>
      <c r="F137" s="547"/>
      <c r="G137" s="547"/>
      <c r="H137" s="547"/>
    </row>
    <row r="138" spans="1:10" ht="12.75" customHeight="1" x14ac:dyDescent="0.25">
      <c r="B138" s="4"/>
    </row>
    <row r="139" spans="1:10" s="144" customFormat="1" ht="12.75" customHeight="1" x14ac:dyDescent="0.25">
      <c r="A139" s="284"/>
      <c r="B139" s="6" t="s">
        <v>63</v>
      </c>
      <c r="C139" s="1"/>
      <c r="D139" s="1"/>
      <c r="E139" s="45"/>
      <c r="F139" s="1"/>
      <c r="G139" s="1"/>
      <c r="H139" s="45"/>
    </row>
    <row r="140" spans="1:10" s="144" customFormat="1" x14ac:dyDescent="0.25">
      <c r="A140" s="284"/>
      <c r="B140" s="99"/>
      <c r="C140" s="544" t="s">
        <v>12</v>
      </c>
      <c r="D140" s="544"/>
      <c r="E140" s="545"/>
      <c r="F140" s="507" t="s">
        <v>10</v>
      </c>
      <c r="G140" s="507"/>
      <c r="H140" s="508"/>
    </row>
    <row r="141" spans="1:10" s="144" customFormat="1" ht="15.6" x14ac:dyDescent="0.25">
      <c r="A141" s="284"/>
      <c r="B141" s="145"/>
      <c r="C141" s="65" t="s">
        <v>8</v>
      </c>
      <c r="D141" s="66" t="s">
        <v>9</v>
      </c>
      <c r="E141" s="66" t="s">
        <v>70</v>
      </c>
      <c r="F141" s="66" t="s">
        <v>8</v>
      </c>
      <c r="G141" s="66" t="s">
        <v>9</v>
      </c>
      <c r="H141" s="66" t="s">
        <v>70</v>
      </c>
    </row>
    <row r="142" spans="1:10" x14ac:dyDescent="0.25">
      <c r="B142" s="101"/>
      <c r="C142" s="46"/>
      <c r="D142" s="46"/>
      <c r="E142" s="88"/>
      <c r="F142" s="46"/>
      <c r="G142" s="46"/>
      <c r="H142" s="88"/>
      <c r="I142" s="189"/>
      <c r="J142" s="175"/>
    </row>
    <row r="143" spans="1:10" x14ac:dyDescent="0.25">
      <c r="B143" s="87" t="s">
        <v>32</v>
      </c>
      <c r="C143" s="155">
        <v>19240.29</v>
      </c>
      <c r="D143" s="155">
        <v>27041.88</v>
      </c>
      <c r="E143" s="71">
        <v>71.149971821485778</v>
      </c>
      <c r="F143" s="155">
        <v>16245.17</v>
      </c>
      <c r="G143" s="155">
        <v>22051.08</v>
      </c>
      <c r="H143" s="71">
        <v>73.670632005325814</v>
      </c>
      <c r="I143" s="175"/>
      <c r="J143" s="175"/>
    </row>
    <row r="144" spans="1:10" ht="39.6" x14ac:dyDescent="0.25">
      <c r="B144" s="102" t="s">
        <v>33</v>
      </c>
      <c r="C144" s="155">
        <v>49748.1</v>
      </c>
      <c r="D144" s="155">
        <v>79275.61</v>
      </c>
      <c r="E144" s="71">
        <v>62.753348728568596</v>
      </c>
      <c r="F144" s="155">
        <v>42841.56</v>
      </c>
      <c r="G144" s="155">
        <v>65556.95</v>
      </c>
      <c r="H144" s="71">
        <v>65.350142128332692</v>
      </c>
    </row>
    <row r="145" spans="2:10" ht="25.5" customHeight="1" x14ac:dyDescent="0.25">
      <c r="B145" s="102" t="s">
        <v>136</v>
      </c>
      <c r="C145" s="165" t="s">
        <v>11</v>
      </c>
      <c r="D145" s="165" t="s">
        <v>11</v>
      </c>
      <c r="E145" s="103" t="s">
        <v>11</v>
      </c>
      <c r="F145" s="165" t="s">
        <v>11</v>
      </c>
      <c r="G145" s="155">
        <v>49176.88</v>
      </c>
      <c r="H145" s="103" t="s">
        <v>11</v>
      </c>
      <c r="I145" s="175"/>
      <c r="J145" s="175"/>
    </row>
    <row r="146" spans="2:10" ht="26.4" x14ac:dyDescent="0.25">
      <c r="B146" s="102" t="s">
        <v>34</v>
      </c>
      <c r="C146" s="155">
        <v>29152.59</v>
      </c>
      <c r="D146" s="155">
        <v>41466.449999999997</v>
      </c>
      <c r="E146" s="71">
        <v>70.30404097770608</v>
      </c>
      <c r="F146" s="155">
        <v>27229.25</v>
      </c>
      <c r="G146" s="155">
        <v>36521.160000000003</v>
      </c>
      <c r="H146" s="71">
        <v>74.557462030231235</v>
      </c>
      <c r="I146" s="175"/>
      <c r="J146" s="175"/>
    </row>
    <row r="147" spans="2:10" ht="26.4" x14ac:dyDescent="0.25">
      <c r="B147" s="102" t="s">
        <v>35</v>
      </c>
      <c r="C147" s="155">
        <v>24832.74</v>
      </c>
      <c r="D147" s="155">
        <v>34322.480000000003</v>
      </c>
      <c r="E147" s="71">
        <v>72.351240353261176</v>
      </c>
      <c r="F147" s="155">
        <v>23758.61</v>
      </c>
      <c r="G147" s="155">
        <v>29858.76</v>
      </c>
      <c r="H147" s="71">
        <v>79.569982142594</v>
      </c>
      <c r="I147" s="175"/>
      <c r="J147" s="175"/>
    </row>
    <row r="148" spans="2:10" x14ac:dyDescent="0.25">
      <c r="B148" s="102" t="s">
        <v>36</v>
      </c>
      <c r="C148" s="155">
        <v>23834.5</v>
      </c>
      <c r="D148" s="155">
        <v>33269.449999999997</v>
      </c>
      <c r="E148" s="71">
        <v>71.640799592418873</v>
      </c>
      <c r="F148" s="155">
        <v>20983.15</v>
      </c>
      <c r="G148" s="155">
        <v>28890.720000000001</v>
      </c>
      <c r="H148" s="71">
        <v>72.629377184092334</v>
      </c>
      <c r="I148" s="175"/>
      <c r="J148" s="175"/>
    </row>
    <row r="149" spans="2:10" x14ac:dyDescent="0.25">
      <c r="B149" s="102" t="s">
        <v>37</v>
      </c>
      <c r="C149" s="155">
        <v>16135.89</v>
      </c>
      <c r="D149" s="155">
        <v>21775.59</v>
      </c>
      <c r="E149" s="71">
        <v>74.1008165565204</v>
      </c>
      <c r="F149" s="155">
        <v>14970.15</v>
      </c>
      <c r="G149" s="155">
        <v>21353.82</v>
      </c>
      <c r="H149" s="71">
        <v>70.105255172142506</v>
      </c>
      <c r="I149" s="175"/>
      <c r="J149" s="175"/>
    </row>
    <row r="150" spans="2:10" ht="26.4" x14ac:dyDescent="0.25">
      <c r="B150" s="102" t="s">
        <v>38</v>
      </c>
      <c r="C150" s="155">
        <v>13367.57</v>
      </c>
      <c r="D150" s="155">
        <v>16612.740000000002</v>
      </c>
      <c r="E150" s="71">
        <v>80.465775061789927</v>
      </c>
      <c r="F150" s="155">
        <v>12150.87</v>
      </c>
      <c r="G150" s="155">
        <v>15492.57</v>
      </c>
      <c r="H150" s="71">
        <v>78.430305623921669</v>
      </c>
      <c r="I150" s="175"/>
    </row>
    <row r="151" spans="2:10" ht="26.4" x14ac:dyDescent="0.25">
      <c r="B151" s="102" t="s">
        <v>39</v>
      </c>
      <c r="C151" s="165" t="s">
        <v>11</v>
      </c>
      <c r="D151" s="155">
        <v>18454.830000000002</v>
      </c>
      <c r="E151" s="103" t="s">
        <v>11</v>
      </c>
      <c r="F151" s="155">
        <v>15799.55</v>
      </c>
      <c r="G151" s="155">
        <v>19261.990000000002</v>
      </c>
      <c r="H151" s="71">
        <v>82.024494873063475</v>
      </c>
      <c r="I151" s="175"/>
      <c r="J151" s="175"/>
    </row>
    <row r="152" spans="2:10" x14ac:dyDescent="0.25">
      <c r="B152" s="102" t="s">
        <v>40</v>
      </c>
      <c r="C152" s="155">
        <v>13943.07</v>
      </c>
      <c r="D152" s="155">
        <v>16197.95</v>
      </c>
      <c r="E152" s="71">
        <v>86.07922607490454</v>
      </c>
      <c r="F152" s="155">
        <v>12047.91</v>
      </c>
      <c r="G152" s="155">
        <v>15460.61</v>
      </c>
      <c r="H152" s="71">
        <v>77.926485436215003</v>
      </c>
    </row>
    <row r="153" spans="2:10" ht="26.4" x14ac:dyDescent="0.25">
      <c r="B153" s="102" t="s">
        <v>41</v>
      </c>
      <c r="C153" s="165" t="s">
        <v>11</v>
      </c>
      <c r="D153" s="165" t="s">
        <v>11</v>
      </c>
      <c r="E153" s="103" t="s">
        <v>11</v>
      </c>
      <c r="F153" s="165" t="s">
        <v>11</v>
      </c>
      <c r="G153" s="155">
        <v>15862.75</v>
      </c>
      <c r="H153" s="103" t="s">
        <v>11</v>
      </c>
      <c r="I153" s="175"/>
    </row>
    <row r="154" spans="2:10" ht="39.6" x14ac:dyDescent="0.25">
      <c r="B154" s="102" t="s">
        <v>42</v>
      </c>
      <c r="C154" s="165" t="s">
        <v>11</v>
      </c>
      <c r="D154" s="155">
        <v>18848.310000000001</v>
      </c>
      <c r="E154" s="103" t="s">
        <v>11</v>
      </c>
      <c r="F154" s="155">
        <v>15119.41</v>
      </c>
      <c r="G154" s="155">
        <v>17662.669999999998</v>
      </c>
      <c r="H154" s="71">
        <v>85.600931229536656</v>
      </c>
      <c r="I154" s="175"/>
    </row>
    <row r="155" spans="2:10" ht="39.6" x14ac:dyDescent="0.25">
      <c r="B155" s="102" t="s">
        <v>43</v>
      </c>
      <c r="C155" s="165" t="s">
        <v>11</v>
      </c>
      <c r="D155" s="155">
        <v>21396.44</v>
      </c>
      <c r="E155" s="103" t="s">
        <v>11</v>
      </c>
      <c r="F155" s="155">
        <v>17948.990000000002</v>
      </c>
      <c r="G155" s="155">
        <v>20750.79</v>
      </c>
      <c r="H155" s="71">
        <v>86.497863454837145</v>
      </c>
      <c r="I155" s="175"/>
      <c r="J155" s="175"/>
    </row>
    <row r="156" spans="2:10" ht="52.8" x14ac:dyDescent="0.25">
      <c r="B156" s="102" t="s">
        <v>44</v>
      </c>
      <c r="C156" s="155">
        <v>15324.11</v>
      </c>
      <c r="D156" s="155">
        <v>19227.099999999999</v>
      </c>
      <c r="E156" s="71">
        <v>79.700578870448481</v>
      </c>
      <c r="F156" s="155">
        <v>12634.05</v>
      </c>
      <c r="G156" s="155">
        <v>17132.28</v>
      </c>
      <c r="H156" s="71">
        <v>73.74412512520226</v>
      </c>
      <c r="I156" s="175"/>
      <c r="J156" s="175"/>
    </row>
    <row r="157" spans="2:10" ht="39.6" x14ac:dyDescent="0.25">
      <c r="B157" s="102" t="s">
        <v>45</v>
      </c>
      <c r="C157" s="155">
        <v>15345.36</v>
      </c>
      <c r="D157" s="155">
        <v>20992.63</v>
      </c>
      <c r="E157" s="71">
        <v>73.098797054013716</v>
      </c>
      <c r="F157" s="155">
        <v>14075.31</v>
      </c>
      <c r="G157" s="155">
        <v>20667.080000000002</v>
      </c>
      <c r="H157" s="71">
        <v>68.104976610145215</v>
      </c>
      <c r="I157" s="175"/>
    </row>
    <row r="158" spans="2:10" ht="26.4" x14ac:dyDescent="0.25">
      <c r="B158" s="102" t="s">
        <v>46</v>
      </c>
      <c r="C158" s="165" t="s">
        <v>11</v>
      </c>
      <c r="D158" s="155">
        <v>19826.88</v>
      </c>
      <c r="E158" s="103" t="s">
        <v>11</v>
      </c>
      <c r="F158" s="155">
        <v>13671.69</v>
      </c>
      <c r="G158" s="155">
        <v>17743.990000000002</v>
      </c>
      <c r="H158" s="71">
        <v>77.049694009070109</v>
      </c>
      <c r="I158" s="175"/>
      <c r="J158" s="175"/>
    </row>
    <row r="159" spans="2:10" ht="26.4" x14ac:dyDescent="0.25">
      <c r="B159" s="102" t="s">
        <v>47</v>
      </c>
      <c r="C159" s="155">
        <v>10305.85</v>
      </c>
      <c r="D159" s="155">
        <v>14515.96</v>
      </c>
      <c r="E159" s="71">
        <v>70.996682272478026</v>
      </c>
      <c r="F159" s="155">
        <v>10147.36</v>
      </c>
      <c r="G159" s="155">
        <v>14211.16</v>
      </c>
      <c r="H159" s="71">
        <v>71.404164051351188</v>
      </c>
      <c r="I159" s="175"/>
      <c r="J159" s="175"/>
    </row>
    <row r="160" spans="2:10" ht="39.6" x14ac:dyDescent="0.25">
      <c r="B160" s="102" t="s">
        <v>48</v>
      </c>
      <c r="C160" s="155">
        <v>13387.23</v>
      </c>
      <c r="D160" s="155">
        <v>14666.55</v>
      </c>
      <c r="E160" s="71">
        <v>91.277294251204282</v>
      </c>
      <c r="F160" s="155">
        <v>11868.39</v>
      </c>
      <c r="G160" s="155">
        <v>14671.54</v>
      </c>
      <c r="H160" s="71">
        <v>80.893962051700086</v>
      </c>
    </row>
    <row r="161" spans="2:9" x14ac:dyDescent="0.25">
      <c r="B161" s="147"/>
      <c r="C161" s="147"/>
      <c r="D161" s="147"/>
      <c r="E161" s="131"/>
      <c r="F161" s="147"/>
      <c r="G161" s="147"/>
      <c r="H161" s="131"/>
    </row>
    <row r="162" spans="2:9" x14ac:dyDescent="0.25">
      <c r="B162" s="148"/>
      <c r="C162" s="148"/>
      <c r="D162" s="148"/>
      <c r="E162" s="134"/>
      <c r="F162" s="148"/>
      <c r="G162" s="148"/>
      <c r="H162" s="134"/>
    </row>
    <row r="163" spans="2:9" x14ac:dyDescent="0.25">
      <c r="B163" s="8" t="s">
        <v>86</v>
      </c>
    </row>
    <row r="164" spans="2:9" x14ac:dyDescent="0.25">
      <c r="B164" s="8"/>
    </row>
    <row r="165" spans="2:9" x14ac:dyDescent="0.25">
      <c r="B165" s="10" t="s">
        <v>69</v>
      </c>
    </row>
    <row r="173" spans="2:9" x14ac:dyDescent="0.25">
      <c r="H173" s="362" t="s">
        <v>13</v>
      </c>
    </row>
    <row r="174" spans="2:9" ht="15.75" customHeight="1" x14ac:dyDescent="0.25">
      <c r="I174" s="190"/>
    </row>
    <row r="175" spans="2:9" ht="13.8" x14ac:dyDescent="0.3">
      <c r="B175" s="510" t="s">
        <v>173</v>
      </c>
      <c r="C175" s="546"/>
      <c r="D175" s="546"/>
      <c r="E175" s="546"/>
      <c r="F175" s="546"/>
      <c r="G175" s="546"/>
      <c r="H175" s="546"/>
    </row>
    <row r="176" spans="2:9" x14ac:dyDescent="0.25">
      <c r="B176" s="4"/>
      <c r="C176" s="31"/>
      <c r="D176" s="31"/>
      <c r="F176" s="2"/>
      <c r="G176" s="2"/>
    </row>
    <row r="177" spans="2:8" x14ac:dyDescent="0.25">
      <c r="B177" s="6" t="s">
        <v>63</v>
      </c>
      <c r="C177" s="31"/>
      <c r="D177" s="31"/>
      <c r="F177" s="2"/>
      <c r="G177" s="2"/>
    </row>
    <row r="178" spans="2:8" x14ac:dyDescent="0.25">
      <c r="B178" s="99"/>
      <c r="C178" s="544" t="s">
        <v>12</v>
      </c>
      <c r="D178" s="544"/>
      <c r="E178" s="545"/>
      <c r="F178" s="507" t="s">
        <v>10</v>
      </c>
      <c r="G178" s="507"/>
      <c r="H178" s="508"/>
    </row>
    <row r="179" spans="2:8" ht="15.6" x14ac:dyDescent="0.25">
      <c r="B179" s="100"/>
      <c r="C179" s="65" t="s">
        <v>8</v>
      </c>
      <c r="D179" s="66" t="s">
        <v>9</v>
      </c>
      <c r="E179" s="66" t="s">
        <v>70</v>
      </c>
      <c r="F179" s="66" t="s">
        <v>8</v>
      </c>
      <c r="G179" s="66" t="s">
        <v>9</v>
      </c>
      <c r="H179" s="66" t="s">
        <v>70</v>
      </c>
    </row>
    <row r="180" spans="2:8" x14ac:dyDescent="0.25">
      <c r="B180" s="101"/>
      <c r="C180" s="46"/>
      <c r="D180" s="46"/>
      <c r="E180" s="88"/>
      <c r="F180" s="46"/>
      <c r="G180" s="46"/>
      <c r="H180" s="88"/>
    </row>
    <row r="181" spans="2:8" x14ac:dyDescent="0.25">
      <c r="B181" s="87" t="s">
        <v>32</v>
      </c>
      <c r="C181" s="34">
        <v>18348.830000000002</v>
      </c>
      <c r="D181" s="34">
        <v>26538.04</v>
      </c>
      <c r="E181" s="71">
        <v>69.141617090033776</v>
      </c>
      <c r="F181" s="34">
        <v>15767.56</v>
      </c>
      <c r="G181" s="34">
        <v>22169.16</v>
      </c>
      <c r="H181" s="71">
        <v>71.123849527902721</v>
      </c>
    </row>
    <row r="182" spans="2:8" ht="25.5" customHeight="1" x14ac:dyDescent="0.25">
      <c r="B182" s="102" t="s">
        <v>33</v>
      </c>
      <c r="C182" s="34">
        <v>55092.1</v>
      </c>
      <c r="D182" s="34">
        <v>73226.929999999993</v>
      </c>
      <c r="E182" s="71">
        <v>75.234753116100876</v>
      </c>
      <c r="F182" s="34">
        <v>42369.760000000002</v>
      </c>
      <c r="G182" s="34">
        <v>57444.94</v>
      </c>
      <c r="H182" s="71">
        <v>73.757166427539133</v>
      </c>
    </row>
    <row r="183" spans="2:8" ht="26.4" x14ac:dyDescent="0.25">
      <c r="B183" s="102" t="s">
        <v>34</v>
      </c>
      <c r="C183" s="34">
        <v>31148.99</v>
      </c>
      <c r="D183" s="34">
        <v>44965.62</v>
      </c>
      <c r="E183" s="71">
        <v>69.272902275115968</v>
      </c>
      <c r="F183" s="34">
        <v>27174.95</v>
      </c>
      <c r="G183" s="34">
        <v>37891.07</v>
      </c>
      <c r="H183" s="71">
        <v>71.718613383047781</v>
      </c>
    </row>
    <row r="184" spans="2:8" ht="26.4" x14ac:dyDescent="0.25">
      <c r="B184" s="102" t="s">
        <v>35</v>
      </c>
      <c r="C184" s="34">
        <v>22654.48</v>
      </c>
      <c r="D184" s="34">
        <v>34815.980000000003</v>
      </c>
      <c r="E184" s="71">
        <v>65.069200981847985</v>
      </c>
      <c r="F184" s="34">
        <v>22591.43</v>
      </c>
      <c r="G184" s="34">
        <v>30588.25</v>
      </c>
      <c r="H184" s="71">
        <v>73.8565625689603</v>
      </c>
    </row>
    <row r="185" spans="2:8" x14ac:dyDescent="0.25">
      <c r="B185" s="102" t="s">
        <v>36</v>
      </c>
      <c r="C185" s="34">
        <v>23581.86</v>
      </c>
      <c r="D185" s="34">
        <v>32600.16</v>
      </c>
      <c r="E185" s="71">
        <v>72.336638838582388</v>
      </c>
      <c r="F185" s="34">
        <v>21062.37</v>
      </c>
      <c r="G185" s="34">
        <v>29368.54</v>
      </c>
      <c r="H185" s="71">
        <v>71.717456843275144</v>
      </c>
    </row>
    <row r="186" spans="2:8" x14ac:dyDescent="0.25">
      <c r="B186" s="102" t="s">
        <v>37</v>
      </c>
      <c r="C186" s="34">
        <v>14802.96</v>
      </c>
      <c r="D186" s="34">
        <v>20255.5</v>
      </c>
      <c r="E186" s="71">
        <v>73.081187825528858</v>
      </c>
      <c r="F186" s="34">
        <v>14453.94</v>
      </c>
      <c r="G186" s="34">
        <v>20921.84</v>
      </c>
      <c r="H186" s="71">
        <v>69.085415049536763</v>
      </c>
    </row>
    <row r="187" spans="2:8" ht="26.4" x14ac:dyDescent="0.25">
      <c r="B187" s="102" t="s">
        <v>38</v>
      </c>
      <c r="C187" s="34">
        <v>12855.27</v>
      </c>
      <c r="D187" s="34">
        <v>14673.63</v>
      </c>
      <c r="E187" s="71">
        <v>87.6079743049266</v>
      </c>
      <c r="F187" s="34">
        <v>12004.06</v>
      </c>
      <c r="G187" s="34">
        <v>14835.54</v>
      </c>
      <c r="H187" s="71">
        <v>80.914210065828399</v>
      </c>
    </row>
    <row r="188" spans="2:8" ht="26.4" x14ac:dyDescent="0.25">
      <c r="B188" s="102" t="s">
        <v>39</v>
      </c>
      <c r="C188" s="34">
        <v>15407.5</v>
      </c>
      <c r="D188" s="34">
        <v>17567.72</v>
      </c>
      <c r="E188" s="71">
        <v>87.703469772969967</v>
      </c>
      <c r="F188" s="34">
        <v>13860.31</v>
      </c>
      <c r="G188" s="34">
        <v>16475.2</v>
      </c>
      <c r="H188" s="71">
        <v>84.128326211517916</v>
      </c>
    </row>
    <row r="189" spans="2:8" x14ac:dyDescent="0.25">
      <c r="B189" s="102" t="s">
        <v>40</v>
      </c>
      <c r="C189" s="34">
        <v>12129.64</v>
      </c>
      <c r="D189" s="34">
        <v>16231.11</v>
      </c>
      <c r="E189" s="71">
        <v>74.730810154080643</v>
      </c>
      <c r="F189" s="34">
        <v>11896.16</v>
      </c>
      <c r="G189" s="34">
        <v>17630.63</v>
      </c>
      <c r="H189" s="71">
        <v>67.474389741035907</v>
      </c>
    </row>
    <row r="190" spans="2:8" ht="26.4" x14ac:dyDescent="0.25">
      <c r="B190" s="102" t="s">
        <v>41</v>
      </c>
      <c r="C190" s="35" t="s">
        <v>11</v>
      </c>
      <c r="D190" s="35">
        <v>15121.01</v>
      </c>
      <c r="E190" s="103" t="s">
        <v>11</v>
      </c>
      <c r="F190" s="34">
        <v>11990.12</v>
      </c>
      <c r="G190" s="34">
        <v>14836.3</v>
      </c>
      <c r="H190" s="103">
        <v>80.816106441633025</v>
      </c>
    </row>
    <row r="191" spans="2:8" ht="39.6" x14ac:dyDescent="0.25">
      <c r="B191" s="102" t="s">
        <v>42</v>
      </c>
      <c r="C191" s="34">
        <v>13672.64</v>
      </c>
      <c r="D191" s="34">
        <v>16630.07</v>
      </c>
      <c r="E191" s="71">
        <v>82.216370706797974</v>
      </c>
      <c r="F191" s="34">
        <v>13166.15</v>
      </c>
      <c r="G191" s="34">
        <v>15907.34</v>
      </c>
      <c r="H191" s="71">
        <v>82.767766326739732</v>
      </c>
    </row>
    <row r="192" spans="2:8" ht="39.6" x14ac:dyDescent="0.25">
      <c r="B192" s="102" t="s">
        <v>43</v>
      </c>
      <c r="C192" s="34">
        <v>19192.11</v>
      </c>
      <c r="D192" s="34">
        <v>20216.57</v>
      </c>
      <c r="E192" s="71">
        <v>94.932572637198106</v>
      </c>
      <c r="F192" s="34">
        <v>17344.93</v>
      </c>
      <c r="G192" s="34">
        <v>20324.95</v>
      </c>
      <c r="H192" s="71">
        <v>85.338118912961662</v>
      </c>
    </row>
    <row r="193" spans="2:8" ht="52.8" x14ac:dyDescent="0.25">
      <c r="B193" s="102" t="s">
        <v>44</v>
      </c>
      <c r="C193" s="34">
        <v>13054.68</v>
      </c>
      <c r="D193" s="34">
        <v>18931.810000000001</v>
      </c>
      <c r="E193" s="71">
        <v>68.956322718218701</v>
      </c>
      <c r="F193" s="34">
        <v>11875.68</v>
      </c>
      <c r="G193" s="34">
        <v>15794.23</v>
      </c>
      <c r="H193" s="71">
        <v>75.189990268598095</v>
      </c>
    </row>
    <row r="194" spans="2:8" ht="39.6" x14ac:dyDescent="0.25">
      <c r="B194" s="102" t="s">
        <v>45</v>
      </c>
      <c r="C194" s="34">
        <v>13839.69</v>
      </c>
      <c r="D194" s="34">
        <v>20012.330000000002</v>
      </c>
      <c r="E194" s="71">
        <v>69.155815439781378</v>
      </c>
      <c r="F194" s="34">
        <v>13126.42</v>
      </c>
      <c r="G194" s="34">
        <v>19913.93</v>
      </c>
      <c r="H194" s="71">
        <v>65.915768509781842</v>
      </c>
    </row>
    <row r="195" spans="2:8" ht="26.4" x14ac:dyDescent="0.25">
      <c r="B195" s="102" t="s">
        <v>46</v>
      </c>
      <c r="C195" s="34">
        <v>11147.84</v>
      </c>
      <c r="D195" s="34">
        <v>19075.11</v>
      </c>
      <c r="E195" s="71">
        <v>58.441812393218171</v>
      </c>
      <c r="F195" s="34">
        <v>11816.4</v>
      </c>
      <c r="G195" s="34">
        <v>17377.03</v>
      </c>
      <c r="H195" s="71">
        <v>68.000112792577326</v>
      </c>
    </row>
    <row r="196" spans="2:8" ht="26.4" x14ac:dyDescent="0.25">
      <c r="B196" s="102" t="s">
        <v>47</v>
      </c>
      <c r="C196" s="34">
        <v>8335.84</v>
      </c>
      <c r="D196" s="34">
        <v>12691.95</v>
      </c>
      <c r="E196" s="71">
        <v>65.678166081650176</v>
      </c>
      <c r="F196" s="34">
        <v>8385.81</v>
      </c>
      <c r="G196" s="34">
        <v>13333.65</v>
      </c>
      <c r="H196" s="71">
        <v>62.892081313068815</v>
      </c>
    </row>
    <row r="197" spans="2:8" ht="39.6" x14ac:dyDescent="0.25">
      <c r="B197" s="102" t="s">
        <v>48</v>
      </c>
      <c r="C197" s="34">
        <v>9058.89</v>
      </c>
      <c r="D197" s="34">
        <v>12810.42</v>
      </c>
      <c r="E197" s="71">
        <v>70.715011685799524</v>
      </c>
      <c r="F197" s="34">
        <v>10460.780000000001</v>
      </c>
      <c r="G197" s="34">
        <v>12823.62</v>
      </c>
      <c r="H197" s="71">
        <v>81.574313649343949</v>
      </c>
    </row>
    <row r="198" spans="2:8" x14ac:dyDescent="0.25">
      <c r="B198" s="130"/>
      <c r="C198" s="130"/>
      <c r="D198" s="130"/>
      <c r="E198" s="131"/>
      <c r="F198" s="130"/>
      <c r="G198" s="130"/>
      <c r="H198" s="131"/>
    </row>
    <row r="199" spans="2:8" x14ac:dyDescent="0.25">
      <c r="B199" s="133"/>
      <c r="C199" s="133"/>
      <c r="D199" s="133"/>
      <c r="E199" s="134"/>
      <c r="F199" s="133"/>
      <c r="G199" s="133"/>
      <c r="H199" s="134"/>
    </row>
    <row r="200" spans="2:8" x14ac:dyDescent="0.25">
      <c r="B200" s="8" t="s">
        <v>86</v>
      </c>
      <c r="C200" s="31"/>
      <c r="D200" s="31"/>
      <c r="F200" s="31"/>
      <c r="G200" s="31"/>
    </row>
    <row r="201" spans="2:8" x14ac:dyDescent="0.25">
      <c r="B201" s="8"/>
      <c r="C201" s="31"/>
      <c r="D201" s="31"/>
      <c r="F201" s="31"/>
      <c r="G201" s="31"/>
    </row>
    <row r="202" spans="2:8" x14ac:dyDescent="0.25">
      <c r="B202" s="10" t="s">
        <v>69</v>
      </c>
      <c r="C202" s="31"/>
      <c r="D202" s="31"/>
      <c r="F202" s="31"/>
      <c r="G202" s="31"/>
    </row>
  </sheetData>
  <mergeCells count="26">
    <mergeCell ref="B5:H5"/>
    <mergeCell ref="C8:E8"/>
    <mergeCell ref="F8:H8"/>
    <mergeCell ref="B24:H24"/>
    <mergeCell ref="B25:H25"/>
    <mergeCell ref="B137:H137"/>
    <mergeCell ref="C74:E74"/>
    <mergeCell ref="B175:H175"/>
    <mergeCell ref="B90:H90"/>
    <mergeCell ref="C178:E178"/>
    <mergeCell ref="F178:H178"/>
    <mergeCell ref="C140:E140"/>
    <mergeCell ref="F140:H140"/>
    <mergeCell ref="B104:H104"/>
    <mergeCell ref="C107:E107"/>
    <mergeCell ref="F107:H107"/>
    <mergeCell ref="F74:H74"/>
    <mergeCell ref="B123:H123"/>
    <mergeCell ref="B124:H124"/>
    <mergeCell ref="B91:H91"/>
    <mergeCell ref="B71:H71"/>
    <mergeCell ref="B38:H38"/>
    <mergeCell ref="C41:E41"/>
    <mergeCell ref="F41:H41"/>
    <mergeCell ref="B57:H57"/>
    <mergeCell ref="B58:H58"/>
  </mergeCells>
  <phoneticPr fontId="3" type="noConversion"/>
  <hyperlinks>
    <hyperlink ref="H36" location="INDICE!A60" display="ÍNDICE"/>
    <hyperlink ref="H173" location="INDICE!A60" display="INDICE"/>
    <hyperlink ref="H135" location="INDICE!A60" display="INDICE"/>
    <hyperlink ref="H102" location="INDICE!A60" display="INDICE"/>
    <hyperlink ref="H69" location="INDICE!A60" display="INDICE"/>
    <hyperlink ref="H2" location="INDICE!A60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8" max="104857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R375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19.6640625" style="1" customWidth="1"/>
    <col min="3" max="4" width="10.6640625" style="1" customWidth="1"/>
    <col min="5" max="5" width="10.6640625" style="45" customWidth="1"/>
    <col min="6" max="8" width="10.6640625" style="1" customWidth="1"/>
    <col min="9" max="16384" width="11.44140625" style="1"/>
  </cols>
  <sheetData>
    <row r="1" spans="1:18" ht="40.200000000000003" customHeight="1" x14ac:dyDescent="0.25">
      <c r="J1" s="291"/>
    </row>
    <row r="2" spans="1:18" s="28" customFormat="1" ht="12.75" customHeight="1" x14ac:dyDescent="0.25">
      <c r="A2" s="284"/>
      <c r="H2" s="362" t="s">
        <v>13</v>
      </c>
    </row>
    <row r="3" spans="1:18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</row>
    <row r="4" spans="1:18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8" ht="13.5" customHeight="1" x14ac:dyDescent="0.3">
      <c r="B5" s="510" t="s">
        <v>484</v>
      </c>
      <c r="C5" s="510"/>
      <c r="D5" s="510"/>
      <c r="E5" s="510"/>
      <c r="F5" s="510"/>
      <c r="G5" s="510"/>
      <c r="H5" s="510"/>
      <c r="I5" s="191"/>
    </row>
    <row r="6" spans="1:18" x14ac:dyDescent="0.25">
      <c r="B6" s="4"/>
    </row>
    <row r="7" spans="1:18" ht="12.75" customHeight="1" x14ac:dyDescent="0.25">
      <c r="A7" s="288"/>
      <c r="B7" s="6" t="s">
        <v>63</v>
      </c>
    </row>
    <row r="8" spans="1:18" s="144" customFormat="1" ht="14.25" customHeight="1" x14ac:dyDescent="0.25">
      <c r="A8" s="268"/>
      <c r="B8" s="151"/>
      <c r="C8" s="513" t="s">
        <v>12</v>
      </c>
      <c r="D8" s="514"/>
      <c r="E8" s="511"/>
      <c r="F8" s="513" t="s">
        <v>10</v>
      </c>
      <c r="G8" s="514"/>
      <c r="H8" s="511"/>
    </row>
    <row r="9" spans="1:18" s="144" customFormat="1" ht="15.6" x14ac:dyDescent="0.25">
      <c r="A9" s="268"/>
      <c r="B9" s="145"/>
      <c r="C9" s="442" t="s">
        <v>225</v>
      </c>
      <c r="D9" s="66" t="s">
        <v>226</v>
      </c>
      <c r="E9" s="66" t="s">
        <v>65</v>
      </c>
      <c r="F9" s="152" t="s">
        <v>8</v>
      </c>
      <c r="G9" s="152" t="s">
        <v>9</v>
      </c>
      <c r="H9" s="66" t="s">
        <v>65</v>
      </c>
      <c r="R9" s="280"/>
    </row>
    <row r="10" spans="1:18" s="144" customFormat="1" x14ac:dyDescent="0.25">
      <c r="A10" s="268"/>
      <c r="B10" s="64"/>
      <c r="C10" s="158"/>
      <c r="D10" s="158"/>
      <c r="E10" s="67"/>
      <c r="F10" s="158"/>
      <c r="G10" s="158"/>
      <c r="H10" s="67"/>
      <c r="R10" s="280"/>
    </row>
    <row r="11" spans="1:18" s="144" customFormat="1" x14ac:dyDescent="0.25">
      <c r="A11" s="268"/>
      <c r="B11" s="64" t="s">
        <v>23</v>
      </c>
      <c r="C11" s="168">
        <v>13.88</v>
      </c>
      <c r="D11" s="168">
        <v>15.48</v>
      </c>
      <c r="E11" s="169">
        <f t="shared" ref="E11:E16" si="0">+C11/D11*100</f>
        <v>89.664082687338507</v>
      </c>
      <c r="F11" s="168">
        <v>12.6</v>
      </c>
      <c r="G11" s="168">
        <v>13.71</v>
      </c>
      <c r="H11" s="169">
        <f t="shared" ref="H11:H16" si="1">+F11/G11*100</f>
        <v>91.903719912472638</v>
      </c>
      <c r="R11" s="280"/>
    </row>
    <row r="12" spans="1:18" s="144" customFormat="1" x14ac:dyDescent="0.25">
      <c r="A12" s="270"/>
      <c r="B12" s="88" t="s">
        <v>220</v>
      </c>
      <c r="C12" s="282">
        <v>9.08</v>
      </c>
      <c r="D12" s="168">
        <v>9.1300000000000008</v>
      </c>
      <c r="E12" s="283">
        <f t="shared" si="0"/>
        <v>99.452354874041617</v>
      </c>
      <c r="F12" s="168">
        <v>8.6999999999999993</v>
      </c>
      <c r="G12" s="168">
        <v>9.1199999999999992</v>
      </c>
      <c r="H12" s="283">
        <f t="shared" si="1"/>
        <v>95.39473684210526</v>
      </c>
      <c r="R12" s="280"/>
    </row>
    <row r="13" spans="1:18" s="144" customFormat="1" x14ac:dyDescent="0.25">
      <c r="A13" s="270"/>
      <c r="B13" s="88" t="s">
        <v>221</v>
      </c>
      <c r="C13" s="168">
        <v>11.97</v>
      </c>
      <c r="D13" s="168">
        <v>13.04</v>
      </c>
      <c r="E13" s="169">
        <f t="shared" si="0"/>
        <v>91.794478527607367</v>
      </c>
      <c r="F13" s="168">
        <v>11.04</v>
      </c>
      <c r="G13" s="168">
        <v>11.55</v>
      </c>
      <c r="H13" s="169">
        <f t="shared" si="1"/>
        <v>95.584415584415567</v>
      </c>
      <c r="R13" s="280"/>
    </row>
    <row r="14" spans="1:18" s="144" customFormat="1" x14ac:dyDescent="0.25">
      <c r="A14" s="270"/>
      <c r="B14" s="88" t="s">
        <v>222</v>
      </c>
      <c r="C14" s="168">
        <v>13.8</v>
      </c>
      <c r="D14" s="168">
        <v>15.41</v>
      </c>
      <c r="E14" s="169">
        <f t="shared" si="0"/>
        <v>89.552238805970148</v>
      </c>
      <c r="F14" s="168">
        <v>12.38</v>
      </c>
      <c r="G14" s="168">
        <v>13.48</v>
      </c>
      <c r="H14" s="169">
        <f t="shared" si="1"/>
        <v>91.839762611275972</v>
      </c>
      <c r="R14" s="280"/>
    </row>
    <row r="15" spans="1:18" s="144" customFormat="1" x14ac:dyDescent="0.25">
      <c r="A15" s="270"/>
      <c r="B15" s="88" t="s">
        <v>223</v>
      </c>
      <c r="C15" s="168">
        <v>15</v>
      </c>
      <c r="D15" s="168">
        <v>16.95</v>
      </c>
      <c r="E15" s="169">
        <f t="shared" si="0"/>
        <v>88.495575221238937</v>
      </c>
      <c r="F15" s="168">
        <v>13.24</v>
      </c>
      <c r="G15" s="168">
        <v>14.65</v>
      </c>
      <c r="H15" s="169">
        <f t="shared" si="1"/>
        <v>90.3754266211604</v>
      </c>
    </row>
    <row r="16" spans="1:18" s="144" customFormat="1" x14ac:dyDescent="0.25">
      <c r="A16" s="270"/>
      <c r="B16" s="88" t="s">
        <v>224</v>
      </c>
      <c r="C16" s="168">
        <v>14.57</v>
      </c>
      <c r="D16" s="168">
        <v>17.329999999999998</v>
      </c>
      <c r="E16" s="169">
        <f t="shared" si="0"/>
        <v>84.07386035776112</v>
      </c>
      <c r="F16" s="168">
        <v>13.89</v>
      </c>
      <c r="G16" s="168">
        <v>15.37</v>
      </c>
      <c r="H16" s="169">
        <f t="shared" si="1"/>
        <v>90.370852309694214</v>
      </c>
    </row>
    <row r="17" spans="1:8" x14ac:dyDescent="0.25">
      <c r="A17" s="270"/>
      <c r="B17" s="147"/>
      <c r="C17" s="147"/>
      <c r="D17" s="147"/>
      <c r="E17" s="131"/>
      <c r="F17" s="131"/>
      <c r="G17" s="131"/>
      <c r="H17" s="131"/>
    </row>
    <row r="18" spans="1:8" x14ac:dyDescent="0.25">
      <c r="A18" s="270"/>
      <c r="B18" s="148"/>
      <c r="C18" s="148"/>
      <c r="D18" s="148"/>
      <c r="E18" s="134"/>
      <c r="F18" s="134"/>
      <c r="G18" s="134"/>
      <c r="H18" s="134"/>
    </row>
    <row r="19" spans="1:8" ht="16.5" customHeight="1" x14ac:dyDescent="0.25">
      <c r="A19" s="270"/>
      <c r="B19" s="548" t="s">
        <v>200</v>
      </c>
      <c r="C19" s="548"/>
      <c r="D19" s="548"/>
      <c r="E19" s="548"/>
      <c r="F19" s="548"/>
      <c r="G19" s="548"/>
      <c r="H19" s="548"/>
    </row>
    <row r="20" spans="1:8" x14ac:dyDescent="0.25">
      <c r="A20" s="270"/>
      <c r="B20" s="19" t="s">
        <v>199</v>
      </c>
    </row>
    <row r="21" spans="1:8" x14ac:dyDescent="0.25">
      <c r="A21" s="270"/>
    </row>
    <row r="22" spans="1:8" x14ac:dyDescent="0.25">
      <c r="A22" s="270"/>
      <c r="B22" s="10" t="s">
        <v>69</v>
      </c>
    </row>
    <row r="23" spans="1:8" x14ac:dyDescent="0.25">
      <c r="A23" s="270"/>
      <c r="B23" s="10"/>
      <c r="H23" s="45"/>
    </row>
    <row r="24" spans="1:8" x14ac:dyDescent="0.25">
      <c r="A24" s="270"/>
    </row>
    <row r="25" spans="1:8" x14ac:dyDescent="0.25">
      <c r="A25" s="270"/>
    </row>
    <row r="26" spans="1:8" x14ac:dyDescent="0.25">
      <c r="A26" s="270"/>
    </row>
    <row r="27" spans="1:8" x14ac:dyDescent="0.25">
      <c r="A27" s="270"/>
    </row>
    <row r="28" spans="1:8" x14ac:dyDescent="0.25">
      <c r="A28" s="270"/>
    </row>
    <row r="29" spans="1:8" x14ac:dyDescent="0.25">
      <c r="A29" s="270"/>
    </row>
    <row r="30" spans="1:8" x14ac:dyDescent="0.25">
      <c r="A30" s="270"/>
    </row>
    <row r="31" spans="1:8" x14ac:dyDescent="0.25">
      <c r="A31" s="270"/>
    </row>
    <row r="32" spans="1:8" x14ac:dyDescent="0.25">
      <c r="A32" s="270"/>
    </row>
    <row r="33" spans="1:1" x14ac:dyDescent="0.25">
      <c r="A33" s="270"/>
    </row>
    <row r="34" spans="1:1" x14ac:dyDescent="0.25">
      <c r="A34" s="270"/>
    </row>
    <row r="35" spans="1:1" x14ac:dyDescent="0.25">
      <c r="A35" s="270"/>
    </row>
    <row r="36" spans="1:1" x14ac:dyDescent="0.25">
      <c r="A36" s="270"/>
    </row>
    <row r="37" spans="1:1" x14ac:dyDescent="0.25">
      <c r="A37" s="270"/>
    </row>
    <row r="38" spans="1:1" x14ac:dyDescent="0.25">
      <c r="A38" s="270"/>
    </row>
    <row r="39" spans="1:1" x14ac:dyDescent="0.25">
      <c r="A39" s="270"/>
    </row>
    <row r="40" spans="1:1" x14ac:dyDescent="0.25">
      <c r="A40" s="270"/>
    </row>
    <row r="41" spans="1:1" x14ac:dyDescent="0.25">
      <c r="A41" s="270"/>
    </row>
    <row r="42" spans="1:1" x14ac:dyDescent="0.25">
      <c r="A42" s="270"/>
    </row>
    <row r="43" spans="1:1" x14ac:dyDescent="0.25">
      <c r="A43" s="270"/>
    </row>
    <row r="44" spans="1:1" x14ac:dyDescent="0.25">
      <c r="A44" s="270"/>
    </row>
    <row r="45" spans="1:1" x14ac:dyDescent="0.25">
      <c r="A45" s="270"/>
    </row>
    <row r="46" spans="1:1" x14ac:dyDescent="0.25">
      <c r="A46" s="270"/>
    </row>
    <row r="47" spans="1:1" x14ac:dyDescent="0.25">
      <c r="A47" s="270"/>
    </row>
    <row r="48" spans="1:1" x14ac:dyDescent="0.25">
      <c r="A48" s="270"/>
    </row>
    <row r="49" spans="1:1" x14ac:dyDescent="0.25">
      <c r="A49" s="270"/>
    </row>
    <row r="50" spans="1:1" x14ac:dyDescent="0.25">
      <c r="A50" s="270"/>
    </row>
    <row r="51" spans="1:1" x14ac:dyDescent="0.25">
      <c r="A51" s="270"/>
    </row>
    <row r="52" spans="1:1" x14ac:dyDescent="0.25">
      <c r="A52" s="270"/>
    </row>
    <row r="53" spans="1:1" x14ac:dyDescent="0.25">
      <c r="A53" s="270"/>
    </row>
    <row r="54" spans="1:1" x14ac:dyDescent="0.25">
      <c r="A54" s="270"/>
    </row>
    <row r="55" spans="1:1" x14ac:dyDescent="0.25">
      <c r="A55" s="270"/>
    </row>
    <row r="56" spans="1:1" x14ac:dyDescent="0.25">
      <c r="A56" s="270"/>
    </row>
    <row r="57" spans="1:1" x14ac:dyDescent="0.25">
      <c r="A57" s="270"/>
    </row>
    <row r="58" spans="1:1" x14ac:dyDescent="0.25">
      <c r="A58" s="270"/>
    </row>
    <row r="59" spans="1:1" x14ac:dyDescent="0.25">
      <c r="A59" s="270"/>
    </row>
    <row r="60" spans="1:1" x14ac:dyDescent="0.25">
      <c r="A60" s="270"/>
    </row>
    <row r="61" spans="1:1" x14ac:dyDescent="0.25">
      <c r="A61" s="270"/>
    </row>
    <row r="62" spans="1:1" x14ac:dyDescent="0.25">
      <c r="A62" s="270"/>
    </row>
    <row r="63" spans="1:1" x14ac:dyDescent="0.25">
      <c r="A63" s="270"/>
    </row>
    <row r="64" spans="1:1" x14ac:dyDescent="0.25">
      <c r="A64" s="270"/>
    </row>
    <row r="65" spans="1:18" x14ac:dyDescent="0.25">
      <c r="A65" s="270"/>
    </row>
    <row r="66" spans="1:18" x14ac:dyDescent="0.25">
      <c r="A66" s="270"/>
    </row>
    <row r="67" spans="1:18" x14ac:dyDescent="0.25">
      <c r="A67" s="270"/>
    </row>
    <row r="68" spans="1:18" x14ac:dyDescent="0.25">
      <c r="A68" s="270"/>
    </row>
    <row r="69" spans="1:18" x14ac:dyDescent="0.25">
      <c r="A69" s="270"/>
    </row>
    <row r="70" spans="1:18" x14ac:dyDescent="0.25">
      <c r="A70" s="270"/>
    </row>
    <row r="71" spans="1:18" x14ac:dyDescent="0.25">
      <c r="A71" s="270"/>
    </row>
    <row r="72" spans="1:18" x14ac:dyDescent="0.25">
      <c r="A72" s="270"/>
    </row>
    <row r="73" spans="1:18" s="28" customFormat="1" ht="12.75" customHeight="1" x14ac:dyDescent="0.25">
      <c r="A73" s="284"/>
      <c r="H73" s="362" t="s">
        <v>13</v>
      </c>
    </row>
    <row r="74" spans="1:18" s="158" customFormat="1" ht="13.5" customHeight="1" x14ac:dyDescent="0.4">
      <c r="A74" s="449"/>
      <c r="B74" s="200"/>
      <c r="C74" s="200"/>
      <c r="D74" s="200"/>
      <c r="E74" s="201"/>
      <c r="F74" s="201"/>
      <c r="G74" s="201"/>
      <c r="H74" s="201"/>
    </row>
    <row r="75" spans="1:18" ht="13.5" customHeight="1" x14ac:dyDescent="0.3">
      <c r="B75" s="510" t="s">
        <v>357</v>
      </c>
      <c r="C75" s="510"/>
      <c r="D75" s="510"/>
      <c r="E75" s="510"/>
      <c r="F75" s="510"/>
      <c r="G75" s="510"/>
      <c r="H75" s="510"/>
      <c r="I75" s="191"/>
    </row>
    <row r="76" spans="1:18" x14ac:dyDescent="0.25">
      <c r="B76" s="4"/>
    </row>
    <row r="77" spans="1:18" ht="12.75" customHeight="1" x14ac:dyDescent="0.25">
      <c r="A77" s="288"/>
      <c r="B77" s="6" t="s">
        <v>63</v>
      </c>
    </row>
    <row r="78" spans="1:18" s="144" customFormat="1" ht="14.25" customHeight="1" x14ac:dyDescent="0.25">
      <c r="A78" s="268"/>
      <c r="B78" s="151"/>
      <c r="C78" s="513" t="s">
        <v>12</v>
      </c>
      <c r="D78" s="514"/>
      <c r="E78" s="511"/>
      <c r="F78" s="513" t="s">
        <v>10</v>
      </c>
      <c r="G78" s="514"/>
      <c r="H78" s="511"/>
    </row>
    <row r="79" spans="1:18" s="144" customFormat="1" ht="15.6" x14ac:dyDescent="0.25">
      <c r="A79" s="268"/>
      <c r="B79" s="145"/>
      <c r="C79" s="65" t="s">
        <v>225</v>
      </c>
      <c r="D79" s="66" t="s">
        <v>226</v>
      </c>
      <c r="E79" s="66" t="s">
        <v>65</v>
      </c>
      <c r="F79" s="152" t="s">
        <v>8</v>
      </c>
      <c r="G79" s="152" t="s">
        <v>9</v>
      </c>
      <c r="H79" s="66" t="s">
        <v>65</v>
      </c>
      <c r="R79" s="280"/>
    </row>
    <row r="80" spans="1:18" s="144" customFormat="1" x14ac:dyDescent="0.25">
      <c r="A80" s="268"/>
      <c r="B80" s="64"/>
      <c r="C80" s="158"/>
      <c r="D80" s="158"/>
      <c r="E80" s="67"/>
      <c r="F80" s="158"/>
      <c r="G80" s="158"/>
      <c r="H80" s="67"/>
      <c r="R80" s="280"/>
    </row>
    <row r="81" spans="1:18" s="144" customFormat="1" x14ac:dyDescent="0.25">
      <c r="A81" s="268"/>
      <c r="B81" s="64" t="s">
        <v>23</v>
      </c>
      <c r="C81" s="168">
        <v>12.14</v>
      </c>
      <c r="D81" s="168">
        <v>13.64</v>
      </c>
      <c r="E81" s="169">
        <f t="shared" ref="E81:E86" si="2">+C81/D81*100</f>
        <v>89.002932551319645</v>
      </c>
      <c r="F81" s="168">
        <v>11.24</v>
      </c>
      <c r="G81" s="168">
        <v>12.53</v>
      </c>
      <c r="H81" s="169">
        <f t="shared" ref="H81:H86" si="3">+F81/G81*100</f>
        <v>89.704708699122122</v>
      </c>
      <c r="R81" s="280"/>
    </row>
    <row r="82" spans="1:18" s="144" customFormat="1" x14ac:dyDescent="0.25">
      <c r="A82" s="270"/>
      <c r="B82" s="88" t="s">
        <v>220</v>
      </c>
      <c r="C82" s="282">
        <v>7.7</v>
      </c>
      <c r="D82" s="282">
        <v>7.86</v>
      </c>
      <c r="E82" s="283">
        <f t="shared" si="2"/>
        <v>97.964376590330787</v>
      </c>
      <c r="F82" s="168">
        <v>7.7</v>
      </c>
      <c r="G82" s="168">
        <v>8.0500000000000007</v>
      </c>
      <c r="H82" s="283">
        <f t="shared" si="3"/>
        <v>95.65217391304347</v>
      </c>
      <c r="R82" s="280"/>
    </row>
    <row r="83" spans="1:18" s="144" customFormat="1" x14ac:dyDescent="0.25">
      <c r="A83" s="270"/>
      <c r="B83" s="88" t="s">
        <v>221</v>
      </c>
      <c r="C83" s="168">
        <v>10.220000000000001</v>
      </c>
      <c r="D83" s="168">
        <v>11.23</v>
      </c>
      <c r="E83" s="169">
        <f t="shared" si="2"/>
        <v>91.006233303650944</v>
      </c>
      <c r="F83" s="168">
        <v>9.6300000000000008</v>
      </c>
      <c r="G83" s="168">
        <v>10.31</v>
      </c>
      <c r="H83" s="169">
        <f t="shared" si="3"/>
        <v>93.404461687681859</v>
      </c>
      <c r="R83" s="280"/>
    </row>
    <row r="84" spans="1:18" s="144" customFormat="1" x14ac:dyDescent="0.25">
      <c r="A84" s="270"/>
      <c r="B84" s="88" t="s">
        <v>222</v>
      </c>
      <c r="C84" s="168">
        <v>12.31</v>
      </c>
      <c r="D84" s="168">
        <v>13.89</v>
      </c>
      <c r="E84" s="169">
        <f t="shared" si="2"/>
        <v>88.624910007199418</v>
      </c>
      <c r="F84" s="168">
        <v>11.28</v>
      </c>
      <c r="G84" s="168">
        <v>12.38</v>
      </c>
      <c r="H84" s="169">
        <f t="shared" si="3"/>
        <v>91.114701130856218</v>
      </c>
      <c r="R84" s="280"/>
    </row>
    <row r="85" spans="1:18" s="144" customFormat="1" x14ac:dyDescent="0.25">
      <c r="A85" s="270"/>
      <c r="B85" s="88" t="s">
        <v>223</v>
      </c>
      <c r="C85" s="168">
        <v>13.58</v>
      </c>
      <c r="D85" s="168">
        <v>14.91</v>
      </c>
      <c r="E85" s="169">
        <f t="shared" si="2"/>
        <v>91.079812206572768</v>
      </c>
      <c r="F85" s="168">
        <v>11.98</v>
      </c>
      <c r="G85" s="168">
        <v>13.45</v>
      </c>
      <c r="H85" s="169">
        <f t="shared" si="3"/>
        <v>89.070631970260223</v>
      </c>
    </row>
    <row r="86" spans="1:18" s="144" customFormat="1" x14ac:dyDescent="0.25">
      <c r="A86" s="270"/>
      <c r="B86" s="88" t="s">
        <v>224</v>
      </c>
      <c r="C86" s="168">
        <v>12.63</v>
      </c>
      <c r="D86" s="168">
        <v>15.38</v>
      </c>
      <c r="E86" s="169">
        <f t="shared" si="2"/>
        <v>82.119635890767228</v>
      </c>
      <c r="F86" s="168">
        <v>12.43</v>
      </c>
      <c r="G86" s="168">
        <v>14.52</v>
      </c>
      <c r="H86" s="169">
        <f t="shared" si="3"/>
        <v>85.606060606060609</v>
      </c>
    </row>
    <row r="87" spans="1:18" x14ac:dyDescent="0.25">
      <c r="A87" s="270"/>
      <c r="B87" s="147"/>
      <c r="C87" s="147"/>
      <c r="D87" s="147"/>
      <c r="E87" s="131"/>
      <c r="F87" s="131"/>
      <c r="G87" s="131"/>
      <c r="H87" s="131"/>
    </row>
    <row r="88" spans="1:18" x14ac:dyDescent="0.25">
      <c r="A88" s="270"/>
      <c r="B88" s="148"/>
      <c r="C88" s="148"/>
      <c r="D88" s="148"/>
      <c r="E88" s="134"/>
      <c r="F88" s="134"/>
      <c r="G88" s="134"/>
      <c r="H88" s="134"/>
    </row>
    <row r="89" spans="1:18" ht="16.5" customHeight="1" x14ac:dyDescent="0.25">
      <c r="A89" s="270"/>
      <c r="B89" s="548" t="s">
        <v>200</v>
      </c>
      <c r="C89" s="548"/>
      <c r="D89" s="548"/>
      <c r="E89" s="548"/>
      <c r="F89" s="548"/>
      <c r="G89" s="548"/>
      <c r="H89" s="548"/>
    </row>
    <row r="90" spans="1:18" x14ac:dyDescent="0.25">
      <c r="A90" s="270"/>
      <c r="B90" s="19" t="s">
        <v>199</v>
      </c>
    </row>
    <row r="91" spans="1:18" x14ac:dyDescent="0.25">
      <c r="A91" s="270"/>
    </row>
    <row r="92" spans="1:18" x14ac:dyDescent="0.25">
      <c r="A92" s="270"/>
      <c r="B92" s="10" t="s">
        <v>69</v>
      </c>
    </row>
    <row r="93" spans="1:18" x14ac:dyDescent="0.25">
      <c r="A93" s="270"/>
      <c r="B93" s="10"/>
    </row>
    <row r="94" spans="1:18" x14ac:dyDescent="0.25">
      <c r="A94" s="270"/>
    </row>
    <row r="95" spans="1:18" x14ac:dyDescent="0.25">
      <c r="A95" s="270"/>
    </row>
    <row r="96" spans="1:18" x14ac:dyDescent="0.25">
      <c r="A96" s="270"/>
    </row>
    <row r="97" spans="1:1" x14ac:dyDescent="0.25">
      <c r="A97" s="270"/>
    </row>
    <row r="98" spans="1:1" x14ac:dyDescent="0.25">
      <c r="A98" s="270"/>
    </row>
    <row r="99" spans="1:1" x14ac:dyDescent="0.25">
      <c r="A99" s="270"/>
    </row>
    <row r="100" spans="1:1" x14ac:dyDescent="0.25">
      <c r="A100" s="270"/>
    </row>
    <row r="101" spans="1:1" x14ac:dyDescent="0.25">
      <c r="A101" s="270"/>
    </row>
    <row r="102" spans="1:1" x14ac:dyDescent="0.25">
      <c r="A102" s="270"/>
    </row>
    <row r="103" spans="1:1" x14ac:dyDescent="0.25">
      <c r="A103" s="270"/>
    </row>
    <row r="104" spans="1:1" x14ac:dyDescent="0.25">
      <c r="A104" s="270"/>
    </row>
    <row r="105" spans="1:1" x14ac:dyDescent="0.25">
      <c r="A105" s="270"/>
    </row>
    <row r="106" spans="1:1" x14ac:dyDescent="0.25">
      <c r="A106" s="270"/>
    </row>
    <row r="107" spans="1:1" x14ac:dyDescent="0.25">
      <c r="A107" s="270"/>
    </row>
    <row r="108" spans="1:1" x14ac:dyDescent="0.25">
      <c r="A108" s="270"/>
    </row>
    <row r="109" spans="1:1" x14ac:dyDescent="0.25">
      <c r="A109" s="270"/>
    </row>
    <row r="110" spans="1:1" x14ac:dyDescent="0.25">
      <c r="A110" s="270"/>
    </row>
    <row r="111" spans="1:1" x14ac:dyDescent="0.25">
      <c r="A111" s="270"/>
    </row>
    <row r="112" spans="1:1" x14ac:dyDescent="0.25">
      <c r="A112" s="270"/>
    </row>
    <row r="113" spans="1:1" x14ac:dyDescent="0.25">
      <c r="A113" s="270"/>
    </row>
    <row r="114" spans="1:1" x14ac:dyDescent="0.25">
      <c r="A114" s="270"/>
    </row>
    <row r="115" spans="1:1" x14ac:dyDescent="0.25">
      <c r="A115" s="270"/>
    </row>
    <row r="116" spans="1:1" x14ac:dyDescent="0.25">
      <c r="A116" s="270"/>
    </row>
    <row r="117" spans="1:1" x14ac:dyDescent="0.25">
      <c r="A117" s="270"/>
    </row>
    <row r="118" spans="1:1" x14ac:dyDescent="0.25">
      <c r="A118" s="270"/>
    </row>
    <row r="119" spans="1:1" x14ac:dyDescent="0.25">
      <c r="A119" s="270"/>
    </row>
    <row r="120" spans="1:1" x14ac:dyDescent="0.25">
      <c r="A120" s="270"/>
    </row>
    <row r="121" spans="1:1" x14ac:dyDescent="0.25">
      <c r="A121" s="270"/>
    </row>
    <row r="122" spans="1:1" x14ac:dyDescent="0.25">
      <c r="A122" s="270"/>
    </row>
    <row r="123" spans="1:1" x14ac:dyDescent="0.25">
      <c r="A123" s="270"/>
    </row>
    <row r="124" spans="1:1" x14ac:dyDescent="0.25">
      <c r="A124" s="270"/>
    </row>
    <row r="125" spans="1:1" x14ac:dyDescent="0.25">
      <c r="A125" s="270"/>
    </row>
    <row r="126" spans="1:1" x14ac:dyDescent="0.25">
      <c r="A126" s="270"/>
    </row>
    <row r="127" spans="1:1" x14ac:dyDescent="0.25">
      <c r="A127" s="270"/>
    </row>
    <row r="128" spans="1:1" x14ac:dyDescent="0.25">
      <c r="A128" s="270"/>
    </row>
    <row r="129" spans="1:8" x14ac:dyDescent="0.25">
      <c r="A129" s="270"/>
    </row>
    <row r="130" spans="1:8" x14ac:dyDescent="0.25">
      <c r="A130" s="270"/>
    </row>
    <row r="131" spans="1:8" x14ac:dyDescent="0.25">
      <c r="A131" s="270"/>
    </row>
    <row r="132" spans="1:8" x14ac:dyDescent="0.25">
      <c r="A132" s="270"/>
    </row>
    <row r="133" spans="1:8" x14ac:dyDescent="0.25">
      <c r="A133" s="270"/>
    </row>
    <row r="134" spans="1:8" x14ac:dyDescent="0.25">
      <c r="A134" s="270"/>
    </row>
    <row r="135" spans="1:8" x14ac:dyDescent="0.25">
      <c r="A135" s="270"/>
    </row>
    <row r="136" spans="1:8" x14ac:dyDescent="0.25">
      <c r="A136" s="270"/>
    </row>
    <row r="137" spans="1:8" x14ac:dyDescent="0.25">
      <c r="A137" s="270"/>
    </row>
    <row r="138" spans="1:8" x14ac:dyDescent="0.25">
      <c r="A138" s="270"/>
    </row>
    <row r="139" spans="1:8" x14ac:dyDescent="0.25">
      <c r="A139" s="270"/>
    </row>
    <row r="140" spans="1:8" x14ac:dyDescent="0.25">
      <c r="A140" s="270"/>
    </row>
    <row r="141" spans="1:8" x14ac:dyDescent="0.25">
      <c r="A141" s="270"/>
    </row>
    <row r="142" spans="1:8" x14ac:dyDescent="0.25">
      <c r="A142" s="270"/>
    </row>
    <row r="143" spans="1:8" x14ac:dyDescent="0.25">
      <c r="A143" s="270"/>
      <c r="H143" s="362" t="s">
        <v>13</v>
      </c>
    </row>
    <row r="145" spans="1:18" ht="13.5" customHeight="1" x14ac:dyDescent="0.3">
      <c r="B145" s="510" t="s">
        <v>333</v>
      </c>
      <c r="C145" s="510"/>
      <c r="D145" s="510"/>
      <c r="E145" s="510"/>
      <c r="F145" s="510"/>
      <c r="G145" s="510"/>
      <c r="H145" s="510"/>
      <c r="I145" s="191"/>
    </row>
    <row r="146" spans="1:18" x14ac:dyDescent="0.25">
      <c r="B146" s="4"/>
    </row>
    <row r="147" spans="1:18" ht="12.75" customHeight="1" x14ac:dyDescent="0.25">
      <c r="B147" s="6" t="s">
        <v>63</v>
      </c>
    </row>
    <row r="148" spans="1:18" s="144" customFormat="1" ht="14.25" customHeight="1" x14ac:dyDescent="0.25">
      <c r="A148" s="284"/>
      <c r="B148" s="151"/>
      <c r="C148" s="513" t="s">
        <v>12</v>
      </c>
      <c r="D148" s="514"/>
      <c r="E148" s="511"/>
      <c r="F148" s="513" t="s">
        <v>10</v>
      </c>
      <c r="G148" s="514"/>
      <c r="H148" s="511"/>
    </row>
    <row r="149" spans="1:18" s="144" customFormat="1" ht="15.6" x14ac:dyDescent="0.25">
      <c r="A149" s="284"/>
      <c r="B149" s="145"/>
      <c r="C149" s="65" t="s">
        <v>225</v>
      </c>
      <c r="D149" s="152" t="s">
        <v>9</v>
      </c>
      <c r="E149" s="66" t="s">
        <v>65</v>
      </c>
      <c r="F149" s="152" t="s">
        <v>8</v>
      </c>
      <c r="G149" s="152" t="s">
        <v>9</v>
      </c>
      <c r="H149" s="66" t="s">
        <v>65</v>
      </c>
      <c r="R149" s="280"/>
    </row>
    <row r="150" spans="1:18" s="144" customFormat="1" x14ac:dyDescent="0.25">
      <c r="A150" s="284"/>
      <c r="B150" s="64"/>
      <c r="C150" s="158"/>
      <c r="D150" s="158"/>
      <c r="E150" s="67"/>
      <c r="F150" s="158"/>
      <c r="G150" s="158"/>
      <c r="H150" s="67"/>
      <c r="R150" s="280"/>
    </row>
    <row r="151" spans="1:18" s="144" customFormat="1" x14ac:dyDescent="0.25">
      <c r="A151" s="284"/>
      <c r="B151" s="64" t="s">
        <v>23</v>
      </c>
      <c r="C151" s="168">
        <v>11.66</v>
      </c>
      <c r="D151" s="168">
        <v>13.48</v>
      </c>
      <c r="E151" s="169">
        <v>86.498516320474778</v>
      </c>
      <c r="F151" s="168">
        <v>10.64</v>
      </c>
      <c r="G151" s="168">
        <v>12.23</v>
      </c>
      <c r="H151" s="169">
        <v>86.999182338511858</v>
      </c>
      <c r="R151" s="280"/>
    </row>
    <row r="152" spans="1:18" s="144" customFormat="1" x14ac:dyDescent="0.25">
      <c r="A152" s="284"/>
      <c r="B152" s="88" t="s">
        <v>220</v>
      </c>
      <c r="C152" s="282">
        <v>7.35</v>
      </c>
      <c r="D152" s="168">
        <v>7.43</v>
      </c>
      <c r="E152" s="283">
        <v>98.923283983849259</v>
      </c>
      <c r="F152" s="168">
        <v>7.16</v>
      </c>
      <c r="G152" s="168">
        <v>7.64</v>
      </c>
      <c r="H152" s="169">
        <v>93.717277486911001</v>
      </c>
      <c r="R152" s="280"/>
    </row>
    <row r="153" spans="1:18" s="144" customFormat="1" x14ac:dyDescent="0.25">
      <c r="A153" s="284"/>
      <c r="B153" s="88" t="s">
        <v>221</v>
      </c>
      <c r="C153" s="168">
        <v>10.02</v>
      </c>
      <c r="D153" s="168">
        <v>10.76</v>
      </c>
      <c r="E153" s="169">
        <v>93.122676579925638</v>
      </c>
      <c r="F153" s="168">
        <v>9.32</v>
      </c>
      <c r="G153" s="168">
        <v>9.99</v>
      </c>
      <c r="H153" s="169">
        <v>93.293293293293289</v>
      </c>
      <c r="R153" s="280"/>
    </row>
    <row r="154" spans="1:18" s="144" customFormat="1" x14ac:dyDescent="0.25">
      <c r="A154" s="284"/>
      <c r="B154" s="88" t="s">
        <v>222</v>
      </c>
      <c r="C154" s="168">
        <v>12.31</v>
      </c>
      <c r="D154" s="168">
        <v>13.99</v>
      </c>
      <c r="E154" s="169">
        <v>87.991422444603302</v>
      </c>
      <c r="F154" s="168">
        <v>10.88</v>
      </c>
      <c r="G154" s="168">
        <v>12.18</v>
      </c>
      <c r="H154" s="169">
        <v>89.326765188834173</v>
      </c>
      <c r="R154" s="280"/>
    </row>
    <row r="155" spans="1:18" s="144" customFormat="1" x14ac:dyDescent="0.25">
      <c r="A155" s="284"/>
      <c r="B155" s="88" t="s">
        <v>223</v>
      </c>
      <c r="C155" s="168">
        <v>12.36</v>
      </c>
      <c r="D155" s="168">
        <v>14.75</v>
      </c>
      <c r="E155" s="169">
        <v>83.79661016949153</v>
      </c>
      <c r="F155" s="168">
        <v>11.36</v>
      </c>
      <c r="G155" s="168">
        <v>13.34</v>
      </c>
      <c r="H155" s="169">
        <v>85.157421289355312</v>
      </c>
    </row>
    <row r="156" spans="1:18" s="144" customFormat="1" x14ac:dyDescent="0.25">
      <c r="A156" s="284"/>
      <c r="B156" s="88" t="s">
        <v>224</v>
      </c>
      <c r="C156" s="168">
        <v>12.53</v>
      </c>
      <c r="D156" s="168">
        <v>16.329999999999998</v>
      </c>
      <c r="E156" s="169">
        <v>76.729944886711579</v>
      </c>
      <c r="F156" s="168">
        <v>11.84</v>
      </c>
      <c r="G156" s="168">
        <v>14.51</v>
      </c>
      <c r="H156" s="169">
        <v>81.598897312198488</v>
      </c>
    </row>
    <row r="157" spans="1:18" x14ac:dyDescent="0.25">
      <c r="B157" s="147"/>
      <c r="C157" s="147"/>
      <c r="D157" s="147"/>
      <c r="E157" s="131"/>
      <c r="F157" s="131"/>
      <c r="G157" s="131"/>
      <c r="H157" s="131"/>
    </row>
    <row r="158" spans="1:18" x14ac:dyDescent="0.25">
      <c r="B158" s="148"/>
      <c r="C158" s="148"/>
      <c r="D158" s="148"/>
      <c r="E158" s="134"/>
      <c r="F158" s="134"/>
      <c r="G158" s="134"/>
      <c r="H158" s="134"/>
    </row>
    <row r="159" spans="1:18" ht="16.5" customHeight="1" x14ac:dyDescent="0.25">
      <c r="B159" s="548" t="s">
        <v>200</v>
      </c>
      <c r="C159" s="548"/>
      <c r="D159" s="548"/>
      <c r="E159" s="548"/>
      <c r="F159" s="548"/>
      <c r="G159" s="548"/>
      <c r="H159" s="548"/>
    </row>
    <row r="160" spans="1:18" x14ac:dyDescent="0.25">
      <c r="B160" s="19" t="s">
        <v>199</v>
      </c>
    </row>
    <row r="162" spans="2:2" x14ac:dyDescent="0.25">
      <c r="B162" s="10" t="s">
        <v>69</v>
      </c>
    </row>
    <row r="163" spans="2:2" x14ac:dyDescent="0.25">
      <c r="B163" s="10"/>
    </row>
    <row r="214" spans="1:9" x14ac:dyDescent="0.25">
      <c r="H214" s="362" t="s">
        <v>13</v>
      </c>
    </row>
    <row r="216" spans="1:9" ht="13.5" customHeight="1" x14ac:dyDescent="0.3">
      <c r="B216" s="510" t="s">
        <v>217</v>
      </c>
      <c r="C216" s="510"/>
      <c r="D216" s="510"/>
      <c r="E216" s="510"/>
      <c r="F216" s="510"/>
      <c r="G216" s="510"/>
      <c r="H216" s="510"/>
      <c r="I216" s="191"/>
    </row>
    <row r="217" spans="1:9" x14ac:dyDescent="0.25">
      <c r="B217" s="4"/>
    </row>
    <row r="218" spans="1:9" ht="12.75" customHeight="1" x14ac:dyDescent="0.25">
      <c r="B218" s="6" t="s">
        <v>63</v>
      </c>
    </row>
    <row r="219" spans="1:9" s="144" customFormat="1" ht="14.25" customHeight="1" x14ac:dyDescent="0.25">
      <c r="A219" s="284"/>
      <c r="B219" s="151"/>
      <c r="C219" s="513" t="s">
        <v>12</v>
      </c>
      <c r="D219" s="514"/>
      <c r="E219" s="511"/>
      <c r="F219" s="513" t="s">
        <v>10</v>
      </c>
      <c r="G219" s="514"/>
      <c r="H219" s="511"/>
    </row>
    <row r="220" spans="1:9" s="144" customFormat="1" ht="15.6" x14ac:dyDescent="0.25">
      <c r="A220" s="284"/>
      <c r="B220" s="145"/>
      <c r="C220" s="149" t="s">
        <v>8</v>
      </c>
      <c r="D220" s="152" t="s">
        <v>9</v>
      </c>
      <c r="E220" s="152" t="s">
        <v>70</v>
      </c>
      <c r="F220" s="152" t="s">
        <v>8</v>
      </c>
      <c r="G220" s="152" t="s">
        <v>9</v>
      </c>
      <c r="H220" s="152" t="s">
        <v>70</v>
      </c>
    </row>
    <row r="221" spans="1:9" s="144" customFormat="1" x14ac:dyDescent="0.25">
      <c r="A221" s="284"/>
      <c r="B221" s="64"/>
      <c r="C221" s="158"/>
      <c r="D221" s="158"/>
      <c r="E221" s="67"/>
      <c r="F221" s="158"/>
      <c r="G221" s="158"/>
      <c r="H221" s="67"/>
    </row>
    <row r="222" spans="1:9" s="144" customFormat="1" x14ac:dyDescent="0.25">
      <c r="A222" s="284"/>
      <c r="B222" s="64" t="s">
        <v>23</v>
      </c>
      <c r="C222" s="168">
        <v>11.07</v>
      </c>
      <c r="D222" s="168">
        <v>13</v>
      </c>
      <c r="E222" s="169">
        <v>85.15384615384616</v>
      </c>
      <c r="F222" s="168">
        <v>10.15</v>
      </c>
      <c r="G222" s="168">
        <v>11.78</v>
      </c>
      <c r="H222" s="169">
        <v>86.16298811544992</v>
      </c>
    </row>
    <row r="223" spans="1:9" s="144" customFormat="1" x14ac:dyDescent="0.25">
      <c r="A223" s="284"/>
      <c r="B223" s="88" t="s">
        <v>220</v>
      </c>
      <c r="C223" s="168">
        <v>6.9</v>
      </c>
      <c r="D223" s="168">
        <v>7.4</v>
      </c>
      <c r="E223" s="169">
        <v>93.243243243243242</v>
      </c>
      <c r="F223" s="168">
        <v>6.94</v>
      </c>
      <c r="G223" s="168">
        <v>7.62</v>
      </c>
      <c r="H223" s="169">
        <v>91.076115485564316</v>
      </c>
    </row>
    <row r="224" spans="1:9" s="144" customFormat="1" x14ac:dyDescent="0.25">
      <c r="A224" s="284"/>
      <c r="B224" s="88" t="s">
        <v>221</v>
      </c>
      <c r="C224" s="168">
        <v>9.98</v>
      </c>
      <c r="D224" s="168">
        <v>11.03</v>
      </c>
      <c r="E224" s="169">
        <v>90.480507706255679</v>
      </c>
      <c r="F224" s="168">
        <v>9.14</v>
      </c>
      <c r="G224" s="168">
        <v>10.029999999999999</v>
      </c>
      <c r="H224" s="169">
        <v>91.126620139581277</v>
      </c>
    </row>
    <row r="225" spans="1:8" s="144" customFormat="1" x14ac:dyDescent="0.25">
      <c r="A225" s="284"/>
      <c r="B225" s="88" t="s">
        <v>222</v>
      </c>
      <c r="C225" s="168">
        <v>11.66</v>
      </c>
      <c r="D225" s="168">
        <v>13.6</v>
      </c>
      <c r="E225" s="169">
        <v>85.735294117647072</v>
      </c>
      <c r="F225" s="168">
        <v>10.55</v>
      </c>
      <c r="G225" s="168">
        <v>11.87</v>
      </c>
      <c r="H225" s="169">
        <v>88.879528222409448</v>
      </c>
    </row>
    <row r="226" spans="1:8" s="144" customFormat="1" x14ac:dyDescent="0.25">
      <c r="A226" s="284"/>
      <c r="B226" s="88" t="s">
        <v>223</v>
      </c>
      <c r="C226" s="168">
        <v>12.28</v>
      </c>
      <c r="D226" s="168">
        <v>14.75</v>
      </c>
      <c r="E226" s="169">
        <v>83.254237288135585</v>
      </c>
      <c r="F226" s="168">
        <v>11.08</v>
      </c>
      <c r="G226" s="168">
        <v>13.19</v>
      </c>
      <c r="H226" s="169">
        <v>84.003032600454901</v>
      </c>
    </row>
    <row r="227" spans="1:8" s="144" customFormat="1" x14ac:dyDescent="0.25">
      <c r="A227" s="284"/>
      <c r="B227" s="88" t="s">
        <v>224</v>
      </c>
      <c r="C227" s="168">
        <v>12.18</v>
      </c>
      <c r="D227" s="168">
        <v>15.09</v>
      </c>
      <c r="E227" s="169">
        <v>80.715705765407549</v>
      </c>
      <c r="F227" s="168">
        <v>11.64</v>
      </c>
      <c r="G227" s="168">
        <v>14.41</v>
      </c>
      <c r="H227" s="169">
        <v>80.777238029146432</v>
      </c>
    </row>
    <row r="228" spans="1:8" x14ac:dyDescent="0.25">
      <c r="B228" s="147"/>
      <c r="C228" s="147"/>
      <c r="D228" s="147"/>
      <c r="E228" s="131"/>
      <c r="F228" s="131"/>
      <c r="G228" s="131"/>
      <c r="H228" s="131"/>
    </row>
    <row r="229" spans="1:8" x14ac:dyDescent="0.25">
      <c r="B229" s="148"/>
      <c r="C229" s="148"/>
      <c r="D229" s="148"/>
      <c r="E229" s="134"/>
      <c r="F229" s="134"/>
      <c r="G229" s="134"/>
      <c r="H229" s="134"/>
    </row>
    <row r="230" spans="1:8" x14ac:dyDescent="0.25">
      <c r="B230" s="8" t="s">
        <v>86</v>
      </c>
    </row>
    <row r="232" spans="1:8" x14ac:dyDescent="0.25">
      <c r="B232" s="10" t="s">
        <v>69</v>
      </c>
    </row>
    <row r="233" spans="1:8" x14ac:dyDescent="0.25">
      <c r="B233" s="10"/>
    </row>
    <row r="284" spans="2:9" x14ac:dyDescent="0.25">
      <c r="H284" s="362" t="s">
        <v>13</v>
      </c>
    </row>
    <row r="286" spans="2:9" ht="13.5" customHeight="1" x14ac:dyDescent="0.3">
      <c r="B286" s="510" t="s">
        <v>170</v>
      </c>
      <c r="C286" s="510"/>
      <c r="D286" s="510"/>
      <c r="E286" s="510"/>
      <c r="F286" s="510"/>
      <c r="G286" s="510"/>
      <c r="H286" s="510"/>
      <c r="I286" s="191"/>
    </row>
    <row r="287" spans="2:9" x14ac:dyDescent="0.25">
      <c r="B287" s="4"/>
    </row>
    <row r="288" spans="2:9" ht="12.75" customHeight="1" x14ac:dyDescent="0.25">
      <c r="B288" s="6" t="s">
        <v>63</v>
      </c>
    </row>
    <row r="289" spans="1:8" s="144" customFormat="1" ht="14.25" customHeight="1" x14ac:dyDescent="0.25">
      <c r="A289" s="284"/>
      <c r="B289" s="151"/>
      <c r="C289" s="513" t="s">
        <v>12</v>
      </c>
      <c r="D289" s="514"/>
      <c r="E289" s="511"/>
      <c r="F289" s="513" t="s">
        <v>10</v>
      </c>
      <c r="G289" s="514"/>
      <c r="H289" s="511"/>
    </row>
    <row r="290" spans="1:8" s="144" customFormat="1" ht="15.6" x14ac:dyDescent="0.25">
      <c r="A290" s="284"/>
      <c r="B290" s="145"/>
      <c r="C290" s="149" t="s">
        <v>8</v>
      </c>
      <c r="D290" s="152" t="s">
        <v>9</v>
      </c>
      <c r="E290" s="152" t="s">
        <v>70</v>
      </c>
      <c r="F290" s="152" t="s">
        <v>8</v>
      </c>
      <c r="G290" s="152" t="s">
        <v>9</v>
      </c>
      <c r="H290" s="152" t="s">
        <v>70</v>
      </c>
    </row>
    <row r="291" spans="1:8" s="144" customFormat="1" x14ac:dyDescent="0.25">
      <c r="A291" s="284"/>
      <c r="B291" s="64"/>
      <c r="C291" s="158"/>
      <c r="D291" s="158"/>
      <c r="E291" s="67"/>
      <c r="F291" s="158"/>
      <c r="G291" s="158"/>
      <c r="H291" s="67"/>
    </row>
    <row r="292" spans="1:8" s="144" customFormat="1" x14ac:dyDescent="0.25">
      <c r="A292" s="284"/>
      <c r="B292" s="64" t="s">
        <v>23</v>
      </c>
      <c r="C292" s="168">
        <v>10.11</v>
      </c>
      <c r="D292" s="168">
        <v>12.67</v>
      </c>
      <c r="E292" s="169">
        <v>79.794790844514608</v>
      </c>
      <c r="F292" s="168">
        <v>8.8699999999999992</v>
      </c>
      <c r="G292" s="168">
        <v>10.6</v>
      </c>
      <c r="H292" s="169">
        <v>83.679245283018858</v>
      </c>
    </row>
    <row r="293" spans="1:8" s="144" customFormat="1" x14ac:dyDescent="0.25">
      <c r="A293" s="284"/>
      <c r="B293" s="88" t="s">
        <v>113</v>
      </c>
      <c r="C293" s="168">
        <v>5.29</v>
      </c>
      <c r="D293" s="168">
        <v>6.19</v>
      </c>
      <c r="E293" s="169">
        <v>85.460420032310168</v>
      </c>
      <c r="F293" s="168">
        <v>5.65</v>
      </c>
      <c r="G293" s="168">
        <v>6.3</v>
      </c>
      <c r="H293" s="169">
        <v>89.682539682539684</v>
      </c>
    </row>
    <row r="294" spans="1:8" s="144" customFormat="1" x14ac:dyDescent="0.25">
      <c r="A294" s="284"/>
      <c r="B294" s="88" t="s">
        <v>104</v>
      </c>
      <c r="C294" s="168">
        <v>7.89</v>
      </c>
      <c r="D294" s="168">
        <v>8.4600000000000009</v>
      </c>
      <c r="E294" s="169">
        <v>93.262411347517727</v>
      </c>
      <c r="F294" s="168">
        <v>7.33</v>
      </c>
      <c r="G294" s="168">
        <v>7.99</v>
      </c>
      <c r="H294" s="169">
        <v>91.739674593241546</v>
      </c>
    </row>
    <row r="295" spans="1:8" s="144" customFormat="1" x14ac:dyDescent="0.25">
      <c r="A295" s="284"/>
      <c r="B295" s="88" t="s">
        <v>105</v>
      </c>
      <c r="C295" s="168">
        <v>10.53</v>
      </c>
      <c r="D295" s="168">
        <v>12.21</v>
      </c>
      <c r="E295" s="169">
        <v>86.240786240786235</v>
      </c>
      <c r="F295" s="168">
        <v>9.23</v>
      </c>
      <c r="G295" s="168">
        <v>10.199999999999999</v>
      </c>
      <c r="H295" s="169">
        <v>90.490196078431381</v>
      </c>
    </row>
    <row r="296" spans="1:8" s="144" customFormat="1" x14ac:dyDescent="0.25">
      <c r="A296" s="284"/>
      <c r="B296" s="88" t="s">
        <v>106</v>
      </c>
      <c r="C296" s="168">
        <v>11.24</v>
      </c>
      <c r="D296" s="168">
        <v>14.54</v>
      </c>
      <c r="E296" s="169">
        <v>77.303988995873453</v>
      </c>
      <c r="F296" s="168">
        <v>9.65</v>
      </c>
      <c r="G296" s="168">
        <v>11.79</v>
      </c>
      <c r="H296" s="169">
        <v>81.849024597116212</v>
      </c>
    </row>
    <row r="297" spans="1:8" s="144" customFormat="1" x14ac:dyDescent="0.25">
      <c r="A297" s="284"/>
      <c r="B297" s="88" t="s">
        <v>107</v>
      </c>
      <c r="C297" s="168">
        <v>11.37</v>
      </c>
      <c r="D297" s="168">
        <v>15.95</v>
      </c>
      <c r="E297" s="169">
        <v>71.285266457680251</v>
      </c>
      <c r="F297" s="168">
        <v>9.9499999999999993</v>
      </c>
      <c r="G297" s="168">
        <v>13.11</v>
      </c>
      <c r="H297" s="169">
        <v>75.896262395118228</v>
      </c>
    </row>
    <row r="298" spans="1:8" s="144" customFormat="1" x14ac:dyDescent="0.25">
      <c r="A298" s="284"/>
      <c r="B298" s="88" t="s">
        <v>114</v>
      </c>
      <c r="C298" s="168">
        <v>12.27</v>
      </c>
      <c r="D298" s="168">
        <v>16.309999999999999</v>
      </c>
      <c r="E298" s="169">
        <v>75.229920294297983</v>
      </c>
      <c r="F298" s="168">
        <v>9.7799999999999994</v>
      </c>
      <c r="G298" s="168">
        <v>12.83</v>
      </c>
      <c r="H298" s="169">
        <v>76.227591582229138</v>
      </c>
    </row>
    <row r="299" spans="1:8" x14ac:dyDescent="0.25">
      <c r="B299" s="147"/>
      <c r="C299" s="147"/>
      <c r="D299" s="147"/>
      <c r="E299" s="131"/>
      <c r="F299" s="131"/>
      <c r="G299" s="131"/>
      <c r="H299" s="131"/>
    </row>
    <row r="300" spans="1:8" x14ac:dyDescent="0.25">
      <c r="B300" s="148"/>
      <c r="C300" s="148"/>
      <c r="D300" s="148"/>
      <c r="E300" s="134"/>
      <c r="F300" s="134"/>
      <c r="G300" s="134"/>
      <c r="H300" s="134"/>
    </row>
    <row r="301" spans="1:8" x14ac:dyDescent="0.25">
      <c r="B301" s="8" t="s">
        <v>86</v>
      </c>
    </row>
    <row r="303" spans="1:8" x14ac:dyDescent="0.25">
      <c r="B303" s="10" t="s">
        <v>69</v>
      </c>
    </row>
    <row r="304" spans="1:8" x14ac:dyDescent="0.25">
      <c r="B304" s="10"/>
    </row>
    <row r="355" spans="2:9" x14ac:dyDescent="0.25">
      <c r="H355" s="362" t="s">
        <v>13</v>
      </c>
    </row>
    <row r="357" spans="2:9" ht="15.6" x14ac:dyDescent="0.3">
      <c r="B357" s="510" t="s">
        <v>171</v>
      </c>
      <c r="C357" s="510"/>
      <c r="D357" s="510"/>
      <c r="E357" s="510"/>
      <c r="F357" s="510"/>
      <c r="G357" s="510"/>
      <c r="H357" s="510"/>
      <c r="I357" s="190"/>
    </row>
    <row r="358" spans="2:9" x14ac:dyDescent="0.25">
      <c r="B358" s="4"/>
    </row>
    <row r="359" spans="2:9" x14ac:dyDescent="0.25">
      <c r="B359" s="6" t="s">
        <v>63</v>
      </c>
    </row>
    <row r="360" spans="2:9" x14ac:dyDescent="0.25">
      <c r="B360" s="151"/>
      <c r="C360" s="513" t="s">
        <v>12</v>
      </c>
      <c r="D360" s="514"/>
      <c r="E360" s="511"/>
      <c r="F360" s="513" t="s">
        <v>10</v>
      </c>
      <c r="G360" s="514"/>
      <c r="H360" s="511"/>
    </row>
    <row r="361" spans="2:9" ht="15.6" x14ac:dyDescent="0.25">
      <c r="B361" s="145"/>
      <c r="C361" s="149" t="s">
        <v>8</v>
      </c>
      <c r="D361" s="152" t="s">
        <v>9</v>
      </c>
      <c r="E361" s="152" t="s">
        <v>70</v>
      </c>
      <c r="F361" s="152" t="s">
        <v>8</v>
      </c>
      <c r="G361" s="152" t="s">
        <v>9</v>
      </c>
      <c r="H361" s="152" t="s">
        <v>70</v>
      </c>
    </row>
    <row r="362" spans="2:9" x14ac:dyDescent="0.25">
      <c r="B362" s="64"/>
      <c r="C362" s="158"/>
      <c r="D362" s="158"/>
      <c r="E362" s="67"/>
      <c r="F362" s="158"/>
      <c r="G362" s="158"/>
      <c r="H362" s="67"/>
    </row>
    <row r="363" spans="2:9" x14ac:dyDescent="0.25">
      <c r="B363" s="64" t="s">
        <v>23</v>
      </c>
      <c r="C363" s="168">
        <v>8.43</v>
      </c>
      <c r="D363" s="168">
        <v>10.88</v>
      </c>
      <c r="E363" s="169">
        <v>77.481617647058812</v>
      </c>
      <c r="F363" s="168">
        <v>7.45</v>
      </c>
      <c r="G363" s="168">
        <v>9.23</v>
      </c>
      <c r="H363" s="169">
        <v>80.715059588299027</v>
      </c>
    </row>
    <row r="364" spans="2:9" x14ac:dyDescent="0.25">
      <c r="B364" s="88" t="s">
        <v>113</v>
      </c>
      <c r="C364" s="168">
        <v>4.42</v>
      </c>
      <c r="D364" s="168">
        <v>4.53</v>
      </c>
      <c r="E364" s="169">
        <v>97.571743929359812</v>
      </c>
      <c r="F364" s="168">
        <v>4.43</v>
      </c>
      <c r="G364" s="168">
        <v>4.9800000000000004</v>
      </c>
      <c r="H364" s="169">
        <v>88.955823293172685</v>
      </c>
    </row>
    <row r="365" spans="2:9" x14ac:dyDescent="0.25">
      <c r="B365" s="88" t="s">
        <v>104</v>
      </c>
      <c r="C365" s="168">
        <v>6.57</v>
      </c>
      <c r="D365" s="168">
        <v>7.27</v>
      </c>
      <c r="E365" s="169">
        <v>90.371389270976621</v>
      </c>
      <c r="F365" s="168">
        <v>6.03</v>
      </c>
      <c r="G365" s="168">
        <v>6.7</v>
      </c>
      <c r="H365" s="169">
        <v>90</v>
      </c>
    </row>
    <row r="366" spans="2:9" x14ac:dyDescent="0.25">
      <c r="B366" s="88" t="s">
        <v>105</v>
      </c>
      <c r="C366" s="168">
        <v>8.9499999999999993</v>
      </c>
      <c r="D366" s="168">
        <v>10.42</v>
      </c>
      <c r="E366" s="169">
        <v>85.892514395393462</v>
      </c>
      <c r="F366" s="168">
        <v>7.74</v>
      </c>
      <c r="G366" s="168">
        <v>8.7899999999999991</v>
      </c>
      <c r="H366" s="169">
        <v>88.054607508532428</v>
      </c>
    </row>
    <row r="367" spans="2:9" x14ac:dyDescent="0.25">
      <c r="B367" s="88" t="s">
        <v>106</v>
      </c>
      <c r="C367" s="168">
        <v>10.050000000000001</v>
      </c>
      <c r="D367" s="168">
        <v>13.33</v>
      </c>
      <c r="E367" s="169">
        <v>75.393848462115542</v>
      </c>
      <c r="F367" s="168">
        <v>8.51</v>
      </c>
      <c r="G367" s="168">
        <v>10.54</v>
      </c>
      <c r="H367" s="169">
        <v>80.740037950664146</v>
      </c>
    </row>
    <row r="368" spans="2:9" x14ac:dyDescent="0.25">
      <c r="B368" s="88" t="s">
        <v>107</v>
      </c>
      <c r="C368" s="168">
        <v>9.52</v>
      </c>
      <c r="D368" s="168">
        <v>13.95</v>
      </c>
      <c r="E368" s="169">
        <v>68.243727598566309</v>
      </c>
      <c r="F368" s="168">
        <v>8.59</v>
      </c>
      <c r="G368" s="168">
        <v>11.67</v>
      </c>
      <c r="H368" s="169">
        <v>73.607540702656379</v>
      </c>
    </row>
    <row r="369" spans="2:8" x14ac:dyDescent="0.25">
      <c r="B369" s="88" t="s">
        <v>114</v>
      </c>
      <c r="C369" s="168">
        <v>8.14</v>
      </c>
      <c r="D369" s="168">
        <v>12.78</v>
      </c>
      <c r="E369" s="169">
        <v>63.693270735524258</v>
      </c>
      <c r="F369" s="168">
        <v>7.69</v>
      </c>
      <c r="G369" s="168">
        <v>11.13</v>
      </c>
      <c r="H369" s="169">
        <v>69.092542677448336</v>
      </c>
    </row>
    <row r="370" spans="2:8" x14ac:dyDescent="0.25">
      <c r="B370" s="147"/>
      <c r="C370" s="147"/>
      <c r="D370" s="147"/>
      <c r="E370" s="131"/>
      <c r="F370" s="131"/>
      <c r="G370" s="131"/>
      <c r="H370" s="131"/>
    </row>
    <row r="371" spans="2:8" x14ac:dyDescent="0.25">
      <c r="B371" s="148"/>
      <c r="C371" s="148"/>
      <c r="D371" s="148"/>
      <c r="E371" s="134"/>
      <c r="F371" s="134"/>
      <c r="G371" s="134"/>
      <c r="H371" s="134"/>
    </row>
    <row r="372" spans="2:8" x14ac:dyDescent="0.25">
      <c r="B372" s="8" t="s">
        <v>86</v>
      </c>
    </row>
    <row r="374" spans="2:8" x14ac:dyDescent="0.25">
      <c r="B374" s="10" t="s">
        <v>69</v>
      </c>
    </row>
    <row r="375" spans="2:8" x14ac:dyDescent="0.25">
      <c r="B375" s="10"/>
    </row>
  </sheetData>
  <mergeCells count="21">
    <mergeCell ref="B5:H5"/>
    <mergeCell ref="C8:E8"/>
    <mergeCell ref="F8:H8"/>
    <mergeCell ref="B19:H19"/>
    <mergeCell ref="B75:H75"/>
    <mergeCell ref="C78:E78"/>
    <mergeCell ref="F78:H78"/>
    <mergeCell ref="B89:H89"/>
    <mergeCell ref="B357:H357"/>
    <mergeCell ref="C219:E219"/>
    <mergeCell ref="F219:H219"/>
    <mergeCell ref="B286:H286"/>
    <mergeCell ref="B145:H145"/>
    <mergeCell ref="C148:E148"/>
    <mergeCell ref="F148:H148"/>
    <mergeCell ref="B159:H159"/>
    <mergeCell ref="C360:E360"/>
    <mergeCell ref="F360:H360"/>
    <mergeCell ref="C289:E289"/>
    <mergeCell ref="F289:H289"/>
    <mergeCell ref="B216:H216"/>
  </mergeCells>
  <phoneticPr fontId="3" type="noConversion"/>
  <hyperlinks>
    <hyperlink ref="H73" location="INDICE!A61" display="ÍNDICE"/>
    <hyperlink ref="H355" location="INDICE!A61" display="INDICE"/>
    <hyperlink ref="H284" location="INDICE!A61" display="INDICE"/>
    <hyperlink ref="H214" location="INDICE!A61" display="INDICE"/>
    <hyperlink ref="H143" location="INDICE!A61" display="INDICE"/>
    <hyperlink ref="H2" location="INDICE!A61" display="ÍNDICE"/>
  </hyperlinks>
  <pageMargins left="0.78740157480314965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J366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19.6640625" style="1" customWidth="1"/>
    <col min="3" max="3" width="9.6640625" style="1" customWidth="1"/>
    <col min="4" max="4" width="10.33203125" style="1" customWidth="1"/>
    <col min="5" max="5" width="10" style="45" customWidth="1"/>
    <col min="6" max="6" width="7.5546875" style="1" bestFit="1" customWidth="1"/>
    <col min="7" max="7" width="8.44140625" style="1" bestFit="1" customWidth="1"/>
    <col min="8" max="8" width="9.6640625" style="1" customWidth="1"/>
    <col min="9" max="16384" width="11.44140625" style="1"/>
  </cols>
  <sheetData>
    <row r="1" spans="1:10" ht="40.200000000000003" customHeight="1" x14ac:dyDescent="0.25">
      <c r="J1" s="291"/>
    </row>
    <row r="2" spans="1:10" s="28" customFormat="1" ht="12.75" customHeight="1" x14ac:dyDescent="0.25">
      <c r="A2" s="284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</row>
    <row r="4" spans="1:10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0" ht="28.5" customHeight="1" x14ac:dyDescent="0.3">
      <c r="B5" s="510" t="s">
        <v>483</v>
      </c>
      <c r="C5" s="510"/>
      <c r="D5" s="510"/>
      <c r="E5" s="510"/>
      <c r="F5" s="510"/>
      <c r="G5" s="510"/>
      <c r="H5" s="510"/>
      <c r="I5" s="191"/>
    </row>
    <row r="6" spans="1:10" x14ac:dyDescent="0.25">
      <c r="B6" s="4"/>
    </row>
    <row r="7" spans="1:10" ht="12.75" customHeight="1" x14ac:dyDescent="0.25">
      <c r="A7" s="288"/>
      <c r="B7" s="6" t="s">
        <v>63</v>
      </c>
    </row>
    <row r="8" spans="1:10" s="144" customFormat="1" x14ac:dyDescent="0.25">
      <c r="A8" s="268"/>
      <c r="B8" s="151"/>
      <c r="C8" s="511" t="s">
        <v>12</v>
      </c>
      <c r="D8" s="512"/>
      <c r="E8" s="512"/>
      <c r="F8" s="512" t="s">
        <v>10</v>
      </c>
      <c r="G8" s="512"/>
      <c r="H8" s="512"/>
    </row>
    <row r="9" spans="1:10" s="144" customFormat="1" ht="15.6" x14ac:dyDescent="0.25">
      <c r="A9" s="268"/>
      <c r="B9" s="145"/>
      <c r="C9" s="442" t="s">
        <v>225</v>
      </c>
      <c r="D9" s="66" t="s">
        <v>226</v>
      </c>
      <c r="E9" s="66" t="s">
        <v>65</v>
      </c>
      <c r="F9" s="152" t="s">
        <v>8</v>
      </c>
      <c r="G9" s="152" t="s">
        <v>9</v>
      </c>
      <c r="H9" s="66" t="s">
        <v>65</v>
      </c>
    </row>
    <row r="10" spans="1:10" s="144" customFormat="1" x14ac:dyDescent="0.25">
      <c r="A10" s="268"/>
      <c r="B10" s="64"/>
      <c r="C10" s="158"/>
      <c r="D10" s="158"/>
      <c r="E10" s="67"/>
      <c r="F10" s="158"/>
      <c r="G10" s="158"/>
      <c r="H10" s="67"/>
    </row>
    <row r="11" spans="1:10" s="144" customFormat="1" x14ac:dyDescent="0.25">
      <c r="A11" s="268"/>
      <c r="B11" s="64" t="s">
        <v>23</v>
      </c>
      <c r="C11" s="168">
        <v>10.19</v>
      </c>
      <c r="D11" s="168">
        <v>11.55</v>
      </c>
      <c r="E11" s="169">
        <f t="shared" ref="E11:E13" si="0">+C11/D11*100</f>
        <v>88.225108225108215</v>
      </c>
      <c r="F11" s="168">
        <v>9.51</v>
      </c>
      <c r="G11" s="168">
        <v>10.6</v>
      </c>
      <c r="H11" s="169">
        <f t="shared" ref="H11:H13" si="1">+F11/G11*100</f>
        <v>89.716981132075475</v>
      </c>
    </row>
    <row r="12" spans="1:10" s="144" customFormat="1" x14ac:dyDescent="0.25">
      <c r="A12" s="270"/>
      <c r="B12" s="88" t="s">
        <v>220</v>
      </c>
      <c r="C12" s="282">
        <v>8.69</v>
      </c>
      <c r="D12" s="282">
        <v>8.68</v>
      </c>
      <c r="E12" s="169">
        <f t="shared" si="0"/>
        <v>100.11520737327189</v>
      </c>
      <c r="F12" s="168">
        <v>8.7200000000000006</v>
      </c>
      <c r="G12" s="168">
        <v>8.9</v>
      </c>
      <c r="H12" s="169">
        <f t="shared" si="1"/>
        <v>97.977528089887642</v>
      </c>
    </row>
    <row r="13" spans="1:10" s="144" customFormat="1" x14ac:dyDescent="0.25">
      <c r="A13" s="270"/>
      <c r="B13" s="88" t="s">
        <v>221</v>
      </c>
      <c r="C13" s="168">
        <v>9.48</v>
      </c>
      <c r="D13" s="250">
        <v>9.6199999999999992</v>
      </c>
      <c r="E13" s="169">
        <f t="shared" si="0"/>
        <v>98.544698544698562</v>
      </c>
      <c r="F13" s="168">
        <v>9.2200000000000006</v>
      </c>
      <c r="G13" s="168">
        <v>9.48</v>
      </c>
      <c r="H13" s="169">
        <f t="shared" si="1"/>
        <v>97.257383966244731</v>
      </c>
    </row>
    <row r="14" spans="1:10" s="144" customFormat="1" x14ac:dyDescent="0.25">
      <c r="A14" s="270"/>
      <c r="B14" s="88" t="s">
        <v>222</v>
      </c>
      <c r="C14" s="168">
        <v>10.33</v>
      </c>
      <c r="D14" s="282">
        <v>12.03</v>
      </c>
      <c r="E14" s="169">
        <f>+C14/D14*100</f>
        <v>85.868661679135499</v>
      </c>
      <c r="F14" s="168">
        <v>9.67</v>
      </c>
      <c r="G14" s="168">
        <v>10.52</v>
      </c>
      <c r="H14" s="169">
        <f>+F14/G14*100</f>
        <v>91.920152091254764</v>
      </c>
    </row>
    <row r="15" spans="1:10" s="144" customFormat="1" x14ac:dyDescent="0.25">
      <c r="A15" s="270"/>
      <c r="B15" s="88" t="s">
        <v>223</v>
      </c>
      <c r="C15" s="168">
        <v>10.58</v>
      </c>
      <c r="D15" s="282">
        <v>11.92</v>
      </c>
      <c r="E15" s="169">
        <f>+C15/D15*100</f>
        <v>88.758389261744966</v>
      </c>
      <c r="F15" s="168">
        <v>9.68</v>
      </c>
      <c r="G15" s="168">
        <v>10.88</v>
      </c>
      <c r="H15" s="169">
        <f>+F15/G15*100</f>
        <v>88.970588235294116</v>
      </c>
    </row>
    <row r="16" spans="1:10" s="144" customFormat="1" x14ac:dyDescent="0.25">
      <c r="A16" s="270"/>
      <c r="B16" s="88" t="s">
        <v>224</v>
      </c>
      <c r="C16" s="303">
        <v>10.42</v>
      </c>
      <c r="D16" s="282">
        <v>15.69</v>
      </c>
      <c r="E16" s="169">
        <f t="shared" ref="E16" si="2">+C16/D16*100</f>
        <v>66.411727214786481</v>
      </c>
      <c r="F16" s="168">
        <v>9.59</v>
      </c>
      <c r="G16" s="168">
        <v>13.26</v>
      </c>
      <c r="H16" s="169">
        <f t="shared" ref="H16" si="3">+F16/G16*100</f>
        <v>72.322775263951726</v>
      </c>
    </row>
    <row r="17" spans="1:8" x14ac:dyDescent="0.25">
      <c r="A17" s="270"/>
      <c r="B17" s="147"/>
      <c r="C17" s="147"/>
      <c r="D17" s="147"/>
      <c r="E17" s="131"/>
      <c r="F17" s="131"/>
      <c r="G17" s="131"/>
      <c r="H17" s="131"/>
    </row>
    <row r="18" spans="1:8" x14ac:dyDescent="0.25">
      <c r="A18" s="270"/>
      <c r="B18" s="148"/>
      <c r="C18" s="148"/>
      <c r="D18" s="148"/>
      <c r="E18" s="134"/>
      <c r="F18" s="134"/>
      <c r="G18" s="134"/>
      <c r="H18" s="134"/>
    </row>
    <row r="19" spans="1:8" ht="22.5" customHeight="1" x14ac:dyDescent="0.25">
      <c r="A19" s="270"/>
      <c r="B19" s="548" t="s">
        <v>200</v>
      </c>
      <c r="C19" s="548"/>
      <c r="D19" s="548"/>
      <c r="E19" s="548"/>
      <c r="F19" s="548"/>
      <c r="G19" s="548"/>
      <c r="H19" s="548"/>
    </row>
    <row r="20" spans="1:8" x14ac:dyDescent="0.25">
      <c r="A20" s="270"/>
      <c r="B20" s="19" t="s">
        <v>199</v>
      </c>
    </row>
    <row r="21" spans="1:8" x14ac:dyDescent="0.25">
      <c r="A21" s="270"/>
    </row>
    <row r="22" spans="1:8" x14ac:dyDescent="0.25">
      <c r="A22" s="270"/>
      <c r="B22" s="10" t="s">
        <v>69</v>
      </c>
    </row>
    <row r="23" spans="1:8" x14ac:dyDescent="0.25">
      <c r="A23" s="270"/>
      <c r="B23" s="10"/>
      <c r="H23" s="45"/>
    </row>
    <row r="24" spans="1:8" x14ac:dyDescent="0.25">
      <c r="A24" s="270"/>
    </row>
    <row r="25" spans="1:8" x14ac:dyDescent="0.25">
      <c r="A25" s="270"/>
    </row>
    <row r="26" spans="1:8" x14ac:dyDescent="0.25">
      <c r="A26" s="270"/>
    </row>
    <row r="27" spans="1:8" x14ac:dyDescent="0.25">
      <c r="A27" s="270"/>
    </row>
    <row r="28" spans="1:8" x14ac:dyDescent="0.25">
      <c r="A28" s="270"/>
    </row>
    <row r="29" spans="1:8" x14ac:dyDescent="0.25">
      <c r="A29" s="270"/>
    </row>
    <row r="30" spans="1:8" x14ac:dyDescent="0.25">
      <c r="A30" s="270"/>
    </row>
    <row r="31" spans="1:8" x14ac:dyDescent="0.25">
      <c r="A31" s="270"/>
    </row>
    <row r="32" spans="1:8" x14ac:dyDescent="0.25">
      <c r="A32" s="270"/>
    </row>
    <row r="33" spans="1:8" x14ac:dyDescent="0.25">
      <c r="A33" s="270"/>
    </row>
    <row r="34" spans="1:8" x14ac:dyDescent="0.25">
      <c r="A34" s="270"/>
    </row>
    <row r="35" spans="1:8" x14ac:dyDescent="0.25">
      <c r="A35" s="270"/>
    </row>
    <row r="36" spans="1:8" x14ac:dyDescent="0.25">
      <c r="A36" s="270"/>
    </row>
    <row r="37" spans="1:8" x14ac:dyDescent="0.25">
      <c r="A37" s="270"/>
    </row>
    <row r="38" spans="1:8" x14ac:dyDescent="0.25">
      <c r="A38" s="270"/>
    </row>
    <row r="39" spans="1:8" x14ac:dyDescent="0.25">
      <c r="A39" s="270"/>
    </row>
    <row r="40" spans="1:8" x14ac:dyDescent="0.25">
      <c r="A40" s="270"/>
    </row>
    <row r="41" spans="1:8" x14ac:dyDescent="0.25">
      <c r="A41" s="270"/>
    </row>
    <row r="42" spans="1:8" x14ac:dyDescent="0.25">
      <c r="A42" s="270"/>
    </row>
    <row r="43" spans="1:8" s="28" customFormat="1" ht="12.75" customHeight="1" x14ac:dyDescent="0.25">
      <c r="A43" s="284"/>
      <c r="H43" s="362"/>
    </row>
    <row r="44" spans="1:8" x14ac:dyDescent="0.25">
      <c r="A44" s="270"/>
    </row>
    <row r="45" spans="1:8" x14ac:dyDescent="0.25">
      <c r="A45" s="270"/>
    </row>
    <row r="46" spans="1:8" x14ac:dyDescent="0.25">
      <c r="A46" s="270"/>
    </row>
    <row r="47" spans="1:8" x14ac:dyDescent="0.25">
      <c r="A47" s="270"/>
    </row>
    <row r="48" spans="1:8" x14ac:dyDescent="0.25">
      <c r="A48" s="270"/>
    </row>
    <row r="49" spans="1:8" x14ac:dyDescent="0.25">
      <c r="A49" s="270"/>
    </row>
    <row r="50" spans="1:8" x14ac:dyDescent="0.25">
      <c r="A50" s="270"/>
    </row>
    <row r="51" spans="1:8" x14ac:dyDescent="0.25">
      <c r="A51" s="270"/>
    </row>
    <row r="52" spans="1:8" x14ac:dyDescent="0.25">
      <c r="A52" s="270"/>
    </row>
    <row r="53" spans="1:8" x14ac:dyDescent="0.25">
      <c r="A53" s="270"/>
    </row>
    <row r="54" spans="1:8" x14ac:dyDescent="0.25">
      <c r="A54" s="270"/>
    </row>
    <row r="55" spans="1:8" x14ac:dyDescent="0.25">
      <c r="A55" s="270"/>
    </row>
    <row r="56" spans="1:8" x14ac:dyDescent="0.25">
      <c r="A56" s="270"/>
    </row>
    <row r="57" spans="1:8" x14ac:dyDescent="0.25">
      <c r="A57" s="270"/>
    </row>
    <row r="58" spans="1:8" x14ac:dyDescent="0.25">
      <c r="A58" s="270"/>
    </row>
    <row r="59" spans="1:8" x14ac:dyDescent="0.25">
      <c r="A59" s="270"/>
    </row>
    <row r="60" spans="1:8" x14ac:dyDescent="0.25">
      <c r="A60" s="270"/>
    </row>
    <row r="61" spans="1:8" x14ac:dyDescent="0.25">
      <c r="A61" s="270"/>
    </row>
    <row r="62" spans="1:8" x14ac:dyDescent="0.25">
      <c r="A62" s="270"/>
    </row>
    <row r="63" spans="1:8" s="28" customFormat="1" ht="12.75" customHeight="1" x14ac:dyDescent="0.25">
      <c r="A63" s="284"/>
      <c r="H63" s="362"/>
    </row>
    <row r="64" spans="1:8" s="28" customFormat="1" ht="12.75" customHeight="1" x14ac:dyDescent="0.25">
      <c r="A64" s="284"/>
      <c r="H64" s="362"/>
    </row>
    <row r="65" spans="1:9" s="28" customFormat="1" ht="12.75" customHeight="1" x14ac:dyDescent="0.25">
      <c r="A65" s="284"/>
      <c r="H65" s="362"/>
    </row>
    <row r="66" spans="1:9" s="28" customFormat="1" ht="12.75" customHeight="1" x14ac:dyDescent="0.25">
      <c r="A66" s="284"/>
      <c r="H66" s="362"/>
    </row>
    <row r="67" spans="1:9" s="28" customFormat="1" ht="12.75" customHeight="1" x14ac:dyDescent="0.25">
      <c r="A67" s="284"/>
      <c r="H67" s="362"/>
    </row>
    <row r="68" spans="1:9" x14ac:dyDescent="0.25">
      <c r="A68" s="270"/>
      <c r="B68" s="10"/>
    </row>
    <row r="69" spans="1:9" x14ac:dyDescent="0.25">
      <c r="A69" s="270"/>
      <c r="B69" s="10"/>
    </row>
    <row r="70" spans="1:9" s="28" customFormat="1" ht="12.75" customHeight="1" x14ac:dyDescent="0.25">
      <c r="A70" s="284"/>
      <c r="H70" s="362" t="s">
        <v>13</v>
      </c>
    </row>
    <row r="71" spans="1:9" s="158" customFormat="1" ht="13.5" customHeight="1" x14ac:dyDescent="0.4">
      <c r="A71" s="449"/>
      <c r="B71" s="200"/>
      <c r="C71" s="200"/>
      <c r="D71" s="200"/>
      <c r="E71" s="201"/>
      <c r="F71" s="201"/>
      <c r="G71" s="201"/>
      <c r="H71" s="201"/>
    </row>
    <row r="72" spans="1:9" ht="28.5" customHeight="1" x14ac:dyDescent="0.3">
      <c r="B72" s="510" t="s">
        <v>358</v>
      </c>
      <c r="C72" s="510"/>
      <c r="D72" s="510"/>
      <c r="E72" s="510"/>
      <c r="F72" s="510"/>
      <c r="G72" s="510"/>
      <c r="H72" s="510"/>
      <c r="I72" s="191"/>
    </row>
    <row r="73" spans="1:9" x14ac:dyDescent="0.25">
      <c r="B73" s="4"/>
    </row>
    <row r="74" spans="1:9" ht="12.75" customHeight="1" x14ac:dyDescent="0.25">
      <c r="A74" s="288"/>
      <c r="B74" s="6" t="s">
        <v>63</v>
      </c>
    </row>
    <row r="75" spans="1:9" s="144" customFormat="1" x14ac:dyDescent="0.25">
      <c r="A75" s="268"/>
      <c r="B75" s="151"/>
      <c r="C75" s="511" t="s">
        <v>12</v>
      </c>
      <c r="D75" s="512"/>
      <c r="E75" s="512"/>
      <c r="F75" s="512" t="s">
        <v>10</v>
      </c>
      <c r="G75" s="512"/>
      <c r="H75" s="512"/>
    </row>
    <row r="76" spans="1:9" s="144" customFormat="1" ht="15.6" x14ac:dyDescent="0.25">
      <c r="A76" s="268"/>
      <c r="B76" s="145"/>
      <c r="C76" s="65" t="s">
        <v>225</v>
      </c>
      <c r="D76" s="66" t="s">
        <v>226</v>
      </c>
      <c r="E76" s="66" t="s">
        <v>65</v>
      </c>
      <c r="F76" s="152" t="s">
        <v>8</v>
      </c>
      <c r="G76" s="152" t="s">
        <v>9</v>
      </c>
      <c r="H76" s="66" t="s">
        <v>65</v>
      </c>
    </row>
    <row r="77" spans="1:9" s="144" customFormat="1" x14ac:dyDescent="0.25">
      <c r="A77" s="268"/>
      <c r="B77" s="64"/>
      <c r="C77" s="158"/>
      <c r="D77" s="158"/>
      <c r="E77" s="67"/>
      <c r="F77" s="158"/>
      <c r="G77" s="158"/>
      <c r="H77" s="67"/>
    </row>
    <row r="78" spans="1:9" s="144" customFormat="1" x14ac:dyDescent="0.25">
      <c r="A78" s="268"/>
      <c r="B78" s="64" t="s">
        <v>23</v>
      </c>
      <c r="C78" s="168">
        <v>9.33</v>
      </c>
      <c r="D78" s="168">
        <v>9.98</v>
      </c>
      <c r="E78" s="169">
        <f t="shared" ref="E78:E83" si="4">+C78/D78*100</f>
        <v>93.486973947895791</v>
      </c>
      <c r="F78" s="168">
        <v>8.91</v>
      </c>
      <c r="G78" s="168">
        <v>10.19</v>
      </c>
      <c r="H78" s="169">
        <f t="shared" ref="H78:H83" si="5">+F78/G78*100</f>
        <v>87.438665358194314</v>
      </c>
    </row>
    <row r="79" spans="1:9" s="144" customFormat="1" x14ac:dyDescent="0.25">
      <c r="A79" s="270"/>
      <c r="B79" s="88" t="s">
        <v>220</v>
      </c>
      <c r="C79" s="282">
        <v>7.89</v>
      </c>
      <c r="D79" s="282">
        <v>7.43</v>
      </c>
      <c r="E79" s="169">
        <f t="shared" si="4"/>
        <v>106.19111709286675</v>
      </c>
      <c r="F79" s="168">
        <v>7.65</v>
      </c>
      <c r="G79" s="168">
        <v>7.76</v>
      </c>
      <c r="H79" s="169">
        <f t="shared" si="5"/>
        <v>98.582474226804123</v>
      </c>
    </row>
    <row r="80" spans="1:9" s="144" customFormat="1" x14ac:dyDescent="0.25">
      <c r="A80" s="270"/>
      <c r="B80" s="88" t="s">
        <v>221</v>
      </c>
      <c r="C80" s="168">
        <v>9.0500000000000007</v>
      </c>
      <c r="D80" s="250">
        <v>9.0399999999999991</v>
      </c>
      <c r="E80" s="169">
        <f t="shared" si="4"/>
        <v>100.11061946902657</v>
      </c>
      <c r="F80" s="168">
        <v>8.6300000000000008</v>
      </c>
      <c r="G80" s="168">
        <v>9.1300000000000008</v>
      </c>
      <c r="H80" s="169">
        <f t="shared" si="5"/>
        <v>94.523548740416203</v>
      </c>
    </row>
    <row r="81" spans="1:8" s="144" customFormat="1" x14ac:dyDescent="0.25">
      <c r="A81" s="270"/>
      <c r="B81" s="88" t="s">
        <v>222</v>
      </c>
      <c r="C81" s="168">
        <v>9.69</v>
      </c>
      <c r="D81" s="282">
        <v>10.01</v>
      </c>
      <c r="E81" s="169">
        <f>+C81/D81*100</f>
        <v>96.803196803196798</v>
      </c>
      <c r="F81" s="168">
        <v>9.27</v>
      </c>
      <c r="G81" s="168">
        <v>10.08</v>
      </c>
      <c r="H81" s="169">
        <f>+F81/G81*100</f>
        <v>91.964285714285708</v>
      </c>
    </row>
    <row r="82" spans="1:8" s="144" customFormat="1" x14ac:dyDescent="0.25">
      <c r="A82" s="270"/>
      <c r="B82" s="88" t="s">
        <v>223</v>
      </c>
      <c r="C82" s="168">
        <v>9.5399999999999991</v>
      </c>
      <c r="D82" s="282">
        <v>10.51</v>
      </c>
      <c r="E82" s="169">
        <f>+C82/D82*100</f>
        <v>90.770694576593712</v>
      </c>
      <c r="F82" s="168">
        <v>8.9499999999999993</v>
      </c>
      <c r="G82" s="168">
        <v>10.87</v>
      </c>
      <c r="H82" s="169">
        <f>+F82/G82*100</f>
        <v>82.336706531738741</v>
      </c>
    </row>
    <row r="83" spans="1:8" s="144" customFormat="1" x14ac:dyDescent="0.25">
      <c r="A83" s="270"/>
      <c r="B83" s="88" t="s">
        <v>224</v>
      </c>
      <c r="C83" s="303">
        <v>9.11</v>
      </c>
      <c r="D83" s="282">
        <v>13.1</v>
      </c>
      <c r="E83" s="169">
        <f t="shared" si="4"/>
        <v>69.541984732824432</v>
      </c>
      <c r="F83" s="168">
        <v>8.9600000000000009</v>
      </c>
      <c r="G83" s="168">
        <v>12.85</v>
      </c>
      <c r="H83" s="169">
        <f t="shared" si="5"/>
        <v>69.727626459143977</v>
      </c>
    </row>
    <row r="84" spans="1:8" x14ac:dyDescent="0.25">
      <c r="A84" s="270"/>
      <c r="B84" s="147"/>
      <c r="C84" s="147"/>
      <c r="D84" s="147"/>
      <c r="E84" s="131"/>
      <c r="F84" s="131"/>
      <c r="G84" s="131"/>
      <c r="H84" s="131"/>
    </row>
    <row r="85" spans="1:8" x14ac:dyDescent="0.25">
      <c r="A85" s="270"/>
      <c r="B85" s="148"/>
      <c r="C85" s="148"/>
      <c r="D85" s="148"/>
      <c r="E85" s="134"/>
      <c r="F85" s="134"/>
      <c r="G85" s="134"/>
      <c r="H85" s="134"/>
    </row>
    <row r="86" spans="1:8" ht="22.5" customHeight="1" x14ac:dyDescent="0.25">
      <c r="A86" s="270"/>
      <c r="B86" s="548" t="s">
        <v>200</v>
      </c>
      <c r="C86" s="548"/>
      <c r="D86" s="548"/>
      <c r="E86" s="548"/>
      <c r="F86" s="548"/>
      <c r="G86" s="548"/>
      <c r="H86" s="548"/>
    </row>
    <row r="87" spans="1:8" x14ac:dyDescent="0.25">
      <c r="A87" s="270"/>
      <c r="B87" s="19" t="s">
        <v>199</v>
      </c>
    </row>
    <row r="88" spans="1:8" x14ac:dyDescent="0.25">
      <c r="A88" s="270"/>
    </row>
    <row r="89" spans="1:8" x14ac:dyDescent="0.25">
      <c r="A89" s="270"/>
      <c r="B89" s="10" t="s">
        <v>69</v>
      </c>
    </row>
    <row r="90" spans="1:8" x14ac:dyDescent="0.25">
      <c r="A90" s="270"/>
      <c r="B90" s="10"/>
    </row>
    <row r="91" spans="1:8" x14ac:dyDescent="0.25">
      <c r="A91" s="270"/>
    </row>
    <row r="92" spans="1:8" x14ac:dyDescent="0.25">
      <c r="A92" s="270"/>
    </row>
    <row r="93" spans="1:8" x14ac:dyDescent="0.25">
      <c r="A93" s="270"/>
    </row>
    <row r="94" spans="1:8" x14ac:dyDescent="0.25">
      <c r="A94" s="270"/>
    </row>
    <row r="95" spans="1:8" x14ac:dyDescent="0.25">
      <c r="A95" s="270"/>
    </row>
    <row r="96" spans="1:8" x14ac:dyDescent="0.25">
      <c r="A96" s="270"/>
    </row>
    <row r="97" spans="1:1" x14ac:dyDescent="0.25">
      <c r="A97" s="270"/>
    </row>
    <row r="98" spans="1:1" x14ac:dyDescent="0.25">
      <c r="A98" s="270"/>
    </row>
    <row r="99" spans="1:1" x14ac:dyDescent="0.25">
      <c r="A99" s="270"/>
    </row>
    <row r="100" spans="1:1" x14ac:dyDescent="0.25">
      <c r="A100" s="270"/>
    </row>
    <row r="101" spans="1:1" x14ac:dyDescent="0.25">
      <c r="A101" s="270"/>
    </row>
    <row r="102" spans="1:1" x14ac:dyDescent="0.25">
      <c r="A102" s="270"/>
    </row>
    <row r="103" spans="1:1" x14ac:dyDescent="0.25">
      <c r="A103" s="270"/>
    </row>
    <row r="104" spans="1:1" x14ac:dyDescent="0.25">
      <c r="A104" s="270"/>
    </row>
    <row r="105" spans="1:1" x14ac:dyDescent="0.25">
      <c r="A105" s="270"/>
    </row>
    <row r="106" spans="1:1" x14ac:dyDescent="0.25">
      <c r="A106" s="270"/>
    </row>
    <row r="107" spans="1:1" x14ac:dyDescent="0.25">
      <c r="A107" s="270"/>
    </row>
    <row r="108" spans="1:1" x14ac:dyDescent="0.25">
      <c r="A108" s="270"/>
    </row>
    <row r="109" spans="1:1" x14ac:dyDescent="0.25">
      <c r="A109" s="270"/>
    </row>
    <row r="110" spans="1:1" x14ac:dyDescent="0.25">
      <c r="A110" s="270"/>
    </row>
    <row r="111" spans="1:1" x14ac:dyDescent="0.25">
      <c r="A111" s="270"/>
    </row>
    <row r="112" spans="1:1" x14ac:dyDescent="0.25">
      <c r="A112" s="270"/>
    </row>
    <row r="113" spans="1:1" x14ac:dyDescent="0.25">
      <c r="A113" s="270"/>
    </row>
    <row r="114" spans="1:1" x14ac:dyDescent="0.25">
      <c r="A114" s="270"/>
    </row>
    <row r="115" spans="1:1" x14ac:dyDescent="0.25">
      <c r="A115" s="270"/>
    </row>
    <row r="116" spans="1:1" x14ac:dyDescent="0.25">
      <c r="A116" s="270"/>
    </row>
    <row r="117" spans="1:1" x14ac:dyDescent="0.25">
      <c r="A117" s="270"/>
    </row>
    <row r="118" spans="1:1" x14ac:dyDescent="0.25">
      <c r="A118" s="270"/>
    </row>
    <row r="119" spans="1:1" x14ac:dyDescent="0.25">
      <c r="A119" s="270"/>
    </row>
    <row r="120" spans="1:1" x14ac:dyDescent="0.25">
      <c r="A120" s="270"/>
    </row>
    <row r="121" spans="1:1" x14ac:dyDescent="0.25">
      <c r="A121" s="270"/>
    </row>
    <row r="122" spans="1:1" x14ac:dyDescent="0.25">
      <c r="A122" s="270"/>
    </row>
    <row r="123" spans="1:1" x14ac:dyDescent="0.25">
      <c r="A123" s="270"/>
    </row>
    <row r="124" spans="1:1" x14ac:dyDescent="0.25">
      <c r="A124" s="270"/>
    </row>
    <row r="125" spans="1:1" x14ac:dyDescent="0.25">
      <c r="A125" s="270"/>
    </row>
    <row r="126" spans="1:1" x14ac:dyDescent="0.25">
      <c r="A126" s="270"/>
    </row>
    <row r="127" spans="1:1" x14ac:dyDescent="0.25">
      <c r="A127" s="270"/>
    </row>
    <row r="128" spans="1:1" x14ac:dyDescent="0.25">
      <c r="A128" s="270"/>
    </row>
    <row r="129" spans="1:9" x14ac:dyDescent="0.25">
      <c r="A129" s="270"/>
    </row>
    <row r="130" spans="1:9" x14ac:dyDescent="0.25">
      <c r="A130" s="270"/>
    </row>
    <row r="131" spans="1:9" x14ac:dyDescent="0.25">
      <c r="A131" s="270"/>
    </row>
    <row r="132" spans="1:9" x14ac:dyDescent="0.25">
      <c r="A132" s="270"/>
    </row>
    <row r="133" spans="1:9" x14ac:dyDescent="0.25">
      <c r="A133" s="270"/>
    </row>
    <row r="134" spans="1:9" x14ac:dyDescent="0.25">
      <c r="A134" s="270"/>
    </row>
    <row r="135" spans="1:9" x14ac:dyDescent="0.25">
      <c r="A135" s="270"/>
    </row>
    <row r="136" spans="1:9" x14ac:dyDescent="0.25">
      <c r="A136" s="270"/>
    </row>
    <row r="137" spans="1:9" x14ac:dyDescent="0.25">
      <c r="A137" s="270"/>
    </row>
    <row r="138" spans="1:9" x14ac:dyDescent="0.25">
      <c r="A138" s="270"/>
    </row>
    <row r="139" spans="1:9" x14ac:dyDescent="0.25">
      <c r="A139" s="270"/>
      <c r="H139" s="362" t="s">
        <v>13</v>
      </c>
    </row>
    <row r="140" spans="1:9" ht="15.6" x14ac:dyDescent="0.3">
      <c r="A140" s="270"/>
      <c r="I140" s="191"/>
    </row>
    <row r="141" spans="1:9" ht="28.5" customHeight="1" x14ac:dyDescent="0.3">
      <c r="B141" s="510" t="s">
        <v>334</v>
      </c>
      <c r="C141" s="510"/>
      <c r="D141" s="510"/>
      <c r="E141" s="510"/>
      <c r="F141" s="510"/>
      <c r="G141" s="510"/>
      <c r="H141" s="510"/>
      <c r="I141" s="191"/>
    </row>
    <row r="142" spans="1:9" x14ac:dyDescent="0.25">
      <c r="B142" s="4"/>
    </row>
    <row r="143" spans="1:9" ht="12.75" customHeight="1" x14ac:dyDescent="0.25">
      <c r="B143" s="6" t="s">
        <v>63</v>
      </c>
    </row>
    <row r="144" spans="1:9" s="144" customFormat="1" x14ac:dyDescent="0.25">
      <c r="A144" s="284"/>
      <c r="B144" s="151"/>
      <c r="C144" s="511" t="s">
        <v>12</v>
      </c>
      <c r="D144" s="512"/>
      <c r="E144" s="512"/>
      <c r="F144" s="512" t="s">
        <v>10</v>
      </c>
      <c r="G144" s="512"/>
      <c r="H144" s="512"/>
    </row>
    <row r="145" spans="1:8" s="144" customFormat="1" ht="15.6" x14ac:dyDescent="0.25">
      <c r="A145" s="284"/>
      <c r="B145" s="145"/>
      <c r="C145" s="65" t="s">
        <v>225</v>
      </c>
      <c r="D145" s="66" t="s">
        <v>226</v>
      </c>
      <c r="E145" s="66" t="s">
        <v>65</v>
      </c>
      <c r="F145" s="152" t="s">
        <v>8</v>
      </c>
      <c r="G145" s="152" t="s">
        <v>9</v>
      </c>
      <c r="H145" s="66" t="s">
        <v>65</v>
      </c>
    </row>
    <row r="146" spans="1:8" s="144" customFormat="1" x14ac:dyDescent="0.25">
      <c r="A146" s="284"/>
      <c r="B146" s="64"/>
      <c r="C146" s="158"/>
      <c r="D146" s="158"/>
      <c r="E146" s="67"/>
      <c r="F146" s="158"/>
      <c r="G146" s="158"/>
      <c r="H146" s="67"/>
    </row>
    <row r="147" spans="1:8" s="144" customFormat="1" x14ac:dyDescent="0.25">
      <c r="A147" s="284"/>
      <c r="B147" s="64" t="s">
        <v>23</v>
      </c>
      <c r="C147" s="168">
        <v>8.42</v>
      </c>
      <c r="D147" s="168">
        <v>8.61</v>
      </c>
      <c r="E147" s="169">
        <v>97.793263646922185</v>
      </c>
      <c r="F147" s="168">
        <v>8.34</v>
      </c>
      <c r="G147" s="168">
        <v>8.98</v>
      </c>
      <c r="H147" s="169">
        <v>92.873051224944319</v>
      </c>
    </row>
    <row r="148" spans="1:8" s="144" customFormat="1" x14ac:dyDescent="0.25">
      <c r="A148" s="284"/>
      <c r="B148" s="88" t="s">
        <v>220</v>
      </c>
      <c r="C148" s="282">
        <v>7.14</v>
      </c>
      <c r="D148" s="282">
        <v>7.29</v>
      </c>
      <c r="E148" s="169">
        <v>97.942386831275712</v>
      </c>
      <c r="F148" s="168">
        <v>7.28</v>
      </c>
      <c r="G148" s="168">
        <v>7.26</v>
      </c>
      <c r="H148" s="169">
        <v>100.27548209366392</v>
      </c>
    </row>
    <row r="149" spans="1:8" s="144" customFormat="1" x14ac:dyDescent="0.25">
      <c r="A149" s="284"/>
      <c r="B149" s="88" t="s">
        <v>221</v>
      </c>
      <c r="C149" s="168">
        <v>8.2100000000000009</v>
      </c>
      <c r="D149" s="168">
        <v>8.07</v>
      </c>
      <c r="E149" s="169">
        <v>101.73482032218092</v>
      </c>
      <c r="F149" s="168">
        <v>8.1</v>
      </c>
      <c r="G149" s="168">
        <v>8.17</v>
      </c>
      <c r="H149" s="169">
        <v>99.143206854345166</v>
      </c>
    </row>
    <row r="150" spans="1:8" s="144" customFormat="1" x14ac:dyDescent="0.25">
      <c r="A150" s="284"/>
      <c r="B150" s="88" t="s">
        <v>222</v>
      </c>
      <c r="C150" s="168">
        <v>8.58</v>
      </c>
      <c r="D150" s="282">
        <v>8.7200000000000006</v>
      </c>
      <c r="E150" s="169">
        <v>98.394495412844023</v>
      </c>
      <c r="F150" s="168">
        <v>8.66</v>
      </c>
      <c r="G150" s="168">
        <v>9.0500000000000007</v>
      </c>
      <c r="H150" s="169">
        <v>95.690607734806619</v>
      </c>
    </row>
    <row r="151" spans="1:8" s="144" customFormat="1" x14ac:dyDescent="0.25">
      <c r="A151" s="284"/>
      <c r="B151" s="88" t="s">
        <v>223</v>
      </c>
      <c r="C151" s="168">
        <v>8.66</v>
      </c>
      <c r="D151" s="282">
        <v>9.11</v>
      </c>
      <c r="E151" s="169">
        <v>95.060373216245893</v>
      </c>
      <c r="F151" s="168">
        <v>8.26</v>
      </c>
      <c r="G151" s="168">
        <v>9.5399999999999991</v>
      </c>
      <c r="H151" s="169">
        <v>86.582809224318666</v>
      </c>
    </row>
    <row r="152" spans="1:8" s="144" customFormat="1" x14ac:dyDescent="0.25">
      <c r="A152" s="284"/>
      <c r="B152" s="88" t="s">
        <v>224</v>
      </c>
      <c r="C152" s="282">
        <v>8.58</v>
      </c>
      <c r="D152" s="282">
        <v>10.86</v>
      </c>
      <c r="E152" s="169">
        <v>79.005524861878456</v>
      </c>
      <c r="F152" s="168">
        <v>8.6300000000000008</v>
      </c>
      <c r="G152" s="168">
        <v>11.46</v>
      </c>
      <c r="H152" s="169">
        <v>75.305410122164048</v>
      </c>
    </row>
    <row r="153" spans="1:8" x14ac:dyDescent="0.25">
      <c r="B153" s="147"/>
      <c r="C153" s="147"/>
      <c r="D153" s="147"/>
      <c r="E153" s="131"/>
      <c r="F153" s="131"/>
      <c r="G153" s="131"/>
      <c r="H153" s="131"/>
    </row>
    <row r="154" spans="1:8" x14ac:dyDescent="0.25">
      <c r="B154" s="148"/>
      <c r="C154" s="148"/>
      <c r="D154" s="148"/>
      <c r="E154" s="134"/>
      <c r="F154" s="134"/>
      <c r="G154" s="134"/>
      <c r="H154" s="134"/>
    </row>
    <row r="155" spans="1:8" ht="22.5" customHeight="1" x14ac:dyDescent="0.25">
      <c r="B155" s="548" t="s">
        <v>200</v>
      </c>
      <c r="C155" s="548"/>
      <c r="D155" s="548"/>
      <c r="E155" s="548"/>
      <c r="F155" s="548"/>
      <c r="G155" s="548"/>
      <c r="H155" s="548"/>
    </row>
    <row r="156" spans="1:8" x14ac:dyDescent="0.25">
      <c r="B156" s="19" t="s">
        <v>199</v>
      </c>
    </row>
    <row r="158" spans="1:8" x14ac:dyDescent="0.25">
      <c r="B158" s="10" t="s">
        <v>69</v>
      </c>
    </row>
    <row r="159" spans="1:8" x14ac:dyDescent="0.25">
      <c r="B159" s="10"/>
    </row>
    <row r="208" spans="8:8" x14ac:dyDescent="0.25">
      <c r="H208" s="362" t="s">
        <v>13</v>
      </c>
    </row>
    <row r="209" spans="1:9" ht="15.6" x14ac:dyDescent="0.3">
      <c r="I209" s="191"/>
    </row>
    <row r="210" spans="1:9" ht="28.5" customHeight="1" x14ac:dyDescent="0.3">
      <c r="B210" s="510" t="s">
        <v>218</v>
      </c>
      <c r="C210" s="510"/>
      <c r="D210" s="510"/>
      <c r="E210" s="510"/>
      <c r="F210" s="510"/>
      <c r="G210" s="510"/>
      <c r="H210" s="510"/>
      <c r="I210" s="191"/>
    </row>
    <row r="211" spans="1:9" x14ac:dyDescent="0.25">
      <c r="B211" s="4"/>
    </row>
    <row r="212" spans="1:9" ht="12.75" customHeight="1" x14ac:dyDescent="0.25">
      <c r="B212" s="6" t="s">
        <v>63</v>
      </c>
    </row>
    <row r="213" spans="1:9" s="144" customFormat="1" x14ac:dyDescent="0.25">
      <c r="A213" s="284"/>
      <c r="B213" s="151"/>
      <c r="C213" s="511" t="s">
        <v>12</v>
      </c>
      <c r="D213" s="512"/>
      <c r="E213" s="512"/>
      <c r="F213" s="512" t="s">
        <v>10</v>
      </c>
      <c r="G213" s="512"/>
      <c r="H213" s="512"/>
    </row>
    <row r="214" spans="1:9" s="144" customFormat="1" ht="15.6" x14ac:dyDescent="0.25">
      <c r="A214" s="284"/>
      <c r="B214" s="145"/>
      <c r="C214" s="65" t="s">
        <v>225</v>
      </c>
      <c r="D214" s="66" t="s">
        <v>226</v>
      </c>
      <c r="E214" s="66" t="s">
        <v>65</v>
      </c>
      <c r="F214" s="152" t="s">
        <v>8</v>
      </c>
      <c r="G214" s="152" t="s">
        <v>9</v>
      </c>
      <c r="H214" s="66" t="s">
        <v>65</v>
      </c>
    </row>
    <row r="215" spans="1:9" s="144" customFormat="1" x14ac:dyDescent="0.25">
      <c r="A215" s="284"/>
      <c r="B215" s="64"/>
      <c r="C215" s="158"/>
      <c r="D215" s="158"/>
      <c r="E215" s="67"/>
      <c r="F215" s="158"/>
      <c r="G215" s="158"/>
      <c r="H215" s="67"/>
    </row>
    <row r="216" spans="1:9" s="144" customFormat="1" x14ac:dyDescent="0.25">
      <c r="A216" s="284"/>
      <c r="B216" s="64" t="s">
        <v>23</v>
      </c>
      <c r="C216" s="168">
        <v>8.66</v>
      </c>
      <c r="D216" s="168">
        <v>10.29</v>
      </c>
      <c r="E216" s="169">
        <v>84.15937803692907</v>
      </c>
      <c r="F216" s="168">
        <v>8.15</v>
      </c>
      <c r="G216" s="168">
        <v>9.9700000000000006</v>
      </c>
      <c r="H216" s="169">
        <v>81.745235707121367</v>
      </c>
    </row>
    <row r="217" spans="1:9" s="144" customFormat="1" x14ac:dyDescent="0.25">
      <c r="A217" s="284"/>
      <c r="B217" s="88" t="s">
        <v>220</v>
      </c>
      <c r="C217" s="250">
        <v>6.96</v>
      </c>
      <c r="D217" s="250">
        <v>7.03</v>
      </c>
      <c r="E217" s="169">
        <v>99.004267425320052</v>
      </c>
      <c r="F217" s="168">
        <v>7.13</v>
      </c>
      <c r="G217" s="168">
        <v>7.25</v>
      </c>
      <c r="H217" s="169">
        <v>98.34482758620689</v>
      </c>
    </row>
    <row r="218" spans="1:9" s="144" customFormat="1" x14ac:dyDescent="0.25">
      <c r="A218" s="284"/>
      <c r="B218" s="88" t="s">
        <v>221</v>
      </c>
      <c r="C218" s="168">
        <v>8.9499999999999993</v>
      </c>
      <c r="D218" s="250">
        <v>8.7799999999999994</v>
      </c>
      <c r="E218" s="169">
        <v>101.93621867881548</v>
      </c>
      <c r="F218" s="168">
        <v>8.1999999999999993</v>
      </c>
      <c r="G218" s="168">
        <v>8.84</v>
      </c>
      <c r="H218" s="169">
        <v>92.76018099547511</v>
      </c>
    </row>
    <row r="219" spans="1:9" s="144" customFormat="1" x14ac:dyDescent="0.25">
      <c r="A219" s="284"/>
      <c r="B219" s="88" t="s">
        <v>222</v>
      </c>
      <c r="C219" s="168">
        <v>8.86</v>
      </c>
      <c r="D219" s="250">
        <v>10.46</v>
      </c>
      <c r="E219" s="169">
        <v>84.703632887189286</v>
      </c>
      <c r="F219" s="168">
        <v>8.39</v>
      </c>
      <c r="G219" s="168">
        <v>9.82</v>
      </c>
      <c r="H219" s="169">
        <v>85.437881873727093</v>
      </c>
    </row>
    <row r="220" spans="1:9" s="144" customFormat="1" x14ac:dyDescent="0.25">
      <c r="A220" s="284"/>
      <c r="B220" s="88" t="s">
        <v>223</v>
      </c>
      <c r="C220" s="168">
        <v>8.4</v>
      </c>
      <c r="D220" s="250">
        <v>12.4</v>
      </c>
      <c r="E220" s="169">
        <v>67.741935483870975</v>
      </c>
      <c r="F220" s="168">
        <v>8</v>
      </c>
      <c r="G220" s="168">
        <v>10.5</v>
      </c>
      <c r="H220" s="169">
        <v>76.19047619047619</v>
      </c>
    </row>
    <row r="221" spans="1:9" s="144" customFormat="1" x14ac:dyDescent="0.25">
      <c r="A221" s="284"/>
      <c r="B221" s="88" t="s">
        <v>224</v>
      </c>
      <c r="C221" s="250">
        <v>8.83</v>
      </c>
      <c r="D221" s="250">
        <v>16.3</v>
      </c>
      <c r="E221" s="169">
        <v>54.171779141104295</v>
      </c>
      <c r="F221" s="168">
        <v>8.5299999999999994</v>
      </c>
      <c r="G221" s="168">
        <v>15.12</v>
      </c>
      <c r="H221" s="169">
        <v>56.415343915343918</v>
      </c>
    </row>
    <row r="222" spans="1:9" x14ac:dyDescent="0.25">
      <c r="B222" s="147"/>
      <c r="C222" s="147"/>
      <c r="D222" s="147"/>
      <c r="E222" s="131"/>
      <c r="F222" s="131"/>
      <c r="G222" s="131"/>
      <c r="H222" s="131"/>
    </row>
    <row r="223" spans="1:9" x14ac:dyDescent="0.25">
      <c r="B223" s="148"/>
      <c r="C223" s="148"/>
      <c r="D223" s="148"/>
      <c r="E223" s="134"/>
      <c r="F223" s="134"/>
      <c r="G223" s="134"/>
      <c r="H223" s="134"/>
    </row>
    <row r="224" spans="1:9" ht="22.5" customHeight="1" x14ac:dyDescent="0.25">
      <c r="B224" s="548" t="s">
        <v>200</v>
      </c>
      <c r="C224" s="548"/>
      <c r="D224" s="548"/>
      <c r="E224" s="548"/>
      <c r="F224" s="548"/>
      <c r="G224" s="548"/>
      <c r="H224" s="548"/>
    </row>
    <row r="225" spans="2:2" x14ac:dyDescent="0.25">
      <c r="B225" s="19" t="s">
        <v>199</v>
      </c>
    </row>
    <row r="227" spans="2:2" x14ac:dyDescent="0.25">
      <c r="B227" s="10" t="s">
        <v>69</v>
      </c>
    </row>
    <row r="228" spans="2:2" x14ac:dyDescent="0.25">
      <c r="B228" s="10"/>
    </row>
    <row r="277" spans="1:9" x14ac:dyDescent="0.25">
      <c r="H277" s="362" t="s">
        <v>13</v>
      </c>
    </row>
    <row r="278" spans="1:9" ht="15.6" x14ac:dyDescent="0.3">
      <c r="I278" s="191"/>
    </row>
    <row r="279" spans="1:9" ht="33.75" customHeight="1" x14ac:dyDescent="0.3">
      <c r="B279" s="510" t="s">
        <v>166</v>
      </c>
      <c r="C279" s="510"/>
      <c r="D279" s="510"/>
      <c r="E279" s="510"/>
      <c r="F279" s="510"/>
      <c r="G279" s="510"/>
      <c r="H279" s="510"/>
    </row>
    <row r="280" spans="1:9" ht="12.75" customHeight="1" x14ac:dyDescent="0.25">
      <c r="B280" s="4"/>
    </row>
    <row r="281" spans="1:9" s="144" customFormat="1" x14ac:dyDescent="0.25">
      <c r="A281" s="284"/>
      <c r="B281" s="6" t="s">
        <v>63</v>
      </c>
      <c r="C281" s="1"/>
      <c r="D281" s="1"/>
      <c r="E281" s="45"/>
      <c r="F281" s="1"/>
      <c r="G281" s="1"/>
      <c r="H281" s="1"/>
    </row>
    <row r="282" spans="1:9" s="144" customFormat="1" x14ac:dyDescent="0.25">
      <c r="A282" s="284"/>
      <c r="B282" s="151"/>
      <c r="C282" s="511" t="s">
        <v>12</v>
      </c>
      <c r="D282" s="512"/>
      <c r="E282" s="512"/>
      <c r="F282" s="512" t="s">
        <v>10</v>
      </c>
      <c r="G282" s="512"/>
      <c r="H282" s="512"/>
    </row>
    <row r="283" spans="1:9" s="144" customFormat="1" ht="15.6" x14ac:dyDescent="0.25">
      <c r="A283" s="284"/>
      <c r="B283" s="145"/>
      <c r="C283" s="149" t="s">
        <v>8</v>
      </c>
      <c r="D283" s="152" t="s">
        <v>9</v>
      </c>
      <c r="E283" s="152" t="s">
        <v>70</v>
      </c>
      <c r="F283" s="152" t="s">
        <v>8</v>
      </c>
      <c r="G283" s="152" t="s">
        <v>9</v>
      </c>
      <c r="H283" s="152" t="s">
        <v>70</v>
      </c>
    </row>
    <row r="284" spans="1:9" s="144" customFormat="1" x14ac:dyDescent="0.25">
      <c r="A284" s="284"/>
      <c r="B284" s="64"/>
      <c r="C284" s="158"/>
      <c r="D284" s="158"/>
      <c r="E284" s="67"/>
      <c r="F284" s="158"/>
      <c r="G284" s="158"/>
      <c r="H284" s="67"/>
    </row>
    <row r="285" spans="1:9" s="144" customFormat="1" x14ac:dyDescent="0.25">
      <c r="A285" s="284"/>
      <c r="B285" s="64" t="s">
        <v>23</v>
      </c>
      <c r="C285" s="168">
        <v>7.79</v>
      </c>
      <c r="D285" s="168">
        <v>9.39</v>
      </c>
      <c r="E285" s="169">
        <v>82.960596379126727</v>
      </c>
      <c r="F285" s="168">
        <v>7.52</v>
      </c>
      <c r="G285" s="168">
        <v>9.18</v>
      </c>
      <c r="H285" s="169">
        <v>81.917211328976038</v>
      </c>
    </row>
    <row r="286" spans="1:9" s="144" customFormat="1" x14ac:dyDescent="0.25">
      <c r="A286" s="284"/>
      <c r="B286" s="88" t="s">
        <v>113</v>
      </c>
      <c r="C286" s="168" t="s">
        <v>11</v>
      </c>
      <c r="D286" s="168" t="s">
        <v>11</v>
      </c>
      <c r="E286" s="169" t="s">
        <v>11</v>
      </c>
      <c r="F286" s="168">
        <v>5.99</v>
      </c>
      <c r="G286" s="168">
        <v>6.36</v>
      </c>
      <c r="H286" s="169">
        <v>94.182389937106919</v>
      </c>
    </row>
    <row r="287" spans="1:9" s="144" customFormat="1" x14ac:dyDescent="0.25">
      <c r="A287" s="284"/>
      <c r="B287" s="88" t="s">
        <v>104</v>
      </c>
      <c r="C287" s="168">
        <v>7.18</v>
      </c>
      <c r="D287" s="168">
        <v>7.43</v>
      </c>
      <c r="E287" s="169">
        <v>96.635262449528938</v>
      </c>
      <c r="F287" s="168">
        <v>7.09</v>
      </c>
      <c r="G287" s="168">
        <v>7.8</v>
      </c>
      <c r="H287" s="169">
        <v>90.897435897435898</v>
      </c>
    </row>
    <row r="288" spans="1:9" s="144" customFormat="1" x14ac:dyDescent="0.25">
      <c r="A288" s="284"/>
      <c r="B288" s="88" t="s">
        <v>105</v>
      </c>
      <c r="C288" s="168">
        <v>8.26</v>
      </c>
      <c r="D288" s="168">
        <v>9.77</v>
      </c>
      <c r="E288" s="169">
        <v>84.544524053224166</v>
      </c>
      <c r="F288" s="168">
        <v>8.0299999999999994</v>
      </c>
      <c r="G288" s="168">
        <v>9.25</v>
      </c>
      <c r="H288" s="169">
        <v>86.810810810810793</v>
      </c>
    </row>
    <row r="289" spans="1:8" s="144" customFormat="1" x14ac:dyDescent="0.25">
      <c r="A289" s="284"/>
      <c r="B289" s="88" t="s">
        <v>106</v>
      </c>
      <c r="C289" s="168">
        <v>8.15</v>
      </c>
      <c r="D289" s="168">
        <v>10.19</v>
      </c>
      <c r="E289" s="169">
        <v>79.98037291462218</v>
      </c>
      <c r="F289" s="168">
        <v>7.58</v>
      </c>
      <c r="G289" s="168">
        <v>9.5500000000000007</v>
      </c>
      <c r="H289" s="169">
        <v>79.3717277486911</v>
      </c>
    </row>
    <row r="290" spans="1:8" s="144" customFormat="1" x14ac:dyDescent="0.25">
      <c r="A290" s="284"/>
      <c r="B290" s="88" t="s">
        <v>107</v>
      </c>
      <c r="C290" s="168">
        <v>7.25</v>
      </c>
      <c r="D290" s="168" t="s">
        <v>11</v>
      </c>
      <c r="E290" s="169" t="s">
        <v>11</v>
      </c>
      <c r="F290" s="168">
        <v>7.21</v>
      </c>
      <c r="G290" s="168">
        <v>11.26</v>
      </c>
      <c r="H290" s="169">
        <v>64.031971580817057</v>
      </c>
    </row>
    <row r="291" spans="1:8" x14ac:dyDescent="0.25">
      <c r="B291" s="88" t="s">
        <v>114</v>
      </c>
      <c r="C291" s="168" t="s">
        <v>11</v>
      </c>
      <c r="D291" s="168">
        <v>13.92</v>
      </c>
      <c r="E291" s="169" t="s">
        <v>11</v>
      </c>
      <c r="F291" s="168">
        <v>7.92</v>
      </c>
      <c r="G291" s="168">
        <v>12.71</v>
      </c>
      <c r="H291" s="169">
        <v>62.313139260424855</v>
      </c>
    </row>
    <row r="292" spans="1:8" x14ac:dyDescent="0.25">
      <c r="B292" s="147"/>
      <c r="C292" s="147"/>
      <c r="D292" s="147"/>
      <c r="E292" s="131"/>
      <c r="F292" s="131"/>
      <c r="G292" s="131"/>
      <c r="H292" s="131"/>
    </row>
    <row r="293" spans="1:8" x14ac:dyDescent="0.25">
      <c r="B293" s="148"/>
      <c r="C293" s="148"/>
      <c r="D293" s="148"/>
      <c r="E293" s="134"/>
      <c r="F293" s="134"/>
      <c r="G293" s="134"/>
      <c r="H293" s="134"/>
    </row>
    <row r="294" spans="1:8" x14ac:dyDescent="0.25">
      <c r="B294" s="8" t="s">
        <v>86</v>
      </c>
    </row>
    <row r="296" spans="1:8" x14ac:dyDescent="0.25">
      <c r="B296" s="10" t="s">
        <v>69</v>
      </c>
    </row>
    <row r="297" spans="1:8" x14ac:dyDescent="0.25">
      <c r="B297" s="10"/>
    </row>
    <row r="346" spans="2:9" x14ac:dyDescent="0.25">
      <c r="H346" s="362" t="s">
        <v>13</v>
      </c>
    </row>
    <row r="347" spans="2:9" x14ac:dyDescent="0.25">
      <c r="I347" s="190"/>
    </row>
    <row r="348" spans="2:9" ht="32.25" customHeight="1" x14ac:dyDescent="0.3">
      <c r="B348" s="510" t="s">
        <v>169</v>
      </c>
      <c r="C348" s="510"/>
      <c r="D348" s="510"/>
      <c r="E348" s="510"/>
      <c r="F348" s="510"/>
      <c r="G348" s="510"/>
      <c r="H348" s="510"/>
    </row>
    <row r="349" spans="2:9" x14ac:dyDescent="0.25">
      <c r="B349" s="4"/>
    </row>
    <row r="350" spans="2:9" x14ac:dyDescent="0.25">
      <c r="B350" s="6" t="s">
        <v>63</v>
      </c>
    </row>
    <row r="351" spans="2:9" x14ac:dyDescent="0.25">
      <c r="B351" s="151"/>
      <c r="C351" s="511" t="s">
        <v>12</v>
      </c>
      <c r="D351" s="512"/>
      <c r="E351" s="512"/>
      <c r="F351" s="512" t="s">
        <v>10</v>
      </c>
      <c r="G351" s="512"/>
      <c r="H351" s="512"/>
    </row>
    <row r="352" spans="2:9" ht="15.6" x14ac:dyDescent="0.25">
      <c r="B352" s="145"/>
      <c r="C352" s="149" t="s">
        <v>8</v>
      </c>
      <c r="D352" s="152" t="s">
        <v>9</v>
      </c>
      <c r="E352" s="152" t="s">
        <v>70</v>
      </c>
      <c r="F352" s="152" t="s">
        <v>8</v>
      </c>
      <c r="G352" s="152" t="s">
        <v>9</v>
      </c>
      <c r="H352" s="152" t="s">
        <v>70</v>
      </c>
    </row>
    <row r="353" spans="2:8" x14ac:dyDescent="0.25">
      <c r="B353" s="64"/>
      <c r="C353" s="158"/>
      <c r="D353" s="158"/>
      <c r="E353" s="67"/>
      <c r="F353" s="158"/>
      <c r="G353" s="158"/>
      <c r="H353" s="67"/>
    </row>
    <row r="354" spans="2:8" x14ac:dyDescent="0.25">
      <c r="B354" s="64" t="s">
        <v>23</v>
      </c>
      <c r="C354" s="168">
        <v>6.71</v>
      </c>
      <c r="D354" s="168">
        <v>12.06</v>
      </c>
      <c r="E354" s="169">
        <v>55.638474295190711</v>
      </c>
      <c r="F354" s="168">
        <v>6.5</v>
      </c>
      <c r="G354" s="168">
        <v>9.82</v>
      </c>
      <c r="H354" s="169">
        <v>66.191446028513241</v>
      </c>
    </row>
    <row r="355" spans="2:8" x14ac:dyDescent="0.25">
      <c r="B355" s="88" t="s">
        <v>113</v>
      </c>
      <c r="C355" s="168">
        <v>4.03</v>
      </c>
      <c r="D355" s="168">
        <v>4.2</v>
      </c>
      <c r="E355" s="169">
        <v>95.952380952380949</v>
      </c>
      <c r="F355" s="168">
        <v>4.75</v>
      </c>
      <c r="G355" s="168">
        <v>5.05</v>
      </c>
      <c r="H355" s="169">
        <v>94.059405940594061</v>
      </c>
    </row>
    <row r="356" spans="2:8" x14ac:dyDescent="0.25">
      <c r="B356" s="88" t="s">
        <v>104</v>
      </c>
      <c r="C356" s="168">
        <v>6.26</v>
      </c>
      <c r="D356" s="168">
        <v>7.86</v>
      </c>
      <c r="E356" s="169">
        <v>79.64376590330788</v>
      </c>
      <c r="F356" s="168">
        <v>6.03</v>
      </c>
      <c r="G356" s="168">
        <v>7.35</v>
      </c>
      <c r="H356" s="169">
        <v>82.040816326530617</v>
      </c>
    </row>
    <row r="357" spans="2:8" x14ac:dyDescent="0.25">
      <c r="B357" s="88" t="s">
        <v>105</v>
      </c>
      <c r="C357" s="168">
        <v>7.69</v>
      </c>
      <c r="D357" s="168">
        <v>10.06</v>
      </c>
      <c r="E357" s="169">
        <v>76.441351888667995</v>
      </c>
      <c r="F357" s="168">
        <v>7.2</v>
      </c>
      <c r="G357" s="168">
        <v>9.9</v>
      </c>
      <c r="H357" s="169">
        <v>72.72727272727272</v>
      </c>
    </row>
    <row r="358" spans="2:8" x14ac:dyDescent="0.25">
      <c r="B358" s="88" t="s">
        <v>106</v>
      </c>
      <c r="C358" s="168">
        <v>6.47</v>
      </c>
      <c r="D358" s="168">
        <v>34.08</v>
      </c>
      <c r="E358" s="169">
        <v>18.98474178403756</v>
      </c>
      <c r="F358" s="168">
        <v>6.66</v>
      </c>
      <c r="G358" s="168">
        <v>15.97</v>
      </c>
      <c r="H358" s="169">
        <v>41.703193487789605</v>
      </c>
    </row>
    <row r="359" spans="2:8" x14ac:dyDescent="0.25">
      <c r="B359" s="88" t="s">
        <v>107</v>
      </c>
      <c r="C359" s="168">
        <v>7.28</v>
      </c>
      <c r="D359" s="168">
        <v>15.57</v>
      </c>
      <c r="E359" s="169">
        <v>46.756583172768146</v>
      </c>
      <c r="F359" s="168">
        <v>6.34</v>
      </c>
      <c r="G359" s="168">
        <v>12.92</v>
      </c>
      <c r="H359" s="169">
        <v>49.071207430340557</v>
      </c>
    </row>
    <row r="360" spans="2:8" x14ac:dyDescent="0.25">
      <c r="B360" s="88" t="s">
        <v>114</v>
      </c>
      <c r="C360" s="168">
        <v>4.96</v>
      </c>
      <c r="D360" s="168">
        <v>19.09</v>
      </c>
      <c r="E360" s="169">
        <v>25.982189628077528</v>
      </c>
      <c r="F360" s="168">
        <v>5.92</v>
      </c>
      <c r="G360" s="168">
        <v>11.89</v>
      </c>
      <c r="H360" s="169">
        <v>49.789739276703109</v>
      </c>
    </row>
    <row r="361" spans="2:8" x14ac:dyDescent="0.25">
      <c r="B361" s="147"/>
      <c r="C361" s="147"/>
      <c r="D361" s="147"/>
      <c r="E361" s="131"/>
      <c r="F361" s="131"/>
      <c r="G361" s="131"/>
      <c r="H361" s="131"/>
    </row>
    <row r="362" spans="2:8" x14ac:dyDescent="0.25">
      <c r="B362" s="148"/>
      <c r="C362" s="148"/>
      <c r="D362" s="148"/>
      <c r="E362" s="134"/>
      <c r="F362" s="134"/>
      <c r="G362" s="134"/>
      <c r="H362" s="134"/>
    </row>
    <row r="363" spans="2:8" x14ac:dyDescent="0.25">
      <c r="B363" s="8" t="s">
        <v>86</v>
      </c>
    </row>
    <row r="365" spans="2:8" x14ac:dyDescent="0.25">
      <c r="B365" s="10" t="s">
        <v>69</v>
      </c>
    </row>
    <row r="366" spans="2:8" x14ac:dyDescent="0.25">
      <c r="B366" s="10"/>
    </row>
  </sheetData>
  <mergeCells count="22">
    <mergeCell ref="B5:H5"/>
    <mergeCell ref="C8:E8"/>
    <mergeCell ref="F8:H8"/>
    <mergeCell ref="B19:H19"/>
    <mergeCell ref="B72:H72"/>
    <mergeCell ref="C75:E75"/>
    <mergeCell ref="F75:H75"/>
    <mergeCell ref="B86:H86"/>
    <mergeCell ref="B224:H224"/>
    <mergeCell ref="B141:H141"/>
    <mergeCell ref="C144:E144"/>
    <mergeCell ref="F144:H144"/>
    <mergeCell ref="B155:H155"/>
    <mergeCell ref="B210:H210"/>
    <mergeCell ref="C213:E213"/>
    <mergeCell ref="F213:H213"/>
    <mergeCell ref="C351:E351"/>
    <mergeCell ref="F351:H351"/>
    <mergeCell ref="C282:E282"/>
    <mergeCell ref="F282:H282"/>
    <mergeCell ref="B279:H279"/>
    <mergeCell ref="B348:H348"/>
  </mergeCells>
  <phoneticPr fontId="3" type="noConversion"/>
  <hyperlinks>
    <hyperlink ref="H70" location="INDICE!A62" display="ÍNDICE"/>
    <hyperlink ref="H346" location="INDICE!A62" display="INDICE"/>
    <hyperlink ref="H277" location="INDICE!A62" display="INDICE"/>
    <hyperlink ref="H208" location="INDICE!A62" display="INDICE"/>
    <hyperlink ref="H139" location="INDICE!A62" display="INDICE"/>
    <hyperlink ref="H2" location="INDICE!A62" display="ÍNDICE"/>
  </hyperlinks>
  <pageMargins left="0.78740157480314965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J381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19.6640625" style="1" customWidth="1"/>
    <col min="3" max="3" width="10" style="1" customWidth="1"/>
    <col min="4" max="4" width="10" style="1" bestFit="1" customWidth="1"/>
    <col min="5" max="5" width="9.6640625" style="45" bestFit="1" customWidth="1"/>
    <col min="6" max="6" width="7.5546875" style="1" bestFit="1" customWidth="1"/>
    <col min="7" max="7" width="8.44140625" style="1" bestFit="1" customWidth="1"/>
    <col min="8" max="8" width="9.6640625" style="1" customWidth="1"/>
    <col min="9" max="16384" width="11.44140625" style="1"/>
  </cols>
  <sheetData>
    <row r="1" spans="1:10" ht="40.200000000000003" customHeight="1" x14ac:dyDescent="0.25">
      <c r="J1" s="291"/>
    </row>
    <row r="2" spans="1:10" s="28" customFormat="1" ht="12.75" customHeight="1" x14ac:dyDescent="0.25">
      <c r="A2" s="284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</row>
    <row r="4" spans="1:10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0" ht="33" customHeight="1" x14ac:dyDescent="0.3">
      <c r="B5" s="510" t="s">
        <v>482</v>
      </c>
      <c r="C5" s="510"/>
      <c r="D5" s="510"/>
      <c r="E5" s="510"/>
      <c r="F5" s="510"/>
      <c r="G5" s="510"/>
      <c r="H5" s="510"/>
      <c r="I5" s="191"/>
    </row>
    <row r="6" spans="1:10" x14ac:dyDescent="0.25">
      <c r="B6" s="4"/>
    </row>
    <row r="7" spans="1:10" ht="12.75" customHeight="1" x14ac:dyDescent="0.25">
      <c r="A7" s="288"/>
      <c r="B7" s="6" t="s">
        <v>63</v>
      </c>
    </row>
    <row r="8" spans="1:10" s="144" customFormat="1" x14ac:dyDescent="0.25">
      <c r="A8" s="268"/>
      <c r="B8" s="151"/>
      <c r="C8" s="513" t="s">
        <v>12</v>
      </c>
      <c r="D8" s="514"/>
      <c r="E8" s="511"/>
      <c r="F8" s="513" t="s">
        <v>10</v>
      </c>
      <c r="G8" s="514"/>
      <c r="H8" s="511"/>
    </row>
    <row r="9" spans="1:10" s="144" customFormat="1" ht="15.6" x14ac:dyDescent="0.25">
      <c r="A9" s="268"/>
      <c r="B9" s="145"/>
      <c r="C9" s="442" t="s">
        <v>225</v>
      </c>
      <c r="D9" s="66" t="s">
        <v>226</v>
      </c>
      <c r="E9" s="66" t="s">
        <v>65</v>
      </c>
      <c r="F9" s="152" t="s">
        <v>8</v>
      </c>
      <c r="G9" s="152" t="s">
        <v>9</v>
      </c>
      <c r="H9" s="66" t="s">
        <v>65</v>
      </c>
    </row>
    <row r="10" spans="1:10" s="144" customFormat="1" x14ac:dyDescent="0.25">
      <c r="A10" s="268"/>
      <c r="B10" s="64"/>
      <c r="C10" s="158"/>
      <c r="D10" s="158"/>
      <c r="E10" s="67"/>
      <c r="F10" s="158"/>
      <c r="G10" s="158"/>
      <c r="H10" s="67"/>
    </row>
    <row r="11" spans="1:10" s="144" customFormat="1" x14ac:dyDescent="0.25">
      <c r="A11" s="268"/>
      <c r="B11" s="64" t="s">
        <v>23</v>
      </c>
      <c r="C11" s="168">
        <v>14.65</v>
      </c>
      <c r="D11" s="168">
        <v>15.75</v>
      </c>
      <c r="E11" s="169">
        <f t="shared" ref="E11:E16" si="0">+C11/D11*100</f>
        <v>93.015873015873012</v>
      </c>
      <c r="F11" s="168">
        <v>13.51</v>
      </c>
      <c r="G11" s="168">
        <v>14</v>
      </c>
      <c r="H11" s="169">
        <f t="shared" ref="H11:H16" si="1">+F11/G11*100</f>
        <v>96.5</v>
      </c>
    </row>
    <row r="12" spans="1:10" s="144" customFormat="1" x14ac:dyDescent="0.25">
      <c r="A12" s="270"/>
      <c r="B12" s="88" t="s">
        <v>220</v>
      </c>
      <c r="C12" s="282">
        <v>9.3000000000000007</v>
      </c>
      <c r="D12" s="282">
        <v>9.3000000000000007</v>
      </c>
      <c r="E12" s="169">
        <f t="shared" si="0"/>
        <v>100</v>
      </c>
      <c r="F12" s="168">
        <v>8.68</v>
      </c>
      <c r="G12" s="168">
        <v>9.2100000000000009</v>
      </c>
      <c r="H12" s="169">
        <f t="shared" si="1"/>
        <v>94.245385450597169</v>
      </c>
    </row>
    <row r="13" spans="1:10" s="144" customFormat="1" x14ac:dyDescent="0.25">
      <c r="A13" s="270"/>
      <c r="B13" s="88" t="s">
        <v>221</v>
      </c>
      <c r="C13" s="168">
        <v>12.44</v>
      </c>
      <c r="D13" s="168">
        <v>13.33</v>
      </c>
      <c r="E13" s="169">
        <f t="shared" si="0"/>
        <v>93.32333083270818</v>
      </c>
      <c r="F13" s="168">
        <v>11.6</v>
      </c>
      <c r="G13" s="168">
        <v>11.83</v>
      </c>
      <c r="H13" s="169">
        <f t="shared" si="1"/>
        <v>98.055790363482657</v>
      </c>
    </row>
    <row r="14" spans="1:10" s="144" customFormat="1" x14ac:dyDescent="0.25">
      <c r="A14" s="270"/>
      <c r="B14" s="88" t="s">
        <v>222</v>
      </c>
      <c r="C14" s="168">
        <v>14.47</v>
      </c>
      <c r="D14" s="168">
        <v>15.61</v>
      </c>
      <c r="E14" s="169">
        <f t="shared" si="0"/>
        <v>92.696989109545171</v>
      </c>
      <c r="F14" s="168">
        <v>13.2</v>
      </c>
      <c r="G14" s="168">
        <v>13.73</v>
      </c>
      <c r="H14" s="169">
        <f t="shared" si="1"/>
        <v>96.139839766933704</v>
      </c>
    </row>
    <row r="15" spans="1:10" s="144" customFormat="1" x14ac:dyDescent="0.25">
      <c r="A15" s="270"/>
      <c r="B15" s="88" t="s">
        <v>223</v>
      </c>
      <c r="C15" s="168">
        <v>15.9</v>
      </c>
      <c r="D15" s="168">
        <v>17.18</v>
      </c>
      <c r="E15" s="169">
        <f t="shared" si="0"/>
        <v>92.549476135040749</v>
      </c>
      <c r="F15" s="168">
        <v>14.16</v>
      </c>
      <c r="G15" s="168">
        <v>14.88</v>
      </c>
      <c r="H15" s="169">
        <f t="shared" si="1"/>
        <v>95.161290322580641</v>
      </c>
    </row>
    <row r="16" spans="1:10" s="144" customFormat="1" x14ac:dyDescent="0.25">
      <c r="A16" s="270"/>
      <c r="B16" s="88" t="s">
        <v>224</v>
      </c>
      <c r="C16" s="168">
        <v>15.5</v>
      </c>
      <c r="D16" s="168">
        <v>17.43</v>
      </c>
      <c r="E16" s="169">
        <f t="shared" si="0"/>
        <v>88.92713711990821</v>
      </c>
      <c r="F16" s="168">
        <v>14.95</v>
      </c>
      <c r="G16" s="168">
        <v>15.53</v>
      </c>
      <c r="H16" s="169">
        <f t="shared" si="1"/>
        <v>96.265292981326468</v>
      </c>
    </row>
    <row r="17" spans="1:8" x14ac:dyDescent="0.25">
      <c r="A17" s="270"/>
      <c r="B17" s="147"/>
      <c r="C17" s="147"/>
      <c r="D17" s="147"/>
      <c r="E17" s="131"/>
      <c r="F17" s="131"/>
      <c r="G17" s="131"/>
      <c r="H17" s="131"/>
    </row>
    <row r="18" spans="1:8" x14ac:dyDescent="0.25">
      <c r="A18" s="270"/>
      <c r="B18" s="148"/>
      <c r="C18" s="148"/>
      <c r="D18" s="148"/>
      <c r="E18" s="134"/>
      <c r="F18" s="134"/>
      <c r="G18" s="134"/>
      <c r="H18" s="134"/>
    </row>
    <row r="19" spans="1:8" ht="18.75" customHeight="1" x14ac:dyDescent="0.25">
      <c r="A19" s="270"/>
      <c r="B19" s="548" t="s">
        <v>200</v>
      </c>
      <c r="C19" s="548"/>
      <c r="D19" s="548"/>
      <c r="E19" s="548"/>
      <c r="F19" s="548"/>
      <c r="G19" s="548"/>
      <c r="H19" s="548"/>
    </row>
    <row r="20" spans="1:8" x14ac:dyDescent="0.25">
      <c r="A20" s="270"/>
      <c r="B20" s="19" t="s">
        <v>199</v>
      </c>
    </row>
    <row r="21" spans="1:8" x14ac:dyDescent="0.25">
      <c r="A21" s="270"/>
    </row>
    <row r="22" spans="1:8" x14ac:dyDescent="0.25">
      <c r="A22" s="270"/>
      <c r="B22" s="10" t="s">
        <v>69</v>
      </c>
    </row>
    <row r="23" spans="1:8" x14ac:dyDescent="0.25">
      <c r="A23" s="270"/>
      <c r="B23" s="10"/>
      <c r="H23" s="45"/>
    </row>
    <row r="24" spans="1:8" x14ac:dyDescent="0.25">
      <c r="A24" s="270"/>
    </row>
    <row r="25" spans="1:8" x14ac:dyDescent="0.25">
      <c r="A25" s="270"/>
    </row>
    <row r="26" spans="1:8" x14ac:dyDescent="0.25">
      <c r="A26" s="270"/>
    </row>
    <row r="27" spans="1:8" x14ac:dyDescent="0.25">
      <c r="A27" s="270"/>
    </row>
    <row r="28" spans="1:8" x14ac:dyDescent="0.25">
      <c r="A28" s="270"/>
    </row>
    <row r="29" spans="1:8" x14ac:dyDescent="0.25">
      <c r="A29" s="270"/>
    </row>
    <row r="30" spans="1:8" x14ac:dyDescent="0.25">
      <c r="A30" s="270"/>
    </row>
    <row r="31" spans="1:8" x14ac:dyDescent="0.25">
      <c r="A31" s="270"/>
    </row>
    <row r="32" spans="1:8" x14ac:dyDescent="0.25">
      <c r="A32" s="270"/>
    </row>
    <row r="33" spans="1:1" x14ac:dyDescent="0.25">
      <c r="A33" s="270"/>
    </row>
    <row r="34" spans="1:1" x14ac:dyDescent="0.25">
      <c r="A34" s="270"/>
    </row>
    <row r="35" spans="1:1" x14ac:dyDescent="0.25">
      <c r="A35" s="270"/>
    </row>
    <row r="36" spans="1:1" x14ac:dyDescent="0.25">
      <c r="A36" s="270"/>
    </row>
    <row r="37" spans="1:1" x14ac:dyDescent="0.25">
      <c r="A37" s="270"/>
    </row>
    <row r="38" spans="1:1" x14ac:dyDescent="0.25">
      <c r="A38" s="270"/>
    </row>
    <row r="39" spans="1:1" x14ac:dyDescent="0.25">
      <c r="A39" s="270"/>
    </row>
    <row r="40" spans="1:1" x14ac:dyDescent="0.25">
      <c r="A40" s="270"/>
    </row>
    <row r="41" spans="1:1" x14ac:dyDescent="0.25">
      <c r="A41" s="270"/>
    </row>
    <row r="42" spans="1:1" x14ac:dyDescent="0.25">
      <c r="A42" s="270"/>
    </row>
    <row r="43" spans="1:1" x14ac:dyDescent="0.25">
      <c r="A43" s="270"/>
    </row>
    <row r="44" spans="1:1" x14ac:dyDescent="0.25">
      <c r="A44" s="270"/>
    </row>
    <row r="45" spans="1:1" x14ac:dyDescent="0.25">
      <c r="A45" s="270"/>
    </row>
    <row r="46" spans="1:1" x14ac:dyDescent="0.25">
      <c r="A46" s="270"/>
    </row>
    <row r="47" spans="1:1" x14ac:dyDescent="0.25">
      <c r="A47" s="270"/>
    </row>
    <row r="48" spans="1:1" x14ac:dyDescent="0.25">
      <c r="A48" s="270"/>
    </row>
    <row r="49" spans="1:1" x14ac:dyDescent="0.25">
      <c r="A49" s="270"/>
    </row>
    <row r="50" spans="1:1" x14ac:dyDescent="0.25">
      <c r="A50" s="270"/>
    </row>
    <row r="51" spans="1:1" x14ac:dyDescent="0.25">
      <c r="A51" s="270"/>
    </row>
    <row r="52" spans="1:1" x14ac:dyDescent="0.25">
      <c r="A52" s="270"/>
    </row>
    <row r="53" spans="1:1" x14ac:dyDescent="0.25">
      <c r="A53" s="270"/>
    </row>
    <row r="54" spans="1:1" x14ac:dyDescent="0.25">
      <c r="A54" s="270"/>
    </row>
    <row r="55" spans="1:1" x14ac:dyDescent="0.25">
      <c r="A55" s="270"/>
    </row>
    <row r="56" spans="1:1" x14ac:dyDescent="0.25">
      <c r="A56" s="270"/>
    </row>
    <row r="57" spans="1:1" x14ac:dyDescent="0.25">
      <c r="A57" s="270"/>
    </row>
    <row r="58" spans="1:1" x14ac:dyDescent="0.25">
      <c r="A58" s="270"/>
    </row>
    <row r="59" spans="1:1" x14ac:dyDescent="0.25">
      <c r="A59" s="270"/>
    </row>
    <row r="60" spans="1:1" x14ac:dyDescent="0.25">
      <c r="A60" s="270"/>
    </row>
    <row r="61" spans="1:1" x14ac:dyDescent="0.25">
      <c r="A61" s="270"/>
    </row>
    <row r="62" spans="1:1" x14ac:dyDescent="0.25">
      <c r="A62" s="270"/>
    </row>
    <row r="63" spans="1:1" x14ac:dyDescent="0.25">
      <c r="A63" s="270"/>
    </row>
    <row r="64" spans="1:1" x14ac:dyDescent="0.25">
      <c r="A64" s="270"/>
    </row>
    <row r="65" spans="1:9" x14ac:dyDescent="0.25">
      <c r="A65" s="270"/>
    </row>
    <row r="66" spans="1:9" x14ac:dyDescent="0.25">
      <c r="A66" s="270"/>
    </row>
    <row r="67" spans="1:9" x14ac:dyDescent="0.25">
      <c r="A67" s="270"/>
    </row>
    <row r="68" spans="1:9" x14ac:dyDescent="0.25">
      <c r="A68" s="270"/>
    </row>
    <row r="69" spans="1:9" x14ac:dyDescent="0.25">
      <c r="A69" s="270"/>
    </row>
    <row r="70" spans="1:9" x14ac:dyDescent="0.25">
      <c r="A70" s="270"/>
    </row>
    <row r="71" spans="1:9" x14ac:dyDescent="0.25">
      <c r="A71" s="270"/>
    </row>
    <row r="72" spans="1:9" x14ac:dyDescent="0.25">
      <c r="A72" s="270"/>
    </row>
    <row r="73" spans="1:9" s="28" customFormat="1" ht="12.75" customHeight="1" x14ac:dyDescent="0.25">
      <c r="A73" s="284"/>
      <c r="H73" s="362" t="s">
        <v>13</v>
      </c>
    </row>
    <row r="74" spans="1:9" s="158" customFormat="1" ht="13.5" customHeight="1" x14ac:dyDescent="0.4">
      <c r="A74" s="449"/>
      <c r="B74" s="200"/>
      <c r="C74" s="200"/>
      <c r="D74" s="200"/>
      <c r="E74" s="201"/>
      <c r="F74" s="201"/>
      <c r="G74" s="201"/>
      <c r="H74" s="201"/>
    </row>
    <row r="75" spans="1:9" ht="33" customHeight="1" x14ac:dyDescent="0.3">
      <c r="B75" s="510" t="s">
        <v>359</v>
      </c>
      <c r="C75" s="510"/>
      <c r="D75" s="510"/>
      <c r="E75" s="510"/>
      <c r="F75" s="510"/>
      <c r="G75" s="510"/>
      <c r="H75" s="510"/>
      <c r="I75" s="191"/>
    </row>
    <row r="76" spans="1:9" x14ac:dyDescent="0.25">
      <c r="B76" s="4"/>
    </row>
    <row r="77" spans="1:9" ht="12.75" customHeight="1" x14ac:dyDescent="0.25">
      <c r="A77" s="288"/>
      <c r="B77" s="6" t="s">
        <v>63</v>
      </c>
    </row>
    <row r="78" spans="1:9" s="144" customFormat="1" x14ac:dyDescent="0.25">
      <c r="A78" s="268"/>
      <c r="B78" s="151"/>
      <c r="C78" s="513" t="s">
        <v>12</v>
      </c>
      <c r="D78" s="514"/>
      <c r="E78" s="511"/>
      <c r="F78" s="513" t="s">
        <v>10</v>
      </c>
      <c r="G78" s="514"/>
      <c r="H78" s="511"/>
    </row>
    <row r="79" spans="1:9" s="144" customFormat="1" ht="15.6" x14ac:dyDescent="0.25">
      <c r="A79" s="268"/>
      <c r="B79" s="145"/>
      <c r="C79" s="442" t="s">
        <v>225</v>
      </c>
      <c r="D79" s="66" t="s">
        <v>226</v>
      </c>
      <c r="E79" s="66" t="s">
        <v>65</v>
      </c>
      <c r="F79" s="152" t="s">
        <v>8</v>
      </c>
      <c r="G79" s="152" t="s">
        <v>9</v>
      </c>
      <c r="H79" s="66" t="s">
        <v>65</v>
      </c>
    </row>
    <row r="80" spans="1:9" s="144" customFormat="1" x14ac:dyDescent="0.25">
      <c r="A80" s="268"/>
      <c r="B80" s="64"/>
      <c r="C80" s="158"/>
      <c r="D80" s="158"/>
      <c r="E80" s="67"/>
      <c r="F80" s="158"/>
      <c r="G80" s="158"/>
      <c r="H80" s="67"/>
    </row>
    <row r="81" spans="1:8" s="144" customFormat="1" x14ac:dyDescent="0.25">
      <c r="A81" s="268"/>
      <c r="B81" s="64" t="s">
        <v>23</v>
      </c>
      <c r="C81" s="168">
        <v>12.72</v>
      </c>
      <c r="D81" s="168">
        <v>13.93</v>
      </c>
      <c r="E81" s="169">
        <f t="shared" ref="E81:E86" si="2">+C81/D81*100</f>
        <v>91.313711414213941</v>
      </c>
      <c r="F81" s="168">
        <v>11.89</v>
      </c>
      <c r="G81" s="168">
        <v>12.75</v>
      </c>
      <c r="H81" s="169">
        <f t="shared" ref="H81:H86" si="3">+F81/G81*100</f>
        <v>93.254901960784323</v>
      </c>
    </row>
    <row r="82" spans="1:8" s="144" customFormat="1" x14ac:dyDescent="0.25">
      <c r="A82" s="270"/>
      <c r="B82" s="88" t="s">
        <v>220</v>
      </c>
      <c r="C82" s="282">
        <v>7.59</v>
      </c>
      <c r="D82" s="282">
        <v>8.0399999999999991</v>
      </c>
      <c r="E82" s="169">
        <f t="shared" si="2"/>
        <v>94.402985074626883</v>
      </c>
      <c r="F82" s="168">
        <v>7.73</v>
      </c>
      <c r="G82" s="168">
        <v>8.15</v>
      </c>
      <c r="H82" s="169">
        <f t="shared" si="3"/>
        <v>94.846625766871156</v>
      </c>
    </row>
    <row r="83" spans="1:8" s="144" customFormat="1" x14ac:dyDescent="0.25">
      <c r="A83" s="270"/>
      <c r="B83" s="88" t="s">
        <v>221</v>
      </c>
      <c r="C83" s="168">
        <v>10.42</v>
      </c>
      <c r="D83" s="168">
        <v>11.45</v>
      </c>
      <c r="E83" s="169">
        <f t="shared" si="2"/>
        <v>91.004366812227076</v>
      </c>
      <c r="F83" s="168">
        <v>9.93</v>
      </c>
      <c r="G83" s="168">
        <v>10.47</v>
      </c>
      <c r="H83" s="169">
        <f t="shared" si="3"/>
        <v>94.842406876790818</v>
      </c>
    </row>
    <row r="84" spans="1:8" s="144" customFormat="1" x14ac:dyDescent="0.25">
      <c r="A84" s="270"/>
      <c r="B84" s="88" t="s">
        <v>222</v>
      </c>
      <c r="C84" s="168">
        <v>12.82</v>
      </c>
      <c r="D84" s="168">
        <v>14.14</v>
      </c>
      <c r="E84" s="169">
        <f t="shared" si="2"/>
        <v>90.66478076379066</v>
      </c>
      <c r="F84" s="168">
        <v>11.82</v>
      </c>
      <c r="G84" s="168">
        <v>12.57</v>
      </c>
      <c r="H84" s="169">
        <f t="shared" si="3"/>
        <v>94.033412887828163</v>
      </c>
    </row>
    <row r="85" spans="1:8" s="144" customFormat="1" x14ac:dyDescent="0.25">
      <c r="A85" s="270"/>
      <c r="B85" s="88" t="s">
        <v>223</v>
      </c>
      <c r="C85" s="168">
        <v>14.46</v>
      </c>
      <c r="D85" s="168">
        <v>15.14</v>
      </c>
      <c r="E85" s="169">
        <f t="shared" si="2"/>
        <v>95.508586525759569</v>
      </c>
      <c r="F85" s="168">
        <v>12.76</v>
      </c>
      <c r="G85" s="168">
        <v>13.63</v>
      </c>
      <c r="H85" s="169">
        <f t="shared" si="3"/>
        <v>93.617021276595736</v>
      </c>
    </row>
    <row r="86" spans="1:8" s="144" customFormat="1" x14ac:dyDescent="0.25">
      <c r="A86" s="270"/>
      <c r="B86" s="88" t="s">
        <v>224</v>
      </c>
      <c r="C86" s="168">
        <v>13.43</v>
      </c>
      <c r="D86" s="168">
        <v>15.55</v>
      </c>
      <c r="E86" s="169">
        <f t="shared" si="2"/>
        <v>86.36655948553053</v>
      </c>
      <c r="F86" s="168">
        <v>13.26</v>
      </c>
      <c r="G86" s="168">
        <v>14.66</v>
      </c>
      <c r="H86" s="169">
        <f t="shared" si="3"/>
        <v>90.45020463847203</v>
      </c>
    </row>
    <row r="87" spans="1:8" x14ac:dyDescent="0.25">
      <c r="A87" s="270"/>
      <c r="B87" s="147"/>
      <c r="C87" s="147"/>
      <c r="D87" s="147"/>
      <c r="E87" s="131"/>
      <c r="F87" s="131"/>
      <c r="G87" s="131"/>
      <c r="H87" s="131"/>
    </row>
    <row r="88" spans="1:8" x14ac:dyDescent="0.25">
      <c r="A88" s="270"/>
      <c r="B88" s="148"/>
      <c r="C88" s="148"/>
      <c r="D88" s="148"/>
      <c r="E88" s="134"/>
      <c r="F88" s="134"/>
      <c r="G88" s="134"/>
      <c r="H88" s="134"/>
    </row>
    <row r="89" spans="1:8" ht="18.75" customHeight="1" x14ac:dyDescent="0.25">
      <c r="A89" s="270"/>
      <c r="B89" s="548" t="s">
        <v>200</v>
      </c>
      <c r="C89" s="548"/>
      <c r="D89" s="548"/>
      <c r="E89" s="548"/>
      <c r="F89" s="548"/>
      <c r="G89" s="548"/>
      <c r="H89" s="548"/>
    </row>
    <row r="90" spans="1:8" x14ac:dyDescent="0.25">
      <c r="A90" s="270"/>
      <c r="B90" s="19" t="s">
        <v>199</v>
      </c>
    </row>
    <row r="91" spans="1:8" x14ac:dyDescent="0.25">
      <c r="A91" s="270"/>
    </row>
    <row r="92" spans="1:8" x14ac:dyDescent="0.25">
      <c r="A92" s="270"/>
      <c r="B92" s="10" t="s">
        <v>69</v>
      </c>
    </row>
    <row r="93" spans="1:8" x14ac:dyDescent="0.25">
      <c r="A93" s="270"/>
      <c r="B93" s="10"/>
    </row>
    <row r="94" spans="1:8" x14ac:dyDescent="0.25">
      <c r="A94" s="270"/>
    </row>
    <row r="95" spans="1:8" x14ac:dyDescent="0.25">
      <c r="A95" s="270"/>
    </row>
    <row r="96" spans="1:8" x14ac:dyDescent="0.25">
      <c r="A96" s="270"/>
    </row>
    <row r="97" spans="1:1" x14ac:dyDescent="0.25">
      <c r="A97" s="270"/>
    </row>
    <row r="98" spans="1:1" x14ac:dyDescent="0.25">
      <c r="A98" s="270"/>
    </row>
    <row r="99" spans="1:1" x14ac:dyDescent="0.25">
      <c r="A99" s="270"/>
    </row>
    <row r="100" spans="1:1" x14ac:dyDescent="0.25">
      <c r="A100" s="270"/>
    </row>
    <row r="101" spans="1:1" x14ac:dyDescent="0.25">
      <c r="A101" s="270"/>
    </row>
    <row r="102" spans="1:1" x14ac:dyDescent="0.25">
      <c r="A102" s="270"/>
    </row>
    <row r="103" spans="1:1" x14ac:dyDescent="0.25">
      <c r="A103" s="270"/>
    </row>
    <row r="104" spans="1:1" x14ac:dyDescent="0.25">
      <c r="A104" s="270"/>
    </row>
    <row r="105" spans="1:1" x14ac:dyDescent="0.25">
      <c r="A105" s="270"/>
    </row>
    <row r="106" spans="1:1" x14ac:dyDescent="0.25">
      <c r="A106" s="270"/>
    </row>
    <row r="107" spans="1:1" x14ac:dyDescent="0.25">
      <c r="A107" s="270"/>
    </row>
    <row r="108" spans="1:1" x14ac:dyDescent="0.25">
      <c r="A108" s="270"/>
    </row>
    <row r="109" spans="1:1" x14ac:dyDescent="0.25">
      <c r="A109" s="270"/>
    </row>
    <row r="110" spans="1:1" x14ac:dyDescent="0.25">
      <c r="A110" s="270"/>
    </row>
    <row r="111" spans="1:1" x14ac:dyDescent="0.25">
      <c r="A111" s="270"/>
    </row>
    <row r="112" spans="1:1" x14ac:dyDescent="0.25">
      <c r="A112" s="270"/>
    </row>
    <row r="113" spans="1:1" x14ac:dyDescent="0.25">
      <c r="A113" s="270"/>
    </row>
    <row r="114" spans="1:1" x14ac:dyDescent="0.25">
      <c r="A114" s="270"/>
    </row>
    <row r="115" spans="1:1" x14ac:dyDescent="0.25">
      <c r="A115" s="270"/>
    </row>
    <row r="116" spans="1:1" x14ac:dyDescent="0.25">
      <c r="A116" s="270"/>
    </row>
    <row r="117" spans="1:1" x14ac:dyDescent="0.25">
      <c r="A117" s="270"/>
    </row>
    <row r="118" spans="1:1" x14ac:dyDescent="0.25">
      <c r="A118" s="270"/>
    </row>
    <row r="119" spans="1:1" x14ac:dyDescent="0.25">
      <c r="A119" s="270"/>
    </row>
    <row r="120" spans="1:1" x14ac:dyDescent="0.25">
      <c r="A120" s="270"/>
    </row>
    <row r="121" spans="1:1" x14ac:dyDescent="0.25">
      <c r="A121" s="270"/>
    </row>
    <row r="122" spans="1:1" x14ac:dyDescent="0.25">
      <c r="A122" s="270"/>
    </row>
    <row r="123" spans="1:1" x14ac:dyDescent="0.25">
      <c r="A123" s="270"/>
    </row>
    <row r="124" spans="1:1" x14ac:dyDescent="0.25">
      <c r="A124" s="270"/>
    </row>
    <row r="125" spans="1:1" x14ac:dyDescent="0.25">
      <c r="A125" s="270"/>
    </row>
    <row r="126" spans="1:1" x14ac:dyDescent="0.25">
      <c r="A126" s="270"/>
    </row>
    <row r="127" spans="1:1" x14ac:dyDescent="0.25">
      <c r="A127" s="270"/>
    </row>
    <row r="128" spans="1:1" x14ac:dyDescent="0.25">
      <c r="A128" s="270"/>
    </row>
    <row r="129" spans="1:8" x14ac:dyDescent="0.25">
      <c r="A129" s="270"/>
    </row>
    <row r="130" spans="1:8" x14ac:dyDescent="0.25">
      <c r="A130" s="270"/>
    </row>
    <row r="131" spans="1:8" x14ac:dyDescent="0.25">
      <c r="A131" s="270"/>
    </row>
    <row r="132" spans="1:8" x14ac:dyDescent="0.25">
      <c r="A132" s="270"/>
    </row>
    <row r="133" spans="1:8" x14ac:dyDescent="0.25">
      <c r="A133" s="270"/>
    </row>
    <row r="134" spans="1:8" x14ac:dyDescent="0.25">
      <c r="A134" s="270"/>
    </row>
    <row r="135" spans="1:8" x14ac:dyDescent="0.25">
      <c r="A135" s="270"/>
    </row>
    <row r="136" spans="1:8" x14ac:dyDescent="0.25">
      <c r="A136" s="270"/>
    </row>
    <row r="137" spans="1:8" x14ac:dyDescent="0.25">
      <c r="A137" s="270"/>
    </row>
    <row r="138" spans="1:8" x14ac:dyDescent="0.25">
      <c r="A138" s="270"/>
    </row>
    <row r="139" spans="1:8" x14ac:dyDescent="0.25">
      <c r="A139" s="270"/>
    </row>
    <row r="140" spans="1:8" x14ac:dyDescent="0.25">
      <c r="A140" s="270"/>
    </row>
    <row r="141" spans="1:8" x14ac:dyDescent="0.25">
      <c r="A141" s="270"/>
    </row>
    <row r="142" spans="1:8" x14ac:dyDescent="0.25">
      <c r="A142" s="270"/>
    </row>
    <row r="144" spans="1:8" x14ac:dyDescent="0.25">
      <c r="H144" s="362" t="s">
        <v>13</v>
      </c>
    </row>
    <row r="145" spans="1:9" ht="15.6" x14ac:dyDescent="0.3">
      <c r="I145" s="191"/>
    </row>
    <row r="146" spans="1:9" ht="33" customHeight="1" x14ac:dyDescent="0.3">
      <c r="B146" s="510" t="s">
        <v>335</v>
      </c>
      <c r="C146" s="510"/>
      <c r="D146" s="510"/>
      <c r="E146" s="510"/>
      <c r="F146" s="510"/>
      <c r="G146" s="510"/>
      <c r="H146" s="510"/>
      <c r="I146" s="191"/>
    </row>
    <row r="147" spans="1:9" x14ac:dyDescent="0.25">
      <c r="B147" s="4"/>
    </row>
    <row r="148" spans="1:9" ht="12.75" customHeight="1" x14ac:dyDescent="0.25">
      <c r="B148" s="6" t="s">
        <v>63</v>
      </c>
    </row>
    <row r="149" spans="1:9" s="144" customFormat="1" x14ac:dyDescent="0.25">
      <c r="A149" s="284"/>
      <c r="B149" s="151"/>
      <c r="C149" s="513" t="s">
        <v>12</v>
      </c>
      <c r="D149" s="514"/>
      <c r="E149" s="511"/>
      <c r="F149" s="513" t="s">
        <v>10</v>
      </c>
      <c r="G149" s="514"/>
      <c r="H149" s="511"/>
    </row>
    <row r="150" spans="1:9" s="144" customFormat="1" ht="15.6" x14ac:dyDescent="0.25">
      <c r="A150" s="284"/>
      <c r="B150" s="145"/>
      <c r="C150" s="65" t="s">
        <v>225</v>
      </c>
      <c r="D150" s="66" t="s">
        <v>226</v>
      </c>
      <c r="E150" s="66" t="s">
        <v>65</v>
      </c>
      <c r="F150" s="152" t="s">
        <v>8</v>
      </c>
      <c r="G150" s="152" t="s">
        <v>9</v>
      </c>
      <c r="H150" s="66" t="s">
        <v>65</v>
      </c>
    </row>
    <row r="151" spans="1:9" s="144" customFormat="1" x14ac:dyDescent="0.25">
      <c r="A151" s="284"/>
      <c r="B151" s="64"/>
      <c r="C151" s="158"/>
      <c r="D151" s="158"/>
      <c r="E151" s="67"/>
      <c r="F151" s="158"/>
      <c r="G151" s="158"/>
      <c r="H151" s="67"/>
    </row>
    <row r="152" spans="1:9" s="144" customFormat="1" x14ac:dyDescent="0.25">
      <c r="A152" s="284"/>
      <c r="B152" s="64" t="s">
        <v>23</v>
      </c>
      <c r="C152" s="168">
        <v>12.4</v>
      </c>
      <c r="D152" s="168">
        <v>13.84</v>
      </c>
      <c r="E152" s="169">
        <v>89.595375722543352</v>
      </c>
      <c r="F152" s="168">
        <v>11.31</v>
      </c>
      <c r="G152" s="168">
        <v>12.5</v>
      </c>
      <c r="H152" s="169">
        <v>90.48</v>
      </c>
    </row>
    <row r="153" spans="1:9" s="144" customFormat="1" x14ac:dyDescent="0.25">
      <c r="A153" s="284"/>
      <c r="B153" s="88" t="s">
        <v>220</v>
      </c>
      <c r="C153" s="282">
        <v>7.52</v>
      </c>
      <c r="D153" s="282">
        <v>7.48</v>
      </c>
      <c r="E153" s="169">
        <v>100.53475935828875</v>
      </c>
      <c r="F153" s="168">
        <v>7.07</v>
      </c>
      <c r="G153" s="168">
        <v>7.79</v>
      </c>
      <c r="H153" s="169">
        <v>90.757381258023102</v>
      </c>
    </row>
    <row r="154" spans="1:9" s="144" customFormat="1" x14ac:dyDescent="0.25">
      <c r="A154" s="284"/>
      <c r="B154" s="88" t="s">
        <v>221</v>
      </c>
      <c r="C154" s="168">
        <v>10.43</v>
      </c>
      <c r="D154" s="168">
        <v>11.03</v>
      </c>
      <c r="E154" s="169">
        <v>94.560290117860376</v>
      </c>
      <c r="F154" s="168">
        <v>9.7100000000000009</v>
      </c>
      <c r="G154" s="168">
        <v>10.220000000000001</v>
      </c>
      <c r="H154" s="169">
        <v>95.009784735812133</v>
      </c>
    </row>
    <row r="155" spans="1:9" s="144" customFormat="1" x14ac:dyDescent="0.25">
      <c r="A155" s="284"/>
      <c r="B155" s="88" t="s">
        <v>222</v>
      </c>
      <c r="C155" s="168">
        <v>13.08</v>
      </c>
      <c r="D155" s="168">
        <v>14.28</v>
      </c>
      <c r="E155" s="169">
        <v>91.596638655462186</v>
      </c>
      <c r="F155" s="168">
        <v>11.52</v>
      </c>
      <c r="G155" s="168">
        <v>12.4</v>
      </c>
      <c r="H155" s="169">
        <v>92.903225806451601</v>
      </c>
    </row>
    <row r="156" spans="1:9" s="144" customFormat="1" x14ac:dyDescent="0.25">
      <c r="A156" s="284"/>
      <c r="B156" s="88" t="s">
        <v>223</v>
      </c>
      <c r="C156" s="168">
        <v>13.16</v>
      </c>
      <c r="D156" s="168">
        <v>15.01</v>
      </c>
      <c r="E156" s="169">
        <v>87.674883411059298</v>
      </c>
      <c r="F156" s="168">
        <v>12.16</v>
      </c>
      <c r="G156" s="168">
        <v>13.54</v>
      </c>
      <c r="H156" s="169">
        <v>89.807976366322023</v>
      </c>
    </row>
    <row r="157" spans="1:9" s="144" customFormat="1" x14ac:dyDescent="0.25">
      <c r="A157" s="284"/>
      <c r="B157" s="88" t="s">
        <v>224</v>
      </c>
      <c r="C157" s="168">
        <v>13.44</v>
      </c>
      <c r="D157" s="168">
        <v>16.649999999999999</v>
      </c>
      <c r="E157" s="169">
        <v>80.720720720720735</v>
      </c>
      <c r="F157" s="168">
        <v>12.56</v>
      </c>
      <c r="G157" s="168">
        <v>14.73</v>
      </c>
      <c r="H157" s="169">
        <v>85.268160217243718</v>
      </c>
    </row>
    <row r="158" spans="1:9" x14ac:dyDescent="0.25">
      <c r="B158" s="147"/>
      <c r="C158" s="147"/>
      <c r="D158" s="147"/>
      <c r="E158" s="131"/>
      <c r="F158" s="131"/>
      <c r="G158" s="131"/>
      <c r="H158" s="131"/>
    </row>
    <row r="159" spans="1:9" x14ac:dyDescent="0.25">
      <c r="B159" s="148"/>
      <c r="C159" s="148"/>
      <c r="D159" s="148"/>
      <c r="E159" s="134"/>
      <c r="F159" s="134"/>
      <c r="G159" s="134"/>
      <c r="H159" s="134"/>
    </row>
    <row r="160" spans="1:9" ht="18.75" customHeight="1" x14ac:dyDescent="0.25">
      <c r="B160" s="548" t="s">
        <v>200</v>
      </c>
      <c r="C160" s="548"/>
      <c r="D160" s="548"/>
      <c r="E160" s="548"/>
      <c r="F160" s="548"/>
      <c r="G160" s="548"/>
      <c r="H160" s="548"/>
    </row>
    <row r="161" spans="2:2" x14ac:dyDescent="0.25">
      <c r="B161" s="19" t="s">
        <v>199</v>
      </c>
    </row>
    <row r="163" spans="2:2" x14ac:dyDescent="0.25">
      <c r="B163" s="10" t="s">
        <v>69</v>
      </c>
    </row>
    <row r="164" spans="2:2" x14ac:dyDescent="0.25">
      <c r="B164" s="10"/>
    </row>
    <row r="216" spans="1:9" x14ac:dyDescent="0.25">
      <c r="H216" s="362" t="s">
        <v>13</v>
      </c>
    </row>
    <row r="217" spans="1:9" ht="15.6" x14ac:dyDescent="0.3">
      <c r="I217" s="191"/>
    </row>
    <row r="218" spans="1:9" ht="33" customHeight="1" x14ac:dyDescent="0.3">
      <c r="B218" s="510" t="s">
        <v>219</v>
      </c>
      <c r="C218" s="510"/>
      <c r="D218" s="510"/>
      <c r="E218" s="510"/>
      <c r="F218" s="510"/>
      <c r="G218" s="510"/>
      <c r="H218" s="510"/>
      <c r="I218" s="191"/>
    </row>
    <row r="219" spans="1:9" x14ac:dyDescent="0.25">
      <c r="B219" s="4"/>
    </row>
    <row r="220" spans="1:9" ht="12.75" customHeight="1" x14ac:dyDescent="0.25">
      <c r="B220" s="6" t="s">
        <v>63</v>
      </c>
    </row>
    <row r="221" spans="1:9" s="144" customFormat="1" x14ac:dyDescent="0.25">
      <c r="A221" s="284"/>
      <c r="B221" s="151"/>
      <c r="C221" s="513" t="s">
        <v>12</v>
      </c>
      <c r="D221" s="514"/>
      <c r="E221" s="511"/>
      <c r="F221" s="513" t="s">
        <v>10</v>
      </c>
      <c r="G221" s="514"/>
      <c r="H221" s="511"/>
    </row>
    <row r="222" spans="1:9" s="144" customFormat="1" ht="15.6" x14ac:dyDescent="0.25">
      <c r="A222" s="284"/>
      <c r="B222" s="145"/>
      <c r="C222" s="65" t="s">
        <v>225</v>
      </c>
      <c r="D222" s="152" t="s">
        <v>9</v>
      </c>
      <c r="E222" s="66" t="s">
        <v>65</v>
      </c>
      <c r="F222" s="152" t="s">
        <v>8</v>
      </c>
      <c r="G222" s="152" t="s">
        <v>9</v>
      </c>
      <c r="H222" s="66" t="s">
        <v>65</v>
      </c>
    </row>
    <row r="223" spans="1:9" s="144" customFormat="1" x14ac:dyDescent="0.25">
      <c r="A223" s="284"/>
      <c r="B223" s="64"/>
      <c r="C223" s="158"/>
      <c r="D223" s="158"/>
      <c r="E223" s="67"/>
      <c r="F223" s="158"/>
      <c r="G223" s="158"/>
      <c r="H223" s="67"/>
    </row>
    <row r="224" spans="1:9" s="144" customFormat="1" x14ac:dyDescent="0.25">
      <c r="A224" s="284"/>
      <c r="B224" s="64" t="s">
        <v>23</v>
      </c>
      <c r="C224" s="168">
        <v>11.54</v>
      </c>
      <c r="D224" s="168">
        <v>13.14</v>
      </c>
      <c r="E224" s="169">
        <v>87.823439878234382</v>
      </c>
      <c r="F224" s="168">
        <v>10.65</v>
      </c>
      <c r="G224" s="168">
        <v>11.89</v>
      </c>
      <c r="H224" s="169">
        <v>89.571068124474351</v>
      </c>
    </row>
    <row r="225" spans="1:8" s="144" customFormat="1" x14ac:dyDescent="0.25">
      <c r="A225" s="284"/>
      <c r="B225" s="88" t="s">
        <v>220</v>
      </c>
      <c r="C225" s="250">
        <v>6.89</v>
      </c>
      <c r="D225" s="168">
        <v>7.48</v>
      </c>
      <c r="E225" s="169">
        <v>92.112299465240639</v>
      </c>
      <c r="F225" s="168">
        <v>6.84</v>
      </c>
      <c r="G225" s="168">
        <v>7.7</v>
      </c>
      <c r="H225" s="169">
        <v>88.831168831168824</v>
      </c>
    </row>
    <row r="226" spans="1:8" s="144" customFormat="1" x14ac:dyDescent="0.25">
      <c r="A226" s="284"/>
      <c r="B226" s="88" t="s">
        <v>221</v>
      </c>
      <c r="C226" s="168">
        <v>10.15</v>
      </c>
      <c r="D226" s="168">
        <v>11.17</v>
      </c>
      <c r="E226" s="169">
        <v>90.868397493285585</v>
      </c>
      <c r="F226" s="168">
        <v>9.3699999999999992</v>
      </c>
      <c r="G226" s="168">
        <v>10.11</v>
      </c>
      <c r="H226" s="169">
        <v>92.680514342235412</v>
      </c>
    </row>
    <row r="227" spans="1:8" s="144" customFormat="1" x14ac:dyDescent="0.25">
      <c r="A227" s="284"/>
      <c r="B227" s="88" t="s">
        <v>222</v>
      </c>
      <c r="C227" s="168">
        <v>12.24</v>
      </c>
      <c r="D227" s="168">
        <v>13.72</v>
      </c>
      <c r="E227" s="169">
        <v>89.212827988338191</v>
      </c>
      <c r="F227" s="168">
        <v>11.11</v>
      </c>
      <c r="G227" s="168">
        <v>11.97</v>
      </c>
      <c r="H227" s="169">
        <v>92.81537176274017</v>
      </c>
    </row>
    <row r="228" spans="1:8" s="144" customFormat="1" x14ac:dyDescent="0.25">
      <c r="A228" s="284"/>
      <c r="B228" s="88" t="s">
        <v>223</v>
      </c>
      <c r="C228" s="168">
        <v>13.03</v>
      </c>
      <c r="D228" s="168">
        <v>14.84</v>
      </c>
      <c r="E228" s="169">
        <v>87.803234501347703</v>
      </c>
      <c r="F228" s="168">
        <v>11.78</v>
      </c>
      <c r="G228" s="168">
        <v>13.3</v>
      </c>
      <c r="H228" s="169">
        <v>88.571428571428555</v>
      </c>
    </row>
    <row r="229" spans="1:8" s="144" customFormat="1" x14ac:dyDescent="0.25">
      <c r="A229" s="284"/>
      <c r="B229" s="88" t="s">
        <v>224</v>
      </c>
      <c r="C229" s="168">
        <v>12.88</v>
      </c>
      <c r="D229" s="168">
        <v>15.03</v>
      </c>
      <c r="E229" s="169">
        <v>85.695276114437803</v>
      </c>
      <c r="F229" s="168">
        <v>12.36</v>
      </c>
      <c r="G229" s="168">
        <v>14.36</v>
      </c>
      <c r="H229" s="169">
        <v>86.072423398328695</v>
      </c>
    </row>
    <row r="230" spans="1:8" x14ac:dyDescent="0.25">
      <c r="B230" s="147"/>
      <c r="C230" s="147"/>
      <c r="D230" s="147"/>
      <c r="E230" s="131"/>
      <c r="F230" s="131"/>
      <c r="G230" s="131"/>
      <c r="H230" s="131"/>
    </row>
    <row r="231" spans="1:8" x14ac:dyDescent="0.25">
      <c r="B231" s="148"/>
      <c r="C231" s="148"/>
      <c r="D231" s="148"/>
      <c r="E231" s="134"/>
      <c r="F231" s="134"/>
      <c r="G231" s="134"/>
      <c r="H231" s="134"/>
    </row>
    <row r="232" spans="1:8" ht="24" customHeight="1" x14ac:dyDescent="0.25">
      <c r="B232" s="548" t="s">
        <v>200</v>
      </c>
      <c r="C232" s="548"/>
      <c r="D232" s="548"/>
      <c r="E232" s="548"/>
      <c r="F232" s="548"/>
      <c r="G232" s="548"/>
      <c r="H232" s="548"/>
    </row>
    <row r="233" spans="1:8" x14ac:dyDescent="0.25">
      <c r="B233" s="19" t="s">
        <v>199</v>
      </c>
    </row>
    <row r="235" spans="1:8" x14ac:dyDescent="0.25">
      <c r="B235" s="10" t="s">
        <v>69</v>
      </c>
    </row>
    <row r="236" spans="1:8" x14ac:dyDescent="0.25">
      <c r="B236" s="10"/>
    </row>
    <row r="237" spans="1:8" x14ac:dyDescent="0.25">
      <c r="B237" s="10"/>
    </row>
    <row r="289" spans="1:9" x14ac:dyDescent="0.25">
      <c r="H289" s="362" t="s">
        <v>13</v>
      </c>
    </row>
    <row r="290" spans="1:9" ht="15.6" x14ac:dyDescent="0.3">
      <c r="I290" s="191"/>
    </row>
    <row r="291" spans="1:9" ht="29.25" customHeight="1" x14ac:dyDescent="0.3">
      <c r="B291" s="510" t="s">
        <v>165</v>
      </c>
      <c r="C291" s="510"/>
      <c r="D291" s="510"/>
      <c r="E291" s="510"/>
      <c r="F291" s="510"/>
      <c r="G291" s="510"/>
      <c r="H291" s="510"/>
    </row>
    <row r="292" spans="1:9" ht="12.75" customHeight="1" x14ac:dyDescent="0.25">
      <c r="B292" s="4"/>
    </row>
    <row r="293" spans="1:9" s="144" customFormat="1" x14ac:dyDescent="0.25">
      <c r="A293" s="284"/>
      <c r="B293" s="6" t="s">
        <v>63</v>
      </c>
      <c r="C293" s="1"/>
      <c r="D293" s="1"/>
      <c r="E293" s="45"/>
      <c r="F293" s="1"/>
      <c r="G293" s="1"/>
      <c r="H293" s="1"/>
    </row>
    <row r="294" spans="1:9" s="144" customFormat="1" x14ac:dyDescent="0.25">
      <c r="A294" s="284"/>
      <c r="B294" s="151"/>
      <c r="C294" s="513" t="s">
        <v>12</v>
      </c>
      <c r="D294" s="514"/>
      <c r="E294" s="511"/>
      <c r="F294" s="513" t="s">
        <v>10</v>
      </c>
      <c r="G294" s="514"/>
      <c r="H294" s="511"/>
    </row>
    <row r="295" spans="1:9" s="144" customFormat="1" ht="15.6" x14ac:dyDescent="0.25">
      <c r="A295" s="284"/>
      <c r="B295" s="145"/>
      <c r="C295" s="149" t="s">
        <v>8</v>
      </c>
      <c r="D295" s="152" t="s">
        <v>9</v>
      </c>
      <c r="E295" s="152" t="s">
        <v>70</v>
      </c>
      <c r="F295" s="152" t="s">
        <v>8</v>
      </c>
      <c r="G295" s="152" t="s">
        <v>9</v>
      </c>
      <c r="H295" s="152" t="s">
        <v>70</v>
      </c>
    </row>
    <row r="296" spans="1:9" s="144" customFormat="1" x14ac:dyDescent="0.25">
      <c r="A296" s="284"/>
      <c r="B296" s="64"/>
      <c r="C296" s="158"/>
      <c r="D296" s="158"/>
      <c r="E296" s="67"/>
      <c r="F296" s="158"/>
      <c r="G296" s="158"/>
      <c r="H296" s="67"/>
    </row>
    <row r="297" spans="1:9" s="144" customFormat="1" x14ac:dyDescent="0.25">
      <c r="A297" s="284"/>
      <c r="B297" s="64" t="s">
        <v>23</v>
      </c>
      <c r="C297" s="168">
        <v>10.58</v>
      </c>
      <c r="D297" s="168">
        <v>12.84</v>
      </c>
      <c r="E297" s="169">
        <v>82.398753894080997</v>
      </c>
      <c r="F297" s="168">
        <v>9.1999999999999993</v>
      </c>
      <c r="G297" s="168">
        <v>10.66</v>
      </c>
      <c r="H297" s="169">
        <v>86.303939962476534</v>
      </c>
    </row>
    <row r="298" spans="1:9" s="144" customFormat="1" x14ac:dyDescent="0.25">
      <c r="A298" s="284"/>
      <c r="B298" s="88" t="s">
        <v>113</v>
      </c>
      <c r="C298" s="168" t="s">
        <v>11</v>
      </c>
      <c r="D298" s="168">
        <v>6.2</v>
      </c>
      <c r="E298" s="169" t="s">
        <v>11</v>
      </c>
      <c r="F298" s="168">
        <v>5.4</v>
      </c>
      <c r="G298" s="168">
        <v>6.29</v>
      </c>
      <c r="H298" s="169">
        <v>85.850556438791727</v>
      </c>
    </row>
    <row r="299" spans="1:9" s="144" customFormat="1" x14ac:dyDescent="0.25">
      <c r="A299" s="284"/>
      <c r="B299" s="88" t="s">
        <v>104</v>
      </c>
      <c r="C299" s="168">
        <v>8.02</v>
      </c>
      <c r="D299" s="168">
        <v>8.5500000000000007</v>
      </c>
      <c r="E299" s="169">
        <v>93.801169590643269</v>
      </c>
      <c r="F299" s="168">
        <v>7.39</v>
      </c>
      <c r="G299" s="168">
        <v>8.01</v>
      </c>
      <c r="H299" s="169">
        <v>92.259675405742826</v>
      </c>
    </row>
    <row r="300" spans="1:9" s="144" customFormat="1" x14ac:dyDescent="0.25">
      <c r="A300" s="284"/>
      <c r="B300" s="88" t="s">
        <v>105</v>
      </c>
      <c r="C300" s="168">
        <v>10.93</v>
      </c>
      <c r="D300" s="168">
        <v>12.34</v>
      </c>
      <c r="E300" s="169">
        <v>88.573743922204216</v>
      </c>
      <c r="F300" s="168">
        <v>9.5</v>
      </c>
      <c r="G300" s="168">
        <v>10.24</v>
      </c>
      <c r="H300" s="169">
        <v>92.7734375</v>
      </c>
    </row>
    <row r="301" spans="1:9" s="144" customFormat="1" x14ac:dyDescent="0.25">
      <c r="A301" s="284"/>
      <c r="B301" s="88" t="s">
        <v>106</v>
      </c>
      <c r="C301" s="168">
        <v>11.96</v>
      </c>
      <c r="D301" s="168">
        <v>14.66</v>
      </c>
      <c r="E301" s="169">
        <v>81.582537517053211</v>
      </c>
      <c r="F301" s="168">
        <v>10.19</v>
      </c>
      <c r="G301" s="168">
        <v>11.87</v>
      </c>
      <c r="H301" s="169">
        <v>85.846672283066553</v>
      </c>
    </row>
    <row r="302" spans="1:9" s="144" customFormat="1" x14ac:dyDescent="0.25">
      <c r="A302" s="284"/>
      <c r="B302" s="88" t="s">
        <v>107</v>
      </c>
      <c r="C302" s="168">
        <v>12.45</v>
      </c>
      <c r="D302" s="168">
        <v>16.059999999999999</v>
      </c>
      <c r="E302" s="169">
        <v>77.521793275217945</v>
      </c>
      <c r="F302" s="168">
        <v>10.65</v>
      </c>
      <c r="G302" s="168">
        <v>13.16</v>
      </c>
      <c r="H302" s="169">
        <v>80.927051671732528</v>
      </c>
    </row>
    <row r="303" spans="1:9" x14ac:dyDescent="0.25">
      <c r="B303" s="88" t="s">
        <v>114</v>
      </c>
      <c r="C303" s="168">
        <v>13.15</v>
      </c>
      <c r="D303" s="168">
        <v>16.57</v>
      </c>
      <c r="E303" s="169">
        <v>79.360289680144845</v>
      </c>
      <c r="F303" s="168">
        <v>10.3</v>
      </c>
      <c r="G303" s="168">
        <v>12.84</v>
      </c>
      <c r="H303" s="169">
        <v>80.218068535825552</v>
      </c>
    </row>
    <row r="304" spans="1:9" x14ac:dyDescent="0.25">
      <c r="B304" s="147"/>
      <c r="C304" s="147"/>
      <c r="D304" s="147"/>
      <c r="E304" s="131"/>
      <c r="F304" s="131"/>
      <c r="G304" s="131"/>
      <c r="H304" s="131"/>
    </row>
    <row r="305" spans="2:8" x14ac:dyDescent="0.25">
      <c r="B305" s="148"/>
      <c r="C305" s="148"/>
      <c r="D305" s="148"/>
      <c r="E305" s="134"/>
      <c r="F305" s="134"/>
      <c r="G305" s="134"/>
      <c r="H305" s="134"/>
    </row>
    <row r="306" spans="2:8" x14ac:dyDescent="0.25">
      <c r="B306" s="8" t="s">
        <v>86</v>
      </c>
    </row>
    <row r="308" spans="2:8" x14ac:dyDescent="0.25">
      <c r="B308" s="10" t="s">
        <v>69</v>
      </c>
    </row>
    <row r="309" spans="2:8" x14ac:dyDescent="0.25">
      <c r="B309" s="10"/>
    </row>
    <row r="361" spans="2:9" x14ac:dyDescent="0.25">
      <c r="H361" s="362" t="s">
        <v>13</v>
      </c>
    </row>
    <row r="362" spans="2:9" x14ac:dyDescent="0.25">
      <c r="I362" s="190"/>
    </row>
    <row r="363" spans="2:9" ht="31.5" customHeight="1" x14ac:dyDescent="0.3">
      <c r="B363" s="510" t="s">
        <v>168</v>
      </c>
      <c r="C363" s="510"/>
      <c r="D363" s="510"/>
      <c r="E363" s="510"/>
      <c r="F363" s="510"/>
      <c r="G363" s="510"/>
      <c r="H363" s="510"/>
    </row>
    <row r="364" spans="2:9" x14ac:dyDescent="0.25">
      <c r="B364" s="4"/>
    </row>
    <row r="365" spans="2:9" x14ac:dyDescent="0.25">
      <c r="B365" s="6" t="s">
        <v>63</v>
      </c>
    </row>
    <row r="366" spans="2:9" x14ac:dyDescent="0.25">
      <c r="B366" s="151"/>
      <c r="C366" s="513" t="s">
        <v>12</v>
      </c>
      <c r="D366" s="514"/>
      <c r="E366" s="511"/>
      <c r="F366" s="513" t="s">
        <v>10</v>
      </c>
      <c r="G366" s="514"/>
      <c r="H366" s="511"/>
    </row>
    <row r="367" spans="2:9" ht="15.6" x14ac:dyDescent="0.25">
      <c r="B367" s="145"/>
      <c r="C367" s="149" t="s">
        <v>8</v>
      </c>
      <c r="D367" s="152" t="s">
        <v>9</v>
      </c>
      <c r="E367" s="152" t="s">
        <v>70</v>
      </c>
      <c r="F367" s="152" t="s">
        <v>8</v>
      </c>
      <c r="G367" s="152" t="s">
        <v>9</v>
      </c>
      <c r="H367" s="152" t="s">
        <v>70</v>
      </c>
    </row>
    <row r="368" spans="2:9" x14ac:dyDescent="0.25">
      <c r="B368" s="64"/>
      <c r="C368" s="158"/>
      <c r="D368" s="158"/>
      <c r="E368" s="67"/>
      <c r="F368" s="158"/>
      <c r="G368" s="158"/>
      <c r="H368" s="67"/>
    </row>
    <row r="369" spans="2:8" x14ac:dyDescent="0.25">
      <c r="B369" s="64" t="s">
        <v>23</v>
      </c>
      <c r="C369" s="168">
        <v>8.67</v>
      </c>
      <c r="D369" s="168">
        <v>10.85</v>
      </c>
      <c r="E369" s="169">
        <v>79.907834101382491</v>
      </c>
      <c r="F369" s="168">
        <v>7.58</v>
      </c>
      <c r="G369" s="168">
        <v>9.2200000000000006</v>
      </c>
      <c r="H369" s="169">
        <v>82.212581344902375</v>
      </c>
    </row>
    <row r="370" spans="2:8" x14ac:dyDescent="0.25">
      <c r="B370" s="88" t="s">
        <v>113</v>
      </c>
      <c r="C370" s="168">
        <v>4.53</v>
      </c>
      <c r="D370" s="168">
        <v>4.5599999999999996</v>
      </c>
      <c r="E370" s="169">
        <v>99.342105263157904</v>
      </c>
      <c r="F370" s="168">
        <v>4.34</v>
      </c>
      <c r="G370" s="168">
        <v>4.9800000000000004</v>
      </c>
      <c r="H370" s="169">
        <v>87.148594377510037</v>
      </c>
    </row>
    <row r="371" spans="2:8" x14ac:dyDescent="0.25">
      <c r="B371" s="88" t="s">
        <v>104</v>
      </c>
      <c r="C371" s="168">
        <v>6.61</v>
      </c>
      <c r="D371" s="168">
        <v>7.24</v>
      </c>
      <c r="E371" s="169">
        <v>91.298342541436455</v>
      </c>
      <c r="F371" s="168">
        <v>6.03</v>
      </c>
      <c r="G371" s="168">
        <v>6.67</v>
      </c>
      <c r="H371" s="169">
        <v>90.404797601199405</v>
      </c>
    </row>
    <row r="372" spans="2:8" x14ac:dyDescent="0.25">
      <c r="B372" s="88" t="s">
        <v>105</v>
      </c>
      <c r="C372" s="168">
        <v>9.09</v>
      </c>
      <c r="D372" s="168">
        <v>10.43</v>
      </c>
      <c r="E372" s="169">
        <v>87.152444870565674</v>
      </c>
      <c r="F372" s="168">
        <v>7.81</v>
      </c>
      <c r="G372" s="168">
        <v>8.77</v>
      </c>
      <c r="H372" s="169">
        <v>89.053591790193849</v>
      </c>
    </row>
    <row r="373" spans="2:8" x14ac:dyDescent="0.25">
      <c r="B373" s="88" t="s">
        <v>106</v>
      </c>
      <c r="C373" s="168">
        <v>10.48</v>
      </c>
      <c r="D373" s="168">
        <v>13.04</v>
      </c>
      <c r="E373" s="169">
        <v>80.368098159509202</v>
      </c>
      <c r="F373" s="168">
        <v>8.75</v>
      </c>
      <c r="G373" s="168">
        <v>10.46</v>
      </c>
      <c r="H373" s="169">
        <v>83.652007648183556</v>
      </c>
    </row>
    <row r="374" spans="2:8" x14ac:dyDescent="0.25">
      <c r="B374" s="88" t="s">
        <v>107</v>
      </c>
      <c r="C374" s="168">
        <v>9.9700000000000006</v>
      </c>
      <c r="D374" s="168">
        <v>13.93</v>
      </c>
      <c r="E374" s="169">
        <v>71.572146446518317</v>
      </c>
      <c r="F374" s="168">
        <v>8.94</v>
      </c>
      <c r="G374" s="168">
        <v>11.65</v>
      </c>
      <c r="H374" s="169">
        <v>76.738197424892704</v>
      </c>
    </row>
    <row r="375" spans="2:8" x14ac:dyDescent="0.25">
      <c r="B375" s="88" t="s">
        <v>114</v>
      </c>
      <c r="C375" s="168">
        <v>8.59</v>
      </c>
      <c r="D375" s="168">
        <v>12.68</v>
      </c>
      <c r="E375" s="169">
        <v>67.744479495268138</v>
      </c>
      <c r="F375" s="168">
        <v>7.97</v>
      </c>
      <c r="G375" s="168">
        <v>11.11</v>
      </c>
      <c r="H375" s="169">
        <v>71.737173717371746</v>
      </c>
    </row>
    <row r="376" spans="2:8" x14ac:dyDescent="0.25">
      <c r="B376" s="147"/>
      <c r="C376" s="147"/>
      <c r="D376" s="147"/>
      <c r="E376" s="131"/>
      <c r="F376" s="131"/>
      <c r="G376" s="131"/>
      <c r="H376" s="131"/>
    </row>
    <row r="377" spans="2:8" x14ac:dyDescent="0.25">
      <c r="B377" s="148"/>
      <c r="C377" s="148"/>
      <c r="D377" s="148"/>
      <c r="E377" s="134"/>
      <c r="F377" s="134"/>
      <c r="G377" s="134"/>
      <c r="H377" s="134"/>
    </row>
    <row r="378" spans="2:8" x14ac:dyDescent="0.25">
      <c r="B378" s="8" t="s">
        <v>86</v>
      </c>
    </row>
    <row r="380" spans="2:8" x14ac:dyDescent="0.25">
      <c r="B380" s="10" t="s">
        <v>69</v>
      </c>
    </row>
    <row r="381" spans="2:8" x14ac:dyDescent="0.25">
      <c r="B381" s="10"/>
    </row>
  </sheetData>
  <mergeCells count="22">
    <mergeCell ref="B19:H19"/>
    <mergeCell ref="B5:H5"/>
    <mergeCell ref="C8:E8"/>
    <mergeCell ref="F8:H8"/>
    <mergeCell ref="B75:H75"/>
    <mergeCell ref="C78:E78"/>
    <mergeCell ref="F78:H78"/>
    <mergeCell ref="B89:H89"/>
    <mergeCell ref="B232:H232"/>
    <mergeCell ref="B146:H146"/>
    <mergeCell ref="C149:E149"/>
    <mergeCell ref="F149:H149"/>
    <mergeCell ref="B160:H160"/>
    <mergeCell ref="B218:H218"/>
    <mergeCell ref="C221:E221"/>
    <mergeCell ref="F221:H221"/>
    <mergeCell ref="C366:E366"/>
    <mergeCell ref="F366:H366"/>
    <mergeCell ref="C294:E294"/>
    <mergeCell ref="F294:H294"/>
    <mergeCell ref="B291:H291"/>
    <mergeCell ref="B363:H363"/>
  </mergeCells>
  <phoneticPr fontId="3" type="noConversion"/>
  <hyperlinks>
    <hyperlink ref="H361" location="INDICE!A63" display="INDICE"/>
    <hyperlink ref="H289" location="INDICE!A63" display="INDICE"/>
    <hyperlink ref="H216" location="INDICE!A63" display="INDICE"/>
    <hyperlink ref="H144" location="INDICE!A63" display="INDICE"/>
    <hyperlink ref="H73" location="INDICE!A63" display="ÍNDICE"/>
    <hyperlink ref="H2" location="INDICE!A63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309" min="1" max="7" man="1"/>
    <brk id="379" min="1" max="8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K379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19.6640625" style="1" customWidth="1"/>
    <col min="3" max="4" width="10.6640625" style="1" customWidth="1"/>
    <col min="5" max="5" width="10.6640625" style="45" customWidth="1"/>
    <col min="6" max="8" width="10.6640625" style="1" customWidth="1"/>
    <col min="9" max="16384" width="11.44140625" style="1"/>
  </cols>
  <sheetData>
    <row r="1" spans="1:10" ht="40.200000000000003" customHeight="1" x14ac:dyDescent="0.25">
      <c r="J1" s="291"/>
    </row>
    <row r="2" spans="1:10" s="28" customFormat="1" ht="12.75" customHeight="1" x14ac:dyDescent="0.25">
      <c r="A2" s="284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</row>
    <row r="4" spans="1:10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0" ht="13.5" customHeight="1" x14ac:dyDescent="0.3">
      <c r="B5" s="510" t="s">
        <v>481</v>
      </c>
      <c r="C5" s="510"/>
      <c r="D5" s="510"/>
      <c r="E5" s="510"/>
      <c r="F5" s="510"/>
      <c r="G5" s="510"/>
      <c r="H5" s="510"/>
      <c r="I5" s="191"/>
    </row>
    <row r="6" spans="1:10" x14ac:dyDescent="0.25">
      <c r="B6" s="4"/>
    </row>
    <row r="7" spans="1:10" ht="12.75" customHeight="1" x14ac:dyDescent="0.25">
      <c r="A7" s="288"/>
      <c r="B7" s="6" t="s">
        <v>63</v>
      </c>
    </row>
    <row r="8" spans="1:10" s="144" customFormat="1" ht="14.25" customHeight="1" x14ac:dyDescent="0.25">
      <c r="A8" s="268"/>
      <c r="B8" s="151"/>
      <c r="C8" s="513" t="s">
        <v>12</v>
      </c>
      <c r="D8" s="514"/>
      <c r="E8" s="511"/>
      <c r="F8" s="513" t="s">
        <v>10</v>
      </c>
      <c r="G8" s="514"/>
      <c r="H8" s="511"/>
    </row>
    <row r="9" spans="1:10" s="144" customFormat="1" ht="15.6" x14ac:dyDescent="0.25">
      <c r="A9" s="268"/>
      <c r="B9" s="145"/>
      <c r="C9" s="442" t="s">
        <v>225</v>
      </c>
      <c r="D9" s="66" t="s">
        <v>226</v>
      </c>
      <c r="E9" s="66" t="s">
        <v>65</v>
      </c>
      <c r="F9" s="152" t="s">
        <v>8</v>
      </c>
      <c r="G9" s="152" t="s">
        <v>9</v>
      </c>
      <c r="H9" s="66" t="s">
        <v>65</v>
      </c>
    </row>
    <row r="10" spans="1:10" s="144" customFormat="1" x14ac:dyDescent="0.25">
      <c r="A10" s="268"/>
      <c r="B10" s="64"/>
      <c r="C10" s="158"/>
      <c r="D10" s="158"/>
      <c r="E10" s="67"/>
      <c r="F10" s="158"/>
      <c r="G10" s="158"/>
      <c r="H10" s="67"/>
    </row>
    <row r="11" spans="1:10" s="144" customFormat="1" x14ac:dyDescent="0.25">
      <c r="A11" s="268"/>
      <c r="B11" s="64" t="s">
        <v>229</v>
      </c>
      <c r="C11" s="170">
        <v>28123.47</v>
      </c>
      <c r="D11" s="170">
        <v>34113.4</v>
      </c>
      <c r="E11" s="169">
        <f t="shared" ref="E11" si="0">+C11/D11*100</f>
        <v>82.4411228432229</v>
      </c>
      <c r="F11" s="170">
        <v>24359.82</v>
      </c>
      <c r="G11" s="170">
        <v>29381.84</v>
      </c>
      <c r="H11" s="169">
        <f t="shared" ref="H11" si="1">+F11/G11*100</f>
        <v>82.907741652667085</v>
      </c>
    </row>
    <row r="12" spans="1:10" s="144" customFormat="1" x14ac:dyDescent="0.25">
      <c r="A12" s="270"/>
      <c r="B12" s="88" t="s">
        <v>220</v>
      </c>
      <c r="C12" s="281">
        <v>14607.54</v>
      </c>
      <c r="D12" s="170">
        <v>16249.96</v>
      </c>
      <c r="E12" s="169">
        <f>+C12/D12*100</f>
        <v>89.892775120677229</v>
      </c>
      <c r="F12" s="170">
        <v>13212.09</v>
      </c>
      <c r="G12" s="170">
        <v>15970.98</v>
      </c>
      <c r="H12" s="169">
        <f>+F12/G12*100</f>
        <v>82.725606068005845</v>
      </c>
    </row>
    <row r="13" spans="1:10" s="144" customFormat="1" x14ac:dyDescent="0.25">
      <c r="A13" s="270"/>
      <c r="B13" s="88" t="s">
        <v>221</v>
      </c>
      <c r="C13" s="170">
        <v>24398.93</v>
      </c>
      <c r="D13" s="170">
        <v>28011.8</v>
      </c>
      <c r="E13" s="169">
        <f t="shared" ref="E13:E16" si="2">+C13/D13*100</f>
        <v>87.102328304500247</v>
      </c>
      <c r="F13" s="170">
        <v>21020.74</v>
      </c>
      <c r="G13" s="170">
        <v>23787.43</v>
      </c>
      <c r="H13" s="169">
        <f t="shared" ref="H13:H16" si="3">+F13/G13*100</f>
        <v>88.369109231220023</v>
      </c>
      <c r="J13" s="1"/>
    </row>
    <row r="14" spans="1:10" s="144" customFormat="1" x14ac:dyDescent="0.25">
      <c r="A14" s="270"/>
      <c r="B14" s="88" t="s">
        <v>222</v>
      </c>
      <c r="C14" s="170">
        <v>28955.21</v>
      </c>
      <c r="D14" s="170">
        <v>34782.5</v>
      </c>
      <c r="E14" s="169">
        <f t="shared" si="2"/>
        <v>83.246488895277793</v>
      </c>
      <c r="F14" s="170">
        <v>24080.080000000002</v>
      </c>
      <c r="G14" s="170">
        <v>29519.78</v>
      </c>
      <c r="H14" s="169">
        <f t="shared" si="3"/>
        <v>81.572694647453346</v>
      </c>
      <c r="J14" s="1"/>
    </row>
    <row r="15" spans="1:10" s="144" customFormat="1" x14ac:dyDescent="0.25">
      <c r="A15" s="270"/>
      <c r="B15" s="88" t="s">
        <v>223</v>
      </c>
      <c r="C15" s="170">
        <v>30557.51</v>
      </c>
      <c r="D15" s="170">
        <v>37981.800000000003</v>
      </c>
      <c r="E15" s="169">
        <f t="shared" si="2"/>
        <v>80.453032768325869</v>
      </c>
      <c r="F15" s="170">
        <v>26240.75</v>
      </c>
      <c r="G15" s="170">
        <v>32253.72</v>
      </c>
      <c r="H15" s="169">
        <f t="shared" si="3"/>
        <v>81.357282198766526</v>
      </c>
      <c r="J15" s="1"/>
    </row>
    <row r="16" spans="1:10" s="144" customFormat="1" x14ac:dyDescent="0.25">
      <c r="A16" s="270"/>
      <c r="B16" s="88" t="s">
        <v>224</v>
      </c>
      <c r="C16" s="170">
        <v>28544.13</v>
      </c>
      <c r="D16" s="170">
        <v>38064.800000000003</v>
      </c>
      <c r="E16" s="169">
        <f t="shared" si="2"/>
        <v>74.988256867236927</v>
      </c>
      <c r="F16" s="170">
        <v>26960.76</v>
      </c>
      <c r="G16" s="170">
        <v>32923.29</v>
      </c>
      <c r="H16" s="169">
        <f t="shared" si="3"/>
        <v>81.889628891887767</v>
      </c>
      <c r="J16" s="1"/>
    </row>
    <row r="17" spans="1:11" x14ac:dyDescent="0.25">
      <c r="A17" s="270"/>
      <c r="B17" s="147"/>
      <c r="C17" s="147"/>
      <c r="D17" s="147"/>
      <c r="E17" s="131"/>
      <c r="F17" s="131"/>
      <c r="G17" s="131"/>
      <c r="H17" s="131"/>
    </row>
    <row r="18" spans="1:11" x14ac:dyDescent="0.25">
      <c r="A18" s="270"/>
      <c r="B18" s="148"/>
      <c r="C18" s="148"/>
      <c r="D18" s="148"/>
      <c r="E18" s="134"/>
      <c r="F18" s="134"/>
      <c r="G18" s="134"/>
      <c r="H18" s="134"/>
    </row>
    <row r="19" spans="1:11" ht="18.75" customHeight="1" x14ac:dyDescent="0.25">
      <c r="A19" s="270"/>
      <c r="B19" s="548" t="s">
        <v>200</v>
      </c>
      <c r="C19" s="548"/>
      <c r="D19" s="548"/>
      <c r="E19" s="548"/>
      <c r="F19" s="548"/>
      <c r="G19" s="548"/>
      <c r="H19" s="548"/>
    </row>
    <row r="20" spans="1:11" x14ac:dyDescent="0.25">
      <c r="A20" s="270"/>
      <c r="B20" s="19" t="s">
        <v>337</v>
      </c>
    </row>
    <row r="21" spans="1:11" x14ac:dyDescent="0.25">
      <c r="A21" s="270"/>
    </row>
    <row r="22" spans="1:11" x14ac:dyDescent="0.25">
      <c r="A22" s="270"/>
      <c r="B22" s="10" t="s">
        <v>69</v>
      </c>
    </row>
    <row r="23" spans="1:11" x14ac:dyDescent="0.25">
      <c r="A23" s="270"/>
      <c r="B23" s="10"/>
      <c r="H23" s="45"/>
    </row>
    <row r="24" spans="1:11" ht="14.4" x14ac:dyDescent="0.25">
      <c r="A24" s="270"/>
      <c r="B24" s="10"/>
      <c r="K24" s="448"/>
    </row>
    <row r="25" spans="1:11" x14ac:dyDescent="0.25">
      <c r="A25" s="270"/>
    </row>
    <row r="26" spans="1:11" x14ac:dyDescent="0.25">
      <c r="A26" s="270"/>
    </row>
    <row r="27" spans="1:11" x14ac:dyDescent="0.25">
      <c r="A27" s="270"/>
    </row>
    <row r="28" spans="1:11" x14ac:dyDescent="0.25">
      <c r="A28" s="270"/>
    </row>
    <row r="29" spans="1:11" x14ac:dyDescent="0.25">
      <c r="A29" s="270"/>
    </row>
    <row r="30" spans="1:11" x14ac:dyDescent="0.25">
      <c r="A30" s="270"/>
    </row>
    <row r="31" spans="1:11" x14ac:dyDescent="0.25">
      <c r="A31" s="270"/>
    </row>
    <row r="32" spans="1:11" x14ac:dyDescent="0.25">
      <c r="A32" s="270"/>
    </row>
    <row r="33" spans="1:1" x14ac:dyDescent="0.25">
      <c r="A33" s="270"/>
    </row>
    <row r="34" spans="1:1" x14ac:dyDescent="0.25">
      <c r="A34" s="270"/>
    </row>
    <row r="35" spans="1:1" x14ac:dyDescent="0.25">
      <c r="A35" s="270"/>
    </row>
    <row r="36" spans="1:1" x14ac:dyDescent="0.25">
      <c r="A36" s="270"/>
    </row>
    <row r="37" spans="1:1" x14ac:dyDescent="0.25">
      <c r="A37" s="270"/>
    </row>
    <row r="38" spans="1:1" x14ac:dyDescent="0.25">
      <c r="A38" s="270"/>
    </row>
    <row r="39" spans="1:1" x14ac:dyDescent="0.25">
      <c r="A39" s="270"/>
    </row>
    <row r="40" spans="1:1" x14ac:dyDescent="0.25">
      <c r="A40" s="270"/>
    </row>
    <row r="41" spans="1:1" x14ac:dyDescent="0.25">
      <c r="A41" s="270"/>
    </row>
    <row r="42" spans="1:1" x14ac:dyDescent="0.25">
      <c r="A42" s="270"/>
    </row>
    <row r="43" spans="1:1" x14ac:dyDescent="0.25">
      <c r="A43" s="270"/>
    </row>
    <row r="44" spans="1:1" x14ac:dyDescent="0.25">
      <c r="A44" s="270"/>
    </row>
    <row r="45" spans="1:1" x14ac:dyDescent="0.25">
      <c r="A45" s="270"/>
    </row>
    <row r="46" spans="1:1" x14ac:dyDescent="0.25">
      <c r="A46" s="270"/>
    </row>
    <row r="47" spans="1:1" x14ac:dyDescent="0.25">
      <c r="A47" s="270"/>
    </row>
    <row r="48" spans="1:1" x14ac:dyDescent="0.25">
      <c r="A48" s="270"/>
    </row>
    <row r="49" spans="1:1" x14ac:dyDescent="0.25">
      <c r="A49" s="270"/>
    </row>
    <row r="50" spans="1:1" x14ac:dyDescent="0.25">
      <c r="A50" s="270"/>
    </row>
    <row r="51" spans="1:1" x14ac:dyDescent="0.25">
      <c r="A51" s="270"/>
    </row>
    <row r="52" spans="1:1" x14ac:dyDescent="0.25">
      <c r="A52" s="270"/>
    </row>
    <row r="53" spans="1:1" x14ac:dyDescent="0.25">
      <c r="A53" s="270"/>
    </row>
    <row r="54" spans="1:1" x14ac:dyDescent="0.25">
      <c r="A54" s="270"/>
    </row>
    <row r="55" spans="1:1" x14ac:dyDescent="0.25">
      <c r="A55" s="270"/>
    </row>
    <row r="56" spans="1:1" x14ac:dyDescent="0.25">
      <c r="A56" s="270"/>
    </row>
    <row r="57" spans="1:1" x14ac:dyDescent="0.25">
      <c r="A57" s="270"/>
    </row>
    <row r="58" spans="1:1" x14ac:dyDescent="0.25">
      <c r="A58" s="270"/>
    </row>
    <row r="59" spans="1:1" x14ac:dyDescent="0.25">
      <c r="A59" s="270"/>
    </row>
    <row r="60" spans="1:1" x14ac:dyDescent="0.25">
      <c r="A60" s="270"/>
    </row>
    <row r="61" spans="1:1" x14ac:dyDescent="0.25">
      <c r="A61" s="270"/>
    </row>
    <row r="62" spans="1:1" x14ac:dyDescent="0.25">
      <c r="A62" s="270"/>
    </row>
    <row r="63" spans="1:1" x14ac:dyDescent="0.25">
      <c r="A63" s="270"/>
    </row>
    <row r="64" spans="1:1" x14ac:dyDescent="0.25">
      <c r="A64" s="270"/>
    </row>
    <row r="65" spans="1:9" x14ac:dyDescent="0.25">
      <c r="A65" s="270"/>
    </row>
    <row r="66" spans="1:9" x14ac:dyDescent="0.25">
      <c r="A66" s="270"/>
    </row>
    <row r="67" spans="1:9" s="28" customFormat="1" ht="12.75" customHeight="1" x14ac:dyDescent="0.25">
      <c r="A67" s="284"/>
      <c r="H67" s="362"/>
    </row>
    <row r="68" spans="1:9" s="28" customFormat="1" ht="12.75" customHeight="1" x14ac:dyDescent="0.25">
      <c r="A68" s="284"/>
      <c r="H68" s="362"/>
    </row>
    <row r="69" spans="1:9" s="28" customFormat="1" ht="12.75" customHeight="1" x14ac:dyDescent="0.25">
      <c r="A69" s="284"/>
      <c r="H69" s="362"/>
    </row>
    <row r="70" spans="1:9" s="28" customFormat="1" ht="12.75" customHeight="1" x14ac:dyDescent="0.25">
      <c r="A70" s="284"/>
      <c r="H70" s="362"/>
    </row>
    <row r="71" spans="1:9" s="28" customFormat="1" ht="12.75" customHeight="1" x14ac:dyDescent="0.25">
      <c r="A71" s="284"/>
      <c r="H71" s="362"/>
    </row>
    <row r="72" spans="1:9" s="28" customFormat="1" ht="12.75" customHeight="1" x14ac:dyDescent="0.25">
      <c r="A72" s="284"/>
      <c r="H72" s="362"/>
    </row>
    <row r="73" spans="1:9" s="28" customFormat="1" ht="12.75" customHeight="1" x14ac:dyDescent="0.25">
      <c r="A73" s="284"/>
      <c r="H73" s="362"/>
    </row>
    <row r="74" spans="1:9" s="28" customFormat="1" ht="12.75" customHeight="1" x14ac:dyDescent="0.25">
      <c r="A74" s="284"/>
      <c r="H74" s="362"/>
    </row>
    <row r="75" spans="1:9" s="28" customFormat="1" ht="12.75" customHeight="1" x14ac:dyDescent="0.25">
      <c r="A75" s="284"/>
      <c r="H75" s="362" t="s">
        <v>13</v>
      </c>
    </row>
    <row r="76" spans="1:9" s="158" customFormat="1" ht="13.5" customHeight="1" x14ac:dyDescent="0.4">
      <c r="A76" s="449"/>
      <c r="B76" s="200"/>
      <c r="C76" s="200"/>
      <c r="D76" s="200"/>
      <c r="E76" s="201"/>
      <c r="F76" s="201"/>
      <c r="G76" s="201"/>
      <c r="H76" s="201"/>
    </row>
    <row r="77" spans="1:9" ht="13.5" customHeight="1" x14ac:dyDescent="0.3">
      <c r="B77" s="510" t="s">
        <v>360</v>
      </c>
      <c r="C77" s="510"/>
      <c r="D77" s="510"/>
      <c r="E77" s="510"/>
      <c r="F77" s="510"/>
      <c r="G77" s="510"/>
      <c r="H77" s="510"/>
      <c r="I77" s="191"/>
    </row>
    <row r="78" spans="1:9" x14ac:dyDescent="0.25">
      <c r="B78" s="4"/>
    </row>
    <row r="79" spans="1:9" ht="12.75" customHeight="1" x14ac:dyDescent="0.25">
      <c r="A79" s="288"/>
      <c r="B79" s="6" t="s">
        <v>63</v>
      </c>
    </row>
    <row r="80" spans="1:9" s="144" customFormat="1" ht="14.25" customHeight="1" x14ac:dyDescent="0.25">
      <c r="A80" s="268"/>
      <c r="B80" s="151"/>
      <c r="C80" s="513" t="s">
        <v>12</v>
      </c>
      <c r="D80" s="514"/>
      <c r="E80" s="511"/>
      <c r="F80" s="513" t="s">
        <v>10</v>
      </c>
      <c r="G80" s="514"/>
      <c r="H80" s="511"/>
    </row>
    <row r="81" spans="1:10" s="144" customFormat="1" ht="15.6" x14ac:dyDescent="0.25">
      <c r="A81" s="268"/>
      <c r="B81" s="145"/>
      <c r="C81" s="442" t="s">
        <v>225</v>
      </c>
      <c r="D81" s="66" t="s">
        <v>226</v>
      </c>
      <c r="E81" s="66" t="s">
        <v>65</v>
      </c>
      <c r="F81" s="152" t="s">
        <v>8</v>
      </c>
      <c r="G81" s="152" t="s">
        <v>9</v>
      </c>
      <c r="H81" s="66" t="s">
        <v>65</v>
      </c>
    </row>
    <row r="82" spans="1:10" s="144" customFormat="1" x14ac:dyDescent="0.25">
      <c r="A82" s="268"/>
      <c r="B82" s="64"/>
      <c r="C82" s="158"/>
      <c r="D82" s="158"/>
      <c r="E82" s="67"/>
      <c r="F82" s="158"/>
      <c r="G82" s="158"/>
      <c r="H82" s="67"/>
    </row>
    <row r="83" spans="1:10" s="144" customFormat="1" x14ac:dyDescent="0.25">
      <c r="A83" s="268"/>
      <c r="B83" s="64" t="s">
        <v>229</v>
      </c>
      <c r="C83" s="170">
        <v>23925.99</v>
      </c>
      <c r="D83" s="170">
        <v>29816.34</v>
      </c>
      <c r="E83" s="169">
        <f t="shared" ref="E83:E88" si="4">+C83/D83*100</f>
        <v>80.244557179050148</v>
      </c>
      <c r="F83" s="170">
        <v>21011.89</v>
      </c>
      <c r="G83" s="170">
        <v>26738.19</v>
      </c>
      <c r="H83" s="169">
        <f t="shared" ref="H83:H88" si="5">+F83/G83*100</f>
        <v>78.583815882825277</v>
      </c>
    </row>
    <row r="84" spans="1:10" s="144" customFormat="1" x14ac:dyDescent="0.25">
      <c r="A84" s="270"/>
      <c r="B84" s="88" t="s">
        <v>220</v>
      </c>
      <c r="C84" s="281">
        <v>11413.85</v>
      </c>
      <c r="D84" s="281">
        <v>13116.11</v>
      </c>
      <c r="E84" s="169">
        <f>+C84/D84*100</f>
        <v>87.021609303368137</v>
      </c>
      <c r="F84" s="170">
        <v>10735.83</v>
      </c>
      <c r="G84" s="170">
        <v>13723.63</v>
      </c>
      <c r="H84" s="169">
        <f>+F84/G84*100</f>
        <v>78.228792236456385</v>
      </c>
    </row>
    <row r="85" spans="1:10" s="144" customFormat="1" x14ac:dyDescent="0.25">
      <c r="A85" s="270"/>
      <c r="B85" s="88" t="s">
        <v>221</v>
      </c>
      <c r="C85" s="170">
        <v>20396.810000000001</v>
      </c>
      <c r="D85" s="170">
        <v>23682.75</v>
      </c>
      <c r="E85" s="169">
        <f t="shared" si="4"/>
        <v>86.125175496933423</v>
      </c>
      <c r="F85" s="170">
        <v>17549.39</v>
      </c>
      <c r="G85" s="170">
        <v>21101.42</v>
      </c>
      <c r="H85" s="169">
        <f t="shared" si="5"/>
        <v>83.166867443044126</v>
      </c>
      <c r="J85" s="1"/>
    </row>
    <row r="86" spans="1:10" s="144" customFormat="1" x14ac:dyDescent="0.25">
      <c r="A86" s="270"/>
      <c r="B86" s="88" t="s">
        <v>222</v>
      </c>
      <c r="C86" s="170">
        <v>24938.63</v>
      </c>
      <c r="D86" s="170">
        <v>30822.47</v>
      </c>
      <c r="E86" s="169">
        <f t="shared" si="4"/>
        <v>80.910549998102027</v>
      </c>
      <c r="F86" s="170">
        <v>21537.52</v>
      </c>
      <c r="G86" s="170">
        <v>27001.31</v>
      </c>
      <c r="H86" s="169">
        <f t="shared" si="5"/>
        <v>79.764722526425572</v>
      </c>
      <c r="J86" s="1"/>
    </row>
    <row r="87" spans="1:10" s="144" customFormat="1" x14ac:dyDescent="0.25">
      <c r="A87" s="270"/>
      <c r="B87" s="88" t="s">
        <v>223</v>
      </c>
      <c r="C87" s="170">
        <v>26824.48</v>
      </c>
      <c r="D87" s="170">
        <v>33847.94</v>
      </c>
      <c r="E87" s="169">
        <f t="shared" si="4"/>
        <v>79.24996321785018</v>
      </c>
      <c r="F87" s="170">
        <v>22829.59</v>
      </c>
      <c r="G87" s="170">
        <v>29618.95</v>
      </c>
      <c r="H87" s="169">
        <f t="shared" si="5"/>
        <v>77.077647924723863</v>
      </c>
      <c r="J87" s="1"/>
    </row>
    <row r="88" spans="1:10" s="144" customFormat="1" x14ac:dyDescent="0.25">
      <c r="A88" s="270"/>
      <c r="B88" s="88" t="s">
        <v>224</v>
      </c>
      <c r="C88" s="170">
        <v>24162.27</v>
      </c>
      <c r="D88" s="170">
        <v>33273.230000000003</v>
      </c>
      <c r="E88" s="169">
        <f t="shared" si="4"/>
        <v>72.617747059723385</v>
      </c>
      <c r="F88" s="170">
        <v>23232.38</v>
      </c>
      <c r="G88" s="170">
        <v>30620.49</v>
      </c>
      <c r="H88" s="169">
        <f t="shared" si="5"/>
        <v>75.87200596724611</v>
      </c>
      <c r="J88" s="1"/>
    </row>
    <row r="89" spans="1:10" x14ac:dyDescent="0.25">
      <c r="A89" s="270"/>
      <c r="B89" s="147"/>
      <c r="C89" s="147"/>
      <c r="D89" s="147"/>
      <c r="E89" s="131"/>
      <c r="F89" s="131"/>
      <c r="G89" s="131"/>
      <c r="H89" s="131"/>
    </row>
    <row r="90" spans="1:10" x14ac:dyDescent="0.25">
      <c r="A90" s="270"/>
      <c r="B90" s="148"/>
      <c r="C90" s="148"/>
      <c r="D90" s="148"/>
      <c r="E90" s="134"/>
      <c r="F90" s="134"/>
      <c r="G90" s="134"/>
      <c r="H90" s="134"/>
    </row>
    <row r="91" spans="1:10" ht="18.75" customHeight="1" x14ac:dyDescent="0.25">
      <c r="A91" s="270"/>
      <c r="B91" s="548" t="s">
        <v>200</v>
      </c>
      <c r="C91" s="548"/>
      <c r="D91" s="548"/>
      <c r="E91" s="548"/>
      <c r="F91" s="548"/>
      <c r="G91" s="548"/>
      <c r="H91" s="548"/>
    </row>
    <row r="92" spans="1:10" x14ac:dyDescent="0.25">
      <c r="A92" s="270"/>
      <c r="B92" s="19" t="s">
        <v>337</v>
      </c>
    </row>
    <row r="93" spans="1:10" x14ac:dyDescent="0.25">
      <c r="A93" s="270"/>
    </row>
    <row r="94" spans="1:10" x14ac:dyDescent="0.25">
      <c r="A94" s="270"/>
      <c r="B94" s="10" t="s">
        <v>69</v>
      </c>
    </row>
    <row r="95" spans="1:10" x14ac:dyDescent="0.25">
      <c r="A95" s="270"/>
      <c r="B95" s="10"/>
    </row>
    <row r="96" spans="1:10" x14ac:dyDescent="0.25">
      <c r="A96" s="270"/>
      <c r="B96" s="10"/>
    </row>
    <row r="97" spans="1:1" x14ac:dyDescent="0.25">
      <c r="A97" s="270"/>
    </row>
    <row r="98" spans="1:1" x14ac:dyDescent="0.25">
      <c r="A98" s="270"/>
    </row>
    <row r="99" spans="1:1" x14ac:dyDescent="0.25">
      <c r="A99" s="270"/>
    </row>
    <row r="100" spans="1:1" x14ac:dyDescent="0.25">
      <c r="A100" s="270"/>
    </row>
    <row r="101" spans="1:1" x14ac:dyDescent="0.25">
      <c r="A101" s="270"/>
    </row>
    <row r="102" spans="1:1" x14ac:dyDescent="0.25">
      <c r="A102" s="270"/>
    </row>
    <row r="103" spans="1:1" x14ac:dyDescent="0.25">
      <c r="A103" s="270"/>
    </row>
    <row r="104" spans="1:1" x14ac:dyDescent="0.25">
      <c r="A104" s="270"/>
    </row>
    <row r="105" spans="1:1" x14ac:dyDescent="0.25">
      <c r="A105" s="270"/>
    </row>
    <row r="106" spans="1:1" x14ac:dyDescent="0.25">
      <c r="A106" s="270"/>
    </row>
    <row r="107" spans="1:1" x14ac:dyDescent="0.25">
      <c r="A107" s="270"/>
    </row>
    <row r="108" spans="1:1" x14ac:dyDescent="0.25">
      <c r="A108" s="270"/>
    </row>
    <row r="109" spans="1:1" x14ac:dyDescent="0.25">
      <c r="A109" s="270"/>
    </row>
    <row r="110" spans="1:1" x14ac:dyDescent="0.25">
      <c r="A110" s="270"/>
    </row>
    <row r="111" spans="1:1" x14ac:dyDescent="0.25">
      <c r="A111" s="270"/>
    </row>
    <row r="112" spans="1:1" x14ac:dyDescent="0.25">
      <c r="A112" s="270"/>
    </row>
    <row r="113" spans="1:1" x14ac:dyDescent="0.25">
      <c r="A113" s="270"/>
    </row>
    <row r="114" spans="1:1" x14ac:dyDescent="0.25">
      <c r="A114" s="270"/>
    </row>
    <row r="115" spans="1:1" x14ac:dyDescent="0.25">
      <c r="A115" s="270"/>
    </row>
    <row r="116" spans="1:1" x14ac:dyDescent="0.25">
      <c r="A116" s="270"/>
    </row>
    <row r="117" spans="1:1" x14ac:dyDescent="0.25">
      <c r="A117" s="270"/>
    </row>
    <row r="118" spans="1:1" x14ac:dyDescent="0.25">
      <c r="A118" s="270"/>
    </row>
    <row r="119" spans="1:1" x14ac:dyDescent="0.25">
      <c r="A119" s="270"/>
    </row>
    <row r="120" spans="1:1" x14ac:dyDescent="0.25">
      <c r="A120" s="270"/>
    </row>
    <row r="121" spans="1:1" x14ac:dyDescent="0.25">
      <c r="A121" s="270"/>
    </row>
    <row r="122" spans="1:1" x14ac:dyDescent="0.25">
      <c r="A122" s="270"/>
    </row>
    <row r="123" spans="1:1" x14ac:dyDescent="0.25">
      <c r="A123" s="270"/>
    </row>
    <row r="124" spans="1:1" x14ac:dyDescent="0.25">
      <c r="A124" s="270"/>
    </row>
    <row r="125" spans="1:1" x14ac:dyDescent="0.25">
      <c r="A125" s="270"/>
    </row>
    <row r="126" spans="1:1" x14ac:dyDescent="0.25">
      <c r="A126" s="270"/>
    </row>
    <row r="127" spans="1:1" x14ac:dyDescent="0.25">
      <c r="A127" s="270"/>
    </row>
    <row r="128" spans="1:1" x14ac:dyDescent="0.25">
      <c r="A128" s="270"/>
    </row>
    <row r="129" spans="1:1" x14ac:dyDescent="0.25">
      <c r="A129" s="270"/>
    </row>
    <row r="130" spans="1:1" x14ac:dyDescent="0.25">
      <c r="A130" s="270"/>
    </row>
    <row r="131" spans="1:1" x14ac:dyDescent="0.25">
      <c r="A131" s="270"/>
    </row>
    <row r="132" spans="1:1" x14ac:dyDescent="0.25">
      <c r="A132" s="270"/>
    </row>
    <row r="133" spans="1:1" x14ac:dyDescent="0.25">
      <c r="A133" s="270"/>
    </row>
    <row r="134" spans="1:1" x14ac:dyDescent="0.25">
      <c r="A134" s="270"/>
    </row>
    <row r="135" spans="1:1" x14ac:dyDescent="0.25">
      <c r="A135" s="270"/>
    </row>
    <row r="136" spans="1:1" x14ac:dyDescent="0.25">
      <c r="A136" s="270"/>
    </row>
    <row r="137" spans="1:1" x14ac:dyDescent="0.25">
      <c r="A137" s="270"/>
    </row>
    <row r="138" spans="1:1" x14ac:dyDescent="0.25">
      <c r="A138" s="270"/>
    </row>
    <row r="139" spans="1:1" x14ac:dyDescent="0.25">
      <c r="A139" s="270"/>
    </row>
    <row r="140" spans="1:1" ht="11.25" customHeight="1" x14ac:dyDescent="0.25">
      <c r="A140" s="270"/>
    </row>
    <row r="141" spans="1:1" x14ac:dyDescent="0.25">
      <c r="A141" s="270"/>
    </row>
    <row r="142" spans="1:1" x14ac:dyDescent="0.25">
      <c r="A142" s="270"/>
    </row>
    <row r="143" spans="1:1" x14ac:dyDescent="0.25">
      <c r="A143" s="270"/>
    </row>
    <row r="144" spans="1:1" x14ac:dyDescent="0.25">
      <c r="A144" s="270"/>
    </row>
    <row r="146" spans="1:10" x14ac:dyDescent="0.25">
      <c r="H146" s="362" t="s">
        <v>13</v>
      </c>
    </row>
    <row r="148" spans="1:10" ht="13.5" customHeight="1" x14ac:dyDescent="0.3">
      <c r="B148" s="510" t="s">
        <v>336</v>
      </c>
      <c r="C148" s="510"/>
      <c r="D148" s="510"/>
      <c r="E148" s="510"/>
      <c r="F148" s="510"/>
      <c r="G148" s="510"/>
      <c r="H148" s="510"/>
      <c r="I148" s="191"/>
    </row>
    <row r="149" spans="1:10" x14ac:dyDescent="0.25">
      <c r="B149" s="4"/>
    </row>
    <row r="150" spans="1:10" ht="12.75" customHeight="1" x14ac:dyDescent="0.25">
      <c r="B150" s="6" t="s">
        <v>63</v>
      </c>
    </row>
    <row r="151" spans="1:10" s="144" customFormat="1" ht="14.25" customHeight="1" x14ac:dyDescent="0.25">
      <c r="A151" s="284"/>
      <c r="B151" s="151"/>
      <c r="C151" s="513" t="s">
        <v>12</v>
      </c>
      <c r="D151" s="514"/>
      <c r="E151" s="511"/>
      <c r="F151" s="513" t="s">
        <v>10</v>
      </c>
      <c r="G151" s="514"/>
      <c r="H151" s="511"/>
    </row>
    <row r="152" spans="1:10" s="144" customFormat="1" ht="15.6" x14ac:dyDescent="0.25">
      <c r="A152" s="284"/>
      <c r="B152" s="145"/>
      <c r="C152" s="65" t="s">
        <v>225</v>
      </c>
      <c r="D152" s="152" t="s">
        <v>9</v>
      </c>
      <c r="E152" s="66" t="s">
        <v>65</v>
      </c>
      <c r="F152" s="152" t="s">
        <v>8</v>
      </c>
      <c r="G152" s="152" t="s">
        <v>9</v>
      </c>
      <c r="H152" s="66" t="s">
        <v>65</v>
      </c>
    </row>
    <row r="153" spans="1:10" s="144" customFormat="1" x14ac:dyDescent="0.25">
      <c r="A153" s="284"/>
      <c r="B153" s="64"/>
      <c r="C153" s="158"/>
      <c r="D153" s="158"/>
      <c r="E153" s="67"/>
      <c r="F153" s="158"/>
      <c r="G153" s="158"/>
      <c r="H153" s="67"/>
    </row>
    <row r="154" spans="1:10" s="144" customFormat="1" x14ac:dyDescent="0.25">
      <c r="A154" s="284"/>
      <c r="B154" s="64" t="s">
        <v>229</v>
      </c>
      <c r="C154" s="170">
        <v>23326.94</v>
      </c>
      <c r="D154" s="170">
        <v>29734.23</v>
      </c>
      <c r="E154" s="169">
        <v>78.451468223660072</v>
      </c>
      <c r="F154" s="170">
        <v>19744.82</v>
      </c>
      <c r="G154" s="170">
        <v>25727.24</v>
      </c>
      <c r="H154" s="169">
        <v>76.746747805050205</v>
      </c>
    </row>
    <row r="155" spans="1:10" s="144" customFormat="1" x14ac:dyDescent="0.25">
      <c r="A155" s="284"/>
      <c r="B155" s="88" t="s">
        <v>220</v>
      </c>
      <c r="C155" s="281">
        <v>11147.03</v>
      </c>
      <c r="D155" s="170">
        <v>12642.2</v>
      </c>
      <c r="E155" s="169">
        <v>88.173181882900138</v>
      </c>
      <c r="F155" s="170">
        <v>10316.86</v>
      </c>
      <c r="G155" s="170">
        <v>12820.34</v>
      </c>
      <c r="H155" s="169">
        <v>80.472592770550548</v>
      </c>
    </row>
    <row r="156" spans="1:10" s="144" customFormat="1" x14ac:dyDescent="0.25">
      <c r="A156" s="284"/>
      <c r="B156" s="88" t="s">
        <v>221</v>
      </c>
      <c r="C156" s="170">
        <v>20029.72</v>
      </c>
      <c r="D156" s="170">
        <v>23030.47</v>
      </c>
      <c r="E156" s="169">
        <v>86.970522095293759</v>
      </c>
      <c r="F156" s="170">
        <v>17071.04</v>
      </c>
      <c r="G156" s="170">
        <v>20278.689999999999</v>
      </c>
      <c r="H156" s="169">
        <v>84.182163640748016</v>
      </c>
      <c r="J156" s="1"/>
    </row>
    <row r="157" spans="1:10" s="144" customFormat="1" x14ac:dyDescent="0.25">
      <c r="A157" s="284"/>
      <c r="B157" s="88" t="s">
        <v>222</v>
      </c>
      <c r="C157" s="170">
        <v>25473.7</v>
      </c>
      <c r="D157" s="170">
        <v>31583.85</v>
      </c>
      <c r="E157" s="169">
        <v>80.65419510287694</v>
      </c>
      <c r="F157" s="170">
        <v>20625.07</v>
      </c>
      <c r="G157" s="170">
        <v>26205.34</v>
      </c>
      <c r="H157" s="169">
        <v>78.705599698382088</v>
      </c>
      <c r="J157" s="1"/>
    </row>
    <row r="158" spans="1:10" s="144" customFormat="1" x14ac:dyDescent="0.25">
      <c r="A158" s="284"/>
      <c r="B158" s="88" t="s">
        <v>223</v>
      </c>
      <c r="C158" s="170">
        <v>25060.58</v>
      </c>
      <c r="D158" s="170">
        <v>33605.89</v>
      </c>
      <c r="E158" s="169">
        <v>74.571987232000112</v>
      </c>
      <c r="F158" s="170">
        <v>21410.42</v>
      </c>
      <c r="G158" s="170">
        <v>29029.78</v>
      </c>
      <c r="H158" s="169">
        <v>73.753297475902329</v>
      </c>
      <c r="J158" s="1"/>
    </row>
    <row r="159" spans="1:10" s="144" customFormat="1" x14ac:dyDescent="0.25">
      <c r="A159" s="284"/>
      <c r="B159" s="88" t="s">
        <v>224</v>
      </c>
      <c r="C159" s="170">
        <v>23582.47</v>
      </c>
      <c r="D159" s="170">
        <v>35177.72</v>
      </c>
      <c r="E159" s="169">
        <v>67.038085470007729</v>
      </c>
      <c r="F159" s="170">
        <v>21621.14</v>
      </c>
      <c r="G159" s="170">
        <v>29720.71</v>
      </c>
      <c r="H159" s="169">
        <v>72.747723725308049</v>
      </c>
      <c r="J159" s="1"/>
    </row>
    <row r="160" spans="1:10" x14ac:dyDescent="0.25">
      <c r="B160" s="147"/>
      <c r="C160" s="147"/>
      <c r="D160" s="147"/>
      <c r="E160" s="131"/>
      <c r="F160" s="131"/>
      <c r="G160" s="131"/>
      <c r="H160" s="131"/>
    </row>
    <row r="161" spans="2:8" x14ac:dyDescent="0.25">
      <c r="B161" s="148"/>
      <c r="C161" s="148"/>
      <c r="D161" s="148"/>
      <c r="E161" s="134"/>
      <c r="F161" s="134"/>
      <c r="G161" s="134"/>
      <c r="H161" s="134"/>
    </row>
    <row r="162" spans="2:8" ht="18.75" customHeight="1" x14ac:dyDescent="0.25">
      <c r="B162" s="548" t="s">
        <v>200</v>
      </c>
      <c r="C162" s="548"/>
      <c r="D162" s="548"/>
      <c r="E162" s="548"/>
      <c r="F162" s="548"/>
      <c r="G162" s="548"/>
      <c r="H162" s="548"/>
    </row>
    <row r="163" spans="2:8" x14ac:dyDescent="0.25">
      <c r="B163" s="19" t="s">
        <v>337</v>
      </c>
    </row>
    <row r="165" spans="2:8" x14ac:dyDescent="0.25">
      <c r="B165" s="10" t="s">
        <v>69</v>
      </c>
    </row>
    <row r="166" spans="2:8" x14ac:dyDescent="0.25">
      <c r="B166" s="10"/>
    </row>
    <row r="167" spans="2:8" x14ac:dyDescent="0.25">
      <c r="B167" s="10"/>
    </row>
    <row r="211" spans="1:9" ht="11.25" customHeight="1" x14ac:dyDescent="0.25"/>
    <row r="217" spans="1:9" x14ac:dyDescent="0.25">
      <c r="H217" s="362" t="s">
        <v>13</v>
      </c>
    </row>
    <row r="219" spans="1:9" ht="13.5" customHeight="1" x14ac:dyDescent="0.3">
      <c r="B219" s="510" t="s">
        <v>228</v>
      </c>
      <c r="C219" s="510"/>
      <c r="D219" s="510"/>
      <c r="E219" s="510"/>
      <c r="F219" s="510"/>
      <c r="G219" s="510"/>
      <c r="H219" s="510"/>
      <c r="I219" s="191"/>
    </row>
    <row r="220" spans="1:9" x14ac:dyDescent="0.25">
      <c r="B220" s="4"/>
    </row>
    <row r="221" spans="1:9" ht="12.75" customHeight="1" x14ac:dyDescent="0.25">
      <c r="B221" s="6" t="s">
        <v>63</v>
      </c>
    </row>
    <row r="222" spans="1:9" s="144" customFormat="1" ht="14.25" customHeight="1" x14ac:dyDescent="0.25">
      <c r="A222" s="284"/>
      <c r="B222" s="151"/>
      <c r="C222" s="513" t="s">
        <v>12</v>
      </c>
      <c r="D222" s="514"/>
      <c r="E222" s="511"/>
      <c r="F222" s="513" t="s">
        <v>10</v>
      </c>
      <c r="G222" s="514"/>
      <c r="H222" s="511"/>
    </row>
    <row r="223" spans="1:9" s="144" customFormat="1" ht="15.6" x14ac:dyDescent="0.25">
      <c r="A223" s="284"/>
      <c r="B223" s="145"/>
      <c r="C223" s="149" t="s">
        <v>8</v>
      </c>
      <c r="D223" s="152" t="s">
        <v>9</v>
      </c>
      <c r="E223" s="152" t="s">
        <v>70</v>
      </c>
      <c r="F223" s="152" t="s">
        <v>8</v>
      </c>
      <c r="G223" s="152" t="s">
        <v>9</v>
      </c>
      <c r="H223" s="152" t="s">
        <v>70</v>
      </c>
    </row>
    <row r="224" spans="1:9" s="144" customFormat="1" x14ac:dyDescent="0.25">
      <c r="A224" s="284"/>
      <c r="B224" s="64"/>
      <c r="C224" s="158"/>
      <c r="D224" s="158"/>
      <c r="E224" s="67"/>
      <c r="F224" s="158"/>
      <c r="G224" s="158"/>
      <c r="H224" s="67"/>
    </row>
    <row r="225" spans="1:10" s="144" customFormat="1" x14ac:dyDescent="0.25">
      <c r="A225" s="284"/>
      <c r="B225" s="64" t="s">
        <v>229</v>
      </c>
      <c r="C225" s="170">
        <v>22721.17</v>
      </c>
      <c r="D225" s="170">
        <v>29016.28</v>
      </c>
      <c r="E225" s="169">
        <v>78.304903316345161</v>
      </c>
      <c r="F225" s="170">
        <v>19735.22</v>
      </c>
      <c r="G225" s="170">
        <v>25479.74</v>
      </c>
      <c r="H225" s="169">
        <v>77.454558013543306</v>
      </c>
    </row>
    <row r="226" spans="1:10" s="144" customFormat="1" x14ac:dyDescent="0.25">
      <c r="A226" s="284"/>
      <c r="B226" s="88" t="s">
        <v>220</v>
      </c>
      <c r="C226" s="170">
        <v>13308.35</v>
      </c>
      <c r="D226" s="170">
        <v>14718.96</v>
      </c>
      <c r="E226" s="169">
        <v>90.416374526461112</v>
      </c>
      <c r="F226" s="170">
        <v>11715.82</v>
      </c>
      <c r="G226" s="170">
        <v>14596.44</v>
      </c>
      <c r="H226" s="169">
        <v>80.264913910515162</v>
      </c>
    </row>
    <row r="227" spans="1:10" s="144" customFormat="1" x14ac:dyDescent="0.25">
      <c r="A227" s="284"/>
      <c r="B227" s="88" t="s">
        <v>221</v>
      </c>
      <c r="C227" s="170">
        <v>20825.93</v>
      </c>
      <c r="D227" s="170">
        <v>24524.5</v>
      </c>
      <c r="E227" s="169">
        <v>84.918877041326027</v>
      </c>
      <c r="F227" s="170">
        <v>17975.689999999999</v>
      </c>
      <c r="G227" s="170">
        <v>21542.06</v>
      </c>
      <c r="H227" s="169">
        <v>83.444619502498824</v>
      </c>
      <c r="J227" s="1"/>
    </row>
    <row r="228" spans="1:10" s="144" customFormat="1" x14ac:dyDescent="0.25">
      <c r="A228" s="284"/>
      <c r="B228" s="88" t="s">
        <v>222</v>
      </c>
      <c r="C228" s="170">
        <v>24328.74</v>
      </c>
      <c r="D228" s="170">
        <v>31186.04</v>
      </c>
      <c r="E228" s="169">
        <v>78.011635975583943</v>
      </c>
      <c r="F228" s="170">
        <v>20828.12</v>
      </c>
      <c r="G228" s="170">
        <v>26278</v>
      </c>
      <c r="H228" s="169">
        <v>79.260674328335483</v>
      </c>
      <c r="J228" s="1"/>
    </row>
    <row r="229" spans="1:10" s="144" customFormat="1" x14ac:dyDescent="0.25">
      <c r="A229" s="284"/>
      <c r="B229" s="88" t="s">
        <v>223</v>
      </c>
      <c r="C229" s="170">
        <v>25055.83</v>
      </c>
      <c r="D229" s="170">
        <v>33648.79</v>
      </c>
      <c r="E229" s="169">
        <v>74.462796433393294</v>
      </c>
      <c r="F229" s="170">
        <v>21675.05</v>
      </c>
      <c r="G229" s="170">
        <v>29352.84</v>
      </c>
      <c r="H229" s="169">
        <v>73.843110240780788</v>
      </c>
      <c r="J229" s="1"/>
    </row>
    <row r="230" spans="1:10" s="144" customFormat="1" x14ac:dyDescent="0.25">
      <c r="A230" s="284"/>
      <c r="B230" s="88" t="s">
        <v>224</v>
      </c>
      <c r="C230" s="170">
        <v>23281.84</v>
      </c>
      <c r="D230" s="170">
        <v>31322.01</v>
      </c>
      <c r="E230" s="169">
        <v>74.33060649683722</v>
      </c>
      <c r="F230" s="170">
        <v>21912.33</v>
      </c>
      <c r="G230" s="170">
        <v>29018.26</v>
      </c>
      <c r="H230" s="169">
        <v>75.512211965844969</v>
      </c>
      <c r="J230" s="1"/>
    </row>
    <row r="231" spans="1:10" x14ac:dyDescent="0.25">
      <c r="B231" s="147"/>
      <c r="C231" s="147"/>
      <c r="D231" s="147"/>
      <c r="E231" s="131"/>
      <c r="F231" s="131"/>
      <c r="G231" s="131"/>
      <c r="H231" s="131"/>
    </row>
    <row r="232" spans="1:10" x14ac:dyDescent="0.25">
      <c r="B232" s="148"/>
      <c r="C232" s="148"/>
      <c r="D232" s="148"/>
      <c r="E232" s="134"/>
      <c r="F232" s="134"/>
      <c r="G232" s="134"/>
      <c r="H232" s="134"/>
    </row>
    <row r="233" spans="1:10" x14ac:dyDescent="0.25">
      <c r="B233" s="19" t="s">
        <v>115</v>
      </c>
    </row>
    <row r="235" spans="1:10" x14ac:dyDescent="0.25">
      <c r="B235" s="10" t="s">
        <v>69</v>
      </c>
    </row>
    <row r="236" spans="1:10" x14ac:dyDescent="0.25">
      <c r="B236" s="10"/>
    </row>
    <row r="237" spans="1:10" x14ac:dyDescent="0.25">
      <c r="B237" s="10"/>
    </row>
    <row r="281" spans="8:8" ht="11.25" customHeight="1" x14ac:dyDescent="0.25"/>
    <row r="287" spans="8:8" x14ac:dyDescent="0.25">
      <c r="H287" s="362" t="s">
        <v>13</v>
      </c>
    </row>
    <row r="289" spans="1:10" ht="13.5" customHeight="1" x14ac:dyDescent="0.3">
      <c r="B289" s="510" t="s">
        <v>164</v>
      </c>
      <c r="C289" s="510"/>
      <c r="D289" s="510"/>
      <c r="E289" s="510"/>
      <c r="F289" s="510"/>
      <c r="G289" s="510"/>
      <c r="H289" s="510"/>
      <c r="I289" s="191"/>
    </row>
    <row r="290" spans="1:10" x14ac:dyDescent="0.25">
      <c r="B290" s="4"/>
    </row>
    <row r="291" spans="1:10" ht="12.75" customHeight="1" x14ac:dyDescent="0.25">
      <c r="B291" s="6" t="s">
        <v>63</v>
      </c>
    </row>
    <row r="292" spans="1:10" s="144" customFormat="1" ht="14.25" customHeight="1" x14ac:dyDescent="0.25">
      <c r="A292" s="284"/>
      <c r="B292" s="151"/>
      <c r="C292" s="513" t="s">
        <v>12</v>
      </c>
      <c r="D292" s="514"/>
      <c r="E292" s="511"/>
      <c r="F292" s="513" t="s">
        <v>10</v>
      </c>
      <c r="G292" s="514"/>
      <c r="H292" s="511"/>
    </row>
    <row r="293" spans="1:10" s="144" customFormat="1" ht="15.6" x14ac:dyDescent="0.25">
      <c r="A293" s="284"/>
      <c r="B293" s="145"/>
      <c r="C293" s="149" t="s">
        <v>8</v>
      </c>
      <c r="D293" s="152" t="s">
        <v>9</v>
      </c>
      <c r="E293" s="152" t="s">
        <v>70</v>
      </c>
      <c r="F293" s="152" t="s">
        <v>8</v>
      </c>
      <c r="G293" s="152" t="s">
        <v>9</v>
      </c>
      <c r="H293" s="152" t="s">
        <v>70</v>
      </c>
    </row>
    <row r="294" spans="1:10" s="144" customFormat="1" x14ac:dyDescent="0.25">
      <c r="A294" s="284"/>
      <c r="B294" s="64"/>
      <c r="C294" s="158"/>
      <c r="D294" s="158"/>
      <c r="E294" s="67"/>
      <c r="F294" s="158"/>
      <c r="G294" s="158"/>
      <c r="H294" s="67"/>
    </row>
    <row r="295" spans="1:10" s="144" customFormat="1" x14ac:dyDescent="0.25">
      <c r="A295" s="284"/>
      <c r="B295" s="64" t="s">
        <v>23</v>
      </c>
      <c r="C295" s="170">
        <v>19240.29</v>
      </c>
      <c r="D295" s="170">
        <v>27041.88</v>
      </c>
      <c r="E295" s="169">
        <v>71.149971821485778</v>
      </c>
      <c r="F295" s="170">
        <v>16245.17</v>
      </c>
      <c r="G295" s="170">
        <v>22051.08</v>
      </c>
      <c r="H295" s="169">
        <v>73.670632005325814</v>
      </c>
    </row>
    <row r="296" spans="1:10" s="144" customFormat="1" x14ac:dyDescent="0.25">
      <c r="A296" s="284"/>
      <c r="B296" s="88" t="s">
        <v>113</v>
      </c>
      <c r="C296" s="170">
        <v>8584.7900000000009</v>
      </c>
      <c r="D296" s="170">
        <v>11258.53</v>
      </c>
      <c r="E296" s="169">
        <v>76.251428916563711</v>
      </c>
      <c r="F296" s="170">
        <v>8141.24</v>
      </c>
      <c r="G296" s="170">
        <v>11359.38</v>
      </c>
      <c r="H296" s="169">
        <v>71.669756624041099</v>
      </c>
    </row>
    <row r="297" spans="1:10" s="144" customFormat="1" x14ac:dyDescent="0.25">
      <c r="A297" s="284"/>
      <c r="B297" s="88" t="s">
        <v>104</v>
      </c>
      <c r="C297" s="170">
        <v>14854.95</v>
      </c>
      <c r="D297" s="170">
        <v>16804.349999999999</v>
      </c>
      <c r="E297" s="169">
        <v>88.399432289853522</v>
      </c>
      <c r="F297" s="170">
        <v>13345.01</v>
      </c>
      <c r="G297" s="170">
        <v>15887.61</v>
      </c>
      <c r="H297" s="169">
        <v>83.996334250400153</v>
      </c>
      <c r="J297" s="1"/>
    </row>
    <row r="298" spans="1:10" s="144" customFormat="1" x14ac:dyDescent="0.25">
      <c r="A298" s="284"/>
      <c r="B298" s="88" t="s">
        <v>105</v>
      </c>
      <c r="C298" s="170">
        <v>20527.13</v>
      </c>
      <c r="D298" s="170">
        <v>26085.03</v>
      </c>
      <c r="E298" s="169">
        <v>78.693143155288695</v>
      </c>
      <c r="F298" s="170">
        <v>17255.759999999998</v>
      </c>
      <c r="G298" s="170">
        <v>21335.5</v>
      </c>
      <c r="H298" s="169">
        <v>80.87816081179254</v>
      </c>
      <c r="J298" s="1"/>
    </row>
    <row r="299" spans="1:10" s="144" customFormat="1" x14ac:dyDescent="0.25">
      <c r="A299" s="284"/>
      <c r="B299" s="88" t="s">
        <v>106</v>
      </c>
      <c r="C299" s="170">
        <v>21483.759999999998</v>
      </c>
      <c r="D299" s="170">
        <v>32416.18</v>
      </c>
      <c r="E299" s="169">
        <v>66.274804742569913</v>
      </c>
      <c r="F299" s="170">
        <v>17560.650000000001</v>
      </c>
      <c r="G299" s="170">
        <v>25177.84</v>
      </c>
      <c r="H299" s="169">
        <v>69.746451641602306</v>
      </c>
      <c r="J299" s="1"/>
    </row>
    <row r="300" spans="1:10" s="144" customFormat="1" x14ac:dyDescent="0.25">
      <c r="A300" s="284"/>
      <c r="B300" s="88" t="s">
        <v>107</v>
      </c>
      <c r="C300" s="170">
        <v>20564.14</v>
      </c>
      <c r="D300" s="170">
        <v>34471.800000000003</v>
      </c>
      <c r="E300" s="169">
        <v>59.654964347669683</v>
      </c>
      <c r="F300" s="170">
        <v>18041.02</v>
      </c>
      <c r="G300" s="170">
        <v>27967.81</v>
      </c>
      <c r="H300" s="169">
        <v>64.506373577337655</v>
      </c>
      <c r="J300" s="1"/>
    </row>
    <row r="301" spans="1:10" s="144" customFormat="1" x14ac:dyDescent="0.25">
      <c r="A301" s="284"/>
      <c r="B301" s="88" t="s">
        <v>114</v>
      </c>
      <c r="C301" s="170">
        <v>20992.25</v>
      </c>
      <c r="D301" s="170">
        <v>32095.759999999998</v>
      </c>
      <c r="E301" s="169">
        <v>65.405056618070432</v>
      </c>
      <c r="F301" s="170">
        <v>16416.8</v>
      </c>
      <c r="G301" s="170">
        <v>24412.32</v>
      </c>
      <c r="H301" s="169">
        <v>67.248012478945057</v>
      </c>
      <c r="J301" s="1"/>
    </row>
    <row r="302" spans="1:10" x14ac:dyDescent="0.25">
      <c r="B302" s="147"/>
      <c r="C302" s="147"/>
      <c r="D302" s="147"/>
      <c r="E302" s="131"/>
      <c r="F302" s="131"/>
      <c r="G302" s="131"/>
      <c r="H302" s="131"/>
    </row>
    <row r="303" spans="1:10" x14ac:dyDescent="0.25">
      <c r="B303" s="148"/>
      <c r="C303" s="148"/>
      <c r="D303" s="148"/>
      <c r="E303" s="134"/>
      <c r="F303" s="134"/>
      <c r="G303" s="134"/>
      <c r="H303" s="134"/>
    </row>
    <row r="304" spans="1:10" x14ac:dyDescent="0.25">
      <c r="B304" s="8" t="s">
        <v>115</v>
      </c>
    </row>
    <row r="306" spans="2:2" x14ac:dyDescent="0.25">
      <c r="B306" s="10" t="s">
        <v>69</v>
      </c>
    </row>
    <row r="307" spans="2:2" x14ac:dyDescent="0.25">
      <c r="B307" s="10"/>
    </row>
    <row r="308" spans="2:2" x14ac:dyDescent="0.25">
      <c r="B308" s="10"/>
    </row>
    <row r="352" ht="11.25" customHeight="1" x14ac:dyDescent="0.25"/>
    <row r="358" spans="2:9" x14ac:dyDescent="0.25">
      <c r="H358" s="362" t="s">
        <v>13</v>
      </c>
    </row>
    <row r="360" spans="2:9" ht="15.6" x14ac:dyDescent="0.3">
      <c r="B360" s="510" t="s">
        <v>167</v>
      </c>
      <c r="C360" s="510"/>
      <c r="D360" s="510"/>
      <c r="E360" s="510"/>
      <c r="F360" s="510"/>
      <c r="G360" s="510"/>
      <c r="H360" s="510"/>
      <c r="I360" s="190"/>
    </row>
    <row r="361" spans="2:9" x14ac:dyDescent="0.25">
      <c r="B361" s="4"/>
    </row>
    <row r="362" spans="2:9" x14ac:dyDescent="0.25">
      <c r="B362" s="6" t="s">
        <v>63</v>
      </c>
    </row>
    <row r="363" spans="2:9" x14ac:dyDescent="0.25">
      <c r="B363" s="151"/>
      <c r="C363" s="513" t="s">
        <v>12</v>
      </c>
      <c r="D363" s="514"/>
      <c r="E363" s="511"/>
      <c r="F363" s="513" t="s">
        <v>10</v>
      </c>
      <c r="G363" s="514"/>
      <c r="H363" s="511"/>
    </row>
    <row r="364" spans="2:9" ht="15.6" x14ac:dyDescent="0.25">
      <c r="B364" s="145"/>
      <c r="C364" s="149" t="s">
        <v>8</v>
      </c>
      <c r="D364" s="152" t="s">
        <v>9</v>
      </c>
      <c r="E364" s="152" t="s">
        <v>70</v>
      </c>
      <c r="F364" s="152" t="s">
        <v>8</v>
      </c>
      <c r="G364" s="152" t="s">
        <v>9</v>
      </c>
      <c r="H364" s="152" t="s">
        <v>70</v>
      </c>
    </row>
    <row r="365" spans="2:9" x14ac:dyDescent="0.25">
      <c r="B365" s="64"/>
      <c r="C365" s="158"/>
      <c r="D365" s="158"/>
      <c r="E365" s="67"/>
      <c r="F365" s="158"/>
      <c r="G365" s="158"/>
      <c r="H365" s="67"/>
    </row>
    <row r="366" spans="2:9" x14ac:dyDescent="0.25">
      <c r="B366" s="64" t="s">
        <v>23</v>
      </c>
      <c r="C366" s="170">
        <v>17511.330000000002</v>
      </c>
      <c r="D366" s="170">
        <v>25734.55</v>
      </c>
      <c r="E366" s="169">
        <v>68.04599264413018</v>
      </c>
      <c r="F366" s="170">
        <v>14691.84</v>
      </c>
      <c r="G366" s="170">
        <v>20597.71</v>
      </c>
      <c r="H366" s="169">
        <v>71.327540780018751</v>
      </c>
    </row>
    <row r="367" spans="2:9" x14ac:dyDescent="0.25">
      <c r="B367" s="88" t="s">
        <v>113</v>
      </c>
      <c r="C367" s="170">
        <v>8484.2099999999991</v>
      </c>
      <c r="D367" s="170">
        <v>10399.290000000001</v>
      </c>
      <c r="E367" s="169">
        <v>81.584512019570553</v>
      </c>
      <c r="F367" s="170">
        <v>8131.24</v>
      </c>
      <c r="G367" s="170">
        <v>10836.53</v>
      </c>
      <c r="H367" s="169">
        <v>75.035458767705151</v>
      </c>
    </row>
    <row r="368" spans="2:9" x14ac:dyDescent="0.25">
      <c r="B368" s="88" t="s">
        <v>104</v>
      </c>
      <c r="C368" s="170">
        <v>13309.17</v>
      </c>
      <c r="D368" s="170">
        <v>16835.21</v>
      </c>
      <c r="E368" s="169">
        <v>79.055562716473389</v>
      </c>
      <c r="F368" s="170">
        <v>12200.23</v>
      </c>
      <c r="G368" s="170">
        <v>14985.18</v>
      </c>
      <c r="H368" s="169">
        <v>81.415304987994801</v>
      </c>
    </row>
    <row r="369" spans="2:8" x14ac:dyDescent="0.25">
      <c r="B369" s="88" t="s">
        <v>105</v>
      </c>
      <c r="C369" s="170">
        <v>18550.95</v>
      </c>
      <c r="D369" s="170">
        <v>25447.63</v>
      </c>
      <c r="E369" s="169">
        <v>72.898537113279303</v>
      </c>
      <c r="F369" s="170">
        <v>15439.33</v>
      </c>
      <c r="G369" s="170">
        <v>20449.689999999999</v>
      </c>
      <c r="H369" s="169">
        <v>75.499090695262382</v>
      </c>
    </row>
    <row r="370" spans="2:8" x14ac:dyDescent="0.25">
      <c r="B370" s="88" t="s">
        <v>106</v>
      </c>
      <c r="C370" s="170">
        <v>20588.53</v>
      </c>
      <c r="D370" s="170">
        <v>32098.03</v>
      </c>
      <c r="E370" s="169">
        <v>64.142659222388417</v>
      </c>
      <c r="F370" s="170">
        <v>17091.14</v>
      </c>
      <c r="G370" s="170">
        <v>24991.15</v>
      </c>
      <c r="H370" s="169">
        <v>68.38876962444705</v>
      </c>
    </row>
    <row r="371" spans="2:8" x14ac:dyDescent="0.25">
      <c r="B371" s="88" t="s">
        <v>107</v>
      </c>
      <c r="C371" s="170">
        <v>24839.96</v>
      </c>
      <c r="D371" s="170">
        <v>36014.79</v>
      </c>
      <c r="E371" s="169">
        <v>68.971553075833569</v>
      </c>
      <c r="F371" s="170">
        <v>18156.259999999998</v>
      </c>
      <c r="G371" s="170">
        <v>28832.46</v>
      </c>
      <c r="H371" s="169">
        <v>62.97159520901095</v>
      </c>
    </row>
    <row r="372" spans="2:8" x14ac:dyDescent="0.25">
      <c r="B372" s="88" t="s">
        <v>114</v>
      </c>
      <c r="C372" s="170">
        <v>17603.240000000002</v>
      </c>
      <c r="D372" s="170">
        <v>31911.29</v>
      </c>
      <c r="E372" s="169">
        <v>55.163047310215291</v>
      </c>
      <c r="F372" s="170">
        <v>15884.61</v>
      </c>
      <c r="G372" s="170">
        <v>25145.24</v>
      </c>
      <c r="H372" s="169">
        <v>63.171439206784264</v>
      </c>
    </row>
    <row r="373" spans="2:8" x14ac:dyDescent="0.25">
      <c r="B373" s="147"/>
      <c r="C373" s="147"/>
      <c r="D373" s="147"/>
      <c r="E373" s="131"/>
      <c r="F373" s="131"/>
      <c r="G373" s="131"/>
      <c r="H373" s="131"/>
    </row>
    <row r="374" spans="2:8" x14ac:dyDescent="0.25">
      <c r="B374" s="148"/>
      <c r="C374" s="148"/>
      <c r="D374" s="148"/>
      <c r="E374" s="134"/>
      <c r="F374" s="134"/>
      <c r="G374" s="134"/>
      <c r="H374" s="134"/>
    </row>
    <row r="375" spans="2:8" x14ac:dyDescent="0.25">
      <c r="B375" s="8" t="s">
        <v>115</v>
      </c>
    </row>
    <row r="377" spans="2:8" x14ac:dyDescent="0.25">
      <c r="B377" s="10" t="s">
        <v>69</v>
      </c>
    </row>
    <row r="378" spans="2:8" x14ac:dyDescent="0.25">
      <c r="B378" s="10"/>
    </row>
    <row r="379" spans="2:8" x14ac:dyDescent="0.25">
      <c r="B379" s="10"/>
    </row>
  </sheetData>
  <mergeCells count="21">
    <mergeCell ref="B5:H5"/>
    <mergeCell ref="C8:E8"/>
    <mergeCell ref="F8:H8"/>
    <mergeCell ref="B19:H19"/>
    <mergeCell ref="B77:H77"/>
    <mergeCell ref="C80:E80"/>
    <mergeCell ref="F80:H80"/>
    <mergeCell ref="B91:H91"/>
    <mergeCell ref="B360:H360"/>
    <mergeCell ref="C222:E222"/>
    <mergeCell ref="F222:H222"/>
    <mergeCell ref="B289:H289"/>
    <mergeCell ref="B148:H148"/>
    <mergeCell ref="C151:E151"/>
    <mergeCell ref="F151:H151"/>
    <mergeCell ref="B162:H162"/>
    <mergeCell ref="C363:E363"/>
    <mergeCell ref="F363:H363"/>
    <mergeCell ref="C292:E292"/>
    <mergeCell ref="F292:H292"/>
    <mergeCell ref="B219:H219"/>
  </mergeCells>
  <phoneticPr fontId="3" type="noConversion"/>
  <hyperlinks>
    <hyperlink ref="H358" location="INDICE!A64" display="INDICE"/>
    <hyperlink ref="H287" location="INDICE!A64" display="INDICE"/>
    <hyperlink ref="H217" location="INDICE!A64" display="INDICE"/>
    <hyperlink ref="H146" location="INDICE!A64" display="INDICE"/>
    <hyperlink ref="H75" location="INDICE!A64" display="ÍNDICE"/>
    <hyperlink ref="H2" location="INDICE!A64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308" min="1" max="7" man="1"/>
    <brk id="379" min="1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R1705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4" width="9.33203125" style="1" bestFit="1" customWidth="1"/>
    <col min="5" max="5" width="10.33203125" style="45" bestFit="1" customWidth="1"/>
    <col min="6" max="7" width="9.33203125" style="45" bestFit="1" customWidth="1"/>
    <col min="8" max="8" width="10.33203125" style="45" customWidth="1"/>
    <col min="9" max="10" width="11.5546875" style="1" bestFit="1" customWidth="1"/>
    <col min="11" max="16384" width="11.44140625" style="1"/>
  </cols>
  <sheetData>
    <row r="1" spans="1:18" ht="40.200000000000003" customHeight="1" x14ac:dyDescent="0.3">
      <c r="E1" s="1"/>
      <c r="F1" s="1"/>
      <c r="G1" s="1"/>
      <c r="H1" s="1"/>
      <c r="J1" s="373"/>
    </row>
    <row r="2" spans="1:18" s="197" customFormat="1" ht="12.75" customHeight="1" x14ac:dyDescent="0.25">
      <c r="A2" s="270"/>
      <c r="B2" s="195"/>
      <c r="C2" s="195"/>
      <c r="D2" s="195"/>
      <c r="E2" s="196"/>
      <c r="F2" s="196"/>
      <c r="G2" s="196"/>
      <c r="H2" s="362" t="s">
        <v>13</v>
      </c>
    </row>
    <row r="3" spans="1:18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</row>
    <row r="4" spans="1:18" ht="13.5" customHeight="1" thickTop="1" x14ac:dyDescent="0.4">
      <c r="B4" s="109"/>
      <c r="C4" s="109"/>
      <c r="D4" s="109"/>
      <c r="E4" s="110"/>
      <c r="F4" s="110"/>
      <c r="G4" s="110"/>
      <c r="H4" s="110"/>
      <c r="K4" s="295"/>
    </row>
    <row r="5" spans="1:18" s="197" customFormat="1" ht="15.75" customHeight="1" x14ac:dyDescent="0.3">
      <c r="A5" s="284"/>
      <c r="B5" s="266" t="s">
        <v>510</v>
      </c>
      <c r="C5" s="14"/>
      <c r="D5" s="14"/>
      <c r="E5" s="15"/>
      <c r="F5" s="15"/>
      <c r="G5" s="15"/>
      <c r="H5" s="15"/>
    </row>
    <row r="6" spans="1:18" s="197" customFormat="1" ht="12.75" customHeight="1" x14ac:dyDescent="0.25">
      <c r="A6" s="284"/>
      <c r="B6" s="4"/>
      <c r="C6" s="1"/>
      <c r="D6" s="1"/>
      <c r="E6" s="45"/>
      <c r="F6" s="45"/>
      <c r="G6" s="45"/>
      <c r="H6" s="45"/>
    </row>
    <row r="7" spans="1:18" s="197" customFormat="1" ht="12.75" customHeight="1" x14ac:dyDescent="0.25">
      <c r="A7" s="288"/>
      <c r="B7" s="4" t="s">
        <v>61</v>
      </c>
      <c r="C7" s="1"/>
      <c r="D7" s="1"/>
      <c r="E7" s="45"/>
      <c r="F7" s="45"/>
      <c r="G7" s="45"/>
      <c r="H7" s="45"/>
      <c r="K7" s="302"/>
      <c r="L7" s="302"/>
      <c r="M7" s="302"/>
      <c r="N7" s="302"/>
      <c r="O7" s="302"/>
      <c r="P7" s="302"/>
      <c r="Q7" s="302"/>
      <c r="R7" s="302"/>
    </row>
    <row r="8" spans="1:18" s="197" customFormat="1" ht="12.75" customHeight="1" x14ac:dyDescent="0.25">
      <c r="A8" s="268"/>
      <c r="B8" s="151"/>
      <c r="C8" s="511" t="s">
        <v>12</v>
      </c>
      <c r="D8" s="512"/>
      <c r="E8" s="512"/>
      <c r="F8" s="512" t="s">
        <v>10</v>
      </c>
      <c r="G8" s="512"/>
      <c r="H8" s="512"/>
    </row>
    <row r="9" spans="1:18" s="197" customFormat="1" ht="12.75" customHeight="1" x14ac:dyDescent="0.25">
      <c r="A9" s="268"/>
      <c r="B9" s="145"/>
      <c r="C9" s="461" t="s">
        <v>8</v>
      </c>
      <c r="D9" s="152" t="s">
        <v>9</v>
      </c>
      <c r="E9" s="152" t="s">
        <v>154</v>
      </c>
      <c r="F9" s="152" t="s">
        <v>8</v>
      </c>
      <c r="G9" s="152" t="s">
        <v>9</v>
      </c>
      <c r="H9" s="152" t="s">
        <v>154</v>
      </c>
    </row>
    <row r="10" spans="1:18" s="197" customFormat="1" ht="12.75" customHeight="1" x14ac:dyDescent="0.25">
      <c r="A10" s="268"/>
      <c r="B10" s="64"/>
      <c r="C10" s="153"/>
      <c r="D10" s="153"/>
      <c r="E10" s="64"/>
      <c r="F10" s="154"/>
      <c r="G10" s="154"/>
      <c r="H10" s="64"/>
      <c r="J10" s="302"/>
    </row>
    <row r="11" spans="1:18" s="197" customFormat="1" ht="12.75" customHeight="1" x14ac:dyDescent="0.25">
      <c r="A11" s="268"/>
      <c r="B11" s="64" t="s">
        <v>23</v>
      </c>
      <c r="C11" s="155">
        <v>59.22</v>
      </c>
      <c r="D11" s="155">
        <v>67.72</v>
      </c>
      <c r="E11" s="68">
        <f>+C11-D11</f>
        <v>-8.5</v>
      </c>
      <c r="F11" s="155">
        <v>54.04</v>
      </c>
      <c r="G11" s="155">
        <v>63.95</v>
      </c>
      <c r="H11" s="68">
        <f t="shared" ref="H11:H17" si="0">+F11-G11</f>
        <v>-9.9100000000000037</v>
      </c>
      <c r="J11" s="302"/>
    </row>
    <row r="12" spans="1:18" s="197" customFormat="1" ht="12.75" customHeight="1" x14ac:dyDescent="0.25">
      <c r="A12" s="270"/>
      <c r="B12" s="64" t="s">
        <v>499</v>
      </c>
      <c r="C12" s="155">
        <v>35.950000000000003</v>
      </c>
      <c r="D12" s="155">
        <v>37.770000000000003</v>
      </c>
      <c r="E12" s="68">
        <f t="shared" ref="E12:E17" si="1">+C12-D12</f>
        <v>-1.8200000000000003</v>
      </c>
      <c r="F12" s="155">
        <v>34.72</v>
      </c>
      <c r="G12" s="155">
        <v>39.39</v>
      </c>
      <c r="H12" s="68">
        <f t="shared" si="0"/>
        <v>-4.6700000000000017</v>
      </c>
      <c r="J12" s="302"/>
    </row>
    <row r="13" spans="1:18" s="197" customFormat="1" ht="12.75" customHeight="1" x14ac:dyDescent="0.25">
      <c r="A13" s="270"/>
      <c r="B13" s="64" t="s">
        <v>500</v>
      </c>
      <c r="C13" s="155">
        <v>61.95</v>
      </c>
      <c r="D13" s="155">
        <v>71.95</v>
      </c>
      <c r="E13" s="68">
        <f t="shared" si="1"/>
        <v>-10</v>
      </c>
      <c r="F13" s="155">
        <v>56.31</v>
      </c>
      <c r="G13" s="155">
        <v>67.239999999999995</v>
      </c>
      <c r="H13" s="68">
        <f t="shared" si="0"/>
        <v>-10.929999999999993</v>
      </c>
      <c r="J13" s="302"/>
      <c r="K13" s="302"/>
    </row>
    <row r="14" spans="1:18" s="197" customFormat="1" ht="12.75" customHeight="1" x14ac:dyDescent="0.25">
      <c r="A14" s="270"/>
      <c r="B14" s="64" t="s">
        <v>110</v>
      </c>
      <c r="C14" s="155">
        <v>9.85</v>
      </c>
      <c r="D14" s="155">
        <v>12.43</v>
      </c>
      <c r="E14" s="68">
        <f t="shared" si="1"/>
        <v>-2.58</v>
      </c>
      <c r="F14" s="155">
        <v>12.89</v>
      </c>
      <c r="G14" s="155">
        <v>15.97</v>
      </c>
      <c r="H14" s="68">
        <f t="shared" si="0"/>
        <v>-3.08</v>
      </c>
      <c r="J14" s="302"/>
      <c r="K14" s="302"/>
    </row>
    <row r="15" spans="1:18" s="197" customFormat="1" ht="12.75" customHeight="1" x14ac:dyDescent="0.25">
      <c r="A15" s="270"/>
      <c r="B15" s="64" t="s">
        <v>501</v>
      </c>
      <c r="C15" s="155">
        <v>54.3</v>
      </c>
      <c r="D15" s="155">
        <v>57.71</v>
      </c>
      <c r="E15" s="68">
        <f t="shared" si="1"/>
        <v>-3.4100000000000037</v>
      </c>
      <c r="F15" s="155">
        <v>52.17</v>
      </c>
      <c r="G15" s="155">
        <v>58.17</v>
      </c>
      <c r="H15" s="68">
        <f t="shared" si="0"/>
        <v>-6</v>
      </c>
      <c r="J15" s="302"/>
      <c r="K15" s="302"/>
    </row>
    <row r="16" spans="1:18" s="197" customFormat="1" ht="12.75" customHeight="1" x14ac:dyDescent="0.25">
      <c r="A16" s="270"/>
      <c r="B16" s="64" t="s">
        <v>111</v>
      </c>
      <c r="C16" s="155">
        <v>87.74</v>
      </c>
      <c r="D16" s="155">
        <v>93.56</v>
      </c>
      <c r="E16" s="68">
        <f t="shared" si="1"/>
        <v>-5.8200000000000074</v>
      </c>
      <c r="F16" s="155">
        <v>83.68</v>
      </c>
      <c r="G16" s="155">
        <v>91.44</v>
      </c>
      <c r="H16" s="68">
        <f t="shared" si="0"/>
        <v>-7.7599999999999909</v>
      </c>
      <c r="J16" s="302"/>
      <c r="K16" s="302"/>
    </row>
    <row r="17" spans="1:11" s="197" customFormat="1" ht="12.75" customHeight="1" x14ac:dyDescent="0.25">
      <c r="A17" s="270"/>
      <c r="B17" s="64" t="s">
        <v>224</v>
      </c>
      <c r="C17" s="155">
        <v>29.34</v>
      </c>
      <c r="D17" s="155">
        <v>38.82</v>
      </c>
      <c r="E17" s="68">
        <f t="shared" si="1"/>
        <v>-9.48</v>
      </c>
      <c r="F17" s="155">
        <v>25.64</v>
      </c>
      <c r="G17" s="155">
        <v>34.9</v>
      </c>
      <c r="H17" s="68">
        <f t="shared" si="0"/>
        <v>-9.259999999999998</v>
      </c>
      <c r="J17" s="302"/>
      <c r="K17" s="302"/>
    </row>
    <row r="18" spans="1:11" s="197" customFormat="1" ht="12.75" customHeight="1" x14ac:dyDescent="0.25">
      <c r="A18" s="270"/>
      <c r="B18" s="119"/>
      <c r="C18" s="156"/>
      <c r="D18" s="156"/>
      <c r="E18" s="121"/>
      <c r="F18" s="121"/>
      <c r="G18" s="121"/>
      <c r="H18" s="121"/>
      <c r="K18" s="302"/>
    </row>
    <row r="19" spans="1:11" s="197" customFormat="1" ht="12.75" customHeight="1" x14ac:dyDescent="0.25">
      <c r="A19" s="270"/>
      <c r="B19" s="123"/>
      <c r="C19" s="157"/>
      <c r="D19" s="157"/>
      <c r="E19" s="125"/>
      <c r="F19" s="125"/>
      <c r="G19" s="125"/>
      <c r="H19" s="125"/>
      <c r="K19" s="302"/>
    </row>
    <row r="20" spans="1:11" s="197" customFormat="1" ht="12.75" customHeight="1" x14ac:dyDescent="0.25">
      <c r="A20" s="270"/>
      <c r="B20" s="17" t="s">
        <v>102</v>
      </c>
      <c r="C20" s="1"/>
      <c r="D20" s="1"/>
      <c r="E20" s="53"/>
      <c r="F20" s="53"/>
      <c r="G20" s="53"/>
      <c r="H20" s="53"/>
    </row>
    <row r="21" spans="1:11" s="197" customFormat="1" ht="12.75" customHeight="1" x14ac:dyDescent="0.25">
      <c r="A21" s="270"/>
      <c r="B21" s="17" t="s">
        <v>103</v>
      </c>
      <c r="C21" s="19"/>
      <c r="D21" s="1"/>
      <c r="E21" s="53"/>
      <c r="F21" s="53"/>
      <c r="G21" s="53"/>
      <c r="H21" s="53"/>
    </row>
    <row r="22" spans="1:11" s="197" customFormat="1" ht="12.75" customHeight="1" x14ac:dyDescent="0.25">
      <c r="A22" s="270"/>
      <c r="B22" s="17" t="s">
        <v>512</v>
      </c>
      <c r="C22" s="19"/>
      <c r="D22" s="1"/>
      <c r="E22" s="53"/>
      <c r="F22" s="53"/>
      <c r="G22" s="53"/>
      <c r="H22" s="53"/>
    </row>
    <row r="23" spans="1:11" s="197" customFormat="1" ht="12.75" customHeight="1" x14ac:dyDescent="0.25">
      <c r="A23" s="270"/>
      <c r="B23" s="20" t="s">
        <v>511</v>
      </c>
      <c r="C23" s="1"/>
      <c r="D23" s="1"/>
      <c r="E23" s="53"/>
      <c r="F23" s="1"/>
      <c r="G23" s="1"/>
      <c r="H23" s="53"/>
    </row>
    <row r="24" spans="1:11" s="197" customFormat="1" ht="12.75" customHeight="1" x14ac:dyDescent="0.25">
      <c r="A24" s="270"/>
      <c r="B24" s="58"/>
      <c r="C24" s="1"/>
      <c r="D24" s="1"/>
      <c r="E24" s="53"/>
      <c r="F24" s="53"/>
      <c r="G24" s="53"/>
      <c r="H24" s="53"/>
    </row>
    <row r="25" spans="1:11" s="197" customFormat="1" ht="12.75" customHeight="1" x14ac:dyDescent="0.25">
      <c r="A25" s="270"/>
      <c r="B25" s="58" t="s">
        <v>68</v>
      </c>
      <c r="C25" s="1"/>
      <c r="D25" s="1"/>
      <c r="E25" s="53"/>
      <c r="F25" s="53"/>
      <c r="G25" s="53"/>
      <c r="H25" s="53"/>
    </row>
    <row r="26" spans="1:11" s="197" customFormat="1" ht="12.75" customHeight="1" x14ac:dyDescent="0.25">
      <c r="A26" s="270"/>
      <c r="B26" s="58"/>
      <c r="C26" s="1"/>
      <c r="D26" s="1"/>
      <c r="E26" s="53"/>
      <c r="F26" s="53"/>
      <c r="G26" s="53"/>
      <c r="H26" s="53"/>
    </row>
    <row r="27" spans="1:11" s="197" customFormat="1" ht="12.75" customHeight="1" x14ac:dyDescent="0.25">
      <c r="A27" s="270"/>
      <c r="B27" s="195"/>
      <c r="C27" s="195"/>
      <c r="D27" s="195"/>
      <c r="E27" s="196"/>
      <c r="F27" s="196"/>
      <c r="G27" s="196"/>
      <c r="H27" s="196"/>
    </row>
    <row r="28" spans="1:11" s="197" customFormat="1" ht="12.6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11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11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11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11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8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8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8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8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8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8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8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8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8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8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8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8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8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</row>
    <row r="46" spans="1:8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8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8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8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8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8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8" s="197" customFormat="1" ht="12.75" customHeight="1" x14ac:dyDescent="0.25">
      <c r="A52" s="270"/>
      <c r="B52" s="195"/>
      <c r="C52" s="195"/>
      <c r="D52" s="195"/>
      <c r="E52" s="196"/>
      <c r="F52" s="196"/>
      <c r="G52" s="196"/>
      <c r="H52" s="196"/>
    </row>
    <row r="53" spans="1:8" s="197" customFormat="1" ht="12.75" customHeight="1" x14ac:dyDescent="0.25">
      <c r="A53" s="270"/>
      <c r="B53" s="195"/>
      <c r="C53" s="195"/>
      <c r="D53" s="195"/>
      <c r="E53" s="196"/>
      <c r="F53" s="196"/>
      <c r="G53" s="196"/>
      <c r="H53" s="196"/>
    </row>
    <row r="54" spans="1:8" s="197" customFormat="1" ht="12.75" customHeight="1" x14ac:dyDescent="0.25">
      <c r="A54" s="270"/>
      <c r="B54" s="195"/>
      <c r="C54" s="195"/>
      <c r="D54" s="195"/>
      <c r="E54" s="196"/>
      <c r="F54" s="196"/>
      <c r="G54" s="196"/>
      <c r="H54" s="196"/>
    </row>
    <row r="55" spans="1:8" s="197" customFormat="1" ht="12.75" customHeight="1" x14ac:dyDescent="0.25">
      <c r="A55" s="270"/>
      <c r="B55" s="195"/>
      <c r="C55" s="195"/>
      <c r="D55" s="195"/>
      <c r="E55" s="196"/>
      <c r="F55" s="196"/>
      <c r="G55" s="196"/>
      <c r="H55" s="196"/>
    </row>
    <row r="56" spans="1:8" s="197" customFormat="1" ht="12.75" customHeight="1" x14ac:dyDescent="0.25">
      <c r="A56" s="270"/>
      <c r="B56" s="195"/>
      <c r="C56" s="195"/>
      <c r="D56" s="195"/>
      <c r="E56" s="196"/>
      <c r="F56" s="196"/>
      <c r="G56" s="196"/>
      <c r="H56" s="196"/>
    </row>
    <row r="57" spans="1:8" s="197" customFormat="1" ht="12.75" customHeight="1" x14ac:dyDescent="0.25">
      <c r="A57" s="270"/>
      <c r="B57" s="195"/>
      <c r="C57" s="195"/>
      <c r="D57" s="195"/>
      <c r="E57" s="196"/>
      <c r="F57" s="196"/>
      <c r="G57" s="196"/>
      <c r="H57" s="196"/>
    </row>
    <row r="58" spans="1:8" s="197" customFormat="1" ht="12.75" customHeight="1" x14ac:dyDescent="0.25">
      <c r="A58" s="270"/>
      <c r="B58" s="195"/>
      <c r="C58" s="195"/>
      <c r="D58" s="195"/>
      <c r="E58" s="196"/>
      <c r="F58" s="196"/>
      <c r="G58" s="196"/>
      <c r="H58" s="196"/>
    </row>
    <row r="59" spans="1:8" s="197" customFormat="1" ht="12.75" customHeight="1" x14ac:dyDescent="0.25">
      <c r="A59" s="270"/>
      <c r="B59" s="195"/>
      <c r="C59" s="195"/>
      <c r="D59" s="195"/>
      <c r="E59" s="196"/>
      <c r="F59" s="196"/>
      <c r="G59" s="196"/>
      <c r="H59" s="196"/>
    </row>
    <row r="60" spans="1:8" s="197" customFormat="1" ht="12.75" customHeight="1" x14ac:dyDescent="0.25">
      <c r="A60" s="270"/>
      <c r="B60" s="195"/>
      <c r="C60" s="195"/>
      <c r="D60" s="195"/>
      <c r="E60" s="196"/>
      <c r="F60" s="196"/>
      <c r="G60" s="196"/>
      <c r="H60" s="196"/>
    </row>
    <row r="61" spans="1:8" s="197" customFormat="1" ht="12.75" customHeight="1" x14ac:dyDescent="0.25">
      <c r="A61" s="270"/>
      <c r="B61" s="195"/>
      <c r="C61" s="195"/>
      <c r="D61" s="195"/>
      <c r="E61" s="196"/>
      <c r="F61" s="196"/>
      <c r="G61" s="196"/>
      <c r="H61" s="196"/>
    </row>
    <row r="62" spans="1:8" s="197" customFormat="1" ht="12.75" customHeight="1" x14ac:dyDescent="0.25">
      <c r="A62" s="270"/>
      <c r="B62" s="195"/>
      <c r="C62" s="195"/>
      <c r="D62" s="195"/>
      <c r="E62" s="196"/>
      <c r="F62" s="196"/>
      <c r="G62" s="196"/>
      <c r="H62" s="196"/>
    </row>
    <row r="63" spans="1:8" s="197" customFormat="1" ht="12.75" customHeight="1" x14ac:dyDescent="0.25">
      <c r="A63" s="270"/>
      <c r="B63" s="195"/>
      <c r="C63" s="195"/>
      <c r="D63" s="195"/>
      <c r="E63" s="196"/>
      <c r="F63" s="196"/>
      <c r="G63" s="196"/>
      <c r="H63" s="196"/>
    </row>
    <row r="64" spans="1:8" s="197" customFormat="1" ht="12.75" customHeight="1" x14ac:dyDescent="0.25">
      <c r="A64" s="270"/>
      <c r="B64" s="195"/>
      <c r="C64" s="195"/>
      <c r="D64" s="195"/>
      <c r="E64" s="196"/>
      <c r="F64" s="196"/>
      <c r="G64" s="196"/>
      <c r="H64" s="196"/>
    </row>
    <row r="65" spans="1:11" s="197" customFormat="1" ht="12.75" customHeight="1" x14ac:dyDescent="0.25">
      <c r="A65" s="270"/>
      <c r="B65" s="195"/>
      <c r="C65" s="195"/>
      <c r="D65" s="195"/>
      <c r="E65" s="196"/>
      <c r="F65" s="196"/>
      <c r="G65" s="196"/>
      <c r="H65" s="196"/>
    </row>
    <row r="66" spans="1:11" s="197" customFormat="1" ht="12.75" customHeight="1" x14ac:dyDescent="0.25">
      <c r="A66" s="270"/>
      <c r="B66" s="195"/>
      <c r="C66" s="195"/>
      <c r="D66" s="195"/>
      <c r="E66" s="196"/>
      <c r="F66" s="196"/>
      <c r="G66" s="196"/>
      <c r="H66" s="196"/>
    </row>
    <row r="67" spans="1:11" s="197" customFormat="1" ht="12.75" customHeight="1" x14ac:dyDescent="0.25">
      <c r="A67" s="270"/>
      <c r="B67" s="195"/>
      <c r="C67" s="195"/>
      <c r="D67" s="195"/>
      <c r="E67" s="196"/>
      <c r="F67" s="196"/>
      <c r="G67" s="196"/>
      <c r="H67" s="196"/>
    </row>
    <row r="68" spans="1:11" s="197" customFormat="1" ht="12.75" customHeight="1" x14ac:dyDescent="0.25">
      <c r="A68" s="270"/>
      <c r="B68" s="195"/>
      <c r="C68" s="195"/>
      <c r="D68" s="195"/>
      <c r="E68" s="196"/>
      <c r="F68" s="196"/>
      <c r="G68" s="196"/>
      <c r="H68" s="196"/>
    </row>
    <row r="69" spans="1:11" s="197" customFormat="1" ht="12.75" customHeight="1" x14ac:dyDescent="0.25">
      <c r="A69" s="270"/>
      <c r="B69" s="195"/>
      <c r="C69" s="195"/>
      <c r="D69" s="195"/>
      <c r="E69" s="196"/>
      <c r="F69" s="196"/>
      <c r="G69" s="196"/>
      <c r="H69" s="196"/>
    </row>
    <row r="70" spans="1:11" s="197" customFormat="1" ht="12.75" customHeight="1" x14ac:dyDescent="0.25">
      <c r="A70" s="270"/>
      <c r="B70" s="195"/>
      <c r="C70" s="195"/>
      <c r="D70" s="195"/>
      <c r="E70" s="196"/>
      <c r="F70" s="196"/>
      <c r="G70" s="196"/>
      <c r="H70" s="196"/>
    </row>
    <row r="71" spans="1:11" s="197" customFormat="1" ht="12.75" customHeight="1" x14ac:dyDescent="0.25">
      <c r="A71" s="284"/>
      <c r="B71" s="195"/>
      <c r="C71" s="195"/>
      <c r="D71" s="195"/>
      <c r="E71" s="196"/>
      <c r="F71" s="196"/>
      <c r="G71" s="196"/>
      <c r="H71" s="196"/>
    </row>
    <row r="72" spans="1:11" s="197" customFormat="1" ht="12.75" customHeight="1" x14ac:dyDescent="0.25">
      <c r="A72" s="284"/>
      <c r="B72" s="195"/>
      <c r="C72" s="195"/>
      <c r="D72" s="195"/>
      <c r="E72" s="196"/>
      <c r="F72" s="196"/>
      <c r="G72" s="196"/>
      <c r="H72" s="196"/>
    </row>
    <row r="73" spans="1:11" s="197" customFormat="1" ht="12.6" customHeight="1" x14ac:dyDescent="0.25">
      <c r="A73" s="284"/>
      <c r="B73" s="195"/>
      <c r="C73" s="195"/>
      <c r="D73" s="195"/>
      <c r="E73" s="196"/>
      <c r="F73" s="196"/>
      <c r="G73" s="196"/>
      <c r="H73" s="196"/>
    </row>
    <row r="74" spans="1:11" s="197" customFormat="1" ht="12.6" customHeight="1" x14ac:dyDescent="0.25">
      <c r="A74" s="284"/>
      <c r="B74" s="195"/>
      <c r="C74" s="195"/>
      <c r="D74" s="195"/>
      <c r="E74" s="196"/>
      <c r="F74" s="196"/>
      <c r="G74" s="196"/>
      <c r="H74" s="196"/>
    </row>
    <row r="75" spans="1:11" s="197" customFormat="1" ht="12.75" customHeight="1" x14ac:dyDescent="0.25">
      <c r="A75" s="284"/>
      <c r="B75" s="195"/>
      <c r="C75" s="195"/>
      <c r="D75" s="195"/>
      <c r="E75" s="196"/>
      <c r="F75" s="196"/>
      <c r="G75" s="196"/>
      <c r="H75" s="196"/>
    </row>
    <row r="76" spans="1:11" s="197" customFormat="1" ht="12.75" customHeight="1" x14ac:dyDescent="0.25">
      <c r="A76" s="284"/>
      <c r="B76" s="195"/>
      <c r="C76" s="195"/>
      <c r="D76" s="195"/>
      <c r="E76" s="196"/>
      <c r="F76" s="196"/>
      <c r="G76" s="196"/>
      <c r="H76" s="196"/>
    </row>
    <row r="77" spans="1:11" s="197" customFormat="1" ht="12.75" customHeight="1" x14ac:dyDescent="0.25">
      <c r="A77" s="284"/>
      <c r="B77" s="195"/>
      <c r="C77" s="195"/>
      <c r="D77" s="195"/>
      <c r="E77" s="196"/>
      <c r="F77" s="196"/>
      <c r="G77" s="196"/>
      <c r="H77" s="196"/>
    </row>
    <row r="78" spans="1:11" s="28" customFormat="1" ht="12.75" customHeight="1" x14ac:dyDescent="0.25">
      <c r="A78" s="284"/>
      <c r="B78" s="29"/>
      <c r="F78" s="54"/>
      <c r="G78" s="54"/>
      <c r="H78" s="362" t="s">
        <v>13</v>
      </c>
    </row>
    <row r="79" spans="1:11" ht="13.5" customHeight="1" x14ac:dyDescent="0.4">
      <c r="B79" s="200"/>
      <c r="C79" s="200"/>
      <c r="D79" s="200"/>
      <c r="E79" s="201"/>
      <c r="F79" s="201"/>
      <c r="G79" s="201"/>
      <c r="H79" s="201"/>
      <c r="K79" s="295"/>
    </row>
    <row r="80" spans="1:11" s="197" customFormat="1" ht="15.75" customHeight="1" x14ac:dyDescent="0.3">
      <c r="A80" s="284"/>
      <c r="B80" s="266" t="s">
        <v>513</v>
      </c>
      <c r="C80" s="14"/>
      <c r="D80" s="14"/>
      <c r="E80" s="15"/>
      <c r="F80" s="15"/>
      <c r="G80" s="15"/>
      <c r="H80" s="15"/>
    </row>
    <row r="81" spans="1:18" s="197" customFormat="1" ht="12.75" customHeight="1" x14ac:dyDescent="0.25">
      <c r="A81" s="284"/>
      <c r="B81" s="4"/>
      <c r="C81" s="1"/>
      <c r="D81" s="1"/>
      <c r="E81" s="45"/>
      <c r="F81" s="45"/>
      <c r="G81" s="45"/>
      <c r="H81" s="45"/>
    </row>
    <row r="82" spans="1:18" s="197" customFormat="1" ht="12.75" customHeight="1" x14ac:dyDescent="0.25">
      <c r="A82" s="288"/>
      <c r="B82" s="4" t="s">
        <v>61</v>
      </c>
      <c r="C82" s="1"/>
      <c r="D82" s="1"/>
      <c r="E82" s="45"/>
      <c r="F82" s="45"/>
      <c r="G82" s="45"/>
      <c r="H82" s="45"/>
      <c r="K82" s="302"/>
      <c r="L82" s="302"/>
      <c r="M82" s="302"/>
      <c r="N82" s="302"/>
      <c r="O82" s="302"/>
      <c r="P82" s="302"/>
      <c r="Q82" s="302"/>
      <c r="R82" s="302"/>
    </row>
    <row r="83" spans="1:18" s="197" customFormat="1" ht="12.75" customHeight="1" x14ac:dyDescent="0.25">
      <c r="A83" s="268"/>
      <c r="B83" s="151"/>
      <c r="C83" s="511" t="s">
        <v>12</v>
      </c>
      <c r="D83" s="512"/>
      <c r="E83" s="512"/>
      <c r="F83" s="512" t="s">
        <v>10</v>
      </c>
      <c r="G83" s="512"/>
      <c r="H83" s="512"/>
    </row>
    <row r="84" spans="1:18" s="197" customFormat="1" ht="12.75" customHeight="1" x14ac:dyDescent="0.25">
      <c r="A84" s="268"/>
      <c r="B84" s="145"/>
      <c r="C84" s="424" t="s">
        <v>8</v>
      </c>
      <c r="D84" s="152" t="s">
        <v>9</v>
      </c>
      <c r="E84" s="152" t="s">
        <v>154</v>
      </c>
      <c r="F84" s="152" t="s">
        <v>8</v>
      </c>
      <c r="G84" s="152" t="s">
        <v>9</v>
      </c>
      <c r="H84" s="152" t="s">
        <v>154</v>
      </c>
    </row>
    <row r="85" spans="1:18" s="197" customFormat="1" ht="12.75" customHeight="1" x14ac:dyDescent="0.25">
      <c r="A85" s="268"/>
      <c r="B85" s="64"/>
      <c r="C85" s="153"/>
      <c r="D85" s="153"/>
      <c r="E85" s="64"/>
      <c r="F85" s="154"/>
      <c r="G85" s="154"/>
      <c r="H85" s="64"/>
      <c r="J85" s="302"/>
    </row>
    <row r="86" spans="1:18" s="197" customFormat="1" ht="12.75" customHeight="1" x14ac:dyDescent="0.25">
      <c r="A86" s="268"/>
      <c r="B86" s="64" t="s">
        <v>23</v>
      </c>
      <c r="C86" s="155">
        <v>58.84</v>
      </c>
      <c r="D86" s="155">
        <v>68.27</v>
      </c>
      <c r="E86" s="68">
        <f t="shared" ref="E86:E92" si="2">+C86-D86</f>
        <v>-9.4299999999999926</v>
      </c>
      <c r="F86" s="155">
        <v>53.42</v>
      </c>
      <c r="G86" s="155">
        <v>63.93</v>
      </c>
      <c r="H86" s="68">
        <f t="shared" ref="H86:H92" si="3">+F86-G86</f>
        <v>-10.509999999999998</v>
      </c>
      <c r="J86" s="302"/>
    </row>
    <row r="87" spans="1:18" s="197" customFormat="1" ht="12.75" customHeight="1" x14ac:dyDescent="0.25">
      <c r="A87" s="270"/>
      <c r="B87" s="64" t="s">
        <v>499</v>
      </c>
      <c r="C87" s="155">
        <v>37.15</v>
      </c>
      <c r="D87" s="155">
        <v>38.83</v>
      </c>
      <c r="E87" s="68">
        <f t="shared" si="2"/>
        <v>-1.6799999999999997</v>
      </c>
      <c r="F87" s="155">
        <v>34.090000000000003</v>
      </c>
      <c r="G87" s="155">
        <v>38.630000000000003</v>
      </c>
      <c r="H87" s="68">
        <f t="shared" si="3"/>
        <v>-4.5399999999999991</v>
      </c>
      <c r="J87" s="302"/>
    </row>
    <row r="88" spans="1:18" s="197" customFormat="1" ht="12.75" customHeight="1" x14ac:dyDescent="0.25">
      <c r="A88" s="270"/>
      <c r="B88" s="64" t="s">
        <v>500</v>
      </c>
      <c r="C88" s="155">
        <v>61.39</v>
      </c>
      <c r="D88" s="155">
        <v>72.319999999999993</v>
      </c>
      <c r="E88" s="68">
        <f t="shared" si="2"/>
        <v>-10.929999999999993</v>
      </c>
      <c r="F88" s="155">
        <v>55.65</v>
      </c>
      <c r="G88" s="155">
        <v>67.25</v>
      </c>
      <c r="H88" s="68">
        <f t="shared" si="3"/>
        <v>-11.600000000000001</v>
      </c>
      <c r="J88" s="302"/>
      <c r="K88" s="302"/>
    </row>
    <row r="89" spans="1:18" s="197" customFormat="1" ht="12.75" customHeight="1" x14ac:dyDescent="0.25">
      <c r="A89" s="270"/>
      <c r="B89" s="64" t="s">
        <v>110</v>
      </c>
      <c r="C89" s="155">
        <v>12.56</v>
      </c>
      <c r="D89" s="155">
        <v>13.64</v>
      </c>
      <c r="E89" s="68">
        <f t="shared" si="2"/>
        <v>-1.08</v>
      </c>
      <c r="F89" s="155">
        <v>13.12</v>
      </c>
      <c r="G89" s="155">
        <v>15.82</v>
      </c>
      <c r="H89" s="68">
        <f t="shared" si="3"/>
        <v>-2.7000000000000011</v>
      </c>
      <c r="J89" s="302"/>
      <c r="K89" s="302"/>
    </row>
    <row r="90" spans="1:18" s="197" customFormat="1" ht="12.75" customHeight="1" x14ac:dyDescent="0.25">
      <c r="A90" s="270"/>
      <c r="B90" s="64" t="s">
        <v>501</v>
      </c>
      <c r="C90" s="155">
        <v>56.28</v>
      </c>
      <c r="D90" s="155">
        <v>59.11</v>
      </c>
      <c r="E90" s="68">
        <f t="shared" si="2"/>
        <v>-2.8299999999999983</v>
      </c>
      <c r="F90" s="155">
        <v>51.17</v>
      </c>
      <c r="G90" s="155">
        <v>57.14</v>
      </c>
      <c r="H90" s="68">
        <f t="shared" si="3"/>
        <v>-5.9699999999999989</v>
      </c>
      <c r="J90" s="302"/>
      <c r="K90" s="302"/>
    </row>
    <row r="91" spans="1:18" s="197" customFormat="1" ht="12.75" customHeight="1" x14ac:dyDescent="0.25">
      <c r="A91" s="270"/>
      <c r="B91" s="64" t="s">
        <v>111</v>
      </c>
      <c r="C91" s="155">
        <v>86.87</v>
      </c>
      <c r="D91" s="155">
        <v>93.61</v>
      </c>
      <c r="E91" s="68">
        <f t="shared" si="2"/>
        <v>-6.7399999999999949</v>
      </c>
      <c r="F91" s="155">
        <v>82.85</v>
      </c>
      <c r="G91" s="155">
        <v>91.47</v>
      </c>
      <c r="H91" s="68">
        <f t="shared" si="3"/>
        <v>-8.6200000000000045</v>
      </c>
      <c r="J91" s="302"/>
      <c r="K91" s="302"/>
    </row>
    <row r="92" spans="1:18" s="197" customFormat="1" ht="12.75" customHeight="1" x14ac:dyDescent="0.25">
      <c r="A92" s="270"/>
      <c r="B92" s="64" t="s">
        <v>224</v>
      </c>
      <c r="C92" s="155">
        <v>28.75</v>
      </c>
      <c r="D92" s="155">
        <v>39.15</v>
      </c>
      <c r="E92" s="68">
        <f t="shared" si="2"/>
        <v>-10.399999999999999</v>
      </c>
      <c r="F92" s="155">
        <v>24.68</v>
      </c>
      <c r="G92" s="155">
        <v>34.31</v>
      </c>
      <c r="H92" s="68">
        <f t="shared" si="3"/>
        <v>-9.6300000000000026</v>
      </c>
      <c r="J92" s="302"/>
      <c r="K92" s="302"/>
    </row>
    <row r="93" spans="1:18" s="197" customFormat="1" ht="12.75" customHeight="1" x14ac:dyDescent="0.25">
      <c r="A93" s="270"/>
      <c r="B93" s="119"/>
      <c r="C93" s="156"/>
      <c r="D93" s="156"/>
      <c r="E93" s="121"/>
      <c r="F93" s="121"/>
      <c r="G93" s="121"/>
      <c r="H93" s="121"/>
      <c r="K93" s="302"/>
    </row>
    <row r="94" spans="1:18" s="197" customFormat="1" ht="12.75" customHeight="1" x14ac:dyDescent="0.25">
      <c r="A94" s="270"/>
      <c r="B94" s="123"/>
      <c r="C94" s="157"/>
      <c r="D94" s="157"/>
      <c r="E94" s="125"/>
      <c r="F94" s="125"/>
      <c r="G94" s="125"/>
      <c r="H94" s="125"/>
      <c r="K94" s="302"/>
    </row>
    <row r="95" spans="1:18" s="197" customFormat="1" ht="12.75" customHeight="1" x14ac:dyDescent="0.25">
      <c r="A95" s="270"/>
      <c r="B95" s="17" t="s">
        <v>102</v>
      </c>
      <c r="C95" s="1"/>
      <c r="D95" s="1"/>
      <c r="E95" s="53"/>
      <c r="F95" s="53"/>
      <c r="G95" s="53"/>
      <c r="H95" s="53"/>
    </row>
    <row r="96" spans="1:18" s="197" customFormat="1" ht="12.75" customHeight="1" x14ac:dyDescent="0.25">
      <c r="A96" s="270"/>
      <c r="B96" s="17" t="s">
        <v>103</v>
      </c>
      <c r="C96" s="19"/>
      <c r="D96" s="1"/>
      <c r="E96" s="53"/>
      <c r="F96" s="53"/>
      <c r="G96" s="53"/>
      <c r="H96" s="53"/>
    </row>
    <row r="97" spans="1:8" s="197" customFormat="1" ht="12.75" customHeight="1" x14ac:dyDescent="0.25">
      <c r="A97" s="270"/>
      <c r="B97" s="17" t="s">
        <v>512</v>
      </c>
      <c r="C97" s="19"/>
      <c r="D97" s="1"/>
      <c r="E97" s="53"/>
      <c r="F97" s="53"/>
      <c r="G97" s="53"/>
      <c r="H97" s="53"/>
    </row>
    <row r="98" spans="1:8" s="197" customFormat="1" ht="12.75" customHeight="1" x14ac:dyDescent="0.25">
      <c r="A98" s="270"/>
      <c r="B98" s="20" t="s">
        <v>511</v>
      </c>
      <c r="C98" s="1"/>
      <c r="D98" s="1"/>
      <c r="E98" s="53"/>
      <c r="F98" s="53"/>
      <c r="G98" s="53"/>
      <c r="H98" s="53"/>
    </row>
    <row r="99" spans="1:8" s="197" customFormat="1" ht="12.75" customHeight="1" x14ac:dyDescent="0.25">
      <c r="A99" s="270"/>
      <c r="B99" s="58"/>
      <c r="C99" s="1"/>
      <c r="D99" s="1"/>
      <c r="E99" s="53"/>
      <c r="F99" s="53"/>
      <c r="G99" s="53"/>
      <c r="H99" s="53"/>
    </row>
    <row r="100" spans="1:8" s="197" customFormat="1" ht="12.75" customHeight="1" x14ac:dyDescent="0.25">
      <c r="A100" s="270"/>
      <c r="B100" s="58" t="s">
        <v>68</v>
      </c>
      <c r="C100" s="1"/>
      <c r="D100" s="1"/>
      <c r="E100" s="53"/>
      <c r="F100" s="53"/>
      <c r="G100" s="53"/>
      <c r="H100" s="53"/>
    </row>
    <row r="101" spans="1:8" s="197" customFormat="1" ht="12.75" customHeight="1" x14ac:dyDescent="0.25">
      <c r="A101" s="270"/>
      <c r="B101" s="58"/>
      <c r="C101" s="1"/>
      <c r="D101" s="1"/>
      <c r="E101" s="53"/>
      <c r="F101" s="53"/>
      <c r="G101" s="53"/>
      <c r="H101" s="53"/>
    </row>
    <row r="102" spans="1:8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196"/>
    </row>
    <row r="103" spans="1:8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196"/>
    </row>
    <row r="104" spans="1:8" s="197" customFormat="1" ht="12.75" customHeight="1" x14ac:dyDescent="0.25">
      <c r="A104" s="270"/>
      <c r="B104" s="195"/>
      <c r="C104" s="195"/>
      <c r="D104" s="195"/>
      <c r="E104" s="196"/>
      <c r="F104" s="196"/>
      <c r="G104" s="196"/>
      <c r="H104" s="196"/>
    </row>
    <row r="105" spans="1:8" s="197" customFormat="1" ht="12.75" customHeight="1" x14ac:dyDescent="0.25">
      <c r="A105" s="270"/>
      <c r="B105" s="195"/>
      <c r="C105" s="195"/>
      <c r="D105" s="195"/>
      <c r="E105" s="196"/>
      <c r="F105" s="196"/>
      <c r="G105" s="196"/>
      <c r="H105" s="196"/>
    </row>
    <row r="106" spans="1:8" s="197" customFormat="1" ht="12.75" customHeight="1" x14ac:dyDescent="0.25">
      <c r="A106" s="270"/>
      <c r="B106" s="195"/>
      <c r="C106" s="195"/>
      <c r="D106" s="195"/>
      <c r="E106" s="196"/>
      <c r="F106" s="196"/>
      <c r="G106" s="196"/>
      <c r="H106" s="196"/>
    </row>
    <row r="107" spans="1:8" s="197" customFormat="1" ht="12.75" customHeight="1" x14ac:dyDescent="0.25">
      <c r="A107" s="270"/>
      <c r="B107" s="195"/>
      <c r="C107" s="195"/>
      <c r="D107" s="195"/>
      <c r="E107" s="196"/>
      <c r="F107" s="196"/>
      <c r="G107" s="196"/>
      <c r="H107" s="196"/>
    </row>
    <row r="108" spans="1:8" s="197" customFormat="1" ht="12.75" customHeight="1" x14ac:dyDescent="0.25">
      <c r="A108" s="270"/>
      <c r="B108" s="195"/>
      <c r="C108" s="195"/>
      <c r="D108" s="195"/>
      <c r="E108" s="196"/>
      <c r="F108" s="196"/>
      <c r="G108" s="196"/>
      <c r="H108" s="196"/>
    </row>
    <row r="109" spans="1:8" s="197" customFormat="1" ht="12.75" customHeight="1" x14ac:dyDescent="0.25">
      <c r="A109" s="270"/>
      <c r="B109" s="195"/>
      <c r="C109" s="195"/>
      <c r="D109" s="195"/>
      <c r="E109" s="196"/>
      <c r="F109" s="196"/>
      <c r="G109" s="196"/>
      <c r="H109" s="196"/>
    </row>
    <row r="110" spans="1:8" s="197" customFormat="1" ht="12.75" customHeight="1" x14ac:dyDescent="0.25">
      <c r="A110" s="270"/>
      <c r="B110" s="195"/>
      <c r="C110" s="195"/>
      <c r="D110" s="195"/>
      <c r="E110" s="196"/>
      <c r="F110" s="196"/>
      <c r="G110" s="196"/>
      <c r="H110" s="196"/>
    </row>
    <row r="111" spans="1:8" s="197" customFormat="1" ht="12.75" customHeight="1" x14ac:dyDescent="0.25">
      <c r="A111" s="270"/>
      <c r="B111" s="195"/>
      <c r="C111" s="195"/>
      <c r="D111" s="195"/>
      <c r="E111" s="196"/>
      <c r="F111" s="196"/>
      <c r="G111" s="196"/>
      <c r="H111" s="196"/>
    </row>
    <row r="112" spans="1:8" s="197" customFormat="1" ht="12.75" customHeight="1" x14ac:dyDescent="0.25">
      <c r="A112" s="270"/>
      <c r="B112" s="195"/>
      <c r="C112" s="195"/>
      <c r="D112" s="195"/>
      <c r="E112" s="196"/>
      <c r="F112" s="196"/>
      <c r="G112" s="196"/>
      <c r="H112" s="196"/>
    </row>
    <row r="113" spans="1:8" s="197" customFormat="1" ht="12.75" customHeight="1" x14ac:dyDescent="0.25">
      <c r="A113" s="270"/>
      <c r="B113" s="195"/>
      <c r="C113" s="195"/>
      <c r="D113" s="195"/>
      <c r="E113" s="196"/>
      <c r="F113" s="196"/>
      <c r="G113" s="196"/>
      <c r="H113" s="196"/>
    </row>
    <row r="114" spans="1:8" s="197" customFormat="1" ht="12.75" customHeight="1" x14ac:dyDescent="0.25">
      <c r="A114" s="270"/>
      <c r="B114" s="195"/>
      <c r="C114" s="195"/>
      <c r="D114" s="195"/>
      <c r="E114" s="196"/>
      <c r="F114" s="196"/>
      <c r="G114" s="196"/>
      <c r="H114" s="196"/>
    </row>
    <row r="115" spans="1:8" s="197" customFormat="1" ht="12.75" customHeight="1" x14ac:dyDescent="0.25">
      <c r="A115" s="270"/>
      <c r="B115" s="195"/>
      <c r="C115" s="195"/>
      <c r="D115" s="195"/>
      <c r="E115" s="196"/>
      <c r="F115" s="196"/>
      <c r="G115" s="196"/>
      <c r="H115" s="196"/>
    </row>
    <row r="116" spans="1:8" s="197" customFormat="1" ht="12.75" customHeight="1" x14ac:dyDescent="0.25">
      <c r="A116" s="270"/>
      <c r="B116" s="195"/>
      <c r="C116" s="195"/>
      <c r="D116" s="195"/>
      <c r="E116" s="196"/>
      <c r="F116" s="196"/>
      <c r="G116" s="196"/>
      <c r="H116" s="196"/>
    </row>
    <row r="117" spans="1:8" s="197" customFormat="1" ht="12.75" customHeight="1" x14ac:dyDescent="0.25">
      <c r="A117" s="270"/>
      <c r="B117" s="195"/>
      <c r="C117" s="195"/>
      <c r="D117" s="195"/>
      <c r="E117" s="196"/>
      <c r="F117" s="196"/>
      <c r="G117" s="196"/>
      <c r="H117" s="196"/>
    </row>
    <row r="118" spans="1:8" s="197" customFormat="1" ht="12.75" customHeight="1" x14ac:dyDescent="0.25">
      <c r="A118" s="270"/>
      <c r="B118" s="195"/>
      <c r="C118" s="195"/>
      <c r="D118" s="195"/>
      <c r="E118" s="196"/>
      <c r="F118" s="196"/>
      <c r="G118" s="196"/>
      <c r="H118" s="196"/>
    </row>
    <row r="119" spans="1:8" s="197" customFormat="1" ht="12.75" customHeight="1" x14ac:dyDescent="0.25">
      <c r="A119" s="270"/>
      <c r="B119" s="195"/>
      <c r="C119" s="195"/>
      <c r="D119" s="195"/>
      <c r="E119" s="196"/>
      <c r="F119" s="196"/>
      <c r="G119" s="196"/>
      <c r="H119" s="196"/>
    </row>
    <row r="120" spans="1:8" s="197" customFormat="1" ht="12.75" customHeight="1" x14ac:dyDescent="0.25">
      <c r="A120" s="270"/>
      <c r="B120" s="195"/>
      <c r="C120" s="195"/>
      <c r="D120" s="195"/>
      <c r="E120" s="196"/>
      <c r="F120" s="196"/>
      <c r="G120" s="196"/>
      <c r="H120" s="196"/>
    </row>
    <row r="121" spans="1:8" s="197" customFormat="1" ht="12.75" customHeight="1" x14ac:dyDescent="0.25">
      <c r="A121" s="270"/>
      <c r="B121" s="195"/>
      <c r="C121" s="195"/>
      <c r="D121" s="195"/>
      <c r="E121" s="196"/>
      <c r="F121" s="196"/>
      <c r="G121" s="196"/>
      <c r="H121" s="196"/>
    </row>
    <row r="122" spans="1:8" s="197" customFormat="1" ht="12.75" customHeight="1" x14ac:dyDescent="0.25">
      <c r="A122" s="270"/>
      <c r="B122" s="195"/>
      <c r="C122" s="195"/>
      <c r="D122" s="195"/>
      <c r="E122" s="196"/>
      <c r="F122" s="196"/>
      <c r="G122" s="196"/>
      <c r="H122" s="196"/>
    </row>
    <row r="123" spans="1:8" s="197" customFormat="1" ht="12.75" customHeight="1" x14ac:dyDescent="0.25">
      <c r="A123" s="270"/>
      <c r="B123" s="195"/>
      <c r="C123" s="195"/>
      <c r="D123" s="195"/>
      <c r="E123" s="196"/>
      <c r="F123" s="196"/>
      <c r="G123" s="196"/>
      <c r="H123" s="196"/>
    </row>
    <row r="124" spans="1:8" s="197" customFormat="1" ht="12.75" customHeight="1" x14ac:dyDescent="0.25">
      <c r="A124" s="270"/>
      <c r="B124" s="195"/>
      <c r="C124" s="195"/>
      <c r="D124" s="195"/>
      <c r="E124" s="196"/>
      <c r="F124" s="196"/>
      <c r="G124" s="196"/>
      <c r="H124" s="196"/>
    </row>
    <row r="125" spans="1:8" s="197" customFormat="1" ht="12.75" customHeight="1" x14ac:dyDescent="0.25">
      <c r="A125" s="270"/>
      <c r="B125" s="195"/>
      <c r="C125" s="195"/>
      <c r="D125" s="195"/>
      <c r="E125" s="196"/>
      <c r="F125" s="196"/>
      <c r="G125" s="196"/>
      <c r="H125" s="196"/>
    </row>
    <row r="126" spans="1:8" s="197" customFormat="1" ht="12.75" customHeight="1" x14ac:dyDescent="0.25">
      <c r="A126" s="270"/>
      <c r="B126" s="195"/>
      <c r="C126" s="195"/>
      <c r="D126" s="195"/>
      <c r="E126" s="196"/>
      <c r="F126" s="196"/>
      <c r="G126" s="196"/>
      <c r="H126" s="196"/>
    </row>
    <row r="127" spans="1:8" s="197" customFormat="1" ht="12.75" customHeight="1" x14ac:dyDescent="0.25">
      <c r="A127" s="270"/>
      <c r="B127" s="195"/>
      <c r="C127" s="195"/>
      <c r="D127" s="195"/>
      <c r="E127" s="196"/>
      <c r="F127" s="196"/>
      <c r="G127" s="196"/>
      <c r="H127" s="196"/>
    </row>
    <row r="128" spans="1:8" s="197" customFormat="1" ht="12.75" customHeight="1" x14ac:dyDescent="0.25">
      <c r="A128" s="270"/>
      <c r="B128" s="195"/>
      <c r="C128" s="195"/>
      <c r="D128" s="195"/>
      <c r="E128" s="196"/>
      <c r="F128" s="196"/>
      <c r="G128" s="196"/>
      <c r="H128" s="196"/>
    </row>
    <row r="129" spans="1:8" s="197" customFormat="1" ht="12.75" customHeight="1" x14ac:dyDescent="0.25">
      <c r="A129" s="270"/>
      <c r="B129" s="195"/>
      <c r="C129" s="195"/>
      <c r="D129" s="195"/>
      <c r="E129" s="196"/>
      <c r="F129" s="196"/>
      <c r="G129" s="196"/>
      <c r="H129" s="196"/>
    </row>
    <row r="130" spans="1:8" s="197" customFormat="1" ht="12.75" customHeight="1" x14ac:dyDescent="0.25">
      <c r="A130" s="270"/>
      <c r="B130" s="195"/>
      <c r="C130" s="195"/>
      <c r="D130" s="195"/>
      <c r="E130" s="196"/>
      <c r="F130" s="196"/>
      <c r="G130" s="196"/>
      <c r="H130" s="196"/>
    </row>
    <row r="131" spans="1:8" s="197" customFormat="1" ht="12.75" customHeight="1" x14ac:dyDescent="0.25">
      <c r="A131" s="270"/>
      <c r="B131" s="195"/>
      <c r="C131" s="195"/>
      <c r="D131" s="195"/>
      <c r="E131" s="196"/>
      <c r="F131" s="196"/>
      <c r="G131" s="196"/>
      <c r="H131" s="196"/>
    </row>
    <row r="132" spans="1:8" s="197" customFormat="1" ht="12.75" customHeight="1" x14ac:dyDescent="0.25">
      <c r="A132" s="270"/>
      <c r="B132" s="195"/>
      <c r="C132" s="195"/>
      <c r="D132" s="195"/>
      <c r="E132" s="196"/>
      <c r="F132" s="196"/>
      <c r="G132" s="196"/>
      <c r="H132" s="196"/>
    </row>
    <row r="133" spans="1:8" s="197" customFormat="1" ht="12.75" customHeight="1" x14ac:dyDescent="0.25">
      <c r="A133" s="270"/>
      <c r="B133" s="195"/>
      <c r="C133" s="195"/>
      <c r="D133" s="195"/>
      <c r="E133" s="196"/>
      <c r="F133" s="196"/>
      <c r="G133" s="196"/>
      <c r="H133" s="196"/>
    </row>
    <row r="134" spans="1:8" s="197" customFormat="1" ht="12.75" customHeight="1" x14ac:dyDescent="0.25">
      <c r="A134" s="270"/>
      <c r="B134" s="195"/>
      <c r="C134" s="195"/>
      <c r="D134" s="195"/>
      <c r="E134" s="196"/>
      <c r="F134" s="196"/>
      <c r="G134" s="196"/>
      <c r="H134" s="196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6"/>
      <c r="G135" s="196"/>
      <c r="H135" s="196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6"/>
      <c r="G144" s="196"/>
      <c r="H144" s="196"/>
    </row>
    <row r="145" spans="1:18" s="197" customFormat="1" ht="12.75" customHeight="1" x14ac:dyDescent="0.25">
      <c r="A145" s="284"/>
      <c r="B145" s="195"/>
      <c r="C145" s="195"/>
      <c r="D145" s="195"/>
      <c r="E145" s="196"/>
      <c r="F145" s="196"/>
      <c r="G145" s="196"/>
      <c r="H145" s="196"/>
    </row>
    <row r="146" spans="1:18" s="197" customFormat="1" ht="12.75" customHeight="1" x14ac:dyDescent="0.25">
      <c r="A146" s="284"/>
      <c r="B146" s="195"/>
      <c r="C146" s="195"/>
      <c r="D146" s="195"/>
      <c r="E146" s="196"/>
      <c r="F146" s="196"/>
      <c r="G146" s="196"/>
      <c r="H146" s="196"/>
    </row>
    <row r="147" spans="1:18" s="197" customFormat="1" ht="11.4" customHeight="1" x14ac:dyDescent="0.25">
      <c r="A147" s="284"/>
      <c r="B147" s="195"/>
      <c r="C147" s="195"/>
      <c r="D147" s="195"/>
      <c r="E147" s="196"/>
      <c r="F147" s="196"/>
      <c r="G147" s="196"/>
      <c r="H147" s="196"/>
    </row>
    <row r="148" spans="1:18" s="197" customFormat="1" ht="12.75" customHeight="1" x14ac:dyDescent="0.25">
      <c r="A148" s="284"/>
      <c r="B148" s="195"/>
      <c r="C148" s="195"/>
      <c r="D148" s="195"/>
      <c r="E148" s="196"/>
      <c r="F148" s="196"/>
      <c r="G148" s="196"/>
      <c r="H148" s="196"/>
    </row>
    <row r="149" spans="1:18" s="197" customFormat="1" ht="12.75" customHeight="1" x14ac:dyDescent="0.25">
      <c r="A149" s="284"/>
      <c r="B149" s="195"/>
      <c r="C149" s="195"/>
      <c r="D149" s="195"/>
      <c r="E149" s="196"/>
      <c r="F149" s="196"/>
      <c r="G149" s="196"/>
      <c r="H149" s="196"/>
    </row>
    <row r="150" spans="1:18" s="197" customFormat="1" ht="12.75" customHeight="1" x14ac:dyDescent="0.25">
      <c r="A150" s="284"/>
      <c r="B150" s="195"/>
      <c r="C150" s="195"/>
      <c r="D150" s="195"/>
      <c r="E150" s="196"/>
      <c r="F150" s="196"/>
      <c r="G150" s="196"/>
      <c r="H150" s="196"/>
    </row>
    <row r="151" spans="1:18" s="197" customFormat="1" ht="12.6" customHeight="1" x14ac:dyDescent="0.25">
      <c r="A151" s="284"/>
      <c r="B151" s="195"/>
      <c r="C151" s="195"/>
      <c r="D151" s="195"/>
      <c r="E151" s="196"/>
      <c r="F151" s="196"/>
      <c r="G151" s="196"/>
      <c r="H151" s="196"/>
    </row>
    <row r="152" spans="1:18" s="197" customFormat="1" ht="12.75" customHeight="1" x14ac:dyDescent="0.25">
      <c r="A152" s="284"/>
      <c r="B152" s="195"/>
      <c r="C152" s="195"/>
      <c r="D152" s="195"/>
      <c r="E152" s="196"/>
      <c r="F152" s="196"/>
      <c r="G152" s="196"/>
      <c r="H152" s="362" t="s">
        <v>13</v>
      </c>
    </row>
    <row r="153" spans="1:18" s="197" customFormat="1" ht="12.75" customHeight="1" x14ac:dyDescent="0.25">
      <c r="A153" s="284"/>
      <c r="B153" s="195"/>
      <c r="C153" s="195"/>
      <c r="D153" s="195"/>
      <c r="E153" s="196"/>
      <c r="F153" s="196"/>
      <c r="G153" s="196"/>
      <c r="H153" s="255"/>
    </row>
    <row r="154" spans="1:18" s="197" customFormat="1" ht="15.75" customHeight="1" x14ac:dyDescent="0.3">
      <c r="A154" s="284"/>
      <c r="B154" s="266" t="s">
        <v>514</v>
      </c>
      <c r="C154" s="14"/>
      <c r="D154" s="14"/>
      <c r="E154" s="15"/>
      <c r="F154" s="15"/>
      <c r="G154" s="15"/>
      <c r="H154" s="15"/>
    </row>
    <row r="155" spans="1:18" s="197" customFormat="1" ht="12.75" customHeight="1" x14ac:dyDescent="0.25">
      <c r="A155" s="284"/>
      <c r="B155" s="4"/>
      <c r="C155" s="1"/>
      <c r="D155" s="1"/>
      <c r="E155" s="45"/>
      <c r="F155" s="45"/>
      <c r="G155" s="45"/>
      <c r="H155" s="45"/>
    </row>
    <row r="156" spans="1:18" s="197" customFormat="1" ht="12.75" customHeight="1" x14ac:dyDescent="0.25">
      <c r="A156" s="288"/>
      <c r="B156" s="4" t="s">
        <v>61</v>
      </c>
      <c r="C156" s="1"/>
      <c r="D156" s="1"/>
      <c r="E156" s="45"/>
      <c r="F156" s="45"/>
      <c r="G156" s="45"/>
      <c r="H156" s="45"/>
      <c r="K156" s="302"/>
      <c r="L156" s="302"/>
      <c r="M156" s="302"/>
      <c r="N156" s="302"/>
      <c r="O156" s="302"/>
      <c r="P156" s="302"/>
      <c r="Q156" s="302"/>
      <c r="R156" s="302"/>
    </row>
    <row r="157" spans="1:18" s="197" customFormat="1" ht="12.75" customHeight="1" x14ac:dyDescent="0.25">
      <c r="A157" s="268"/>
      <c r="B157" s="151"/>
      <c r="C157" s="511" t="s">
        <v>12</v>
      </c>
      <c r="D157" s="512"/>
      <c r="E157" s="512"/>
      <c r="F157" s="512" t="s">
        <v>10</v>
      </c>
      <c r="G157" s="512"/>
      <c r="H157" s="512"/>
    </row>
    <row r="158" spans="1:18" s="197" customFormat="1" ht="12.75" customHeight="1" x14ac:dyDescent="0.25">
      <c r="A158" s="268"/>
      <c r="B158" s="145"/>
      <c r="C158" s="368" t="s">
        <v>8</v>
      </c>
      <c r="D158" s="152" t="s">
        <v>9</v>
      </c>
      <c r="E158" s="152" t="s">
        <v>154</v>
      </c>
      <c r="F158" s="152" t="s">
        <v>8</v>
      </c>
      <c r="G158" s="152" t="s">
        <v>9</v>
      </c>
      <c r="H158" s="152" t="s">
        <v>154</v>
      </c>
    </row>
    <row r="159" spans="1:18" s="197" customFormat="1" ht="12.75" customHeight="1" x14ac:dyDescent="0.25">
      <c r="A159" s="268"/>
      <c r="B159" s="64"/>
      <c r="C159" s="153"/>
      <c r="D159" s="153"/>
      <c r="E159" s="64"/>
      <c r="F159" s="154"/>
      <c r="G159" s="154"/>
      <c r="H159" s="64"/>
      <c r="J159" s="302"/>
    </row>
    <row r="160" spans="1:18" s="197" customFormat="1" ht="12.75" customHeight="1" x14ac:dyDescent="0.25">
      <c r="A160" s="268"/>
      <c r="B160" s="64" t="s">
        <v>23</v>
      </c>
      <c r="C160" s="155">
        <v>59.32</v>
      </c>
      <c r="D160" s="155">
        <v>67.8</v>
      </c>
      <c r="E160" s="68">
        <f>+C160-D160</f>
        <v>-8.4799999999999969</v>
      </c>
      <c r="F160" s="155">
        <v>53.34</v>
      </c>
      <c r="G160" s="155">
        <v>63.71</v>
      </c>
      <c r="H160" s="68">
        <f t="shared" ref="H160:H166" si="4">+F160-G160</f>
        <v>-10.369999999999997</v>
      </c>
      <c r="J160" s="302"/>
    </row>
    <row r="161" spans="1:11" s="197" customFormat="1" ht="12.75" customHeight="1" x14ac:dyDescent="0.25">
      <c r="A161" s="270"/>
      <c r="B161" s="64" t="s">
        <v>499</v>
      </c>
      <c r="C161" s="155">
        <v>38.729999999999997</v>
      </c>
      <c r="D161" s="155">
        <v>36.520000000000003</v>
      </c>
      <c r="E161" s="68">
        <f t="shared" ref="E161:E166" si="5">+C161-D161</f>
        <v>2.2099999999999937</v>
      </c>
      <c r="F161" s="155">
        <v>33.26</v>
      </c>
      <c r="G161" s="155">
        <v>37.15</v>
      </c>
      <c r="H161" s="68">
        <f t="shared" si="4"/>
        <v>-3.8900000000000006</v>
      </c>
      <c r="J161" s="302"/>
    </row>
    <row r="162" spans="1:11" s="197" customFormat="1" ht="12.75" customHeight="1" x14ac:dyDescent="0.25">
      <c r="A162" s="270"/>
      <c r="B162" s="64" t="s">
        <v>500</v>
      </c>
      <c r="C162" s="155">
        <v>61.66</v>
      </c>
      <c r="D162" s="155">
        <v>71.94</v>
      </c>
      <c r="E162" s="68">
        <f t="shared" si="5"/>
        <v>-10.280000000000001</v>
      </c>
      <c r="F162" s="155">
        <v>55.62</v>
      </c>
      <c r="G162" s="155">
        <v>67.11</v>
      </c>
      <c r="H162" s="68">
        <f t="shared" si="4"/>
        <v>-11.490000000000002</v>
      </c>
      <c r="J162" s="302"/>
      <c r="K162" s="302"/>
    </row>
    <row r="163" spans="1:11" s="197" customFormat="1" ht="12.75" customHeight="1" x14ac:dyDescent="0.25">
      <c r="A163" s="270"/>
      <c r="B163" s="64" t="s">
        <v>110</v>
      </c>
      <c r="C163" s="155">
        <v>13.9</v>
      </c>
      <c r="D163" s="155">
        <v>13.84</v>
      </c>
      <c r="E163" s="68">
        <f t="shared" si="5"/>
        <v>6.0000000000000497E-2</v>
      </c>
      <c r="F163" s="155">
        <v>12.1</v>
      </c>
      <c r="G163" s="155">
        <v>14.61</v>
      </c>
      <c r="H163" s="68">
        <f t="shared" si="4"/>
        <v>-2.5099999999999998</v>
      </c>
      <c r="J163" s="302"/>
      <c r="K163" s="302"/>
    </row>
    <row r="164" spans="1:11" s="197" customFormat="1" ht="12.75" customHeight="1" x14ac:dyDescent="0.25">
      <c r="A164" s="270"/>
      <c r="B164" s="64" t="s">
        <v>501</v>
      </c>
      <c r="C164" s="155">
        <v>58.04</v>
      </c>
      <c r="D164" s="155">
        <v>54.66</v>
      </c>
      <c r="E164" s="68">
        <f t="shared" si="5"/>
        <v>3.3800000000000026</v>
      </c>
      <c r="F164" s="155">
        <v>50.41</v>
      </c>
      <c r="G164" s="155">
        <v>55.35</v>
      </c>
      <c r="H164" s="68">
        <f t="shared" si="4"/>
        <v>-4.9400000000000048</v>
      </c>
      <c r="J164" s="302"/>
      <c r="K164" s="302"/>
    </row>
    <row r="165" spans="1:11" s="197" customFormat="1" ht="12.75" customHeight="1" x14ac:dyDescent="0.25">
      <c r="A165" s="270"/>
      <c r="B165" s="64" t="s">
        <v>111</v>
      </c>
      <c r="C165" s="155">
        <v>87.35</v>
      </c>
      <c r="D165" s="155">
        <v>93.29</v>
      </c>
      <c r="E165" s="68">
        <f t="shared" si="5"/>
        <v>-5.9400000000000119</v>
      </c>
      <c r="F165" s="155">
        <v>82.68</v>
      </c>
      <c r="G165" s="155">
        <v>91.07</v>
      </c>
      <c r="H165" s="68">
        <f t="shared" si="4"/>
        <v>-8.3899999999999864</v>
      </c>
      <c r="J165" s="302"/>
      <c r="K165" s="302"/>
    </row>
    <row r="166" spans="1:11" s="197" customFormat="1" ht="12.75" customHeight="1" x14ac:dyDescent="0.25">
      <c r="A166" s="270"/>
      <c r="B166" s="64" t="s">
        <v>224</v>
      </c>
      <c r="C166" s="155">
        <v>28.16</v>
      </c>
      <c r="D166" s="155">
        <v>37.97</v>
      </c>
      <c r="E166" s="68">
        <f t="shared" si="5"/>
        <v>-9.8099999999999987</v>
      </c>
      <c r="F166" s="155">
        <v>24.13</v>
      </c>
      <c r="G166" s="155">
        <v>33.67</v>
      </c>
      <c r="H166" s="68">
        <f t="shared" si="4"/>
        <v>-9.5400000000000027</v>
      </c>
      <c r="J166" s="302"/>
      <c r="K166" s="302"/>
    </row>
    <row r="167" spans="1:11" s="197" customFormat="1" ht="12.75" customHeight="1" x14ac:dyDescent="0.25">
      <c r="A167" s="270"/>
      <c r="B167" s="119"/>
      <c r="C167" s="156"/>
      <c r="D167" s="156"/>
      <c r="E167" s="121"/>
      <c r="F167" s="121"/>
      <c r="G167" s="121"/>
      <c r="H167" s="121"/>
      <c r="K167" s="302"/>
    </row>
    <row r="168" spans="1:11" s="197" customFormat="1" ht="12.6" customHeight="1" x14ac:dyDescent="0.25">
      <c r="A168" s="270"/>
      <c r="B168" s="123"/>
      <c r="C168" s="157"/>
      <c r="D168" s="157"/>
      <c r="E168" s="125"/>
      <c r="F168" s="125"/>
      <c r="G168" s="125"/>
      <c r="H168" s="125"/>
      <c r="K168" s="302"/>
    </row>
    <row r="169" spans="1:11" s="197" customFormat="1" ht="12.75" customHeight="1" x14ac:dyDescent="0.25">
      <c r="A169" s="270"/>
      <c r="B169" s="17" t="s">
        <v>102</v>
      </c>
      <c r="C169" s="1"/>
      <c r="D169" s="1"/>
      <c r="E169" s="53"/>
      <c r="F169" s="53"/>
      <c r="G169" s="53"/>
      <c r="H169" s="53"/>
    </row>
    <row r="170" spans="1:11" s="197" customFormat="1" ht="12.75" customHeight="1" x14ac:dyDescent="0.25">
      <c r="A170" s="270"/>
      <c r="B170" s="17" t="s">
        <v>103</v>
      </c>
      <c r="C170" s="19"/>
      <c r="D170" s="1"/>
      <c r="E170" s="53"/>
      <c r="F170" s="53"/>
      <c r="G170" s="53"/>
      <c r="H170" s="53"/>
    </row>
    <row r="171" spans="1:11" s="197" customFormat="1" ht="12.75" customHeight="1" x14ac:dyDescent="0.25">
      <c r="A171" s="270"/>
      <c r="B171" s="17" t="s">
        <v>512</v>
      </c>
      <c r="C171" s="19"/>
      <c r="D171" s="1"/>
      <c r="E171" s="53"/>
      <c r="F171" s="53"/>
      <c r="G171" s="53"/>
      <c r="H171" s="53"/>
    </row>
    <row r="172" spans="1:11" s="197" customFormat="1" ht="12.75" customHeight="1" x14ac:dyDescent="0.25">
      <c r="A172" s="270"/>
      <c r="B172" s="20" t="s">
        <v>511</v>
      </c>
      <c r="C172" s="1"/>
      <c r="D172" s="1"/>
      <c r="E172" s="53"/>
      <c r="F172" s="53"/>
      <c r="G172" s="53"/>
      <c r="H172" s="53"/>
    </row>
    <row r="173" spans="1:11" s="197" customFormat="1" ht="12.75" customHeight="1" x14ac:dyDescent="0.25">
      <c r="A173" s="270"/>
      <c r="B173" s="58"/>
      <c r="C173" s="1"/>
      <c r="D173" s="1"/>
      <c r="E173" s="53"/>
      <c r="F173" s="53"/>
      <c r="G173" s="53"/>
      <c r="H173" s="53"/>
    </row>
    <row r="174" spans="1:11" s="197" customFormat="1" ht="12.75" customHeight="1" x14ac:dyDescent="0.25">
      <c r="A174" s="270"/>
      <c r="B174" s="58" t="s">
        <v>68</v>
      </c>
      <c r="C174" s="1"/>
      <c r="D174" s="1"/>
      <c r="E174" s="53"/>
      <c r="F174" s="53"/>
      <c r="G174" s="53"/>
      <c r="H174" s="53"/>
    </row>
    <row r="175" spans="1:11" s="197" customFormat="1" ht="12.75" customHeight="1" x14ac:dyDescent="0.25">
      <c r="A175" s="270"/>
      <c r="B175" s="195"/>
      <c r="C175" s="195"/>
      <c r="D175" s="195"/>
      <c r="E175" s="196"/>
      <c r="F175" s="196"/>
      <c r="G175" s="196"/>
      <c r="H175" s="196"/>
    </row>
    <row r="176" spans="1:11" s="197" customFormat="1" ht="12.75" customHeight="1" x14ac:dyDescent="0.25">
      <c r="A176" s="270"/>
      <c r="B176" s="195"/>
      <c r="C176" s="195"/>
      <c r="D176" s="195"/>
      <c r="E176" s="196"/>
      <c r="F176" s="196"/>
      <c r="G176" s="196"/>
      <c r="H176" s="196"/>
    </row>
    <row r="177" spans="1:8" s="197" customFormat="1" ht="12.75" customHeight="1" x14ac:dyDescent="0.25">
      <c r="A177" s="270"/>
      <c r="B177" s="195"/>
      <c r="C177" s="195"/>
      <c r="D177" s="195"/>
      <c r="E177" s="196"/>
      <c r="F177" s="196"/>
      <c r="G177" s="196"/>
      <c r="H177" s="196"/>
    </row>
    <row r="178" spans="1:8" s="197" customFormat="1" ht="12.75" customHeight="1" x14ac:dyDescent="0.25">
      <c r="A178" s="270"/>
      <c r="B178" s="195"/>
      <c r="C178" s="195"/>
      <c r="D178" s="195"/>
      <c r="E178" s="196"/>
      <c r="F178" s="196"/>
      <c r="G178" s="196"/>
      <c r="H178" s="196"/>
    </row>
    <row r="179" spans="1:8" s="197" customFormat="1" ht="12.75" customHeight="1" x14ac:dyDescent="0.25">
      <c r="A179" s="270"/>
      <c r="B179" s="195"/>
      <c r="C179" s="195"/>
      <c r="D179" s="195"/>
      <c r="E179" s="196"/>
      <c r="F179" s="196"/>
      <c r="G179" s="196"/>
      <c r="H179" s="196"/>
    </row>
    <row r="180" spans="1:8" s="197" customFormat="1" ht="12.75" customHeight="1" x14ac:dyDescent="0.25">
      <c r="A180" s="270"/>
      <c r="B180" s="195"/>
      <c r="C180" s="195"/>
      <c r="D180" s="195"/>
      <c r="E180" s="196"/>
      <c r="F180" s="196"/>
      <c r="G180" s="196"/>
      <c r="H180" s="196"/>
    </row>
    <row r="181" spans="1:8" s="197" customFormat="1" ht="12.75" customHeight="1" x14ac:dyDescent="0.25">
      <c r="A181" s="270"/>
      <c r="B181" s="195"/>
      <c r="C181" s="195"/>
      <c r="D181" s="195"/>
      <c r="E181" s="196"/>
      <c r="F181" s="196"/>
      <c r="G181" s="196"/>
      <c r="H181" s="196"/>
    </row>
    <row r="182" spans="1:8" s="197" customFormat="1" ht="12.75" customHeight="1" x14ac:dyDescent="0.25">
      <c r="A182" s="270"/>
      <c r="B182" s="195"/>
      <c r="C182" s="195"/>
      <c r="D182" s="195"/>
      <c r="E182" s="196"/>
      <c r="F182" s="196"/>
      <c r="G182" s="196"/>
      <c r="H182" s="196"/>
    </row>
    <row r="183" spans="1:8" s="197" customFormat="1" ht="12.75" customHeight="1" x14ac:dyDescent="0.25">
      <c r="A183" s="270"/>
      <c r="B183" s="195"/>
      <c r="C183" s="195"/>
      <c r="D183" s="195"/>
      <c r="E183" s="196"/>
      <c r="F183" s="196"/>
      <c r="G183" s="196"/>
      <c r="H183" s="196"/>
    </row>
    <row r="184" spans="1:8" s="197" customFormat="1" ht="12.75" customHeight="1" x14ac:dyDescent="0.25">
      <c r="A184" s="270"/>
      <c r="B184" s="195"/>
      <c r="C184" s="195"/>
      <c r="D184" s="195"/>
      <c r="E184" s="196"/>
      <c r="F184" s="196"/>
      <c r="G184" s="196"/>
      <c r="H184" s="196"/>
    </row>
    <row r="185" spans="1:8" s="197" customFormat="1" ht="12.75" customHeight="1" x14ac:dyDescent="0.25">
      <c r="A185" s="270"/>
      <c r="B185" s="195"/>
      <c r="C185" s="195"/>
      <c r="D185" s="195"/>
      <c r="E185" s="196"/>
      <c r="F185" s="196"/>
      <c r="G185" s="196"/>
      <c r="H185" s="196"/>
    </row>
    <row r="186" spans="1:8" s="197" customFormat="1" ht="12.75" customHeight="1" x14ac:dyDescent="0.25">
      <c r="A186" s="270"/>
      <c r="B186" s="195"/>
      <c r="C186" s="195"/>
      <c r="D186" s="195"/>
      <c r="E186" s="196"/>
      <c r="F186" s="196"/>
      <c r="G186" s="196"/>
      <c r="H186" s="196"/>
    </row>
    <row r="187" spans="1:8" s="197" customFormat="1" ht="12.75" customHeight="1" x14ac:dyDescent="0.25">
      <c r="A187" s="270"/>
      <c r="B187" s="195"/>
      <c r="C187" s="195"/>
      <c r="D187" s="195"/>
      <c r="E187" s="196"/>
      <c r="F187" s="196"/>
      <c r="G187" s="196"/>
      <c r="H187" s="196"/>
    </row>
    <row r="188" spans="1:8" s="197" customFormat="1" ht="12.75" customHeight="1" x14ac:dyDescent="0.25">
      <c r="A188" s="270"/>
      <c r="B188" s="195"/>
      <c r="C188" s="195"/>
      <c r="D188" s="195"/>
      <c r="E188" s="196"/>
      <c r="F188" s="196"/>
      <c r="G188" s="196"/>
      <c r="H188" s="196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6"/>
      <c r="G189" s="196"/>
      <c r="H189" s="196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196"/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196"/>
    </row>
    <row r="203" spans="1:8" s="197" customFormat="1" ht="12.75" customHeight="1" x14ac:dyDescent="0.25">
      <c r="A203" s="270"/>
      <c r="B203" s="195"/>
      <c r="C203" s="195"/>
      <c r="D203" s="195"/>
      <c r="E203" s="196"/>
      <c r="F203" s="196"/>
      <c r="G203" s="196"/>
      <c r="H203" s="196"/>
    </row>
    <row r="204" spans="1:8" s="197" customFormat="1" ht="12.75" customHeight="1" x14ac:dyDescent="0.25">
      <c r="A204" s="270"/>
      <c r="B204" s="195"/>
      <c r="C204" s="195"/>
      <c r="D204" s="195"/>
      <c r="E204" s="196"/>
      <c r="F204" s="196"/>
      <c r="G204" s="196"/>
      <c r="H204" s="196"/>
    </row>
    <row r="205" spans="1:8" s="197" customFormat="1" ht="12.75" customHeight="1" x14ac:dyDescent="0.25">
      <c r="A205" s="270"/>
      <c r="B205" s="195"/>
      <c r="C205" s="195"/>
      <c r="D205" s="195"/>
      <c r="E205" s="196"/>
      <c r="F205" s="196"/>
      <c r="G205" s="196"/>
      <c r="H205" s="196"/>
    </row>
    <row r="206" spans="1:8" s="197" customFormat="1" ht="12.75" customHeight="1" x14ac:dyDescent="0.25">
      <c r="A206" s="270"/>
      <c r="B206" s="195"/>
      <c r="C206" s="195"/>
      <c r="D206" s="195"/>
      <c r="E206" s="196"/>
      <c r="F206" s="196"/>
      <c r="G206" s="196"/>
      <c r="H206" s="196"/>
    </row>
    <row r="207" spans="1:8" s="197" customFormat="1" ht="12.75" customHeight="1" x14ac:dyDescent="0.25">
      <c r="A207" s="270"/>
      <c r="B207" s="195"/>
      <c r="C207" s="195"/>
      <c r="D207" s="195"/>
      <c r="E207" s="196"/>
      <c r="F207" s="196"/>
      <c r="G207" s="196"/>
      <c r="H207" s="196"/>
    </row>
    <row r="208" spans="1:8" s="197" customFormat="1" ht="12.75" customHeight="1" x14ac:dyDescent="0.25">
      <c r="A208" s="270"/>
      <c r="B208" s="195"/>
      <c r="C208" s="195"/>
      <c r="D208" s="195"/>
      <c r="E208" s="196"/>
      <c r="F208" s="196"/>
      <c r="G208" s="196"/>
      <c r="H208" s="196"/>
    </row>
    <row r="209" spans="1:8" s="197" customFormat="1" ht="12.75" customHeight="1" x14ac:dyDescent="0.25">
      <c r="A209" s="270"/>
      <c r="B209" s="195"/>
      <c r="C209" s="195"/>
      <c r="D209" s="195"/>
      <c r="E209" s="196"/>
      <c r="F209" s="196"/>
      <c r="G209" s="196"/>
      <c r="H209" s="196"/>
    </row>
    <row r="210" spans="1:8" s="197" customFormat="1" ht="12.75" customHeight="1" x14ac:dyDescent="0.25">
      <c r="A210" s="270"/>
      <c r="B210" s="195"/>
      <c r="C210" s="195"/>
      <c r="D210" s="195"/>
      <c r="E210" s="196"/>
      <c r="F210" s="196"/>
      <c r="G210" s="196"/>
      <c r="H210" s="196"/>
    </row>
    <row r="211" spans="1:8" s="197" customFormat="1" ht="12.75" customHeight="1" x14ac:dyDescent="0.25">
      <c r="A211" s="270"/>
      <c r="B211" s="195"/>
      <c r="C211" s="195"/>
      <c r="D211" s="195"/>
      <c r="E211" s="196"/>
      <c r="F211" s="196"/>
      <c r="G211" s="196"/>
      <c r="H211" s="196"/>
    </row>
    <row r="212" spans="1:8" s="197" customFormat="1" ht="12.75" customHeight="1" x14ac:dyDescent="0.25">
      <c r="A212" s="270"/>
      <c r="B212" s="195"/>
      <c r="C212" s="195"/>
      <c r="D212" s="195"/>
      <c r="E212" s="196"/>
      <c r="F212" s="196"/>
      <c r="G212" s="196"/>
      <c r="H212" s="196"/>
    </row>
    <row r="213" spans="1:8" s="197" customFormat="1" ht="12.75" customHeight="1" x14ac:dyDescent="0.25">
      <c r="A213" s="270"/>
      <c r="B213" s="195"/>
      <c r="C213" s="195"/>
      <c r="D213" s="195"/>
      <c r="E213" s="196"/>
      <c r="F213" s="196"/>
      <c r="G213" s="196"/>
      <c r="H213" s="196"/>
    </row>
    <row r="214" spans="1:8" s="197" customFormat="1" ht="12.75" customHeight="1" x14ac:dyDescent="0.25">
      <c r="A214" s="270"/>
      <c r="B214" s="195"/>
      <c r="C214" s="195"/>
      <c r="D214" s="195"/>
      <c r="E214" s="196"/>
      <c r="F214" s="196"/>
      <c r="G214" s="196"/>
      <c r="H214" s="196"/>
    </row>
    <row r="215" spans="1:8" s="197" customFormat="1" ht="12.75" customHeight="1" x14ac:dyDescent="0.25">
      <c r="A215" s="270"/>
      <c r="B215" s="195"/>
      <c r="C215" s="195"/>
      <c r="D215" s="195"/>
      <c r="E215" s="196"/>
      <c r="F215" s="196"/>
      <c r="G215" s="196"/>
      <c r="H215" s="196"/>
    </row>
    <row r="216" spans="1:8" s="197" customFormat="1" ht="12.75" customHeight="1" x14ac:dyDescent="0.25">
      <c r="A216" s="270"/>
      <c r="B216" s="195"/>
      <c r="C216" s="195"/>
      <c r="D216" s="195"/>
      <c r="E216" s="196"/>
      <c r="F216" s="196"/>
      <c r="G216" s="196"/>
      <c r="H216" s="196"/>
    </row>
    <row r="217" spans="1:8" s="197" customFormat="1" ht="12.6" customHeight="1" x14ac:dyDescent="0.25">
      <c r="A217" s="270"/>
      <c r="B217" s="195"/>
      <c r="C217" s="195"/>
      <c r="D217" s="195"/>
      <c r="E217" s="196"/>
      <c r="F217" s="196"/>
      <c r="G217" s="196"/>
      <c r="H217" s="196"/>
    </row>
    <row r="218" spans="1:8" s="197" customFormat="1" ht="12.75" customHeight="1" x14ac:dyDescent="0.25">
      <c r="A218" s="284"/>
      <c r="B218" s="195"/>
      <c r="C218" s="195"/>
      <c r="D218" s="195"/>
      <c r="E218" s="196"/>
      <c r="F218" s="196"/>
      <c r="G218" s="196"/>
      <c r="H218" s="196"/>
    </row>
    <row r="219" spans="1:8" s="197" customFormat="1" ht="12.75" customHeight="1" x14ac:dyDescent="0.25">
      <c r="A219" s="284"/>
      <c r="B219" s="195"/>
      <c r="C219" s="195"/>
      <c r="D219" s="195"/>
      <c r="E219" s="196"/>
      <c r="F219" s="196"/>
      <c r="G219" s="196"/>
      <c r="H219" s="196"/>
    </row>
    <row r="220" spans="1:8" s="197" customFormat="1" ht="12.75" customHeight="1" x14ac:dyDescent="0.25">
      <c r="A220" s="284"/>
      <c r="B220" s="195"/>
      <c r="C220" s="195"/>
      <c r="D220" s="195"/>
      <c r="E220" s="196"/>
      <c r="F220" s="196"/>
      <c r="G220" s="196"/>
      <c r="H220" s="196"/>
    </row>
    <row r="221" spans="1:8" s="197" customFormat="1" ht="12.75" customHeight="1" x14ac:dyDescent="0.25">
      <c r="A221" s="284"/>
      <c r="B221" s="195"/>
      <c r="C221" s="195"/>
      <c r="D221" s="195"/>
      <c r="E221" s="196"/>
      <c r="F221" s="196"/>
      <c r="G221" s="196"/>
      <c r="H221" s="196"/>
    </row>
    <row r="222" spans="1:8" s="197" customFormat="1" ht="12.75" customHeight="1" x14ac:dyDescent="0.25">
      <c r="A222" s="284"/>
      <c r="B222" s="195"/>
      <c r="C222" s="195"/>
      <c r="D222" s="195"/>
      <c r="E222" s="196"/>
      <c r="F222" s="196"/>
      <c r="G222" s="196"/>
      <c r="H222" s="196"/>
    </row>
    <row r="223" spans="1:8" s="197" customFormat="1" ht="12.75" customHeight="1" x14ac:dyDescent="0.25">
      <c r="A223" s="284"/>
      <c r="B223" s="195"/>
      <c r="C223" s="195"/>
      <c r="D223" s="195"/>
      <c r="E223" s="196"/>
      <c r="F223" s="196"/>
      <c r="G223" s="196"/>
      <c r="H223" s="196"/>
    </row>
    <row r="224" spans="1:8" s="197" customFormat="1" ht="12.75" customHeight="1" x14ac:dyDescent="0.25">
      <c r="A224" s="284"/>
      <c r="B224" s="195"/>
      <c r="C224" s="195"/>
      <c r="D224" s="195"/>
      <c r="E224" s="196"/>
      <c r="F224" s="196"/>
      <c r="G224" s="196"/>
      <c r="H224" s="196"/>
    </row>
    <row r="225" spans="1:8" s="197" customFormat="1" ht="12.75" customHeight="1" x14ac:dyDescent="0.25">
      <c r="A225" s="284"/>
      <c r="B225" s="195"/>
      <c r="C225" s="195"/>
      <c r="D225" s="195"/>
      <c r="E225" s="196"/>
      <c r="F225" s="196"/>
      <c r="G225" s="196"/>
      <c r="H225" s="362" t="s">
        <v>13</v>
      </c>
    </row>
    <row r="226" spans="1:8" s="197" customFormat="1" ht="12.75" customHeight="1" x14ac:dyDescent="0.25">
      <c r="A226" s="284"/>
      <c r="B226" s="195"/>
      <c r="C226" s="195"/>
      <c r="D226" s="195"/>
      <c r="E226" s="196"/>
      <c r="F226" s="196"/>
      <c r="G226" s="196"/>
      <c r="H226" s="255"/>
    </row>
    <row r="227" spans="1:8" s="197" customFormat="1" ht="15.75" customHeight="1" x14ac:dyDescent="0.3">
      <c r="A227" s="284"/>
      <c r="B227" s="266" t="s">
        <v>515</v>
      </c>
      <c r="C227" s="14"/>
      <c r="D227" s="14"/>
      <c r="E227" s="15"/>
      <c r="F227" s="15"/>
      <c r="G227" s="15"/>
      <c r="H227" s="15"/>
    </row>
    <row r="228" spans="1:8" s="197" customFormat="1" ht="12.75" customHeight="1" x14ac:dyDescent="0.25">
      <c r="A228" s="284"/>
      <c r="B228" s="4"/>
      <c r="C228" s="1"/>
      <c r="D228" s="1"/>
      <c r="E228" s="45"/>
      <c r="F228" s="45"/>
      <c r="G228" s="45"/>
      <c r="H228" s="45"/>
    </row>
    <row r="229" spans="1:8" s="197" customFormat="1" ht="12.75" customHeight="1" x14ac:dyDescent="0.25">
      <c r="A229" s="288"/>
      <c r="B229" s="4" t="s">
        <v>61</v>
      </c>
      <c r="C229" s="1"/>
      <c r="D229" s="1"/>
      <c r="E229" s="45"/>
      <c r="F229" s="45"/>
      <c r="G229" s="45"/>
      <c r="H229" s="45"/>
    </row>
    <row r="230" spans="1:8" s="197" customFormat="1" ht="12.75" customHeight="1" x14ac:dyDescent="0.25">
      <c r="A230" s="268"/>
      <c r="B230" s="151"/>
      <c r="C230" s="511" t="s">
        <v>12</v>
      </c>
      <c r="D230" s="512"/>
      <c r="E230" s="512"/>
      <c r="F230" s="512" t="s">
        <v>10</v>
      </c>
      <c r="G230" s="512"/>
      <c r="H230" s="512"/>
    </row>
    <row r="231" spans="1:8" s="197" customFormat="1" ht="12.75" customHeight="1" x14ac:dyDescent="0.25">
      <c r="A231" s="268"/>
      <c r="B231" s="145"/>
      <c r="C231" s="349" t="s">
        <v>8</v>
      </c>
      <c r="D231" s="152" t="s">
        <v>9</v>
      </c>
      <c r="E231" s="152" t="s">
        <v>154</v>
      </c>
      <c r="F231" s="152" t="s">
        <v>8</v>
      </c>
      <c r="G231" s="152" t="s">
        <v>9</v>
      </c>
      <c r="H231" s="152" t="s">
        <v>154</v>
      </c>
    </row>
    <row r="232" spans="1:8" s="197" customFormat="1" ht="12.75" customHeight="1" x14ac:dyDescent="0.25">
      <c r="A232" s="268"/>
      <c r="B232" s="64"/>
      <c r="C232" s="153"/>
      <c r="D232" s="153"/>
      <c r="E232" s="64"/>
      <c r="F232" s="155"/>
      <c r="G232" s="154"/>
      <c r="H232" s="64"/>
    </row>
    <row r="233" spans="1:8" s="197" customFormat="1" ht="12.75" customHeight="1" x14ac:dyDescent="0.25">
      <c r="A233" s="268"/>
      <c r="B233" s="64" t="s">
        <v>23</v>
      </c>
      <c r="C233" s="155">
        <v>58.13</v>
      </c>
      <c r="D233" s="155">
        <v>66.599999999999994</v>
      </c>
      <c r="E233" s="68">
        <f>+C233-D233</f>
        <v>-8.4699999999999918</v>
      </c>
      <c r="F233" s="155">
        <v>52.24</v>
      </c>
      <c r="G233" s="155">
        <v>62.93</v>
      </c>
      <c r="H233" s="68">
        <f t="shared" ref="H233:H239" si="6">+F233-G233</f>
        <v>-10.689999999999998</v>
      </c>
    </row>
    <row r="234" spans="1:8" s="197" customFormat="1" ht="12.75" customHeight="1" x14ac:dyDescent="0.25">
      <c r="A234" s="270"/>
      <c r="B234" s="64" t="s">
        <v>499</v>
      </c>
      <c r="C234" s="155">
        <v>31.71</v>
      </c>
      <c r="D234" s="155">
        <v>33.06</v>
      </c>
      <c r="E234" s="68">
        <f t="shared" ref="E234:E239" si="7">+C234-D234</f>
        <v>-1.3500000000000014</v>
      </c>
      <c r="F234" s="155">
        <v>30.72</v>
      </c>
      <c r="G234" s="155">
        <v>36.049999999999997</v>
      </c>
      <c r="H234" s="68">
        <f t="shared" si="6"/>
        <v>-5.3299999999999983</v>
      </c>
    </row>
    <row r="235" spans="1:8" s="197" customFormat="1" ht="12.75" customHeight="1" x14ac:dyDescent="0.25">
      <c r="A235" s="270"/>
      <c r="B235" s="64" t="s">
        <v>500</v>
      </c>
      <c r="C235" s="155">
        <v>61.17</v>
      </c>
      <c r="D235" s="155">
        <v>71.069999999999993</v>
      </c>
      <c r="E235" s="68">
        <f t="shared" si="7"/>
        <v>-9.8999999999999915</v>
      </c>
      <c r="F235" s="155">
        <v>54.7</v>
      </c>
      <c r="G235" s="155">
        <v>66.39</v>
      </c>
      <c r="H235" s="68">
        <f t="shared" si="6"/>
        <v>-11.689999999999998</v>
      </c>
    </row>
    <row r="236" spans="1:8" s="197" customFormat="1" ht="12.75" customHeight="1" x14ac:dyDescent="0.25">
      <c r="A236" s="270"/>
      <c r="B236" s="64" t="s">
        <v>110</v>
      </c>
      <c r="C236" s="155">
        <v>8.67</v>
      </c>
      <c r="D236" s="155">
        <v>12.41</v>
      </c>
      <c r="E236" s="68">
        <f t="shared" si="7"/>
        <v>-3.74</v>
      </c>
      <c r="F236" s="155">
        <v>9.75</v>
      </c>
      <c r="G236" s="155">
        <v>14.35</v>
      </c>
      <c r="H236" s="68">
        <f t="shared" si="6"/>
        <v>-4.5999999999999996</v>
      </c>
    </row>
    <row r="237" spans="1:8" s="197" customFormat="1" ht="12.75" customHeight="1" x14ac:dyDescent="0.25">
      <c r="A237" s="270"/>
      <c r="B237" s="64" t="s">
        <v>501</v>
      </c>
      <c r="C237" s="155">
        <v>49.85</v>
      </c>
      <c r="D237" s="155">
        <v>50.1</v>
      </c>
      <c r="E237" s="68">
        <f t="shared" si="7"/>
        <v>-0.25</v>
      </c>
      <c r="F237" s="155">
        <v>47.59</v>
      </c>
      <c r="G237" s="155">
        <v>53.91</v>
      </c>
      <c r="H237" s="68">
        <f t="shared" si="6"/>
        <v>-6.3199999999999932</v>
      </c>
    </row>
    <row r="238" spans="1:8" s="197" customFormat="1" ht="12.75" customHeight="1" x14ac:dyDescent="0.25">
      <c r="A238" s="270"/>
      <c r="B238" s="64" t="s">
        <v>111</v>
      </c>
      <c r="C238" s="155">
        <v>85.94</v>
      </c>
      <c r="D238" s="155">
        <v>92.11</v>
      </c>
      <c r="E238" s="68">
        <f t="shared" si="7"/>
        <v>-6.1700000000000017</v>
      </c>
      <c r="F238" s="155">
        <v>80.819999999999993</v>
      </c>
      <c r="G238" s="155">
        <v>90.13</v>
      </c>
      <c r="H238" s="68">
        <f t="shared" si="6"/>
        <v>-9.3100000000000023</v>
      </c>
    </row>
    <row r="239" spans="1:8" s="197" customFormat="1" ht="12.75" customHeight="1" x14ac:dyDescent="0.25">
      <c r="A239" s="270"/>
      <c r="B239" s="64" t="s">
        <v>224</v>
      </c>
      <c r="C239" s="155">
        <v>27.73</v>
      </c>
      <c r="D239" s="155">
        <v>36.92</v>
      </c>
      <c r="E239" s="68">
        <f t="shared" si="7"/>
        <v>-9.1900000000000013</v>
      </c>
      <c r="F239" s="155">
        <v>23.16</v>
      </c>
      <c r="G239" s="155">
        <v>32.69</v>
      </c>
      <c r="H239" s="68">
        <f t="shared" si="6"/>
        <v>-9.5299999999999976</v>
      </c>
    </row>
    <row r="240" spans="1:8" s="197" customFormat="1" ht="12.75" customHeight="1" x14ac:dyDescent="0.25">
      <c r="A240" s="270"/>
      <c r="B240" s="119"/>
      <c r="C240" s="156"/>
      <c r="D240" s="156"/>
      <c r="E240" s="121"/>
      <c r="F240" s="121"/>
      <c r="G240" s="121"/>
      <c r="H240" s="121"/>
    </row>
    <row r="241" spans="1:8" s="197" customFormat="1" ht="12.75" customHeight="1" x14ac:dyDescent="0.25">
      <c r="A241" s="270"/>
      <c r="B241" s="123"/>
      <c r="C241" s="157"/>
      <c r="D241" s="157"/>
      <c r="E241" s="125"/>
      <c r="F241" s="125"/>
      <c r="G241" s="125"/>
      <c r="H241" s="125"/>
    </row>
    <row r="242" spans="1:8" s="197" customFormat="1" ht="12.75" customHeight="1" x14ac:dyDescent="0.25">
      <c r="A242" s="270"/>
      <c r="B242" s="17" t="s">
        <v>102</v>
      </c>
      <c r="C242" s="1"/>
      <c r="D242" s="1"/>
      <c r="E242" s="53"/>
      <c r="F242" s="53"/>
      <c r="G242" s="53"/>
      <c r="H242" s="53"/>
    </row>
    <row r="243" spans="1:8" s="197" customFormat="1" ht="12.75" customHeight="1" x14ac:dyDescent="0.25">
      <c r="A243" s="270"/>
      <c r="B243" s="17" t="s">
        <v>103</v>
      </c>
      <c r="C243" s="19"/>
      <c r="D243" s="1"/>
      <c r="E243" s="53"/>
      <c r="F243" s="53"/>
      <c r="G243" s="53"/>
      <c r="H243" s="53"/>
    </row>
    <row r="244" spans="1:8" s="197" customFormat="1" ht="12.75" customHeight="1" x14ac:dyDescent="0.25">
      <c r="A244" s="270"/>
      <c r="B244" s="17" t="s">
        <v>512</v>
      </c>
      <c r="C244" s="19"/>
      <c r="D244" s="1"/>
      <c r="E244" s="53"/>
      <c r="F244" s="53"/>
      <c r="G244" s="53"/>
      <c r="H244" s="53"/>
    </row>
    <row r="245" spans="1:8" s="197" customFormat="1" ht="12.75" customHeight="1" x14ac:dyDescent="0.25">
      <c r="A245" s="270"/>
      <c r="B245" s="20" t="s">
        <v>511</v>
      </c>
      <c r="C245" s="1"/>
      <c r="D245" s="1"/>
      <c r="E245" s="53"/>
      <c r="F245" s="53"/>
      <c r="G245" s="53"/>
      <c r="H245" s="53"/>
    </row>
    <row r="246" spans="1:8" s="197" customFormat="1" ht="12.75" customHeight="1" x14ac:dyDescent="0.25">
      <c r="A246" s="270"/>
      <c r="B246" s="58"/>
      <c r="C246" s="1"/>
      <c r="D246" s="1"/>
      <c r="E246" s="53"/>
      <c r="F246" s="53"/>
      <c r="G246" s="53"/>
      <c r="H246" s="53"/>
    </row>
    <row r="247" spans="1:8" s="197" customFormat="1" ht="12.75" customHeight="1" x14ac:dyDescent="0.25">
      <c r="A247" s="270"/>
      <c r="B247" s="58" t="s">
        <v>68</v>
      </c>
      <c r="C247" s="1"/>
      <c r="D247" s="1"/>
      <c r="E247" s="53"/>
      <c r="F247" s="53"/>
      <c r="G247" s="53"/>
      <c r="H247" s="53"/>
    </row>
    <row r="248" spans="1:8" s="197" customFormat="1" ht="12.75" customHeight="1" x14ac:dyDescent="0.25">
      <c r="A248" s="270"/>
      <c r="B248" s="195"/>
      <c r="C248" s="195"/>
      <c r="D248" s="195"/>
      <c r="E248" s="196"/>
      <c r="F248" s="196"/>
      <c r="G248" s="196"/>
      <c r="H248" s="196"/>
    </row>
    <row r="249" spans="1:8" s="197" customFormat="1" ht="12.75" customHeight="1" x14ac:dyDescent="0.25">
      <c r="A249" s="270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70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70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70"/>
      <c r="B252" s="195"/>
      <c r="C252" s="195"/>
      <c r="D252" s="195"/>
      <c r="E252" s="196"/>
      <c r="F252" s="196"/>
      <c r="G252" s="196"/>
      <c r="H252" s="196"/>
    </row>
    <row r="253" spans="1:8" s="197" customFormat="1" ht="12.75" customHeight="1" x14ac:dyDescent="0.25">
      <c r="A253" s="270"/>
      <c r="B253" s="195"/>
      <c r="C253" s="195"/>
      <c r="D253" s="195"/>
      <c r="E253" s="196"/>
      <c r="F253" s="196"/>
      <c r="G253" s="196"/>
      <c r="H253" s="196"/>
    </row>
    <row r="254" spans="1:8" s="197" customFormat="1" ht="12.75" customHeight="1" x14ac:dyDescent="0.25">
      <c r="A254" s="270"/>
      <c r="B254" s="195"/>
      <c r="C254" s="195"/>
      <c r="D254" s="195"/>
      <c r="E254" s="196"/>
      <c r="F254" s="196"/>
      <c r="G254" s="196"/>
      <c r="H254" s="196"/>
    </row>
    <row r="255" spans="1:8" s="197" customFormat="1" ht="12.75" customHeight="1" x14ac:dyDescent="0.25">
      <c r="A255" s="270"/>
      <c r="B255" s="195"/>
      <c r="C255" s="195"/>
      <c r="D255" s="195"/>
      <c r="E255" s="196"/>
      <c r="F255" s="196"/>
      <c r="G255" s="196"/>
      <c r="H255" s="196"/>
    </row>
    <row r="256" spans="1:8" s="197" customFormat="1" ht="12.75" customHeight="1" x14ac:dyDescent="0.25">
      <c r="A256" s="270"/>
      <c r="B256" s="195"/>
      <c r="C256" s="195"/>
      <c r="D256" s="195"/>
      <c r="E256" s="196"/>
      <c r="F256" s="196"/>
      <c r="G256" s="196"/>
      <c r="H256" s="196"/>
    </row>
    <row r="257" spans="1:8" s="197" customFormat="1" ht="12.75" customHeight="1" x14ac:dyDescent="0.25">
      <c r="A257" s="270"/>
      <c r="B257" s="195"/>
      <c r="C257" s="195"/>
      <c r="D257" s="195"/>
      <c r="E257" s="196"/>
      <c r="F257" s="196"/>
      <c r="G257" s="196"/>
      <c r="H257" s="196"/>
    </row>
    <row r="258" spans="1:8" s="197" customFormat="1" ht="12.75" customHeight="1" x14ac:dyDescent="0.25">
      <c r="A258" s="270"/>
      <c r="B258" s="195"/>
      <c r="C258" s="195"/>
      <c r="D258" s="195"/>
      <c r="E258" s="196"/>
      <c r="F258" s="196"/>
      <c r="G258" s="196"/>
      <c r="H258" s="196"/>
    </row>
    <row r="259" spans="1:8" s="197" customFormat="1" ht="12.75" customHeight="1" x14ac:dyDescent="0.25">
      <c r="A259" s="270"/>
      <c r="B259" s="195"/>
      <c r="C259" s="195"/>
      <c r="D259" s="195"/>
      <c r="E259" s="196"/>
      <c r="F259" s="196"/>
      <c r="G259" s="196"/>
      <c r="H259" s="196"/>
    </row>
    <row r="260" spans="1:8" s="197" customFormat="1" ht="12.75" customHeight="1" x14ac:dyDescent="0.25">
      <c r="A260" s="270"/>
      <c r="B260" s="195"/>
      <c r="C260" s="195"/>
      <c r="D260" s="195"/>
      <c r="E260" s="196"/>
      <c r="F260" s="196"/>
      <c r="G260" s="196"/>
      <c r="H260" s="196"/>
    </row>
    <row r="261" spans="1:8" s="197" customFormat="1" ht="12.75" customHeight="1" x14ac:dyDescent="0.25">
      <c r="A261" s="270"/>
      <c r="B261" s="195"/>
      <c r="C261" s="195"/>
      <c r="D261" s="195"/>
      <c r="E261" s="196"/>
      <c r="F261" s="196"/>
      <c r="G261" s="196"/>
      <c r="H261" s="196"/>
    </row>
    <row r="262" spans="1:8" s="197" customFormat="1" ht="12.75" customHeight="1" x14ac:dyDescent="0.25">
      <c r="A262" s="270"/>
      <c r="B262" s="195"/>
      <c r="C262" s="195"/>
      <c r="D262" s="195"/>
      <c r="E262" s="196"/>
      <c r="F262" s="196"/>
      <c r="G262" s="196"/>
      <c r="H262" s="196"/>
    </row>
    <row r="263" spans="1:8" s="197" customFormat="1" ht="12.75" customHeight="1" x14ac:dyDescent="0.25">
      <c r="A263" s="270"/>
      <c r="B263" s="195"/>
      <c r="C263" s="195"/>
      <c r="D263" s="195"/>
      <c r="E263" s="196"/>
      <c r="F263" s="196"/>
      <c r="G263" s="196"/>
      <c r="H263" s="196"/>
    </row>
    <row r="264" spans="1:8" s="197" customFormat="1" ht="12.75" customHeight="1" x14ac:dyDescent="0.25">
      <c r="A264" s="270"/>
      <c r="B264" s="195"/>
      <c r="C264" s="195"/>
      <c r="D264" s="195"/>
      <c r="E264" s="196"/>
      <c r="F264" s="196"/>
      <c r="G264" s="196"/>
      <c r="H264" s="196"/>
    </row>
    <row r="265" spans="1:8" s="197" customFormat="1" ht="12.75" customHeight="1" x14ac:dyDescent="0.25">
      <c r="A265" s="270"/>
      <c r="B265" s="195"/>
      <c r="C265" s="195"/>
      <c r="D265" s="195"/>
      <c r="E265" s="196"/>
      <c r="F265" s="196"/>
      <c r="G265" s="196"/>
      <c r="H265" s="196"/>
    </row>
    <row r="266" spans="1:8" s="197" customFormat="1" ht="12.75" customHeight="1" x14ac:dyDescent="0.25">
      <c r="A266" s="270"/>
      <c r="B266" s="195"/>
      <c r="C266" s="195"/>
      <c r="D266" s="195"/>
      <c r="E266" s="196"/>
      <c r="F266" s="196"/>
      <c r="G266" s="196"/>
      <c r="H266" s="196"/>
    </row>
    <row r="267" spans="1:8" s="197" customFormat="1" ht="12.75" customHeight="1" x14ac:dyDescent="0.25">
      <c r="A267" s="270"/>
      <c r="B267" s="195"/>
      <c r="C267" s="195"/>
      <c r="D267" s="195"/>
      <c r="E267" s="196"/>
      <c r="F267" s="196"/>
      <c r="G267" s="196"/>
      <c r="H267" s="196"/>
    </row>
    <row r="268" spans="1:8" s="197" customFormat="1" ht="12.75" customHeight="1" x14ac:dyDescent="0.25">
      <c r="A268" s="270"/>
      <c r="B268" s="195"/>
      <c r="C268" s="195"/>
      <c r="D268" s="195"/>
      <c r="E268" s="196"/>
      <c r="F268" s="196"/>
      <c r="G268" s="196"/>
      <c r="H268" s="196"/>
    </row>
    <row r="269" spans="1:8" s="197" customFormat="1" ht="12.75" customHeight="1" x14ac:dyDescent="0.25">
      <c r="A269" s="270"/>
      <c r="B269" s="195"/>
      <c r="C269" s="195"/>
      <c r="D269" s="195"/>
      <c r="E269" s="196"/>
      <c r="F269" s="196"/>
      <c r="G269" s="196"/>
      <c r="H269" s="196"/>
    </row>
    <row r="270" spans="1:8" s="197" customFormat="1" ht="12.75" customHeight="1" x14ac:dyDescent="0.25">
      <c r="A270" s="270"/>
      <c r="B270" s="195"/>
      <c r="C270" s="195"/>
      <c r="D270" s="195"/>
      <c r="E270" s="196"/>
      <c r="F270" s="196"/>
      <c r="G270" s="196"/>
      <c r="H270" s="196"/>
    </row>
    <row r="271" spans="1:8" s="197" customFormat="1" ht="12.75" customHeight="1" x14ac:dyDescent="0.25">
      <c r="A271" s="270"/>
      <c r="B271" s="195"/>
      <c r="C271" s="195"/>
      <c r="D271" s="195"/>
      <c r="E271" s="196"/>
      <c r="F271" s="196"/>
      <c r="G271" s="196"/>
      <c r="H271" s="196"/>
    </row>
    <row r="272" spans="1:8" s="197" customFormat="1" ht="12.75" customHeight="1" x14ac:dyDescent="0.25">
      <c r="A272" s="270"/>
      <c r="B272" s="195"/>
      <c r="C272" s="195"/>
      <c r="D272" s="195"/>
      <c r="E272" s="196"/>
      <c r="F272" s="196"/>
      <c r="G272" s="196"/>
      <c r="H272" s="196"/>
    </row>
    <row r="273" spans="1:8" s="197" customFormat="1" ht="12.75" customHeight="1" x14ac:dyDescent="0.25">
      <c r="A273" s="270"/>
      <c r="B273" s="195"/>
      <c r="C273" s="195"/>
      <c r="D273" s="195"/>
      <c r="E273" s="196"/>
      <c r="F273" s="196"/>
      <c r="G273" s="196"/>
      <c r="H273" s="196"/>
    </row>
    <row r="274" spans="1:8" s="197" customFormat="1" ht="12.75" customHeight="1" x14ac:dyDescent="0.25">
      <c r="A274" s="270"/>
      <c r="B274" s="195"/>
      <c r="C274" s="195"/>
      <c r="D274" s="195"/>
      <c r="E274" s="196"/>
      <c r="F274" s="196"/>
      <c r="G274" s="196"/>
      <c r="H274" s="196"/>
    </row>
    <row r="275" spans="1:8" s="197" customFormat="1" ht="12.75" customHeight="1" x14ac:dyDescent="0.25">
      <c r="A275" s="270"/>
      <c r="B275" s="195"/>
      <c r="C275" s="195"/>
      <c r="D275" s="195"/>
      <c r="E275" s="196"/>
      <c r="F275" s="196"/>
      <c r="G275" s="196"/>
      <c r="H275" s="196"/>
    </row>
    <row r="276" spans="1:8" s="197" customFormat="1" ht="12.75" customHeight="1" x14ac:dyDescent="0.25">
      <c r="A276" s="270"/>
      <c r="B276" s="195"/>
      <c r="C276" s="195"/>
      <c r="D276" s="195"/>
      <c r="E276" s="196"/>
      <c r="F276" s="196"/>
      <c r="G276" s="196"/>
      <c r="H276" s="196"/>
    </row>
    <row r="277" spans="1:8" s="197" customFormat="1" ht="12.75" customHeight="1" x14ac:dyDescent="0.25">
      <c r="A277" s="270"/>
      <c r="B277" s="195"/>
      <c r="C277" s="195"/>
      <c r="D277" s="195"/>
      <c r="E277" s="196"/>
      <c r="F277" s="196"/>
      <c r="G277" s="196"/>
      <c r="H277" s="196"/>
    </row>
    <row r="278" spans="1:8" s="197" customFormat="1" ht="12.75" customHeight="1" x14ac:dyDescent="0.25">
      <c r="A278" s="270"/>
      <c r="B278" s="195"/>
      <c r="C278" s="195"/>
      <c r="D278" s="195"/>
      <c r="E278" s="196"/>
      <c r="F278" s="196"/>
      <c r="G278" s="196"/>
      <c r="H278" s="196"/>
    </row>
    <row r="279" spans="1:8" s="197" customFormat="1" ht="12.75" customHeight="1" x14ac:dyDescent="0.25">
      <c r="A279" s="270"/>
      <c r="B279" s="195"/>
      <c r="C279" s="195"/>
      <c r="D279" s="195"/>
      <c r="E279" s="196"/>
      <c r="F279" s="196"/>
      <c r="G279" s="196"/>
      <c r="H279" s="196"/>
    </row>
    <row r="280" spans="1:8" s="197" customFormat="1" ht="12.75" customHeight="1" x14ac:dyDescent="0.25">
      <c r="A280" s="270"/>
      <c r="B280" s="195"/>
      <c r="C280" s="195"/>
      <c r="D280" s="195"/>
      <c r="E280" s="196"/>
      <c r="F280" s="196"/>
      <c r="G280" s="196"/>
      <c r="H280" s="196"/>
    </row>
    <row r="281" spans="1:8" s="197" customFormat="1" ht="12.75" customHeight="1" x14ac:dyDescent="0.25">
      <c r="A281" s="270"/>
      <c r="B281" s="195"/>
      <c r="C281" s="195"/>
      <c r="D281" s="195"/>
      <c r="E281" s="196"/>
      <c r="F281" s="196"/>
      <c r="G281" s="196"/>
      <c r="H281" s="196"/>
    </row>
    <row r="282" spans="1:8" s="197" customFormat="1" ht="12.75" customHeight="1" x14ac:dyDescent="0.25">
      <c r="A282" s="270"/>
      <c r="B282" s="195"/>
      <c r="C282" s="195"/>
      <c r="D282" s="195"/>
      <c r="E282" s="196"/>
      <c r="F282" s="196"/>
      <c r="G282" s="196"/>
      <c r="H282" s="196"/>
    </row>
    <row r="283" spans="1:8" s="197" customFormat="1" ht="12.75" customHeight="1" x14ac:dyDescent="0.25">
      <c r="A283" s="270"/>
      <c r="B283" s="195"/>
      <c r="C283" s="195"/>
      <c r="D283" s="195"/>
      <c r="E283" s="196"/>
      <c r="F283" s="196"/>
      <c r="G283" s="196"/>
      <c r="H283" s="196"/>
    </row>
    <row r="284" spans="1:8" s="197" customFormat="1" ht="12.75" customHeight="1" x14ac:dyDescent="0.25">
      <c r="A284" s="270"/>
      <c r="B284" s="195"/>
      <c r="C284" s="195"/>
      <c r="D284" s="195"/>
      <c r="E284" s="196"/>
      <c r="F284" s="196"/>
      <c r="G284" s="196"/>
      <c r="H284" s="196"/>
    </row>
    <row r="285" spans="1:8" s="197" customFormat="1" ht="12.75" customHeight="1" x14ac:dyDescent="0.25">
      <c r="A285" s="270"/>
      <c r="B285" s="195"/>
      <c r="C285" s="195"/>
      <c r="D285" s="195"/>
      <c r="E285" s="196"/>
      <c r="F285" s="196"/>
      <c r="G285" s="196"/>
      <c r="H285" s="196"/>
    </row>
    <row r="286" spans="1:8" s="197" customFormat="1" ht="12.75" customHeight="1" x14ac:dyDescent="0.25">
      <c r="A286" s="270"/>
      <c r="B286" s="195"/>
      <c r="C286" s="195"/>
      <c r="D286" s="195"/>
      <c r="E286" s="196"/>
      <c r="F286" s="196"/>
      <c r="G286" s="196"/>
      <c r="H286" s="196"/>
    </row>
    <row r="287" spans="1:8" s="197" customFormat="1" ht="12.75" customHeight="1" x14ac:dyDescent="0.25">
      <c r="A287" s="270"/>
      <c r="B287" s="195"/>
      <c r="C287" s="195"/>
      <c r="D287" s="195"/>
      <c r="E287" s="196"/>
      <c r="F287" s="196"/>
      <c r="G287" s="196"/>
      <c r="H287" s="196"/>
    </row>
    <row r="288" spans="1:8" s="197" customFormat="1" ht="12.75" customHeight="1" x14ac:dyDescent="0.25">
      <c r="A288" s="270"/>
      <c r="B288" s="195"/>
      <c r="C288" s="195"/>
      <c r="D288" s="195"/>
      <c r="E288" s="196"/>
      <c r="F288" s="196"/>
      <c r="G288" s="196"/>
      <c r="H288" s="196"/>
    </row>
    <row r="289" spans="1:8" s="197" customFormat="1" ht="12.75" customHeight="1" x14ac:dyDescent="0.25">
      <c r="A289" s="270"/>
      <c r="B289" s="195"/>
      <c r="C289" s="195"/>
      <c r="D289" s="195"/>
      <c r="E289" s="196"/>
      <c r="F289" s="196"/>
      <c r="G289" s="196"/>
      <c r="H289" s="196"/>
    </row>
    <row r="290" spans="1:8" s="197" customFormat="1" ht="12.75" customHeight="1" x14ac:dyDescent="0.25">
      <c r="A290" s="270"/>
      <c r="B290" s="195"/>
      <c r="C290" s="195"/>
      <c r="D290" s="195"/>
      <c r="E290" s="196"/>
      <c r="F290" s="196"/>
      <c r="G290" s="196"/>
      <c r="H290" s="196"/>
    </row>
    <row r="291" spans="1:8" s="197" customFormat="1" ht="12.75" customHeight="1" x14ac:dyDescent="0.25">
      <c r="A291" s="284"/>
      <c r="B291" s="195"/>
      <c r="C291" s="195"/>
      <c r="D291" s="195"/>
      <c r="E291" s="196"/>
      <c r="F291" s="196"/>
      <c r="G291" s="196"/>
      <c r="H291" s="196"/>
    </row>
    <row r="292" spans="1:8" s="197" customFormat="1" ht="12.75" customHeight="1" x14ac:dyDescent="0.25">
      <c r="A292" s="284"/>
      <c r="B292" s="195"/>
      <c r="C292" s="195"/>
      <c r="D292" s="195"/>
      <c r="E292" s="196"/>
      <c r="F292" s="196"/>
      <c r="G292" s="196"/>
      <c r="H292" s="196"/>
    </row>
    <row r="293" spans="1:8" s="197" customFormat="1" ht="12.75" customHeight="1" x14ac:dyDescent="0.25">
      <c r="A293" s="284"/>
      <c r="B293" s="195"/>
      <c r="C293" s="195"/>
      <c r="D293" s="195"/>
      <c r="E293" s="196"/>
      <c r="F293" s="196"/>
      <c r="G293" s="196"/>
      <c r="H293" s="196"/>
    </row>
    <row r="294" spans="1:8" s="197" customFormat="1" ht="12.75" customHeight="1" x14ac:dyDescent="0.25">
      <c r="A294" s="284"/>
      <c r="B294" s="195"/>
      <c r="C294" s="195"/>
      <c r="D294" s="195"/>
      <c r="E294" s="196"/>
      <c r="F294" s="196"/>
      <c r="G294" s="196"/>
      <c r="H294" s="196"/>
    </row>
    <row r="295" spans="1:8" s="197" customFormat="1" ht="12.75" customHeight="1" x14ac:dyDescent="0.25">
      <c r="A295" s="284"/>
      <c r="B295" s="195"/>
      <c r="C295" s="195"/>
      <c r="D295" s="195"/>
      <c r="E295" s="196"/>
      <c r="F295" s="196"/>
      <c r="G295" s="196"/>
      <c r="H295" s="196"/>
    </row>
    <row r="296" spans="1:8" s="197" customFormat="1" ht="12.75" customHeight="1" x14ac:dyDescent="0.25">
      <c r="A296" s="284"/>
      <c r="B296" s="195"/>
      <c r="C296" s="195"/>
      <c r="D296" s="195"/>
      <c r="E296" s="196"/>
      <c r="F296" s="196"/>
      <c r="G296" s="196"/>
      <c r="H296" s="196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6"/>
      <c r="G297" s="196"/>
      <c r="H297" s="196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362" t="s">
        <v>13</v>
      </c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255"/>
    </row>
    <row r="300" spans="1:8" s="197" customFormat="1" ht="15.75" customHeight="1" x14ac:dyDescent="0.3">
      <c r="A300" s="284"/>
      <c r="B300" s="266" t="s">
        <v>516</v>
      </c>
      <c r="C300" s="14"/>
      <c r="D300" s="14"/>
      <c r="E300" s="15"/>
      <c r="F300" s="15"/>
      <c r="G300" s="15"/>
      <c r="H300" s="15"/>
    </row>
    <row r="301" spans="1:8" s="197" customFormat="1" ht="12.75" customHeight="1" x14ac:dyDescent="0.25">
      <c r="A301" s="284"/>
      <c r="B301" s="4"/>
      <c r="C301" s="1"/>
      <c r="D301" s="1"/>
      <c r="E301" s="45"/>
      <c r="F301" s="45"/>
      <c r="G301" s="45"/>
      <c r="H301" s="45"/>
    </row>
    <row r="302" spans="1:8" s="197" customFormat="1" ht="12.75" customHeight="1" x14ac:dyDescent="0.25">
      <c r="A302" s="288"/>
      <c r="B302" s="4" t="s">
        <v>61</v>
      </c>
      <c r="C302" s="1"/>
      <c r="D302" s="1"/>
      <c r="E302" s="45"/>
      <c r="F302" s="45"/>
      <c r="G302" s="45"/>
      <c r="H302" s="45"/>
    </row>
    <row r="303" spans="1:8" s="197" customFormat="1" ht="12.75" customHeight="1" x14ac:dyDescent="0.25">
      <c r="A303" s="268"/>
      <c r="B303" s="151"/>
      <c r="C303" s="511" t="s">
        <v>12</v>
      </c>
      <c r="D303" s="512"/>
      <c r="E303" s="512"/>
      <c r="F303" s="512" t="s">
        <v>10</v>
      </c>
      <c r="G303" s="512"/>
      <c r="H303" s="512"/>
    </row>
    <row r="304" spans="1:8" s="197" customFormat="1" ht="12.75" customHeight="1" x14ac:dyDescent="0.25">
      <c r="A304" s="268"/>
      <c r="B304" s="145"/>
      <c r="C304" s="149" t="s">
        <v>8</v>
      </c>
      <c r="D304" s="152" t="s">
        <v>9</v>
      </c>
      <c r="E304" s="152" t="s">
        <v>154</v>
      </c>
      <c r="F304" s="152" t="s">
        <v>8</v>
      </c>
      <c r="G304" s="152" t="s">
        <v>9</v>
      </c>
      <c r="H304" s="152" t="s">
        <v>154</v>
      </c>
    </row>
    <row r="305" spans="1:11" s="197" customFormat="1" ht="12.75" customHeight="1" x14ac:dyDescent="0.25">
      <c r="A305" s="268"/>
      <c r="B305" s="64"/>
      <c r="C305" s="153"/>
      <c r="D305" s="153"/>
      <c r="E305" s="64"/>
      <c r="F305" s="154"/>
      <c r="G305" s="154"/>
      <c r="H305" s="64"/>
    </row>
    <row r="306" spans="1:11" s="197" customFormat="1" ht="12.75" customHeight="1" x14ac:dyDescent="0.25">
      <c r="A306" s="268"/>
      <c r="B306" s="64" t="s">
        <v>23</v>
      </c>
      <c r="C306" s="155">
        <v>58.36</v>
      </c>
      <c r="D306" s="155">
        <v>67.8</v>
      </c>
      <c r="E306" s="68">
        <f>+C306-D306</f>
        <v>-9.4399999999999977</v>
      </c>
      <c r="F306" s="155">
        <v>53.3</v>
      </c>
      <c r="G306" s="155">
        <v>64.28</v>
      </c>
      <c r="H306" s="68">
        <f>+F306-G306</f>
        <v>-10.980000000000004</v>
      </c>
    </row>
    <row r="307" spans="1:11" s="197" customFormat="1" ht="12.75" customHeight="1" x14ac:dyDescent="0.25">
      <c r="A307" s="270"/>
      <c r="B307" s="64" t="s">
        <v>499</v>
      </c>
      <c r="C307" s="155">
        <v>34.74</v>
      </c>
      <c r="D307" s="155">
        <v>35.54</v>
      </c>
      <c r="E307" s="68">
        <f t="shared" ref="E307:E312" si="8">+C307-D307</f>
        <v>-0.79999999999999716</v>
      </c>
      <c r="F307" s="155">
        <v>34.29</v>
      </c>
      <c r="G307" s="155">
        <v>39.29</v>
      </c>
      <c r="H307" s="68">
        <f t="shared" ref="H307:H312" si="9">+F307-G307</f>
        <v>-5</v>
      </c>
    </row>
    <row r="308" spans="1:11" s="197" customFormat="1" ht="12.75" customHeight="1" x14ac:dyDescent="0.25">
      <c r="A308" s="270"/>
      <c r="B308" s="64" t="s">
        <v>500</v>
      </c>
      <c r="C308" s="155">
        <v>61.02</v>
      </c>
      <c r="D308" s="155">
        <v>71.989999999999995</v>
      </c>
      <c r="E308" s="68">
        <f t="shared" si="8"/>
        <v>-10.969999999999992</v>
      </c>
      <c r="F308" s="155">
        <v>55.44</v>
      </c>
      <c r="G308" s="155">
        <v>67.430000000000007</v>
      </c>
      <c r="H308" s="68">
        <f t="shared" si="9"/>
        <v>-11.990000000000009</v>
      </c>
    </row>
    <row r="309" spans="1:11" s="197" customFormat="1" ht="12.75" customHeight="1" x14ac:dyDescent="0.25">
      <c r="A309" s="270"/>
      <c r="B309" s="64" t="s">
        <v>110</v>
      </c>
      <c r="C309" s="155">
        <v>12.41</v>
      </c>
      <c r="D309" s="155">
        <v>11.82</v>
      </c>
      <c r="E309" s="68">
        <f t="shared" si="8"/>
        <v>0.58999999999999986</v>
      </c>
      <c r="F309" s="155">
        <v>12.9</v>
      </c>
      <c r="G309" s="155">
        <v>16.28</v>
      </c>
      <c r="H309" s="68">
        <f t="shared" si="9"/>
        <v>-3.3800000000000008</v>
      </c>
    </row>
    <row r="310" spans="1:11" s="197" customFormat="1" ht="12.75" customHeight="1" x14ac:dyDescent="0.25">
      <c r="A310" s="270"/>
      <c r="B310" s="64" t="s">
        <v>501</v>
      </c>
      <c r="C310" s="155">
        <v>52.35</v>
      </c>
      <c r="D310" s="155">
        <v>55.17</v>
      </c>
      <c r="E310" s="68">
        <f t="shared" si="8"/>
        <v>-2.8200000000000003</v>
      </c>
      <c r="F310" s="155">
        <v>51.49</v>
      </c>
      <c r="G310" s="155">
        <v>58.28</v>
      </c>
      <c r="H310" s="68">
        <f t="shared" si="9"/>
        <v>-6.7899999999999991</v>
      </c>
    </row>
    <row r="311" spans="1:11" s="197" customFormat="1" ht="12.75" customHeight="1" x14ac:dyDescent="0.25">
      <c r="A311" s="270"/>
      <c r="B311" s="64" t="s">
        <v>111</v>
      </c>
      <c r="C311" s="155">
        <v>86.62</v>
      </c>
      <c r="D311" s="155">
        <v>93.68</v>
      </c>
      <c r="E311" s="68">
        <f t="shared" si="8"/>
        <v>-7.0600000000000023</v>
      </c>
      <c r="F311" s="155">
        <v>82.25</v>
      </c>
      <c r="G311" s="155">
        <v>91.69</v>
      </c>
      <c r="H311" s="68">
        <f t="shared" si="9"/>
        <v>-9.4399999999999977</v>
      </c>
    </row>
    <row r="312" spans="1:11" s="197" customFormat="1" ht="12.75" customHeight="1" x14ac:dyDescent="0.25">
      <c r="A312" s="270"/>
      <c r="B312" s="64" t="s">
        <v>224</v>
      </c>
      <c r="C312" s="155">
        <v>25.82</v>
      </c>
      <c r="D312" s="155">
        <v>36.020000000000003</v>
      </c>
      <c r="E312" s="68">
        <f t="shared" si="8"/>
        <v>-10.200000000000003</v>
      </c>
      <c r="F312" s="155">
        <v>22.3</v>
      </c>
      <c r="G312" s="155">
        <v>32.049999999999997</v>
      </c>
      <c r="H312" s="68">
        <f t="shared" si="9"/>
        <v>-9.7499999999999964</v>
      </c>
    </row>
    <row r="313" spans="1:11" s="197" customFormat="1" ht="12.75" customHeight="1" x14ac:dyDescent="0.25">
      <c r="A313" s="270"/>
      <c r="B313" s="119"/>
      <c r="C313" s="156" t="s">
        <v>189</v>
      </c>
      <c r="D313" s="156"/>
      <c r="E313" s="121"/>
      <c r="F313" s="121"/>
      <c r="G313" s="121"/>
      <c r="H313" s="121"/>
    </row>
    <row r="314" spans="1:11" s="197" customFormat="1" ht="12.75" customHeight="1" x14ac:dyDescent="0.25">
      <c r="A314" s="270"/>
      <c r="B314" s="123"/>
      <c r="C314" s="157"/>
      <c r="D314" s="157"/>
      <c r="E314" s="125"/>
      <c r="F314" s="125"/>
      <c r="G314" s="125"/>
      <c r="H314" s="125"/>
      <c r="K314" s="302"/>
    </row>
    <row r="315" spans="1:11" s="197" customFormat="1" ht="12.75" customHeight="1" x14ac:dyDescent="0.25">
      <c r="A315" s="270"/>
      <c r="B315" s="17" t="s">
        <v>102</v>
      </c>
      <c r="C315" s="1"/>
      <c r="D315" s="1"/>
      <c r="E315" s="53"/>
      <c r="F315" s="53"/>
      <c r="G315" s="53"/>
      <c r="H315" s="53"/>
    </row>
    <row r="316" spans="1:11" s="197" customFormat="1" ht="12.75" customHeight="1" x14ac:dyDescent="0.25">
      <c r="A316" s="270"/>
      <c r="B316" s="17" t="s">
        <v>103</v>
      </c>
      <c r="C316" s="19"/>
      <c r="D316" s="1"/>
      <c r="E316" s="53"/>
      <c r="F316" s="53"/>
      <c r="G316" s="53"/>
      <c r="H316" s="53"/>
    </row>
    <row r="317" spans="1:11" s="197" customFormat="1" ht="12.75" customHeight="1" x14ac:dyDescent="0.25">
      <c r="A317" s="270"/>
      <c r="B317" s="17" t="s">
        <v>512</v>
      </c>
      <c r="C317" s="19"/>
      <c r="D317" s="1"/>
      <c r="E317" s="53"/>
      <c r="F317" s="53"/>
      <c r="G317" s="53"/>
      <c r="H317" s="53"/>
    </row>
    <row r="318" spans="1:11" s="197" customFormat="1" ht="12.75" customHeight="1" x14ac:dyDescent="0.25">
      <c r="A318" s="270"/>
      <c r="B318" s="20" t="s">
        <v>511</v>
      </c>
      <c r="C318" s="1"/>
      <c r="D318" s="1"/>
      <c r="E318" s="53"/>
      <c r="F318" s="53"/>
      <c r="G318" s="53"/>
      <c r="H318" s="53"/>
    </row>
    <row r="319" spans="1:11" s="197" customFormat="1" ht="12.75" customHeight="1" x14ac:dyDescent="0.25">
      <c r="A319" s="270"/>
      <c r="B319" s="58"/>
      <c r="C319" s="1"/>
      <c r="D319" s="1"/>
      <c r="E319" s="53"/>
      <c r="F319" s="53"/>
      <c r="G319" s="53"/>
      <c r="H319" s="53"/>
    </row>
    <row r="320" spans="1:11" s="197" customFormat="1" ht="12.75" customHeight="1" x14ac:dyDescent="0.25">
      <c r="A320" s="270"/>
      <c r="B320" s="58" t="s">
        <v>68</v>
      </c>
      <c r="C320" s="1"/>
      <c r="D320" s="1"/>
      <c r="E320" s="53"/>
      <c r="F320" s="53"/>
      <c r="G320" s="53"/>
      <c r="H320" s="53"/>
    </row>
    <row r="321" spans="1:8" s="197" customFormat="1" ht="12.75" customHeight="1" x14ac:dyDescent="0.25">
      <c r="A321" s="270"/>
      <c r="B321" s="58"/>
      <c r="C321" s="1"/>
      <c r="D321" s="1"/>
      <c r="E321" s="53"/>
      <c r="F321" s="53"/>
      <c r="G321" s="53"/>
      <c r="H321" s="53"/>
    </row>
    <row r="322" spans="1:8" s="197" customFormat="1" ht="12.75" customHeight="1" x14ac:dyDescent="0.25">
      <c r="A322" s="270"/>
      <c r="B322" s="195"/>
      <c r="C322" s="195"/>
      <c r="D322" s="195"/>
      <c r="E322" s="196"/>
      <c r="F322" s="196"/>
      <c r="G322" s="196"/>
      <c r="H322" s="196"/>
    </row>
    <row r="323" spans="1:8" s="197" customFormat="1" ht="12.75" customHeight="1" x14ac:dyDescent="0.25">
      <c r="A323" s="270"/>
      <c r="B323" s="195"/>
      <c r="C323" s="195"/>
      <c r="D323" s="195"/>
      <c r="E323" s="196"/>
      <c r="F323" s="196"/>
      <c r="G323" s="196"/>
      <c r="H323" s="196"/>
    </row>
    <row r="324" spans="1:8" s="197" customFormat="1" ht="12.75" customHeight="1" x14ac:dyDescent="0.25">
      <c r="A324" s="270"/>
      <c r="B324" s="195"/>
      <c r="C324" s="195"/>
      <c r="D324" s="195"/>
      <c r="E324" s="196"/>
      <c r="F324" s="196"/>
      <c r="G324" s="196"/>
      <c r="H324" s="196"/>
    </row>
    <row r="325" spans="1:8" s="197" customFormat="1" ht="12.75" customHeight="1" x14ac:dyDescent="0.25">
      <c r="A325" s="270"/>
      <c r="B325" s="195"/>
      <c r="C325" s="195"/>
      <c r="D325" s="195"/>
      <c r="E325" s="196"/>
      <c r="F325" s="196"/>
      <c r="G325" s="196"/>
      <c r="H325" s="196"/>
    </row>
    <row r="326" spans="1:8" s="197" customFormat="1" ht="12.75" customHeight="1" x14ac:dyDescent="0.25">
      <c r="A326" s="270"/>
      <c r="B326" s="195"/>
      <c r="C326" s="195"/>
      <c r="D326" s="195"/>
      <c r="E326" s="196"/>
      <c r="F326" s="196"/>
      <c r="G326" s="196"/>
      <c r="H326" s="196"/>
    </row>
    <row r="327" spans="1:8" s="197" customFormat="1" ht="12.75" customHeight="1" x14ac:dyDescent="0.25">
      <c r="A327" s="270"/>
      <c r="B327" s="195"/>
      <c r="C327" s="195"/>
      <c r="D327" s="195"/>
      <c r="E327" s="196"/>
      <c r="F327" s="196"/>
      <c r="G327" s="196"/>
      <c r="H327" s="196"/>
    </row>
    <row r="328" spans="1:8" s="197" customFormat="1" ht="12.75" customHeight="1" x14ac:dyDescent="0.25">
      <c r="A328" s="270"/>
      <c r="B328" s="195"/>
      <c r="C328" s="195"/>
      <c r="D328" s="195"/>
      <c r="E328" s="196"/>
      <c r="F328" s="196"/>
      <c r="G328" s="196"/>
      <c r="H328" s="196"/>
    </row>
    <row r="329" spans="1:8" s="197" customFormat="1" ht="12.75" customHeight="1" x14ac:dyDescent="0.25">
      <c r="A329" s="270"/>
      <c r="B329" s="195"/>
      <c r="C329" s="195"/>
      <c r="D329" s="195"/>
      <c r="E329" s="196"/>
      <c r="F329" s="196"/>
      <c r="G329" s="196"/>
      <c r="H329" s="196"/>
    </row>
    <row r="330" spans="1:8" s="197" customFormat="1" ht="12.75" customHeight="1" x14ac:dyDescent="0.25">
      <c r="A330" s="270"/>
      <c r="B330" s="195"/>
      <c r="C330" s="195"/>
      <c r="D330" s="195"/>
      <c r="E330" s="196"/>
      <c r="F330" s="196"/>
      <c r="G330" s="196"/>
      <c r="H330" s="196"/>
    </row>
    <row r="331" spans="1:8" s="197" customFormat="1" ht="12.75" customHeight="1" x14ac:dyDescent="0.25">
      <c r="A331" s="270"/>
      <c r="B331" s="195"/>
      <c r="C331" s="195"/>
      <c r="D331" s="195"/>
      <c r="E331" s="196"/>
      <c r="F331" s="196"/>
      <c r="G331" s="196"/>
      <c r="H331" s="196"/>
    </row>
    <row r="332" spans="1:8" s="197" customFormat="1" ht="12.75" customHeight="1" x14ac:dyDescent="0.25">
      <c r="A332" s="270"/>
      <c r="B332" s="195"/>
      <c r="C332" s="195"/>
      <c r="D332" s="195"/>
      <c r="E332" s="196"/>
      <c r="F332" s="196"/>
      <c r="G332" s="196"/>
      <c r="H332" s="196"/>
    </row>
    <row r="333" spans="1:8" s="197" customFormat="1" ht="12.75" customHeight="1" x14ac:dyDescent="0.25">
      <c r="A333" s="270"/>
      <c r="B333" s="195"/>
      <c r="C333" s="195"/>
      <c r="D333" s="195"/>
      <c r="E333" s="196"/>
      <c r="F333" s="196"/>
      <c r="G333" s="196"/>
      <c r="H333" s="196"/>
    </row>
    <row r="334" spans="1:8" s="197" customFormat="1" ht="12.75" customHeight="1" x14ac:dyDescent="0.25">
      <c r="A334" s="270"/>
      <c r="B334" s="195"/>
      <c r="C334" s="195"/>
      <c r="D334" s="195"/>
      <c r="E334" s="196"/>
      <c r="F334" s="196"/>
      <c r="G334" s="196"/>
      <c r="H334" s="196"/>
    </row>
    <row r="335" spans="1:8" s="197" customFormat="1" ht="12.75" customHeight="1" x14ac:dyDescent="0.25">
      <c r="A335" s="270"/>
      <c r="B335" s="195"/>
      <c r="C335" s="195"/>
      <c r="D335" s="195"/>
      <c r="E335" s="196"/>
      <c r="F335" s="196"/>
      <c r="G335" s="196"/>
      <c r="H335" s="196"/>
    </row>
    <row r="336" spans="1:8" s="197" customFormat="1" ht="12.75" customHeight="1" x14ac:dyDescent="0.25">
      <c r="A336" s="270"/>
      <c r="B336" s="195"/>
      <c r="C336" s="195"/>
      <c r="D336" s="195"/>
      <c r="E336" s="196"/>
      <c r="F336" s="196"/>
      <c r="G336" s="196"/>
      <c r="H336" s="196"/>
    </row>
    <row r="337" spans="1:8" s="197" customFormat="1" ht="12.75" customHeight="1" x14ac:dyDescent="0.25">
      <c r="A337" s="270"/>
      <c r="B337" s="195"/>
      <c r="C337" s="195"/>
      <c r="D337" s="195"/>
      <c r="E337" s="196"/>
      <c r="F337" s="196"/>
      <c r="G337" s="196"/>
      <c r="H337" s="196"/>
    </row>
    <row r="338" spans="1:8" s="197" customFormat="1" ht="12.75" customHeight="1" x14ac:dyDescent="0.25">
      <c r="A338" s="270"/>
      <c r="B338" s="195"/>
      <c r="C338" s="195"/>
      <c r="D338" s="195"/>
      <c r="E338" s="196"/>
      <c r="F338" s="196"/>
      <c r="G338" s="196"/>
      <c r="H338" s="196"/>
    </row>
    <row r="339" spans="1:8" s="197" customFormat="1" ht="12.75" customHeight="1" x14ac:dyDescent="0.25">
      <c r="A339" s="270"/>
      <c r="B339" s="195"/>
      <c r="C339" s="195"/>
      <c r="D339" s="195"/>
      <c r="E339" s="196"/>
      <c r="F339" s="196"/>
      <c r="G339" s="196"/>
      <c r="H339" s="196"/>
    </row>
    <row r="340" spans="1:8" s="197" customFormat="1" ht="12.75" customHeight="1" x14ac:dyDescent="0.25">
      <c r="A340" s="270"/>
      <c r="B340" s="195"/>
      <c r="C340" s="195"/>
      <c r="D340" s="195"/>
      <c r="E340" s="196"/>
      <c r="F340" s="196"/>
      <c r="G340" s="196"/>
      <c r="H340" s="196"/>
    </row>
    <row r="341" spans="1:8" s="197" customFormat="1" ht="12.75" customHeight="1" x14ac:dyDescent="0.25">
      <c r="A341" s="270"/>
      <c r="B341" s="195"/>
      <c r="C341" s="195"/>
      <c r="D341" s="195"/>
      <c r="E341" s="196"/>
      <c r="F341" s="196"/>
      <c r="G341" s="196"/>
      <c r="H341" s="196"/>
    </row>
    <row r="342" spans="1:8" s="197" customFormat="1" ht="12.75" customHeight="1" x14ac:dyDescent="0.25">
      <c r="A342" s="270"/>
      <c r="B342" s="195"/>
      <c r="C342" s="195"/>
      <c r="D342" s="195"/>
      <c r="E342" s="196"/>
      <c r="F342" s="196"/>
      <c r="G342" s="196"/>
      <c r="H342" s="196"/>
    </row>
    <row r="343" spans="1:8" s="197" customFormat="1" ht="12.75" customHeight="1" x14ac:dyDescent="0.25">
      <c r="A343" s="270"/>
      <c r="B343" s="195"/>
      <c r="C343" s="195"/>
      <c r="D343" s="195"/>
      <c r="E343" s="196"/>
      <c r="F343" s="196"/>
      <c r="G343" s="196"/>
      <c r="H343" s="196"/>
    </row>
    <row r="344" spans="1:8" s="197" customFormat="1" ht="12.75" customHeight="1" x14ac:dyDescent="0.25">
      <c r="A344" s="270"/>
      <c r="B344" s="195"/>
      <c r="C344" s="195"/>
      <c r="D344" s="195"/>
      <c r="E344" s="196"/>
      <c r="F344" s="196"/>
      <c r="G344" s="196"/>
      <c r="H344" s="196"/>
    </row>
    <row r="345" spans="1:8" s="197" customFormat="1" ht="12.75" customHeight="1" x14ac:dyDescent="0.25">
      <c r="A345" s="270"/>
      <c r="B345" s="195"/>
      <c r="C345" s="195"/>
      <c r="D345" s="195"/>
      <c r="E345" s="196"/>
      <c r="F345" s="196"/>
      <c r="G345" s="196"/>
      <c r="H345" s="196"/>
    </row>
    <row r="346" spans="1:8" s="197" customFormat="1" ht="12.75" customHeight="1" x14ac:dyDescent="0.25">
      <c r="A346" s="270"/>
      <c r="B346" s="195"/>
      <c r="C346" s="195"/>
      <c r="D346" s="195"/>
      <c r="E346" s="196"/>
      <c r="F346" s="196"/>
      <c r="G346" s="196"/>
      <c r="H346" s="196"/>
    </row>
    <row r="347" spans="1:8" s="197" customFormat="1" ht="12.75" customHeight="1" x14ac:dyDescent="0.25">
      <c r="A347" s="270"/>
      <c r="B347" s="195"/>
      <c r="C347" s="195"/>
      <c r="D347" s="195"/>
      <c r="E347" s="196"/>
      <c r="F347" s="196"/>
      <c r="G347" s="196"/>
      <c r="H347" s="196"/>
    </row>
    <row r="348" spans="1:8" s="197" customFormat="1" ht="12.75" customHeight="1" x14ac:dyDescent="0.25">
      <c r="A348" s="270"/>
      <c r="B348" s="195"/>
      <c r="C348" s="195"/>
      <c r="D348" s="195"/>
      <c r="E348" s="196"/>
      <c r="F348" s="196"/>
      <c r="G348" s="196"/>
      <c r="H348" s="196"/>
    </row>
    <row r="349" spans="1:8" s="197" customFormat="1" ht="12.75" customHeight="1" x14ac:dyDescent="0.25">
      <c r="A349" s="270"/>
      <c r="B349" s="195"/>
      <c r="C349" s="195"/>
      <c r="D349" s="195"/>
      <c r="E349" s="196"/>
      <c r="F349" s="196"/>
      <c r="G349" s="196"/>
      <c r="H349" s="196"/>
    </row>
    <row r="350" spans="1:8" s="197" customFormat="1" ht="12.75" customHeight="1" x14ac:dyDescent="0.25">
      <c r="A350" s="270"/>
      <c r="B350" s="195"/>
      <c r="C350" s="195"/>
      <c r="D350" s="195"/>
      <c r="E350" s="196"/>
      <c r="F350" s="196"/>
      <c r="G350" s="196"/>
      <c r="H350" s="196"/>
    </row>
    <row r="351" spans="1:8" s="197" customFormat="1" ht="12.75" customHeight="1" x14ac:dyDescent="0.25">
      <c r="A351" s="270"/>
      <c r="B351" s="195"/>
      <c r="C351" s="195"/>
      <c r="D351" s="195"/>
      <c r="E351" s="196"/>
      <c r="F351" s="196"/>
      <c r="G351" s="196"/>
      <c r="H351" s="196"/>
    </row>
    <row r="352" spans="1:8" s="197" customFormat="1" ht="12.75" customHeight="1" x14ac:dyDescent="0.25">
      <c r="A352" s="270"/>
      <c r="B352" s="195"/>
      <c r="C352" s="195"/>
      <c r="D352" s="195"/>
      <c r="E352" s="196"/>
      <c r="F352" s="196"/>
      <c r="G352" s="196"/>
      <c r="H352" s="196"/>
    </row>
    <row r="353" spans="1:8" s="197" customFormat="1" ht="12.75" customHeight="1" x14ac:dyDescent="0.25">
      <c r="A353" s="270"/>
      <c r="B353" s="195"/>
      <c r="C353" s="195"/>
      <c r="D353" s="195"/>
      <c r="E353" s="196"/>
      <c r="F353" s="196"/>
      <c r="G353" s="196"/>
      <c r="H353" s="196"/>
    </row>
    <row r="354" spans="1:8" s="197" customFormat="1" ht="12.75" customHeight="1" x14ac:dyDescent="0.25">
      <c r="A354" s="270"/>
      <c r="B354" s="195"/>
      <c r="C354" s="195"/>
      <c r="D354" s="195"/>
      <c r="E354" s="196"/>
      <c r="F354" s="196"/>
      <c r="G354" s="196"/>
      <c r="H354" s="196"/>
    </row>
    <row r="355" spans="1:8" s="197" customFormat="1" ht="12.75" customHeight="1" x14ac:dyDescent="0.25">
      <c r="A355" s="270"/>
      <c r="B355" s="195"/>
      <c r="C355" s="195"/>
      <c r="D355" s="195"/>
      <c r="E355" s="196"/>
      <c r="F355" s="196"/>
      <c r="G355" s="196"/>
      <c r="H355" s="196"/>
    </row>
    <row r="356" spans="1:8" s="197" customFormat="1" ht="12.75" customHeight="1" x14ac:dyDescent="0.25">
      <c r="A356" s="270"/>
      <c r="B356" s="195"/>
      <c r="C356" s="195"/>
      <c r="D356" s="195"/>
      <c r="E356" s="196"/>
      <c r="F356" s="196"/>
      <c r="G356" s="196"/>
      <c r="H356" s="196"/>
    </row>
    <row r="357" spans="1:8" s="197" customFormat="1" ht="12.75" customHeight="1" x14ac:dyDescent="0.25">
      <c r="A357" s="270"/>
      <c r="B357" s="195"/>
      <c r="C357" s="195"/>
      <c r="D357" s="195"/>
      <c r="E357" s="196"/>
      <c r="F357" s="196"/>
      <c r="G357" s="196"/>
      <c r="H357" s="196"/>
    </row>
    <row r="358" spans="1:8" s="197" customFormat="1" ht="12.75" customHeight="1" x14ac:dyDescent="0.25">
      <c r="A358" s="270"/>
      <c r="B358" s="195"/>
      <c r="C358" s="195"/>
      <c r="D358" s="195"/>
      <c r="E358" s="196"/>
      <c r="F358" s="196"/>
      <c r="G358" s="196"/>
      <c r="H358" s="196"/>
    </row>
    <row r="359" spans="1:8" s="197" customFormat="1" ht="12.75" customHeight="1" x14ac:dyDescent="0.25">
      <c r="A359" s="270"/>
      <c r="B359" s="195"/>
      <c r="C359" s="195"/>
      <c r="D359" s="195"/>
      <c r="E359" s="196"/>
      <c r="F359" s="196"/>
      <c r="G359" s="196"/>
      <c r="H359" s="196"/>
    </row>
    <row r="360" spans="1:8" s="197" customFormat="1" ht="12.75" customHeight="1" x14ac:dyDescent="0.25">
      <c r="A360" s="270"/>
      <c r="B360" s="195"/>
      <c r="C360" s="195"/>
      <c r="D360" s="195"/>
      <c r="E360" s="196"/>
      <c r="F360" s="196"/>
      <c r="G360" s="196"/>
      <c r="H360" s="196"/>
    </row>
    <row r="361" spans="1:8" s="197" customFormat="1" ht="12.75" customHeight="1" x14ac:dyDescent="0.25">
      <c r="A361" s="270"/>
      <c r="B361" s="195"/>
      <c r="C361" s="195"/>
      <c r="D361" s="195"/>
      <c r="E361" s="196"/>
      <c r="F361" s="196"/>
      <c r="G361" s="196"/>
      <c r="H361" s="196"/>
    </row>
    <row r="362" spans="1:8" s="197" customFormat="1" ht="12.75" customHeight="1" x14ac:dyDescent="0.25">
      <c r="A362" s="270"/>
      <c r="B362" s="195"/>
      <c r="C362" s="195"/>
      <c r="D362" s="195"/>
      <c r="E362" s="196"/>
      <c r="F362" s="196"/>
      <c r="G362" s="196"/>
      <c r="H362" s="196"/>
    </row>
    <row r="363" spans="1:8" s="197" customFormat="1" ht="12.75" customHeight="1" x14ac:dyDescent="0.25">
      <c r="A363" s="270"/>
      <c r="B363" s="195"/>
      <c r="C363" s="195"/>
      <c r="D363" s="195"/>
      <c r="E363" s="196"/>
      <c r="F363" s="196"/>
      <c r="G363" s="196"/>
      <c r="H363" s="196"/>
    </row>
    <row r="364" spans="1:8" s="197" customFormat="1" ht="12.75" customHeight="1" x14ac:dyDescent="0.25">
      <c r="A364" s="270"/>
      <c r="B364" s="195"/>
      <c r="C364" s="195"/>
      <c r="D364" s="195"/>
      <c r="E364" s="196"/>
      <c r="F364" s="196"/>
      <c r="G364" s="196"/>
      <c r="H364" s="196"/>
    </row>
    <row r="365" spans="1:8" s="197" customFormat="1" ht="12.75" customHeight="1" x14ac:dyDescent="0.25">
      <c r="A365" s="270"/>
      <c r="B365" s="195"/>
      <c r="C365" s="195"/>
      <c r="D365" s="195"/>
      <c r="E365" s="196"/>
      <c r="F365" s="196"/>
      <c r="G365" s="196"/>
      <c r="H365" s="196"/>
    </row>
    <row r="366" spans="1:8" s="197" customFormat="1" ht="12.75" customHeight="1" x14ac:dyDescent="0.25">
      <c r="A366" s="284"/>
      <c r="B366" s="195"/>
      <c r="C366" s="195"/>
      <c r="D366" s="195"/>
      <c r="E366" s="196"/>
      <c r="F366" s="196"/>
      <c r="G366" s="196"/>
      <c r="H366" s="196"/>
    </row>
    <row r="367" spans="1:8" s="197" customFormat="1" ht="12.75" customHeight="1" x14ac:dyDescent="0.25">
      <c r="A367" s="284"/>
      <c r="B367" s="195"/>
      <c r="C367" s="195"/>
      <c r="D367" s="195"/>
      <c r="E367" s="196"/>
      <c r="F367" s="196"/>
      <c r="G367" s="196"/>
      <c r="H367" s="196"/>
    </row>
    <row r="368" spans="1:8" s="197" customFormat="1" ht="12.75" customHeight="1" x14ac:dyDescent="0.25">
      <c r="A368" s="284"/>
      <c r="B368" s="195"/>
      <c r="C368" s="195"/>
      <c r="D368" s="195"/>
      <c r="E368" s="196"/>
      <c r="F368" s="196"/>
      <c r="G368" s="196"/>
      <c r="H368" s="196"/>
    </row>
    <row r="369" spans="1:8" s="197" customFormat="1" ht="12.75" customHeight="1" x14ac:dyDescent="0.25">
      <c r="A369" s="284"/>
      <c r="B369" s="195"/>
      <c r="C369" s="195"/>
      <c r="D369" s="195"/>
      <c r="E369" s="196"/>
      <c r="F369" s="196"/>
      <c r="G369" s="196"/>
      <c r="H369" s="196"/>
    </row>
    <row r="370" spans="1:8" s="197" customFormat="1" ht="12.75" customHeight="1" x14ac:dyDescent="0.25">
      <c r="A370" s="284"/>
      <c r="B370" s="195"/>
      <c r="C370" s="195"/>
      <c r="D370" s="195"/>
      <c r="E370" s="196"/>
      <c r="F370" s="196"/>
      <c r="G370" s="196"/>
      <c r="H370" s="196"/>
    </row>
    <row r="371" spans="1:8" s="197" customFormat="1" ht="12.75" customHeight="1" x14ac:dyDescent="0.25">
      <c r="A371" s="284"/>
      <c r="B371" s="195"/>
      <c r="C371" s="195"/>
      <c r="D371" s="195"/>
      <c r="E371" s="196"/>
      <c r="F371" s="196"/>
      <c r="G371" s="196"/>
      <c r="H371" s="196"/>
    </row>
    <row r="372" spans="1:8" s="197" customFormat="1" ht="12.75" customHeight="1" x14ac:dyDescent="0.25">
      <c r="A372" s="284"/>
      <c r="B372" s="195"/>
      <c r="C372" s="195"/>
      <c r="D372" s="195"/>
      <c r="E372" s="196"/>
      <c r="F372" s="196"/>
      <c r="G372" s="196"/>
      <c r="H372" s="196"/>
    </row>
    <row r="373" spans="1:8" s="197" customFormat="1" ht="12.75" customHeight="1" x14ac:dyDescent="0.25">
      <c r="A373" s="284"/>
      <c r="B373" s="195"/>
      <c r="C373" s="195"/>
      <c r="D373" s="195"/>
      <c r="E373" s="196"/>
      <c r="F373" s="196"/>
      <c r="G373" s="196"/>
      <c r="H373" s="362" t="s">
        <v>13</v>
      </c>
    </row>
    <row r="374" spans="1:8" s="197" customFormat="1" ht="12.75" customHeight="1" x14ac:dyDescent="0.25">
      <c r="A374" s="284"/>
      <c r="B374" s="195"/>
      <c r="C374" s="195"/>
      <c r="D374" s="195"/>
      <c r="E374" s="196"/>
      <c r="F374" s="196"/>
      <c r="G374" s="196"/>
      <c r="H374" s="255"/>
    </row>
    <row r="375" spans="1:8" s="197" customFormat="1" ht="15.75" customHeight="1" x14ac:dyDescent="0.3">
      <c r="A375" s="284"/>
      <c r="B375" s="266" t="s">
        <v>517</v>
      </c>
      <c r="C375" s="14"/>
      <c r="D375" s="14"/>
      <c r="E375" s="15"/>
      <c r="F375" s="15"/>
      <c r="G375" s="15"/>
      <c r="H375" s="15"/>
    </row>
    <row r="376" spans="1:8" s="197" customFormat="1" ht="12.75" customHeight="1" x14ac:dyDescent="0.25">
      <c r="A376" s="284"/>
      <c r="B376" s="4"/>
      <c r="C376" s="1"/>
      <c r="D376" s="1"/>
      <c r="E376" s="45"/>
      <c r="F376" s="45"/>
      <c r="G376" s="45"/>
      <c r="H376" s="45"/>
    </row>
    <row r="377" spans="1:8" s="197" customFormat="1" ht="12.75" customHeight="1" x14ac:dyDescent="0.25">
      <c r="A377" s="284"/>
      <c r="B377" s="4" t="s">
        <v>61</v>
      </c>
      <c r="C377" s="1"/>
      <c r="D377" s="1"/>
      <c r="E377" s="45"/>
      <c r="F377" s="45"/>
      <c r="G377" s="45"/>
      <c r="H377" s="45"/>
    </row>
    <row r="378" spans="1:8" s="197" customFormat="1" ht="12.75" customHeight="1" x14ac:dyDescent="0.25">
      <c r="A378" s="284"/>
      <c r="B378" s="151"/>
      <c r="C378" s="511" t="s">
        <v>12</v>
      </c>
      <c r="D378" s="512"/>
      <c r="E378" s="512"/>
      <c r="F378" s="512" t="s">
        <v>10</v>
      </c>
      <c r="G378" s="512"/>
      <c r="H378" s="512"/>
    </row>
    <row r="379" spans="1:8" s="197" customFormat="1" ht="12.75" customHeight="1" x14ac:dyDescent="0.25">
      <c r="A379" s="284"/>
      <c r="B379" s="145"/>
      <c r="C379" s="149" t="s">
        <v>8</v>
      </c>
      <c r="D379" s="152" t="s">
        <v>9</v>
      </c>
      <c r="E379" s="152" t="s">
        <v>154</v>
      </c>
      <c r="F379" s="152" t="s">
        <v>8</v>
      </c>
      <c r="G379" s="152" t="s">
        <v>9</v>
      </c>
      <c r="H379" s="152" t="s">
        <v>154</v>
      </c>
    </row>
    <row r="380" spans="1:8" s="197" customFormat="1" ht="12.75" customHeight="1" x14ac:dyDescent="0.25">
      <c r="A380" s="284"/>
      <c r="B380" s="64"/>
      <c r="C380" s="153"/>
      <c r="D380" s="153"/>
      <c r="E380" s="64"/>
      <c r="F380" s="154"/>
      <c r="G380" s="154"/>
      <c r="H380" s="64"/>
    </row>
    <row r="381" spans="1:8" s="197" customFormat="1" ht="12.75" customHeight="1" x14ac:dyDescent="0.25">
      <c r="A381" s="284"/>
      <c r="B381" s="64" t="s">
        <v>23</v>
      </c>
      <c r="C381" s="155">
        <v>57.93</v>
      </c>
      <c r="D381" s="155">
        <v>68.41</v>
      </c>
      <c r="E381" s="68">
        <f>+C381-D381</f>
        <v>-10.479999999999997</v>
      </c>
      <c r="F381" s="155">
        <v>53.06</v>
      </c>
      <c r="G381" s="155">
        <v>64.55</v>
      </c>
      <c r="H381" s="68">
        <f>+F381-G381</f>
        <v>-11.489999999999995</v>
      </c>
    </row>
    <row r="382" spans="1:8" s="197" customFormat="1" ht="12.75" customHeight="1" x14ac:dyDescent="0.25">
      <c r="A382" s="284"/>
      <c r="B382" s="64" t="s">
        <v>499</v>
      </c>
      <c r="C382" s="155">
        <v>36.26</v>
      </c>
      <c r="D382" s="155">
        <v>38.04</v>
      </c>
      <c r="E382" s="68">
        <f t="shared" ref="E382:E387" si="10">+C382-D382</f>
        <v>-1.7800000000000011</v>
      </c>
      <c r="F382" s="155">
        <v>34.520000000000003</v>
      </c>
      <c r="G382" s="155">
        <v>39.270000000000003</v>
      </c>
      <c r="H382" s="68">
        <f t="shared" ref="H382:H387" si="11">+F382-G382</f>
        <v>-4.75</v>
      </c>
    </row>
    <row r="383" spans="1:8" s="197" customFormat="1" ht="12.75" customHeight="1" x14ac:dyDescent="0.25">
      <c r="A383" s="284"/>
      <c r="B383" s="64" t="s">
        <v>500</v>
      </c>
      <c r="C383" s="155">
        <v>60.31</v>
      </c>
      <c r="D383" s="155">
        <v>72.25</v>
      </c>
      <c r="E383" s="68">
        <f t="shared" si="10"/>
        <v>-11.939999999999998</v>
      </c>
      <c r="F383" s="155">
        <v>55.11</v>
      </c>
      <c r="G383" s="155">
        <v>67.69</v>
      </c>
      <c r="H383" s="68">
        <f t="shared" si="11"/>
        <v>-12.579999999999998</v>
      </c>
    </row>
    <row r="384" spans="1:8" s="197" customFormat="1" ht="12.75" customHeight="1" x14ac:dyDescent="0.25">
      <c r="A384" s="284"/>
      <c r="B384" s="64" t="s">
        <v>110</v>
      </c>
      <c r="C384" s="155">
        <v>11.07</v>
      </c>
      <c r="D384" s="155">
        <v>12.17</v>
      </c>
      <c r="E384" s="68">
        <f t="shared" si="10"/>
        <v>-1.0999999999999996</v>
      </c>
      <c r="F384" s="155">
        <v>13.06</v>
      </c>
      <c r="G384" s="155">
        <v>16.11</v>
      </c>
      <c r="H384" s="68">
        <f t="shared" si="11"/>
        <v>-3.0499999999999989</v>
      </c>
    </row>
    <row r="385" spans="1:11" s="197" customFormat="1" ht="12.75" customHeight="1" x14ac:dyDescent="0.25">
      <c r="A385" s="284"/>
      <c r="B385" s="64" t="s">
        <v>501</v>
      </c>
      <c r="C385" s="155">
        <v>55.92</v>
      </c>
      <c r="D385" s="155">
        <v>59.3</v>
      </c>
      <c r="E385" s="68">
        <f t="shared" si="10"/>
        <v>-3.3799999999999955</v>
      </c>
      <c r="F385" s="155">
        <v>51.61</v>
      </c>
      <c r="G385" s="155">
        <v>58.21</v>
      </c>
      <c r="H385" s="68">
        <f t="shared" si="11"/>
        <v>-6.6000000000000014</v>
      </c>
    </row>
    <row r="386" spans="1:11" s="197" customFormat="1" ht="12.75" customHeight="1" x14ac:dyDescent="0.25">
      <c r="A386" s="284"/>
      <c r="B386" s="64" t="s">
        <v>111</v>
      </c>
      <c r="C386" s="155">
        <v>85.87</v>
      </c>
      <c r="D386" s="155">
        <v>94.24</v>
      </c>
      <c r="E386" s="68">
        <f t="shared" si="10"/>
        <v>-8.3699999999999903</v>
      </c>
      <c r="F386" s="155">
        <v>81.790000000000006</v>
      </c>
      <c r="G386" s="155">
        <v>91.92</v>
      </c>
      <c r="H386" s="68">
        <f t="shared" si="11"/>
        <v>-10.129999999999995</v>
      </c>
    </row>
    <row r="387" spans="1:11" s="197" customFormat="1" ht="12.75" customHeight="1" x14ac:dyDescent="0.25">
      <c r="A387" s="284"/>
      <c r="B387" s="64" t="s">
        <v>224</v>
      </c>
      <c r="C387" s="155">
        <v>24.53</v>
      </c>
      <c r="D387" s="155">
        <v>35.01</v>
      </c>
      <c r="E387" s="68">
        <f t="shared" si="10"/>
        <v>-10.479999999999997</v>
      </c>
      <c r="F387" s="155">
        <v>21.38</v>
      </c>
      <c r="G387" s="155">
        <v>31.4</v>
      </c>
      <c r="H387" s="68">
        <f t="shared" si="11"/>
        <v>-10.02</v>
      </c>
    </row>
    <row r="388" spans="1:11" s="197" customFormat="1" ht="12.75" customHeight="1" x14ac:dyDescent="0.25">
      <c r="A388" s="284"/>
      <c r="B388" s="119"/>
      <c r="C388" s="156"/>
      <c r="D388" s="156"/>
      <c r="E388" s="121"/>
      <c r="F388" s="121"/>
      <c r="G388" s="121"/>
      <c r="H388" s="121"/>
    </row>
    <row r="389" spans="1:11" s="197" customFormat="1" ht="12.75" customHeight="1" x14ac:dyDescent="0.25">
      <c r="A389" s="270"/>
      <c r="B389" s="123"/>
      <c r="C389" s="157"/>
      <c r="D389" s="157"/>
      <c r="E389" s="125"/>
      <c r="F389" s="125"/>
      <c r="G389" s="125"/>
      <c r="H389" s="125"/>
      <c r="K389" s="302"/>
    </row>
    <row r="390" spans="1:11" s="197" customFormat="1" ht="12.75" customHeight="1" x14ac:dyDescent="0.25">
      <c r="A390" s="270"/>
      <c r="B390" s="17" t="s">
        <v>102</v>
      </c>
      <c r="C390" s="1"/>
      <c r="D390" s="1"/>
      <c r="E390" s="53"/>
      <c r="F390" s="53"/>
      <c r="G390" s="53"/>
      <c r="H390" s="53"/>
    </row>
    <row r="391" spans="1:11" s="197" customFormat="1" ht="12.75" customHeight="1" x14ac:dyDescent="0.25">
      <c r="A391" s="270"/>
      <c r="B391" s="17" t="s">
        <v>103</v>
      </c>
      <c r="C391" s="19"/>
      <c r="D391" s="1"/>
      <c r="E391" s="53"/>
      <c r="F391" s="53"/>
      <c r="G391" s="53"/>
      <c r="H391" s="53"/>
    </row>
    <row r="392" spans="1:11" s="197" customFormat="1" ht="12.75" customHeight="1" x14ac:dyDescent="0.25">
      <c r="A392" s="270"/>
      <c r="B392" s="17" t="s">
        <v>512</v>
      </c>
      <c r="C392" s="19"/>
      <c r="D392" s="1"/>
      <c r="E392" s="53"/>
      <c r="F392" s="53"/>
      <c r="G392" s="53"/>
      <c r="H392" s="53"/>
    </row>
    <row r="393" spans="1:11" s="197" customFormat="1" ht="12.75" customHeight="1" x14ac:dyDescent="0.25">
      <c r="A393" s="270"/>
      <c r="B393" s="20" t="s">
        <v>511</v>
      </c>
      <c r="C393" s="1"/>
      <c r="D393" s="1"/>
      <c r="E393" s="53"/>
      <c r="F393" s="53"/>
      <c r="G393" s="53"/>
      <c r="H393" s="53"/>
    </row>
    <row r="394" spans="1:11" s="197" customFormat="1" ht="12.75" customHeight="1" x14ac:dyDescent="0.25">
      <c r="A394" s="270"/>
      <c r="B394" s="58"/>
      <c r="C394" s="1"/>
      <c r="D394" s="1"/>
      <c r="E394" s="53"/>
      <c r="F394" s="53"/>
      <c r="G394" s="53"/>
      <c r="H394" s="53"/>
    </row>
    <row r="395" spans="1:11" s="197" customFormat="1" ht="12.75" customHeight="1" x14ac:dyDescent="0.25">
      <c r="A395" s="270"/>
      <c r="B395" s="58" t="s">
        <v>68</v>
      </c>
      <c r="C395" s="1"/>
      <c r="D395" s="1"/>
      <c r="E395" s="53"/>
      <c r="F395" s="53"/>
      <c r="G395" s="53"/>
      <c r="H395" s="53"/>
    </row>
    <row r="396" spans="1:11" s="197" customFormat="1" ht="12.75" customHeight="1" x14ac:dyDescent="0.25">
      <c r="A396" s="284"/>
      <c r="B396" s="58"/>
      <c r="C396" s="1"/>
      <c r="D396" s="1"/>
      <c r="E396" s="53"/>
      <c r="F396" s="53"/>
      <c r="G396" s="53"/>
      <c r="H396" s="53"/>
    </row>
    <row r="397" spans="1:11" s="197" customFormat="1" ht="12.75" customHeight="1" x14ac:dyDescent="0.25">
      <c r="A397" s="284"/>
      <c r="B397" s="195"/>
      <c r="C397" s="195"/>
      <c r="D397" s="195"/>
      <c r="E397" s="196"/>
      <c r="F397" s="196"/>
      <c r="G397" s="196"/>
      <c r="H397" s="196"/>
    </row>
    <row r="398" spans="1:11" s="197" customFormat="1" ht="12.75" customHeight="1" x14ac:dyDescent="0.25">
      <c r="A398" s="284"/>
      <c r="B398" s="195"/>
      <c r="C398" s="195"/>
      <c r="D398" s="195"/>
      <c r="E398" s="196"/>
      <c r="F398" s="196"/>
      <c r="G398" s="196"/>
      <c r="H398" s="196"/>
    </row>
    <row r="399" spans="1:11" s="197" customFormat="1" ht="12.75" customHeight="1" x14ac:dyDescent="0.25">
      <c r="A399" s="284"/>
      <c r="B399" s="195"/>
      <c r="C399" s="195"/>
      <c r="D399" s="195"/>
      <c r="E399" s="196"/>
      <c r="F399" s="196"/>
      <c r="G399" s="196"/>
      <c r="H399" s="196"/>
    </row>
    <row r="400" spans="1:11" s="197" customFormat="1" ht="12.75" customHeight="1" x14ac:dyDescent="0.25">
      <c r="A400" s="284"/>
      <c r="B400" s="195"/>
      <c r="C400" s="195"/>
      <c r="D400" s="195"/>
      <c r="E400" s="196"/>
      <c r="F400" s="196"/>
      <c r="G400" s="196"/>
      <c r="H400" s="196"/>
    </row>
    <row r="401" spans="1:8" s="197" customFormat="1" ht="12.75" customHeight="1" x14ac:dyDescent="0.25">
      <c r="A401" s="284"/>
      <c r="B401" s="195"/>
      <c r="C401" s="195"/>
      <c r="D401" s="195"/>
      <c r="E401" s="196"/>
      <c r="F401" s="196"/>
      <c r="G401" s="196"/>
      <c r="H401" s="196"/>
    </row>
    <row r="402" spans="1:8" s="197" customFormat="1" ht="12.75" customHeight="1" x14ac:dyDescent="0.25">
      <c r="A402" s="284"/>
      <c r="B402" s="195"/>
      <c r="C402" s="195"/>
      <c r="D402" s="195"/>
      <c r="E402" s="196"/>
      <c r="F402" s="196"/>
      <c r="G402" s="196"/>
      <c r="H402" s="196"/>
    </row>
    <row r="403" spans="1:8" s="197" customFormat="1" ht="12.75" customHeight="1" x14ac:dyDescent="0.25">
      <c r="A403" s="284"/>
      <c r="B403" s="195"/>
      <c r="C403" s="195"/>
      <c r="D403" s="195"/>
      <c r="E403" s="196"/>
      <c r="F403" s="196"/>
      <c r="G403" s="196"/>
      <c r="H403" s="196"/>
    </row>
    <row r="404" spans="1:8" s="197" customFormat="1" ht="12.75" customHeight="1" x14ac:dyDescent="0.25">
      <c r="A404" s="284"/>
      <c r="B404" s="195"/>
      <c r="C404" s="195"/>
      <c r="D404" s="195"/>
      <c r="E404" s="196"/>
      <c r="F404" s="196"/>
      <c r="G404" s="196"/>
      <c r="H404" s="196"/>
    </row>
    <row r="405" spans="1:8" s="197" customFormat="1" ht="12.75" customHeight="1" x14ac:dyDescent="0.25">
      <c r="A405" s="284"/>
      <c r="B405" s="195"/>
      <c r="C405" s="195"/>
      <c r="D405" s="195"/>
      <c r="E405" s="196"/>
      <c r="F405" s="196"/>
      <c r="G405" s="196"/>
      <c r="H405" s="196"/>
    </row>
    <row r="406" spans="1:8" s="197" customFormat="1" ht="12.75" customHeight="1" x14ac:dyDescent="0.25">
      <c r="A406" s="284"/>
      <c r="B406" s="195"/>
      <c r="C406" s="195"/>
      <c r="D406" s="195"/>
      <c r="E406" s="196"/>
      <c r="F406" s="196"/>
      <c r="G406" s="196"/>
      <c r="H406" s="196"/>
    </row>
    <row r="407" spans="1:8" s="197" customFormat="1" ht="12.75" customHeight="1" x14ac:dyDescent="0.25">
      <c r="A407" s="284"/>
      <c r="B407" s="195"/>
      <c r="C407" s="195"/>
      <c r="D407" s="195"/>
      <c r="E407" s="196"/>
      <c r="F407" s="196"/>
      <c r="G407" s="196"/>
      <c r="H407" s="196"/>
    </row>
    <row r="408" spans="1:8" s="197" customFormat="1" ht="12.75" customHeight="1" x14ac:dyDescent="0.25">
      <c r="A408" s="284"/>
      <c r="B408" s="195"/>
      <c r="C408" s="195"/>
      <c r="D408" s="195"/>
      <c r="E408" s="196"/>
      <c r="F408" s="196"/>
      <c r="G408" s="196"/>
      <c r="H408" s="196"/>
    </row>
    <row r="409" spans="1:8" s="197" customFormat="1" ht="12.75" customHeight="1" x14ac:dyDescent="0.25">
      <c r="A409" s="284"/>
      <c r="B409" s="195"/>
      <c r="C409" s="195"/>
      <c r="D409" s="195"/>
      <c r="E409" s="196"/>
      <c r="F409" s="196"/>
      <c r="G409" s="196"/>
      <c r="H409" s="196"/>
    </row>
    <row r="410" spans="1:8" s="197" customFormat="1" ht="12.75" customHeight="1" x14ac:dyDescent="0.25">
      <c r="A410" s="284"/>
      <c r="B410" s="195"/>
      <c r="C410" s="195"/>
      <c r="D410" s="195"/>
      <c r="E410" s="196"/>
      <c r="F410" s="196"/>
      <c r="G410" s="196"/>
      <c r="H410" s="196"/>
    </row>
    <row r="411" spans="1:8" s="197" customFormat="1" ht="12.75" customHeight="1" x14ac:dyDescent="0.25">
      <c r="A411" s="284"/>
      <c r="B411" s="195"/>
      <c r="C411" s="195"/>
      <c r="D411" s="195"/>
      <c r="E411" s="196"/>
      <c r="F411" s="196"/>
      <c r="G411" s="196"/>
      <c r="H411" s="196"/>
    </row>
    <row r="412" spans="1:8" s="197" customFormat="1" ht="12.75" customHeight="1" x14ac:dyDescent="0.25">
      <c r="A412" s="284"/>
      <c r="B412" s="195"/>
      <c r="C412" s="195"/>
      <c r="D412" s="195"/>
      <c r="E412" s="196"/>
      <c r="F412" s="196"/>
      <c r="G412" s="196"/>
      <c r="H412" s="196"/>
    </row>
    <row r="413" spans="1:8" s="197" customFormat="1" ht="12.75" customHeight="1" x14ac:dyDescent="0.25">
      <c r="A413" s="284"/>
      <c r="B413" s="195"/>
      <c r="C413" s="195"/>
      <c r="D413" s="195"/>
      <c r="E413" s="196"/>
      <c r="F413" s="196"/>
      <c r="G413" s="196"/>
      <c r="H413" s="196"/>
    </row>
    <row r="414" spans="1:8" s="197" customFormat="1" ht="12.75" customHeight="1" x14ac:dyDescent="0.25">
      <c r="A414" s="284"/>
      <c r="B414" s="195"/>
      <c r="C414" s="195"/>
      <c r="D414" s="195"/>
      <c r="E414" s="196"/>
      <c r="F414" s="196"/>
      <c r="G414" s="196"/>
      <c r="H414" s="196"/>
    </row>
    <row r="415" spans="1:8" s="197" customFormat="1" ht="12.75" customHeight="1" x14ac:dyDescent="0.25">
      <c r="A415" s="284"/>
      <c r="B415" s="195"/>
      <c r="C415" s="195"/>
      <c r="D415" s="195"/>
      <c r="E415" s="196"/>
      <c r="F415" s="196"/>
      <c r="G415" s="196"/>
      <c r="H415" s="196"/>
    </row>
    <row r="416" spans="1:8" s="197" customFormat="1" ht="12.75" customHeight="1" x14ac:dyDescent="0.25">
      <c r="A416" s="284"/>
      <c r="B416" s="195"/>
      <c r="C416" s="195"/>
      <c r="D416" s="195"/>
      <c r="E416" s="196"/>
      <c r="F416" s="196"/>
      <c r="G416" s="196"/>
      <c r="H416" s="196"/>
    </row>
    <row r="417" spans="1:8" s="197" customFormat="1" ht="12.75" customHeight="1" x14ac:dyDescent="0.25">
      <c r="A417" s="284"/>
      <c r="B417" s="195"/>
      <c r="C417" s="195"/>
      <c r="D417" s="195"/>
      <c r="E417" s="196"/>
      <c r="F417" s="196"/>
      <c r="G417" s="196"/>
      <c r="H417" s="196"/>
    </row>
    <row r="418" spans="1:8" s="197" customFormat="1" ht="12.75" customHeight="1" x14ac:dyDescent="0.25">
      <c r="A418" s="284"/>
      <c r="B418" s="195"/>
      <c r="C418" s="195"/>
      <c r="D418" s="195"/>
      <c r="E418" s="196"/>
      <c r="F418" s="196"/>
      <c r="G418" s="196"/>
      <c r="H418" s="196"/>
    </row>
    <row r="419" spans="1:8" s="197" customFormat="1" ht="12.75" customHeight="1" x14ac:dyDescent="0.25">
      <c r="A419" s="284"/>
      <c r="B419" s="195"/>
      <c r="C419" s="195"/>
      <c r="D419" s="195"/>
      <c r="E419" s="196"/>
      <c r="F419" s="196"/>
      <c r="G419" s="196"/>
      <c r="H419" s="196"/>
    </row>
    <row r="420" spans="1:8" s="197" customFormat="1" ht="12.75" customHeight="1" x14ac:dyDescent="0.25">
      <c r="A420" s="284"/>
      <c r="B420" s="195"/>
      <c r="C420" s="195"/>
      <c r="D420" s="195"/>
      <c r="E420" s="196"/>
      <c r="F420" s="196"/>
      <c r="G420" s="196"/>
      <c r="H420" s="196"/>
    </row>
    <row r="421" spans="1:8" s="197" customFormat="1" ht="12.75" customHeight="1" x14ac:dyDescent="0.25">
      <c r="A421" s="284"/>
      <c r="B421" s="195"/>
      <c r="C421" s="195"/>
      <c r="D421" s="195"/>
      <c r="E421" s="196"/>
      <c r="F421" s="196"/>
      <c r="G421" s="196"/>
      <c r="H421" s="196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6"/>
      <c r="G422" s="196"/>
      <c r="H422" s="196"/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6"/>
      <c r="G423" s="196"/>
      <c r="H423" s="196"/>
    </row>
    <row r="424" spans="1:8" s="197" customFormat="1" ht="12.75" customHeight="1" x14ac:dyDescent="0.25">
      <c r="A424" s="284"/>
      <c r="B424" s="195"/>
      <c r="C424" s="195"/>
      <c r="D424" s="195"/>
      <c r="E424" s="196"/>
      <c r="F424" s="196"/>
      <c r="G424" s="196"/>
      <c r="H424" s="196"/>
    </row>
    <row r="425" spans="1:8" s="197" customFormat="1" ht="12.75" customHeight="1" x14ac:dyDescent="0.25">
      <c r="A425" s="284"/>
      <c r="B425" s="195"/>
      <c r="C425" s="195"/>
      <c r="D425" s="195"/>
      <c r="E425" s="196"/>
      <c r="F425" s="196"/>
      <c r="G425" s="196"/>
      <c r="H425" s="196"/>
    </row>
    <row r="426" spans="1:8" s="197" customFormat="1" ht="12.75" customHeight="1" x14ac:dyDescent="0.25">
      <c r="A426" s="284"/>
      <c r="B426" s="195"/>
      <c r="C426" s="195"/>
      <c r="D426" s="195"/>
      <c r="E426" s="196"/>
      <c r="F426" s="196"/>
      <c r="G426" s="196"/>
      <c r="H426" s="196"/>
    </row>
    <row r="427" spans="1:8" s="197" customFormat="1" ht="12.75" customHeight="1" x14ac:dyDescent="0.25">
      <c r="A427" s="284"/>
      <c r="B427" s="195"/>
      <c r="C427" s="195"/>
      <c r="D427" s="195"/>
      <c r="E427" s="196"/>
      <c r="F427" s="196"/>
      <c r="G427" s="196"/>
      <c r="H427" s="196"/>
    </row>
    <row r="428" spans="1:8" s="197" customFormat="1" ht="12.75" customHeight="1" x14ac:dyDescent="0.25">
      <c r="A428" s="284"/>
      <c r="B428" s="195"/>
      <c r="C428" s="195"/>
      <c r="D428" s="195"/>
      <c r="E428" s="196"/>
      <c r="F428" s="196"/>
      <c r="G428" s="196"/>
      <c r="H428" s="196"/>
    </row>
    <row r="429" spans="1:8" s="197" customFormat="1" ht="12.75" customHeight="1" x14ac:dyDescent="0.25">
      <c r="A429" s="284"/>
      <c r="B429" s="195"/>
      <c r="C429" s="195"/>
      <c r="D429" s="195"/>
      <c r="E429" s="196"/>
      <c r="F429" s="196"/>
      <c r="G429" s="196"/>
      <c r="H429" s="196"/>
    </row>
    <row r="430" spans="1:8" s="197" customFormat="1" ht="12.75" customHeight="1" x14ac:dyDescent="0.25">
      <c r="A430" s="284"/>
      <c r="B430" s="195"/>
      <c r="C430" s="195"/>
      <c r="D430" s="195"/>
      <c r="E430" s="196"/>
      <c r="F430" s="196"/>
      <c r="G430" s="196"/>
      <c r="H430" s="196"/>
    </row>
    <row r="431" spans="1:8" s="197" customFormat="1" ht="12.75" customHeight="1" x14ac:dyDescent="0.25">
      <c r="A431" s="284"/>
      <c r="B431" s="195"/>
      <c r="C431" s="195"/>
      <c r="D431" s="195"/>
      <c r="E431" s="196"/>
      <c r="F431" s="196"/>
      <c r="G431" s="196"/>
      <c r="H431" s="196"/>
    </row>
    <row r="432" spans="1:8" s="197" customFormat="1" ht="12.75" customHeight="1" x14ac:dyDescent="0.25">
      <c r="A432" s="284"/>
      <c r="B432" s="195"/>
      <c r="C432" s="195"/>
      <c r="D432" s="195"/>
      <c r="E432" s="196"/>
      <c r="F432" s="196"/>
      <c r="G432" s="196"/>
      <c r="H432" s="196"/>
    </row>
    <row r="433" spans="1:8" s="197" customFormat="1" ht="12.75" customHeight="1" x14ac:dyDescent="0.25">
      <c r="A433" s="284"/>
      <c r="B433" s="195"/>
      <c r="C433" s="195"/>
      <c r="D433" s="195"/>
      <c r="E433" s="196"/>
      <c r="F433" s="196"/>
      <c r="G433" s="196"/>
      <c r="H433" s="196"/>
    </row>
    <row r="434" spans="1:8" s="197" customFormat="1" ht="12.75" customHeight="1" x14ac:dyDescent="0.25">
      <c r="A434" s="284"/>
      <c r="B434" s="195"/>
      <c r="C434" s="195"/>
      <c r="D434" s="195"/>
      <c r="E434" s="196"/>
      <c r="F434" s="196"/>
      <c r="G434" s="196"/>
      <c r="H434" s="196"/>
    </row>
    <row r="435" spans="1:8" s="197" customFormat="1" ht="12.75" customHeight="1" x14ac:dyDescent="0.25">
      <c r="A435" s="284"/>
      <c r="B435" s="195"/>
      <c r="C435" s="195"/>
      <c r="D435" s="195"/>
      <c r="E435" s="196"/>
      <c r="F435" s="196"/>
      <c r="G435" s="196"/>
      <c r="H435" s="196"/>
    </row>
    <row r="436" spans="1:8" s="197" customFormat="1" ht="12.75" customHeight="1" x14ac:dyDescent="0.25">
      <c r="A436" s="284"/>
      <c r="B436" s="195"/>
      <c r="C436" s="195"/>
      <c r="D436" s="195"/>
      <c r="E436" s="196"/>
      <c r="F436" s="196"/>
      <c r="G436" s="196"/>
      <c r="H436" s="196"/>
    </row>
    <row r="437" spans="1:8" s="197" customFormat="1" ht="12.75" customHeight="1" x14ac:dyDescent="0.25">
      <c r="A437" s="284"/>
      <c r="B437" s="195"/>
      <c r="C437" s="195"/>
      <c r="D437" s="195"/>
      <c r="E437" s="196"/>
      <c r="F437" s="196"/>
      <c r="G437" s="196"/>
      <c r="H437" s="196"/>
    </row>
    <row r="438" spans="1:8" s="197" customFormat="1" ht="12.75" customHeight="1" x14ac:dyDescent="0.25">
      <c r="A438" s="284"/>
      <c r="B438" s="195"/>
      <c r="C438" s="195"/>
      <c r="D438" s="195"/>
      <c r="E438" s="196"/>
      <c r="F438" s="196"/>
      <c r="G438" s="196"/>
      <c r="H438" s="196"/>
    </row>
    <row r="439" spans="1:8" s="197" customFormat="1" ht="12.75" customHeight="1" x14ac:dyDescent="0.25">
      <c r="A439" s="284"/>
      <c r="B439" s="195"/>
      <c r="C439" s="195"/>
      <c r="D439" s="195"/>
      <c r="E439" s="196"/>
      <c r="F439" s="196"/>
      <c r="G439" s="196"/>
      <c r="H439" s="196"/>
    </row>
    <row r="440" spans="1:8" s="197" customFormat="1" ht="12.75" customHeight="1" x14ac:dyDescent="0.25">
      <c r="A440" s="284"/>
      <c r="B440" s="195"/>
      <c r="C440" s="195"/>
      <c r="D440" s="195"/>
      <c r="E440" s="196"/>
      <c r="F440" s="196"/>
      <c r="G440" s="196"/>
      <c r="H440" s="196"/>
    </row>
    <row r="441" spans="1:8" s="197" customFormat="1" ht="12.75" customHeight="1" x14ac:dyDescent="0.25">
      <c r="A441" s="284"/>
      <c r="B441" s="195"/>
      <c r="C441" s="195"/>
      <c r="D441" s="195"/>
      <c r="E441" s="196"/>
      <c r="F441" s="196"/>
      <c r="G441" s="196"/>
      <c r="H441" s="196"/>
    </row>
    <row r="442" spans="1:8" s="197" customFormat="1" ht="12.75" customHeight="1" x14ac:dyDescent="0.25">
      <c r="A442" s="284"/>
      <c r="B442" s="195"/>
      <c r="C442" s="195"/>
      <c r="D442" s="195"/>
      <c r="E442" s="196"/>
      <c r="F442" s="196"/>
      <c r="G442" s="196"/>
      <c r="H442" s="196"/>
    </row>
    <row r="443" spans="1:8" s="197" customFormat="1" ht="12.75" customHeight="1" x14ac:dyDescent="0.25">
      <c r="A443" s="284"/>
      <c r="B443" s="195"/>
      <c r="C443" s="195"/>
      <c r="D443" s="195"/>
      <c r="E443" s="196"/>
      <c r="F443" s="196"/>
      <c r="G443" s="196"/>
      <c r="H443" s="196"/>
    </row>
    <row r="444" spans="1:8" s="197" customFormat="1" ht="12.75" customHeight="1" x14ac:dyDescent="0.25">
      <c r="A444" s="284"/>
      <c r="B444" s="195"/>
      <c r="C444" s="195"/>
      <c r="D444" s="195"/>
      <c r="E444" s="196"/>
      <c r="F444" s="196"/>
      <c r="G444" s="196"/>
      <c r="H444" s="196"/>
    </row>
    <row r="445" spans="1:8" s="197" customFormat="1" ht="12.75" customHeight="1" x14ac:dyDescent="0.25">
      <c r="A445" s="284"/>
      <c r="B445" s="195"/>
      <c r="C445" s="195"/>
      <c r="D445" s="195"/>
      <c r="E445" s="196"/>
      <c r="F445" s="196"/>
      <c r="G445" s="196"/>
      <c r="H445" s="196"/>
    </row>
    <row r="446" spans="1:8" s="197" customFormat="1" ht="12.75" customHeight="1" x14ac:dyDescent="0.25">
      <c r="A446" s="284"/>
      <c r="B446" s="195"/>
      <c r="C446" s="195"/>
      <c r="D446" s="195"/>
      <c r="E446" s="196"/>
      <c r="F446" s="196"/>
      <c r="G446" s="196"/>
      <c r="H446" s="196"/>
    </row>
    <row r="447" spans="1:8" s="197" customFormat="1" ht="12.75" customHeight="1" x14ac:dyDescent="0.25">
      <c r="A447" s="284"/>
      <c r="B447" s="195"/>
      <c r="C447" s="195"/>
      <c r="D447" s="195"/>
      <c r="E447" s="196"/>
      <c r="F447" s="196"/>
      <c r="G447" s="196"/>
      <c r="H447" s="196"/>
    </row>
    <row r="448" spans="1:8" s="197" customFormat="1" ht="12.75" customHeight="1" x14ac:dyDescent="0.25">
      <c r="A448" s="284"/>
      <c r="B448" s="195"/>
      <c r="C448" s="195"/>
      <c r="D448" s="195"/>
      <c r="E448" s="196"/>
      <c r="F448" s="196"/>
      <c r="G448" s="196"/>
      <c r="H448" s="362" t="s">
        <v>13</v>
      </c>
    </row>
    <row r="449" spans="1:11" s="197" customFormat="1" ht="12.75" customHeight="1" x14ac:dyDescent="0.25">
      <c r="A449" s="284"/>
      <c r="B449" s="195"/>
      <c r="C449" s="195"/>
      <c r="D449" s="195"/>
      <c r="E449" s="196"/>
      <c r="F449" s="196"/>
      <c r="G449" s="196"/>
      <c r="H449" s="255"/>
    </row>
    <row r="450" spans="1:11" s="197" customFormat="1" ht="15.75" customHeight="1" x14ac:dyDescent="0.3">
      <c r="A450" s="284"/>
      <c r="B450" s="266" t="s">
        <v>518</v>
      </c>
      <c r="C450" s="14"/>
      <c r="D450" s="14"/>
      <c r="E450" s="15"/>
      <c r="F450" s="15"/>
      <c r="G450" s="15"/>
      <c r="H450" s="15"/>
    </row>
    <row r="451" spans="1:11" s="197" customFormat="1" ht="12.75" customHeight="1" x14ac:dyDescent="0.25">
      <c r="A451" s="284"/>
      <c r="B451" s="4"/>
      <c r="C451" s="1"/>
      <c r="D451" s="1"/>
      <c r="E451" s="45"/>
      <c r="F451" s="45"/>
      <c r="G451" s="45"/>
      <c r="H451" s="45"/>
    </row>
    <row r="452" spans="1:11" s="197" customFormat="1" ht="12.75" customHeight="1" x14ac:dyDescent="0.25">
      <c r="A452" s="284"/>
      <c r="B452" s="4" t="s">
        <v>61</v>
      </c>
      <c r="C452" s="1"/>
      <c r="D452" s="1"/>
      <c r="E452" s="45"/>
      <c r="F452" s="45"/>
      <c r="G452" s="45"/>
      <c r="H452" s="45"/>
    </row>
    <row r="453" spans="1:11" s="197" customFormat="1" ht="12.75" customHeight="1" x14ac:dyDescent="0.25">
      <c r="A453" s="284"/>
      <c r="B453" s="151"/>
      <c r="C453" s="511" t="s">
        <v>12</v>
      </c>
      <c r="D453" s="512"/>
      <c r="E453" s="512"/>
      <c r="F453" s="512" t="s">
        <v>10</v>
      </c>
      <c r="G453" s="512"/>
      <c r="H453" s="512"/>
    </row>
    <row r="454" spans="1:11" s="197" customFormat="1" ht="12.75" customHeight="1" x14ac:dyDescent="0.25">
      <c r="A454" s="284"/>
      <c r="B454" s="145"/>
      <c r="C454" s="149" t="s">
        <v>8</v>
      </c>
      <c r="D454" s="152" t="s">
        <v>9</v>
      </c>
      <c r="E454" s="152" t="s">
        <v>154</v>
      </c>
      <c r="F454" s="152" t="s">
        <v>8</v>
      </c>
      <c r="G454" s="152" t="s">
        <v>9</v>
      </c>
      <c r="H454" s="152" t="s">
        <v>154</v>
      </c>
    </row>
    <row r="455" spans="1:11" s="197" customFormat="1" ht="12.75" customHeight="1" x14ac:dyDescent="0.25">
      <c r="A455" s="284"/>
      <c r="B455" s="64"/>
      <c r="C455" s="153"/>
      <c r="D455" s="153"/>
      <c r="E455" s="64"/>
      <c r="F455" s="154"/>
      <c r="G455" s="154"/>
      <c r="H455" s="64"/>
    </row>
    <row r="456" spans="1:11" s="197" customFormat="1" ht="12.75" customHeight="1" x14ac:dyDescent="0.25">
      <c r="A456" s="284"/>
      <c r="B456" s="64" t="s">
        <v>23</v>
      </c>
      <c r="C456" s="155">
        <v>58.05</v>
      </c>
      <c r="D456" s="155">
        <v>68.22</v>
      </c>
      <c r="E456" s="68">
        <f>+C456-D456</f>
        <v>-10.170000000000002</v>
      </c>
      <c r="F456" s="155">
        <v>53.24</v>
      </c>
      <c r="G456" s="155">
        <v>64.73</v>
      </c>
      <c r="H456" s="68">
        <f>+F456-G456</f>
        <v>-11.490000000000002</v>
      </c>
    </row>
    <row r="457" spans="1:11" s="197" customFormat="1" ht="12.75" customHeight="1" x14ac:dyDescent="0.25">
      <c r="A457" s="284"/>
      <c r="B457" s="64" t="s">
        <v>499</v>
      </c>
      <c r="C457" s="155">
        <v>34.630000000000003</v>
      </c>
      <c r="D457" s="155">
        <v>37.340000000000003</v>
      </c>
      <c r="E457" s="68">
        <f t="shared" ref="E457:E462" si="12">+C457-D457</f>
        <v>-2.7100000000000009</v>
      </c>
      <c r="F457" s="155">
        <v>35.229999999999997</v>
      </c>
      <c r="G457" s="155">
        <v>39.32</v>
      </c>
      <c r="H457" s="68">
        <f t="shared" ref="H457:H462" si="13">+F457-G457</f>
        <v>-4.0900000000000034</v>
      </c>
    </row>
    <row r="458" spans="1:11" s="197" customFormat="1" ht="12.75" customHeight="1" x14ac:dyDescent="0.25">
      <c r="A458" s="284"/>
      <c r="B458" s="64" t="s">
        <v>500</v>
      </c>
      <c r="C458" s="155">
        <v>60.57</v>
      </c>
      <c r="D458" s="155">
        <v>72.040000000000006</v>
      </c>
      <c r="E458" s="68">
        <f t="shared" si="12"/>
        <v>-11.470000000000006</v>
      </c>
      <c r="F458" s="155">
        <v>55.22</v>
      </c>
      <c r="G458" s="155">
        <v>67.849999999999994</v>
      </c>
      <c r="H458" s="68">
        <f t="shared" si="13"/>
        <v>-12.629999999999995</v>
      </c>
    </row>
    <row r="459" spans="1:11" s="197" customFormat="1" ht="12.75" customHeight="1" x14ac:dyDescent="0.25">
      <c r="A459" s="284"/>
      <c r="B459" s="64" t="s">
        <v>110</v>
      </c>
      <c r="C459" s="155">
        <v>9.82</v>
      </c>
      <c r="D459" s="155">
        <v>12.49</v>
      </c>
      <c r="E459" s="68">
        <f t="shared" si="12"/>
        <v>-2.67</v>
      </c>
      <c r="F459" s="155">
        <v>12.42</v>
      </c>
      <c r="G459" s="155">
        <v>16.62</v>
      </c>
      <c r="H459" s="68">
        <f t="shared" si="13"/>
        <v>-4.2000000000000011</v>
      </c>
    </row>
    <row r="460" spans="1:11" s="197" customFormat="1" ht="12.75" customHeight="1" x14ac:dyDescent="0.25">
      <c r="A460" s="284"/>
      <c r="B460" s="64" t="s">
        <v>501</v>
      </c>
      <c r="C460" s="155">
        <v>53.72</v>
      </c>
      <c r="D460" s="155">
        <v>57.5</v>
      </c>
      <c r="E460" s="68">
        <f t="shared" si="12"/>
        <v>-3.7800000000000011</v>
      </c>
      <c r="F460" s="155">
        <v>53.1</v>
      </c>
      <c r="G460" s="155">
        <v>57.62</v>
      </c>
      <c r="H460" s="68">
        <f t="shared" si="13"/>
        <v>-4.519999999999996</v>
      </c>
    </row>
    <row r="461" spans="1:11" s="197" customFormat="1" ht="12.75" customHeight="1" x14ac:dyDescent="0.25">
      <c r="A461" s="284"/>
      <c r="B461" s="64" t="s">
        <v>111</v>
      </c>
      <c r="C461" s="155">
        <v>85.93</v>
      </c>
      <c r="D461" s="155">
        <v>94.33</v>
      </c>
      <c r="E461" s="68">
        <f t="shared" si="12"/>
        <v>-8.3999999999999915</v>
      </c>
      <c r="F461" s="155">
        <v>82.01</v>
      </c>
      <c r="G461" s="155">
        <v>91.99</v>
      </c>
      <c r="H461" s="68">
        <f t="shared" si="13"/>
        <v>-9.9799999999999898</v>
      </c>
    </row>
    <row r="462" spans="1:11" s="197" customFormat="1" ht="12.75" customHeight="1" x14ac:dyDescent="0.25">
      <c r="A462" s="284"/>
      <c r="B462" s="64" t="s">
        <v>224</v>
      </c>
      <c r="C462" s="155">
        <v>24.44</v>
      </c>
      <c r="D462" s="155">
        <v>33.47</v>
      </c>
      <c r="E462" s="68">
        <f t="shared" si="12"/>
        <v>-9.0299999999999976</v>
      </c>
      <c r="F462" s="155">
        <v>20.7</v>
      </c>
      <c r="G462" s="155">
        <v>30.85</v>
      </c>
      <c r="H462" s="68">
        <f t="shared" si="13"/>
        <v>-10.150000000000002</v>
      </c>
    </row>
    <row r="463" spans="1:11" s="197" customFormat="1" ht="12.75" customHeight="1" x14ac:dyDescent="0.25">
      <c r="A463" s="284"/>
      <c r="B463" s="119"/>
      <c r="C463" s="156"/>
      <c r="D463" s="156"/>
      <c r="E463" s="121"/>
      <c r="F463" s="121"/>
      <c r="G463" s="121"/>
      <c r="H463" s="121"/>
    </row>
    <row r="464" spans="1:11" s="197" customFormat="1" ht="12.75" customHeight="1" x14ac:dyDescent="0.25">
      <c r="A464" s="270"/>
      <c r="B464" s="123"/>
      <c r="C464" s="157"/>
      <c r="D464" s="157"/>
      <c r="E464" s="125"/>
      <c r="F464" s="125"/>
      <c r="G464" s="125"/>
      <c r="H464" s="125"/>
      <c r="K464" s="302"/>
    </row>
    <row r="465" spans="1:8" s="197" customFormat="1" ht="12.75" customHeight="1" x14ac:dyDescent="0.25">
      <c r="A465" s="270"/>
      <c r="B465" s="17" t="s">
        <v>102</v>
      </c>
      <c r="C465" s="1"/>
      <c r="D465" s="1"/>
      <c r="E465" s="53"/>
      <c r="F465" s="53"/>
      <c r="G465" s="53"/>
      <c r="H465" s="53"/>
    </row>
    <row r="466" spans="1:8" s="197" customFormat="1" ht="12.75" customHeight="1" x14ac:dyDescent="0.25">
      <c r="A466" s="270"/>
      <c r="B466" s="17" t="s">
        <v>103</v>
      </c>
      <c r="C466" s="19"/>
      <c r="D466" s="1"/>
      <c r="E466" s="53"/>
      <c r="F466" s="53"/>
      <c r="G466" s="53"/>
      <c r="H466" s="53"/>
    </row>
    <row r="467" spans="1:8" s="197" customFormat="1" ht="12.75" customHeight="1" x14ac:dyDescent="0.25">
      <c r="A467" s="270"/>
      <c r="B467" s="17" t="s">
        <v>512</v>
      </c>
      <c r="C467" s="19"/>
      <c r="D467" s="1"/>
      <c r="E467" s="53"/>
      <c r="F467" s="53"/>
      <c r="G467" s="53"/>
      <c r="H467" s="53"/>
    </row>
    <row r="468" spans="1:8" s="197" customFormat="1" ht="12.75" customHeight="1" x14ac:dyDescent="0.25">
      <c r="A468" s="270"/>
      <c r="B468" s="20" t="s">
        <v>511</v>
      </c>
      <c r="C468" s="1"/>
      <c r="D468" s="1"/>
      <c r="E468" s="53"/>
      <c r="F468" s="53"/>
      <c r="G468" s="53"/>
      <c r="H468" s="53"/>
    </row>
    <row r="469" spans="1:8" s="197" customFormat="1" ht="12.75" customHeight="1" x14ac:dyDescent="0.25">
      <c r="A469" s="270"/>
      <c r="B469" s="58"/>
      <c r="C469" s="1"/>
      <c r="D469" s="1"/>
      <c r="E469" s="53"/>
      <c r="F469" s="53"/>
      <c r="G469" s="53"/>
      <c r="H469" s="53"/>
    </row>
    <row r="470" spans="1:8" s="197" customFormat="1" ht="12.75" customHeight="1" x14ac:dyDescent="0.25">
      <c r="A470" s="270"/>
      <c r="B470" s="58" t="s">
        <v>68</v>
      </c>
      <c r="C470" s="1"/>
      <c r="D470" s="1"/>
      <c r="E470" s="53"/>
      <c r="F470" s="53"/>
      <c r="G470" s="53"/>
      <c r="H470" s="53"/>
    </row>
    <row r="471" spans="1:8" s="197" customFormat="1" ht="12.75" customHeight="1" x14ac:dyDescent="0.25">
      <c r="A471" s="284"/>
      <c r="B471" s="58"/>
      <c r="C471" s="1"/>
      <c r="D471" s="1"/>
      <c r="E471" s="53"/>
      <c r="F471" s="53"/>
      <c r="G471" s="53"/>
      <c r="H471" s="53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6"/>
      <c r="G472" s="196"/>
      <c r="H472" s="196"/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6"/>
      <c r="G473" s="196"/>
      <c r="H473" s="196"/>
    </row>
    <row r="474" spans="1:8" s="197" customFormat="1" ht="12.75" customHeight="1" x14ac:dyDescent="0.25">
      <c r="A474" s="284"/>
      <c r="B474" s="195"/>
      <c r="C474" s="195"/>
      <c r="D474" s="195"/>
      <c r="E474" s="196"/>
      <c r="F474" s="196"/>
      <c r="G474" s="196"/>
      <c r="H474" s="196"/>
    </row>
    <row r="475" spans="1:8" s="197" customFormat="1" ht="12.75" customHeight="1" x14ac:dyDescent="0.25">
      <c r="A475" s="284"/>
      <c r="B475" s="195"/>
      <c r="C475" s="195"/>
      <c r="D475" s="195"/>
      <c r="E475" s="196"/>
      <c r="F475" s="196"/>
      <c r="G475" s="196"/>
      <c r="H475" s="196"/>
    </row>
    <row r="476" spans="1:8" s="197" customFormat="1" ht="12.75" customHeight="1" x14ac:dyDescent="0.25">
      <c r="A476" s="284"/>
      <c r="B476" s="195"/>
      <c r="C476" s="195"/>
      <c r="D476" s="195"/>
      <c r="E476" s="196"/>
      <c r="F476" s="196"/>
      <c r="G476" s="196"/>
      <c r="H476" s="196"/>
    </row>
    <row r="477" spans="1:8" s="197" customFormat="1" ht="12.75" customHeight="1" x14ac:dyDescent="0.25">
      <c r="A477" s="284"/>
      <c r="B477" s="195"/>
      <c r="C477" s="195"/>
      <c r="D477" s="195"/>
      <c r="E477" s="196"/>
      <c r="F477" s="196"/>
      <c r="G477" s="196"/>
      <c r="H477" s="196"/>
    </row>
    <row r="478" spans="1:8" s="197" customFormat="1" ht="12.75" customHeight="1" x14ac:dyDescent="0.25">
      <c r="A478" s="284"/>
      <c r="B478" s="195"/>
      <c r="C478" s="195"/>
      <c r="D478" s="195"/>
      <c r="E478" s="196"/>
      <c r="F478" s="196"/>
      <c r="G478" s="196"/>
      <c r="H478" s="196"/>
    </row>
    <row r="479" spans="1:8" s="197" customFormat="1" ht="12.75" customHeight="1" x14ac:dyDescent="0.25">
      <c r="A479" s="284"/>
      <c r="B479" s="195"/>
      <c r="C479" s="195"/>
      <c r="D479" s="195"/>
      <c r="E479" s="196"/>
      <c r="F479" s="196"/>
      <c r="G479" s="196"/>
      <c r="H479" s="196"/>
    </row>
    <row r="480" spans="1:8" s="197" customFormat="1" ht="12.75" customHeight="1" x14ac:dyDescent="0.25">
      <c r="A480" s="284"/>
      <c r="B480" s="195"/>
      <c r="C480" s="195"/>
      <c r="D480" s="195"/>
      <c r="E480" s="196"/>
      <c r="F480" s="196"/>
      <c r="G480" s="196"/>
      <c r="H480" s="196"/>
    </row>
    <row r="481" spans="1:8" s="197" customFormat="1" ht="12.75" customHeight="1" x14ac:dyDescent="0.25">
      <c r="A481" s="284"/>
      <c r="B481" s="195"/>
      <c r="C481" s="195"/>
      <c r="D481" s="195"/>
      <c r="E481" s="196"/>
      <c r="F481" s="196"/>
      <c r="G481" s="196"/>
      <c r="H481" s="196"/>
    </row>
    <row r="482" spans="1:8" s="197" customFormat="1" ht="12.75" customHeight="1" x14ac:dyDescent="0.25">
      <c r="A482" s="284"/>
      <c r="B482" s="195"/>
      <c r="C482" s="195"/>
      <c r="D482" s="195"/>
      <c r="E482" s="196"/>
      <c r="F482" s="196"/>
      <c r="G482" s="196"/>
      <c r="H482" s="196"/>
    </row>
    <row r="483" spans="1:8" s="197" customFormat="1" ht="12.75" customHeight="1" x14ac:dyDescent="0.25">
      <c r="A483" s="284"/>
      <c r="B483" s="195"/>
      <c r="C483" s="195"/>
      <c r="D483" s="195"/>
      <c r="E483" s="196"/>
      <c r="F483" s="196"/>
      <c r="G483" s="196"/>
      <c r="H483" s="196"/>
    </row>
    <row r="484" spans="1:8" s="197" customFormat="1" ht="12.75" customHeight="1" x14ac:dyDescent="0.25">
      <c r="A484" s="284"/>
      <c r="B484" s="195"/>
      <c r="C484" s="195"/>
      <c r="D484" s="195"/>
      <c r="E484" s="196"/>
      <c r="F484" s="196"/>
      <c r="G484" s="196"/>
      <c r="H484" s="196"/>
    </row>
    <row r="485" spans="1:8" s="197" customFormat="1" ht="12.75" customHeight="1" x14ac:dyDescent="0.25">
      <c r="A485" s="284"/>
      <c r="B485" s="195"/>
      <c r="C485" s="195"/>
      <c r="D485" s="195"/>
      <c r="E485" s="196"/>
      <c r="F485" s="196"/>
      <c r="G485" s="196"/>
      <c r="H485" s="196"/>
    </row>
    <row r="486" spans="1:8" s="197" customFormat="1" ht="12.75" customHeight="1" x14ac:dyDescent="0.25">
      <c r="A486" s="284"/>
      <c r="B486" s="195"/>
      <c r="C486" s="195"/>
      <c r="D486" s="195"/>
      <c r="E486" s="196"/>
      <c r="F486" s="196"/>
      <c r="G486" s="196"/>
      <c r="H486" s="196"/>
    </row>
    <row r="487" spans="1:8" s="197" customFormat="1" ht="12.75" customHeight="1" x14ac:dyDescent="0.25">
      <c r="A487" s="284"/>
      <c r="B487" s="195"/>
      <c r="C487" s="195"/>
      <c r="D487" s="195"/>
      <c r="E487" s="196"/>
      <c r="F487" s="196"/>
      <c r="G487" s="196"/>
      <c r="H487" s="196"/>
    </row>
    <row r="488" spans="1:8" s="197" customFormat="1" ht="12.75" customHeight="1" x14ac:dyDescent="0.25">
      <c r="A488" s="284"/>
      <c r="B488" s="195"/>
      <c r="C488" s="195"/>
      <c r="D488" s="195"/>
      <c r="E488" s="196"/>
      <c r="F488" s="196"/>
      <c r="G488" s="196"/>
      <c r="H488" s="196"/>
    </row>
    <row r="489" spans="1:8" s="197" customFormat="1" ht="12.75" customHeight="1" x14ac:dyDescent="0.25">
      <c r="A489" s="284"/>
      <c r="B489" s="195"/>
      <c r="C489" s="195"/>
      <c r="D489" s="195"/>
      <c r="E489" s="196"/>
      <c r="F489" s="196"/>
      <c r="G489" s="196"/>
      <c r="H489" s="196"/>
    </row>
    <row r="490" spans="1:8" s="197" customFormat="1" ht="12.75" customHeight="1" x14ac:dyDescent="0.25">
      <c r="A490" s="284"/>
      <c r="B490" s="195"/>
      <c r="C490" s="195"/>
      <c r="D490" s="195"/>
      <c r="E490" s="196"/>
      <c r="F490" s="196"/>
      <c r="G490" s="196"/>
      <c r="H490" s="196"/>
    </row>
    <row r="491" spans="1:8" s="197" customFormat="1" ht="12.75" customHeight="1" x14ac:dyDescent="0.25">
      <c r="A491" s="284"/>
      <c r="B491" s="195"/>
      <c r="C491" s="195"/>
      <c r="D491" s="195"/>
      <c r="E491" s="196"/>
      <c r="F491" s="196"/>
      <c r="G491" s="196"/>
      <c r="H491" s="196"/>
    </row>
    <row r="492" spans="1:8" s="197" customFormat="1" ht="12.75" customHeight="1" x14ac:dyDescent="0.25">
      <c r="A492" s="284"/>
      <c r="B492" s="195"/>
      <c r="C492" s="195"/>
      <c r="D492" s="195"/>
      <c r="E492" s="196"/>
      <c r="F492" s="196"/>
      <c r="G492" s="196"/>
      <c r="H492" s="196"/>
    </row>
    <row r="493" spans="1:8" s="197" customFormat="1" ht="12.75" customHeight="1" x14ac:dyDescent="0.25">
      <c r="A493" s="284"/>
      <c r="B493" s="195"/>
      <c r="C493" s="195"/>
      <c r="D493" s="195"/>
      <c r="E493" s="196"/>
      <c r="F493" s="196"/>
      <c r="G493" s="196"/>
      <c r="H493" s="196"/>
    </row>
    <row r="494" spans="1:8" s="197" customFormat="1" ht="12.75" customHeight="1" x14ac:dyDescent="0.25">
      <c r="A494" s="284"/>
      <c r="B494" s="195"/>
      <c r="C494" s="195"/>
      <c r="D494" s="195"/>
      <c r="E494" s="196"/>
      <c r="F494" s="196"/>
      <c r="G494" s="196"/>
      <c r="H494" s="196"/>
    </row>
    <row r="495" spans="1:8" s="197" customFormat="1" ht="12.75" customHeight="1" x14ac:dyDescent="0.25">
      <c r="A495" s="284"/>
      <c r="B495" s="195"/>
      <c r="C495" s="195"/>
      <c r="D495" s="195"/>
      <c r="E495" s="196"/>
      <c r="F495" s="196"/>
      <c r="G495" s="196"/>
      <c r="H495" s="196"/>
    </row>
    <row r="496" spans="1:8" s="197" customFormat="1" ht="12.75" customHeight="1" x14ac:dyDescent="0.25">
      <c r="A496" s="284"/>
      <c r="B496" s="195"/>
      <c r="C496" s="195"/>
      <c r="D496" s="195"/>
      <c r="E496" s="196"/>
      <c r="F496" s="196"/>
      <c r="G496" s="196"/>
      <c r="H496" s="196"/>
    </row>
    <row r="497" spans="1:8" s="197" customFormat="1" ht="12.75" customHeight="1" x14ac:dyDescent="0.25">
      <c r="A497" s="284"/>
      <c r="B497" s="195"/>
      <c r="C497" s="195"/>
      <c r="D497" s="195"/>
      <c r="E497" s="196"/>
      <c r="F497" s="196"/>
      <c r="G497" s="196"/>
      <c r="H497" s="196"/>
    </row>
    <row r="498" spans="1:8" s="197" customFormat="1" ht="12.75" customHeight="1" x14ac:dyDescent="0.25">
      <c r="A498" s="284"/>
      <c r="B498" s="195"/>
      <c r="C498" s="195"/>
      <c r="D498" s="195"/>
      <c r="E498" s="196"/>
      <c r="F498" s="196"/>
      <c r="G498" s="196"/>
      <c r="H498" s="196"/>
    </row>
    <row r="499" spans="1:8" s="197" customFormat="1" ht="12.75" customHeight="1" x14ac:dyDescent="0.25">
      <c r="A499" s="284"/>
      <c r="B499" s="195"/>
      <c r="C499" s="195"/>
      <c r="D499" s="195"/>
      <c r="E499" s="196"/>
      <c r="F499" s="196"/>
      <c r="G499" s="196"/>
      <c r="H499" s="196"/>
    </row>
    <row r="500" spans="1:8" s="197" customFormat="1" ht="12.75" customHeight="1" x14ac:dyDescent="0.25">
      <c r="A500" s="284"/>
      <c r="B500" s="195"/>
      <c r="C500" s="195"/>
      <c r="D500" s="195"/>
      <c r="E500" s="196"/>
      <c r="F500" s="196"/>
      <c r="G500" s="196"/>
      <c r="H500" s="196"/>
    </row>
    <row r="501" spans="1:8" s="197" customFormat="1" ht="12.75" customHeight="1" x14ac:dyDescent="0.25">
      <c r="A501" s="284"/>
      <c r="B501" s="195"/>
      <c r="C501" s="195"/>
      <c r="D501" s="195"/>
      <c r="E501" s="196"/>
      <c r="F501" s="196"/>
      <c r="G501" s="196"/>
      <c r="H501" s="196"/>
    </row>
    <row r="502" spans="1:8" s="197" customFormat="1" ht="12.75" customHeight="1" x14ac:dyDescent="0.25">
      <c r="A502" s="284"/>
      <c r="B502" s="195"/>
      <c r="C502" s="195"/>
      <c r="D502" s="195"/>
      <c r="E502" s="196"/>
      <c r="F502" s="196"/>
      <c r="G502" s="196"/>
      <c r="H502" s="196"/>
    </row>
    <row r="503" spans="1:8" s="197" customFormat="1" ht="12.75" customHeight="1" x14ac:dyDescent="0.25">
      <c r="A503" s="284"/>
      <c r="B503" s="195"/>
      <c r="C503" s="195"/>
      <c r="D503" s="195"/>
      <c r="E503" s="196"/>
      <c r="F503" s="196"/>
      <c r="G503" s="196"/>
      <c r="H503" s="196"/>
    </row>
    <row r="504" spans="1:8" s="197" customFormat="1" ht="12.75" customHeight="1" x14ac:dyDescent="0.25">
      <c r="A504" s="284"/>
      <c r="B504" s="195"/>
      <c r="C504" s="195"/>
      <c r="D504" s="195"/>
      <c r="E504" s="196"/>
      <c r="F504" s="196"/>
      <c r="G504" s="196"/>
      <c r="H504" s="196"/>
    </row>
    <row r="505" spans="1:8" s="197" customFormat="1" ht="12.75" customHeight="1" x14ac:dyDescent="0.25">
      <c r="A505" s="284"/>
      <c r="B505" s="195"/>
      <c r="C505" s="195"/>
      <c r="D505" s="195"/>
      <c r="E505" s="196"/>
      <c r="F505" s="196"/>
      <c r="G505" s="196"/>
      <c r="H505" s="196"/>
    </row>
    <row r="506" spans="1:8" s="197" customFormat="1" ht="12.75" customHeight="1" x14ac:dyDescent="0.25">
      <c r="A506" s="284"/>
      <c r="B506" s="195"/>
      <c r="C506" s="195"/>
      <c r="D506" s="195"/>
      <c r="E506" s="196"/>
      <c r="F506" s="196"/>
      <c r="G506" s="196"/>
      <c r="H506" s="196"/>
    </row>
    <row r="507" spans="1:8" s="197" customFormat="1" ht="12.75" customHeight="1" x14ac:dyDescent="0.25">
      <c r="A507" s="284"/>
      <c r="B507" s="195"/>
      <c r="C507" s="195"/>
      <c r="D507" s="195"/>
      <c r="E507" s="196"/>
      <c r="F507" s="196"/>
      <c r="G507" s="196"/>
      <c r="H507" s="196"/>
    </row>
    <row r="508" spans="1:8" s="197" customFormat="1" ht="12.75" customHeight="1" x14ac:dyDescent="0.25">
      <c r="A508" s="284"/>
      <c r="B508" s="195"/>
      <c r="C508" s="195"/>
      <c r="D508" s="195"/>
      <c r="E508" s="196"/>
      <c r="F508" s="196"/>
      <c r="G508" s="196"/>
      <c r="H508" s="196"/>
    </row>
    <row r="509" spans="1:8" s="197" customFormat="1" ht="12.75" customHeight="1" x14ac:dyDescent="0.25">
      <c r="A509" s="284"/>
      <c r="B509" s="195"/>
      <c r="C509" s="195"/>
      <c r="D509" s="195"/>
      <c r="E509" s="196"/>
      <c r="F509" s="196"/>
      <c r="G509" s="196"/>
      <c r="H509" s="196"/>
    </row>
    <row r="510" spans="1:8" s="197" customFormat="1" ht="12.75" customHeight="1" x14ac:dyDescent="0.25">
      <c r="A510" s="284"/>
      <c r="B510" s="195"/>
      <c r="C510" s="195"/>
      <c r="D510" s="195"/>
      <c r="E510" s="196"/>
      <c r="F510" s="196"/>
      <c r="G510" s="196"/>
      <c r="H510" s="196"/>
    </row>
    <row r="511" spans="1:8" s="197" customFormat="1" ht="12.75" customHeight="1" x14ac:dyDescent="0.25">
      <c r="A511" s="284"/>
      <c r="B511" s="195"/>
      <c r="C511" s="195"/>
      <c r="D511" s="195"/>
      <c r="E511" s="196"/>
      <c r="F511" s="196"/>
      <c r="G511" s="196"/>
      <c r="H511" s="196"/>
    </row>
    <row r="512" spans="1:8" s="197" customFormat="1" ht="12.75" customHeight="1" x14ac:dyDescent="0.25">
      <c r="A512" s="284"/>
      <c r="B512" s="195"/>
      <c r="C512" s="195"/>
      <c r="D512" s="195"/>
      <c r="E512" s="196"/>
      <c r="F512" s="196"/>
      <c r="G512" s="196"/>
      <c r="H512" s="196"/>
    </row>
    <row r="513" spans="1:8" s="197" customFormat="1" ht="12.75" customHeight="1" x14ac:dyDescent="0.25">
      <c r="A513" s="284"/>
      <c r="B513" s="195"/>
      <c r="C513" s="195"/>
      <c r="D513" s="195"/>
      <c r="E513" s="196"/>
      <c r="F513" s="196"/>
      <c r="G513" s="196"/>
      <c r="H513" s="196"/>
    </row>
    <row r="514" spans="1:8" s="197" customFormat="1" ht="12.75" customHeight="1" x14ac:dyDescent="0.25">
      <c r="A514" s="284"/>
      <c r="B514" s="195"/>
      <c r="C514" s="195"/>
      <c r="D514" s="195"/>
      <c r="E514" s="196"/>
      <c r="F514" s="196"/>
      <c r="G514" s="196"/>
      <c r="H514" s="196"/>
    </row>
    <row r="515" spans="1:8" s="197" customFormat="1" ht="12.75" customHeight="1" x14ac:dyDescent="0.25">
      <c r="A515" s="284"/>
      <c r="B515" s="195"/>
      <c r="C515" s="195"/>
      <c r="D515" s="195"/>
      <c r="E515" s="196"/>
      <c r="F515" s="196"/>
      <c r="G515" s="196"/>
      <c r="H515" s="196"/>
    </row>
    <row r="516" spans="1:8" s="197" customFormat="1" ht="12.75" customHeight="1" x14ac:dyDescent="0.25">
      <c r="A516" s="284"/>
      <c r="B516" s="195"/>
      <c r="C516" s="195"/>
      <c r="D516" s="195"/>
      <c r="E516" s="196"/>
      <c r="F516" s="196"/>
      <c r="G516" s="196"/>
      <c r="H516" s="196"/>
    </row>
    <row r="517" spans="1:8" s="197" customFormat="1" ht="12.75" customHeight="1" x14ac:dyDescent="0.25">
      <c r="A517" s="284"/>
      <c r="B517" s="195"/>
      <c r="C517" s="195"/>
      <c r="D517" s="195"/>
      <c r="E517" s="196"/>
      <c r="F517" s="196"/>
      <c r="G517" s="196"/>
      <c r="H517" s="196"/>
    </row>
    <row r="518" spans="1:8" s="197" customFormat="1" ht="12.75" customHeight="1" x14ac:dyDescent="0.25">
      <c r="A518" s="284"/>
      <c r="B518" s="195"/>
      <c r="C518" s="195"/>
      <c r="D518" s="195"/>
      <c r="E518" s="196"/>
      <c r="F518" s="196"/>
      <c r="G518" s="196"/>
      <c r="H518" s="196"/>
    </row>
    <row r="519" spans="1:8" s="197" customFormat="1" ht="12.75" customHeight="1" x14ac:dyDescent="0.25">
      <c r="A519" s="284"/>
      <c r="B519" s="195"/>
      <c r="C519" s="195"/>
      <c r="D519" s="195"/>
      <c r="E519" s="196"/>
      <c r="F519" s="196"/>
      <c r="G519" s="196"/>
      <c r="H519" s="196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6"/>
      <c r="G520" s="196"/>
      <c r="H520" s="196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6"/>
      <c r="G521" s="196"/>
      <c r="H521" s="196"/>
    </row>
    <row r="522" spans="1:8" s="197" customFormat="1" ht="15.75" customHeight="1" x14ac:dyDescent="0.25">
      <c r="A522" s="284"/>
      <c r="B522" s="195"/>
      <c r="C522" s="195"/>
      <c r="D522" s="195"/>
      <c r="E522" s="196"/>
      <c r="F522" s="196"/>
      <c r="G522" s="196"/>
      <c r="H522" s="196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6"/>
      <c r="G523" s="196"/>
      <c r="H523" s="362" t="s">
        <v>13</v>
      </c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6"/>
      <c r="G524" s="196"/>
      <c r="H524" s="255"/>
    </row>
    <row r="525" spans="1:8" s="197" customFormat="1" ht="15.75" customHeight="1" x14ac:dyDescent="0.3">
      <c r="A525" s="284"/>
      <c r="B525" s="266" t="s">
        <v>519</v>
      </c>
      <c r="C525" s="14"/>
      <c r="D525" s="14"/>
      <c r="E525" s="15"/>
      <c r="F525" s="15"/>
      <c r="G525" s="15"/>
      <c r="H525" s="15"/>
    </row>
    <row r="526" spans="1:8" s="197" customFormat="1" ht="12.75" customHeight="1" x14ac:dyDescent="0.25">
      <c r="A526" s="284"/>
      <c r="B526" s="4"/>
      <c r="C526" s="1"/>
      <c r="D526" s="1"/>
      <c r="E526" s="45"/>
      <c r="F526" s="45"/>
      <c r="G526" s="45"/>
      <c r="H526" s="45"/>
    </row>
    <row r="527" spans="1:8" s="197" customFormat="1" ht="12.75" customHeight="1" x14ac:dyDescent="0.25">
      <c r="A527" s="284"/>
      <c r="B527" s="4" t="s">
        <v>61</v>
      </c>
      <c r="C527" s="1"/>
      <c r="D527" s="1"/>
      <c r="E527" s="45"/>
      <c r="F527" s="45"/>
      <c r="G527" s="45"/>
      <c r="H527" s="45"/>
    </row>
    <row r="528" spans="1:8" s="197" customFormat="1" ht="12.75" customHeight="1" x14ac:dyDescent="0.25">
      <c r="A528" s="284"/>
      <c r="B528" s="151"/>
      <c r="C528" s="511" t="s">
        <v>12</v>
      </c>
      <c r="D528" s="512"/>
      <c r="E528" s="512"/>
      <c r="F528" s="512" t="s">
        <v>10</v>
      </c>
      <c r="G528" s="512"/>
      <c r="H528" s="512"/>
    </row>
    <row r="529" spans="1:11" s="197" customFormat="1" ht="12.75" customHeight="1" x14ac:dyDescent="0.25">
      <c r="A529" s="284"/>
      <c r="B529" s="145"/>
      <c r="C529" s="149" t="s">
        <v>8</v>
      </c>
      <c r="D529" s="152" t="s">
        <v>9</v>
      </c>
      <c r="E529" s="152" t="s">
        <v>154</v>
      </c>
      <c r="F529" s="152" t="s">
        <v>8</v>
      </c>
      <c r="G529" s="152" t="s">
        <v>9</v>
      </c>
      <c r="H529" s="152" t="s">
        <v>154</v>
      </c>
    </row>
    <row r="530" spans="1:11" s="197" customFormat="1" ht="12.75" customHeight="1" x14ac:dyDescent="0.25">
      <c r="A530" s="284"/>
      <c r="B530" s="64"/>
      <c r="C530" s="153"/>
      <c r="D530" s="153"/>
      <c r="E530" s="64"/>
      <c r="F530" s="154"/>
      <c r="G530" s="154"/>
      <c r="H530" s="64"/>
    </row>
    <row r="531" spans="1:11" s="197" customFormat="1" ht="12.75" customHeight="1" x14ac:dyDescent="0.25">
      <c r="A531" s="284"/>
      <c r="B531" s="64" t="s">
        <v>23</v>
      </c>
      <c r="C531" s="155">
        <v>58.85</v>
      </c>
      <c r="D531" s="155">
        <v>68.97</v>
      </c>
      <c r="E531" s="68">
        <f>+C531-D531</f>
        <v>-10.119999999999997</v>
      </c>
      <c r="F531" s="155">
        <v>53.64</v>
      </c>
      <c r="G531" s="155">
        <v>65.13</v>
      </c>
      <c r="H531" s="68">
        <f>+F531-G531</f>
        <v>-11.489999999999995</v>
      </c>
    </row>
    <row r="532" spans="1:11" s="197" customFormat="1" ht="12.75" customHeight="1" x14ac:dyDescent="0.25">
      <c r="A532" s="284"/>
      <c r="B532" s="64" t="s">
        <v>499</v>
      </c>
      <c r="C532" s="155">
        <v>37.020000000000003</v>
      </c>
      <c r="D532" s="155">
        <v>37.43</v>
      </c>
      <c r="E532" s="68">
        <f t="shared" ref="E532:E537" si="14">+C532-D532</f>
        <v>-0.40999999999999659</v>
      </c>
      <c r="F532" s="155">
        <v>34.85</v>
      </c>
      <c r="G532" s="155">
        <v>38.950000000000003</v>
      </c>
      <c r="H532" s="68">
        <f t="shared" ref="H532:H537" si="15">+F532-G532</f>
        <v>-4.1000000000000014</v>
      </c>
    </row>
    <row r="533" spans="1:11" s="197" customFormat="1" ht="12.75" customHeight="1" x14ac:dyDescent="0.25">
      <c r="A533" s="284"/>
      <c r="B533" s="64" t="s">
        <v>500</v>
      </c>
      <c r="C533" s="155">
        <v>61.18</v>
      </c>
      <c r="D533" s="155">
        <v>72.819999999999993</v>
      </c>
      <c r="E533" s="68">
        <f t="shared" si="14"/>
        <v>-11.639999999999993</v>
      </c>
      <c r="F533" s="155">
        <v>55.7</v>
      </c>
      <c r="G533" s="155">
        <v>68.319999999999993</v>
      </c>
      <c r="H533" s="68">
        <f t="shared" si="15"/>
        <v>-12.61999999999999</v>
      </c>
    </row>
    <row r="534" spans="1:11" s="197" customFormat="1" ht="12.75" customHeight="1" x14ac:dyDescent="0.25">
      <c r="A534" s="284"/>
      <c r="B534" s="64" t="s">
        <v>110</v>
      </c>
      <c r="C534" s="155">
        <v>12.57</v>
      </c>
      <c r="D534" s="155">
        <v>13.71</v>
      </c>
      <c r="E534" s="68">
        <f t="shared" si="14"/>
        <v>-1.1400000000000006</v>
      </c>
      <c r="F534" s="155">
        <v>12.01</v>
      </c>
      <c r="G534" s="155">
        <v>15.35</v>
      </c>
      <c r="H534" s="68">
        <f t="shared" si="15"/>
        <v>-3.34</v>
      </c>
    </row>
    <row r="535" spans="1:11" s="197" customFormat="1" ht="12.75" customHeight="1" x14ac:dyDescent="0.25">
      <c r="A535" s="284"/>
      <c r="B535" s="64" t="s">
        <v>501</v>
      </c>
      <c r="C535" s="155">
        <v>55.42</v>
      </c>
      <c r="D535" s="155">
        <v>56.21</v>
      </c>
      <c r="E535" s="68">
        <f t="shared" si="14"/>
        <v>-0.78999999999999915</v>
      </c>
      <c r="F535" s="155">
        <v>52.34</v>
      </c>
      <c r="G535" s="155">
        <v>57.46</v>
      </c>
      <c r="H535" s="68">
        <f t="shared" si="15"/>
        <v>-5.1199999999999974</v>
      </c>
    </row>
    <row r="536" spans="1:11" s="197" customFormat="1" ht="12.75" customHeight="1" x14ac:dyDescent="0.25">
      <c r="A536" s="284"/>
      <c r="B536" s="64" t="s">
        <v>111</v>
      </c>
      <c r="C536" s="155">
        <v>87.15</v>
      </c>
      <c r="D536" s="155">
        <v>94.88</v>
      </c>
      <c r="E536" s="68">
        <f t="shared" si="14"/>
        <v>-7.7299999999999898</v>
      </c>
      <c r="F536" s="155">
        <v>82.32</v>
      </c>
      <c r="G536" s="155">
        <v>92.47</v>
      </c>
      <c r="H536" s="68">
        <f t="shared" si="15"/>
        <v>-10.150000000000006</v>
      </c>
    </row>
    <row r="537" spans="1:11" s="197" customFormat="1" ht="12.75" customHeight="1" x14ac:dyDescent="0.25">
      <c r="A537" s="284"/>
      <c r="B537" s="64" t="s">
        <v>224</v>
      </c>
      <c r="C537" s="155">
        <v>23.16</v>
      </c>
      <c r="D537" s="155">
        <v>33.409999999999997</v>
      </c>
      <c r="E537" s="68">
        <f t="shared" si="14"/>
        <v>-10.249999999999996</v>
      </c>
      <c r="F537" s="155">
        <v>20.51</v>
      </c>
      <c r="G537" s="155">
        <v>30.19</v>
      </c>
      <c r="H537" s="68">
        <f t="shared" si="15"/>
        <v>-9.68</v>
      </c>
    </row>
    <row r="538" spans="1:11" s="197" customFormat="1" ht="12.75" customHeight="1" x14ac:dyDescent="0.25">
      <c r="A538" s="284"/>
      <c r="B538" s="119"/>
      <c r="C538" s="156"/>
      <c r="D538" s="156"/>
      <c r="E538" s="121"/>
      <c r="F538" s="121"/>
      <c r="G538" s="121"/>
      <c r="H538" s="121"/>
    </row>
    <row r="539" spans="1:11" s="197" customFormat="1" ht="12.75" customHeight="1" x14ac:dyDescent="0.25">
      <c r="A539" s="270"/>
      <c r="B539" s="123"/>
      <c r="C539" s="157"/>
      <c r="D539" s="157"/>
      <c r="E539" s="125"/>
      <c r="F539" s="125"/>
      <c r="G539" s="125"/>
      <c r="H539" s="125"/>
      <c r="K539" s="302"/>
    </row>
    <row r="540" spans="1:11" s="197" customFormat="1" ht="12.75" customHeight="1" x14ac:dyDescent="0.25">
      <c r="A540" s="270"/>
      <c r="B540" s="17" t="s">
        <v>102</v>
      </c>
      <c r="C540" s="1"/>
      <c r="D540" s="1"/>
      <c r="E540" s="53"/>
      <c r="F540" s="53"/>
      <c r="G540" s="53"/>
      <c r="H540" s="53"/>
    </row>
    <row r="541" spans="1:11" s="197" customFormat="1" ht="12.75" customHeight="1" x14ac:dyDescent="0.25">
      <c r="A541" s="270"/>
      <c r="B541" s="17" t="s">
        <v>103</v>
      </c>
      <c r="C541" s="19"/>
      <c r="D541" s="1"/>
      <c r="E541" s="53"/>
      <c r="F541" s="53"/>
      <c r="G541" s="53"/>
      <c r="H541" s="53"/>
    </row>
    <row r="542" spans="1:11" s="197" customFormat="1" ht="12.75" customHeight="1" x14ac:dyDescent="0.25">
      <c r="A542" s="270"/>
      <c r="B542" s="17" t="s">
        <v>512</v>
      </c>
      <c r="C542" s="19"/>
      <c r="D542" s="1"/>
      <c r="E542" s="53"/>
      <c r="F542" s="53"/>
      <c r="G542" s="53"/>
      <c r="H542" s="53"/>
    </row>
    <row r="543" spans="1:11" s="197" customFormat="1" ht="12.75" customHeight="1" x14ac:dyDescent="0.25">
      <c r="A543" s="270"/>
      <c r="B543" s="20" t="s">
        <v>511</v>
      </c>
      <c r="C543" s="1"/>
      <c r="D543" s="1"/>
      <c r="E543" s="53"/>
      <c r="F543" s="53"/>
      <c r="G543" s="53"/>
      <c r="H543" s="53"/>
    </row>
    <row r="544" spans="1:11" s="197" customFormat="1" ht="12.75" customHeight="1" x14ac:dyDescent="0.25">
      <c r="A544" s="270"/>
      <c r="B544" s="58"/>
      <c r="C544" s="1"/>
      <c r="D544" s="1"/>
      <c r="E544" s="53"/>
      <c r="F544" s="53"/>
      <c r="G544" s="53"/>
      <c r="H544" s="53"/>
    </row>
    <row r="545" spans="1:8" s="197" customFormat="1" ht="12.75" customHeight="1" x14ac:dyDescent="0.25">
      <c r="A545" s="270"/>
      <c r="B545" s="58" t="s">
        <v>68</v>
      </c>
      <c r="C545" s="1"/>
      <c r="D545" s="1"/>
      <c r="E545" s="53"/>
      <c r="F545" s="53"/>
      <c r="G545" s="53"/>
      <c r="H545" s="53"/>
    </row>
    <row r="546" spans="1:8" s="197" customFormat="1" ht="12.75" customHeight="1" x14ac:dyDescent="0.25">
      <c r="A546" s="284"/>
      <c r="B546" s="58"/>
      <c r="C546" s="1"/>
      <c r="D546" s="1"/>
      <c r="E546" s="53"/>
      <c r="F546" s="53"/>
      <c r="G546" s="53"/>
      <c r="H546" s="53"/>
    </row>
    <row r="547" spans="1:8" s="197" customFormat="1" ht="12.75" customHeight="1" x14ac:dyDescent="0.25">
      <c r="A547" s="284"/>
      <c r="B547" s="195"/>
      <c r="C547" s="195"/>
      <c r="D547" s="195"/>
      <c r="E547" s="196"/>
      <c r="F547" s="196"/>
      <c r="G547" s="196"/>
      <c r="H547" s="196"/>
    </row>
    <row r="548" spans="1:8" s="197" customFormat="1" ht="12.75" customHeight="1" x14ac:dyDescent="0.25">
      <c r="A548" s="284"/>
      <c r="B548" s="195"/>
      <c r="C548" s="195"/>
      <c r="D548" s="195"/>
      <c r="E548" s="196"/>
      <c r="F548" s="196"/>
      <c r="G548" s="196"/>
      <c r="H548" s="196"/>
    </row>
    <row r="549" spans="1:8" s="197" customFormat="1" ht="12.75" customHeight="1" x14ac:dyDescent="0.25">
      <c r="A549" s="284"/>
      <c r="B549" s="195"/>
      <c r="C549" s="195"/>
      <c r="D549" s="195"/>
      <c r="E549" s="196"/>
      <c r="F549" s="196"/>
      <c r="G549" s="196"/>
      <c r="H549" s="196"/>
    </row>
    <row r="550" spans="1:8" s="197" customFormat="1" ht="12.75" customHeight="1" x14ac:dyDescent="0.25">
      <c r="A550" s="284"/>
      <c r="B550" s="195"/>
      <c r="C550" s="195"/>
      <c r="D550" s="195"/>
      <c r="E550" s="196"/>
      <c r="F550" s="196"/>
      <c r="G550" s="196"/>
      <c r="H550" s="196"/>
    </row>
    <row r="551" spans="1:8" s="197" customFormat="1" ht="12.75" customHeight="1" x14ac:dyDescent="0.25">
      <c r="A551" s="284"/>
      <c r="B551" s="195"/>
      <c r="C551" s="195"/>
      <c r="D551" s="195"/>
      <c r="E551" s="196"/>
      <c r="F551" s="196"/>
      <c r="G551" s="196"/>
      <c r="H551" s="196"/>
    </row>
    <row r="552" spans="1:8" s="197" customFormat="1" ht="12.75" customHeight="1" x14ac:dyDescent="0.25">
      <c r="A552" s="284"/>
      <c r="B552" s="195"/>
      <c r="C552" s="195"/>
      <c r="D552" s="195"/>
      <c r="E552" s="196"/>
      <c r="F552" s="196"/>
      <c r="G552" s="196"/>
      <c r="H552" s="196"/>
    </row>
    <row r="553" spans="1:8" s="197" customFormat="1" ht="12.75" customHeight="1" x14ac:dyDescent="0.25">
      <c r="A553" s="284"/>
      <c r="B553" s="195"/>
      <c r="C553" s="195"/>
      <c r="D553" s="195"/>
      <c r="E553" s="196"/>
      <c r="F553" s="196"/>
      <c r="G553" s="196"/>
      <c r="H553" s="196"/>
    </row>
    <row r="554" spans="1:8" s="197" customFormat="1" ht="12.75" customHeight="1" x14ac:dyDescent="0.25">
      <c r="A554" s="284"/>
      <c r="B554" s="195"/>
      <c r="C554" s="195"/>
      <c r="D554" s="195"/>
      <c r="E554" s="196"/>
      <c r="F554" s="196"/>
      <c r="G554" s="196"/>
      <c r="H554" s="196"/>
    </row>
    <row r="555" spans="1:8" s="197" customFormat="1" ht="12.75" customHeight="1" x14ac:dyDescent="0.25">
      <c r="A555" s="284"/>
      <c r="B555" s="195"/>
      <c r="C555" s="195"/>
      <c r="D555" s="195"/>
      <c r="E555" s="196"/>
      <c r="F555" s="196"/>
      <c r="G555" s="196"/>
      <c r="H555" s="196"/>
    </row>
    <row r="556" spans="1:8" s="197" customFormat="1" ht="12.75" customHeight="1" x14ac:dyDescent="0.25">
      <c r="A556" s="284"/>
      <c r="B556" s="195"/>
      <c r="C556" s="195"/>
      <c r="D556" s="195"/>
      <c r="E556" s="196"/>
      <c r="F556" s="196"/>
      <c r="G556" s="196"/>
      <c r="H556" s="196"/>
    </row>
    <row r="557" spans="1:8" s="197" customFormat="1" ht="12.75" customHeight="1" x14ac:dyDescent="0.25">
      <c r="A557" s="284"/>
      <c r="B557" s="195"/>
      <c r="C557" s="195"/>
      <c r="D557" s="195"/>
      <c r="E557" s="196"/>
      <c r="F557" s="196"/>
      <c r="G557" s="196"/>
      <c r="H557" s="196"/>
    </row>
    <row r="558" spans="1:8" s="197" customFormat="1" ht="12.75" customHeight="1" x14ac:dyDescent="0.25">
      <c r="A558" s="284"/>
      <c r="B558" s="195"/>
      <c r="C558" s="195"/>
      <c r="D558" s="195"/>
      <c r="E558" s="196"/>
      <c r="F558" s="196"/>
      <c r="G558" s="196"/>
      <c r="H558" s="196"/>
    </row>
    <row r="559" spans="1:8" s="197" customFormat="1" ht="12.75" customHeight="1" x14ac:dyDescent="0.25">
      <c r="A559" s="284"/>
      <c r="B559" s="195"/>
      <c r="C559" s="195"/>
      <c r="D559" s="195"/>
      <c r="E559" s="196"/>
      <c r="F559" s="196"/>
      <c r="G559" s="196"/>
      <c r="H559" s="196"/>
    </row>
    <row r="560" spans="1:8" s="197" customFormat="1" ht="12.75" customHeight="1" x14ac:dyDescent="0.25">
      <c r="A560" s="284"/>
      <c r="B560" s="195"/>
      <c r="C560" s="195"/>
      <c r="D560" s="195"/>
      <c r="E560" s="196"/>
      <c r="F560" s="196"/>
      <c r="G560" s="196"/>
      <c r="H560" s="196"/>
    </row>
    <row r="561" spans="1:8" s="197" customFormat="1" ht="12.75" customHeight="1" x14ac:dyDescent="0.25">
      <c r="A561" s="284"/>
      <c r="B561" s="195"/>
      <c r="C561" s="195"/>
      <c r="D561" s="195"/>
      <c r="E561" s="196"/>
      <c r="F561" s="196"/>
      <c r="G561" s="196"/>
      <c r="H561" s="196"/>
    </row>
    <row r="562" spans="1:8" s="197" customFormat="1" ht="12.75" customHeight="1" x14ac:dyDescent="0.25">
      <c r="A562" s="284"/>
      <c r="B562" s="195"/>
      <c r="C562" s="195"/>
      <c r="D562" s="195"/>
      <c r="E562" s="196"/>
      <c r="F562" s="196"/>
      <c r="G562" s="196"/>
      <c r="H562" s="196"/>
    </row>
    <row r="563" spans="1:8" s="197" customFormat="1" ht="12.75" customHeight="1" x14ac:dyDescent="0.25">
      <c r="A563" s="284"/>
      <c r="B563" s="195"/>
      <c r="C563" s="195"/>
      <c r="D563" s="195"/>
      <c r="E563" s="196"/>
      <c r="F563" s="196"/>
      <c r="G563" s="196"/>
      <c r="H563" s="196"/>
    </row>
    <row r="564" spans="1:8" s="197" customFormat="1" ht="12.75" customHeight="1" x14ac:dyDescent="0.25">
      <c r="A564" s="284"/>
      <c r="B564" s="195"/>
      <c r="C564" s="195"/>
      <c r="D564" s="195"/>
      <c r="E564" s="196"/>
      <c r="F564" s="196"/>
      <c r="G564" s="196"/>
      <c r="H564" s="196"/>
    </row>
    <row r="565" spans="1:8" s="197" customFormat="1" ht="12.75" customHeight="1" x14ac:dyDescent="0.25">
      <c r="A565" s="284"/>
      <c r="B565" s="195"/>
      <c r="C565" s="195"/>
      <c r="D565" s="195"/>
      <c r="E565" s="196"/>
      <c r="F565" s="196"/>
      <c r="G565" s="196"/>
      <c r="H565" s="196"/>
    </row>
    <row r="566" spans="1:8" s="197" customFormat="1" ht="12.75" customHeight="1" x14ac:dyDescent="0.25">
      <c r="A566" s="284"/>
      <c r="B566" s="195"/>
      <c r="C566" s="195"/>
      <c r="D566" s="195"/>
      <c r="E566" s="196"/>
      <c r="F566" s="196"/>
      <c r="G566" s="196"/>
      <c r="H566" s="196"/>
    </row>
    <row r="567" spans="1:8" s="197" customFormat="1" ht="12.75" customHeight="1" x14ac:dyDescent="0.25">
      <c r="A567" s="284"/>
      <c r="B567" s="195"/>
      <c r="C567" s="195"/>
      <c r="D567" s="195"/>
      <c r="E567" s="196"/>
      <c r="F567" s="196"/>
      <c r="G567" s="196"/>
      <c r="H567" s="196"/>
    </row>
    <row r="568" spans="1:8" s="197" customFormat="1" ht="12.75" customHeight="1" x14ac:dyDescent="0.25">
      <c r="A568" s="284"/>
      <c r="B568" s="195"/>
      <c r="C568" s="195"/>
      <c r="D568" s="195"/>
      <c r="E568" s="196"/>
      <c r="F568" s="196"/>
      <c r="G568" s="196"/>
      <c r="H568" s="196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6"/>
      <c r="G570" s="196"/>
      <c r="H570" s="196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6"/>
      <c r="G571" s="196"/>
      <c r="H571" s="196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6"/>
      <c r="G572" s="196"/>
      <c r="H572" s="196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6"/>
      <c r="G573" s="196"/>
      <c r="H573" s="196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6"/>
      <c r="G574" s="196"/>
      <c r="H574" s="196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6"/>
      <c r="G575" s="196"/>
      <c r="H575" s="196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6"/>
      <c r="G576" s="196"/>
      <c r="H576" s="196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6"/>
      <c r="G577" s="196"/>
      <c r="H577" s="196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6"/>
      <c r="G578" s="196"/>
      <c r="H578" s="196"/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6"/>
      <c r="G579" s="196"/>
      <c r="H579" s="196"/>
    </row>
    <row r="580" spans="1:8" s="197" customFormat="1" ht="12.75" customHeight="1" x14ac:dyDescent="0.25">
      <c r="A580" s="284"/>
      <c r="B580" s="195"/>
      <c r="C580" s="195"/>
      <c r="D580" s="195"/>
      <c r="E580" s="196"/>
      <c r="F580" s="196"/>
      <c r="G580" s="196"/>
      <c r="H580" s="196"/>
    </row>
    <row r="581" spans="1:8" s="197" customFormat="1" ht="12.75" customHeight="1" x14ac:dyDescent="0.25">
      <c r="A581" s="284"/>
      <c r="B581" s="195"/>
      <c r="C581" s="195"/>
      <c r="D581" s="195"/>
      <c r="E581" s="196"/>
      <c r="F581" s="196"/>
      <c r="G581" s="196"/>
      <c r="H581" s="196"/>
    </row>
    <row r="582" spans="1:8" s="197" customFormat="1" ht="12.75" customHeight="1" x14ac:dyDescent="0.25">
      <c r="A582" s="284"/>
      <c r="B582" s="195"/>
      <c r="C582" s="195"/>
      <c r="D582" s="195"/>
      <c r="E582" s="196"/>
      <c r="F582" s="196"/>
      <c r="G582" s="196"/>
      <c r="H582" s="196"/>
    </row>
    <row r="583" spans="1:8" s="197" customFormat="1" ht="12.75" customHeight="1" x14ac:dyDescent="0.25">
      <c r="A583" s="284"/>
      <c r="B583" s="195"/>
      <c r="C583" s="195"/>
      <c r="D583" s="195"/>
      <c r="E583" s="196"/>
      <c r="F583" s="196"/>
      <c r="G583" s="196"/>
      <c r="H583" s="196"/>
    </row>
    <row r="584" spans="1:8" s="197" customFormat="1" ht="12.75" customHeight="1" x14ac:dyDescent="0.25">
      <c r="A584" s="284"/>
      <c r="B584" s="195"/>
      <c r="C584" s="195"/>
      <c r="D584" s="195"/>
      <c r="E584" s="196"/>
      <c r="F584" s="196"/>
      <c r="G584" s="196"/>
      <c r="H584" s="196"/>
    </row>
    <row r="585" spans="1:8" s="197" customFormat="1" ht="12.75" customHeight="1" x14ac:dyDescent="0.25">
      <c r="A585" s="284"/>
      <c r="B585" s="195"/>
      <c r="C585" s="195"/>
      <c r="D585" s="195"/>
      <c r="E585" s="196"/>
      <c r="F585" s="196"/>
      <c r="G585" s="196"/>
      <c r="H585" s="196"/>
    </row>
    <row r="586" spans="1:8" s="197" customFormat="1" ht="12.75" customHeight="1" x14ac:dyDescent="0.25">
      <c r="A586" s="284"/>
      <c r="B586" s="195"/>
      <c r="C586" s="195"/>
      <c r="D586" s="195"/>
      <c r="E586" s="196"/>
      <c r="F586" s="196"/>
      <c r="G586" s="196"/>
      <c r="H586" s="196"/>
    </row>
    <row r="587" spans="1:8" s="197" customFormat="1" ht="12.75" customHeight="1" x14ac:dyDescent="0.25">
      <c r="A587" s="284"/>
      <c r="B587" s="195"/>
      <c r="C587" s="195"/>
      <c r="D587" s="195"/>
      <c r="E587" s="196"/>
      <c r="F587" s="196"/>
      <c r="G587" s="196"/>
      <c r="H587" s="196"/>
    </row>
    <row r="588" spans="1:8" s="197" customFormat="1" ht="12.75" customHeight="1" x14ac:dyDescent="0.25">
      <c r="A588" s="284"/>
      <c r="B588" s="195"/>
      <c r="C588" s="195"/>
      <c r="D588" s="195"/>
      <c r="E588" s="196"/>
      <c r="F588" s="196"/>
      <c r="G588" s="196"/>
      <c r="H588" s="196"/>
    </row>
    <row r="589" spans="1:8" s="197" customFormat="1" ht="12.75" customHeight="1" x14ac:dyDescent="0.25">
      <c r="A589" s="284"/>
      <c r="B589" s="195"/>
      <c r="C589" s="195"/>
      <c r="D589" s="195"/>
      <c r="E589" s="196"/>
      <c r="F589" s="196"/>
      <c r="G589" s="196"/>
      <c r="H589" s="196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6"/>
      <c r="G590" s="196"/>
      <c r="H590" s="196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6"/>
      <c r="G591" s="196"/>
      <c r="H591" s="196"/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6"/>
      <c r="G592" s="196"/>
      <c r="H592" s="196"/>
    </row>
    <row r="593" spans="1:8" s="197" customFormat="1" ht="12.75" customHeight="1" x14ac:dyDescent="0.25">
      <c r="A593" s="284"/>
      <c r="B593" s="195"/>
      <c r="C593" s="195"/>
      <c r="D593" s="195"/>
      <c r="E593" s="196"/>
      <c r="F593" s="196"/>
      <c r="G593" s="196"/>
      <c r="H593" s="196"/>
    </row>
    <row r="594" spans="1:8" s="197" customFormat="1" ht="12.75" customHeight="1" x14ac:dyDescent="0.25">
      <c r="A594" s="284"/>
      <c r="B594" s="195"/>
      <c r="C594" s="195"/>
      <c r="D594" s="195"/>
      <c r="E594" s="196"/>
      <c r="F594" s="196"/>
      <c r="G594" s="196"/>
      <c r="H594" s="196"/>
    </row>
    <row r="595" spans="1:8" s="197" customFormat="1" ht="12.75" customHeight="1" x14ac:dyDescent="0.25">
      <c r="A595" s="284"/>
      <c r="B595" s="195"/>
      <c r="C595" s="195"/>
      <c r="D595" s="195"/>
      <c r="E595" s="196"/>
      <c r="F595" s="196"/>
      <c r="G595" s="196"/>
      <c r="H595" s="196"/>
    </row>
    <row r="596" spans="1:8" s="197" customFormat="1" ht="12.75" customHeight="1" x14ac:dyDescent="0.25">
      <c r="A596" s="284"/>
      <c r="B596" s="195"/>
      <c r="C596" s="195"/>
      <c r="D596" s="195"/>
      <c r="E596" s="196"/>
      <c r="F596" s="196"/>
      <c r="G596" s="196"/>
      <c r="H596" s="196"/>
    </row>
    <row r="597" spans="1:8" s="197" customFormat="1" ht="12.75" customHeight="1" x14ac:dyDescent="0.25">
      <c r="A597" s="284"/>
      <c r="B597" s="195"/>
      <c r="C597" s="195"/>
      <c r="D597" s="195"/>
      <c r="E597" s="196"/>
      <c r="F597" s="196"/>
      <c r="G597" s="196"/>
      <c r="H597" s="196"/>
    </row>
    <row r="598" spans="1:8" s="197" customFormat="1" ht="12.75" customHeight="1" x14ac:dyDescent="0.25">
      <c r="A598" s="284"/>
      <c r="B598" s="195"/>
      <c r="C598" s="195"/>
      <c r="D598" s="195"/>
      <c r="E598" s="196"/>
      <c r="F598" s="196"/>
      <c r="G598" s="196"/>
      <c r="H598" s="362" t="s">
        <v>13</v>
      </c>
    </row>
    <row r="599" spans="1:8" s="197" customFormat="1" ht="12.75" customHeight="1" x14ac:dyDescent="0.25">
      <c r="A599" s="284"/>
      <c r="B599" s="195"/>
      <c r="C599" s="195"/>
      <c r="D599" s="195"/>
      <c r="E599" s="196"/>
      <c r="F599" s="196"/>
      <c r="G599" s="196"/>
      <c r="H599" s="255"/>
    </row>
    <row r="600" spans="1:8" s="197" customFormat="1" ht="15.75" customHeight="1" x14ac:dyDescent="0.3">
      <c r="A600" s="284"/>
      <c r="B600" s="266" t="s">
        <v>520</v>
      </c>
      <c r="C600" s="14"/>
      <c r="D600" s="14"/>
      <c r="E600" s="15"/>
      <c r="F600" s="15"/>
      <c r="G600" s="15"/>
      <c r="H600" s="15"/>
    </row>
    <row r="601" spans="1:8" s="197" customFormat="1" ht="12.75" customHeight="1" x14ac:dyDescent="0.25">
      <c r="A601" s="284"/>
      <c r="B601" s="4"/>
      <c r="C601" s="1"/>
      <c r="D601" s="1"/>
      <c r="E601" s="45"/>
      <c r="F601" s="45"/>
      <c r="G601" s="45"/>
      <c r="H601" s="45"/>
    </row>
    <row r="602" spans="1:8" s="197" customFormat="1" ht="12.75" customHeight="1" x14ac:dyDescent="0.25">
      <c r="A602" s="284"/>
      <c r="B602" s="4" t="s">
        <v>61</v>
      </c>
      <c r="C602" s="1"/>
      <c r="D602" s="1"/>
      <c r="E602" s="45"/>
      <c r="F602" s="45"/>
      <c r="G602" s="45"/>
      <c r="H602" s="45"/>
    </row>
    <row r="603" spans="1:8" s="197" customFormat="1" ht="12.75" customHeight="1" x14ac:dyDescent="0.25">
      <c r="A603" s="284"/>
      <c r="B603" s="151"/>
      <c r="C603" s="511" t="s">
        <v>12</v>
      </c>
      <c r="D603" s="512"/>
      <c r="E603" s="512"/>
      <c r="F603" s="512" t="s">
        <v>10</v>
      </c>
      <c r="G603" s="512"/>
      <c r="H603" s="512"/>
    </row>
    <row r="604" spans="1:8" s="197" customFormat="1" ht="12.75" customHeight="1" x14ac:dyDescent="0.25">
      <c r="A604" s="284"/>
      <c r="B604" s="145"/>
      <c r="C604" s="149" t="s">
        <v>8</v>
      </c>
      <c r="D604" s="152" t="s">
        <v>9</v>
      </c>
      <c r="E604" s="152" t="s">
        <v>154</v>
      </c>
      <c r="F604" s="152" t="s">
        <v>8</v>
      </c>
      <c r="G604" s="152" t="s">
        <v>9</v>
      </c>
      <c r="H604" s="152" t="s">
        <v>154</v>
      </c>
    </row>
    <row r="605" spans="1:8" s="197" customFormat="1" ht="12.75" customHeight="1" x14ac:dyDescent="0.25">
      <c r="A605" s="284"/>
      <c r="B605" s="64"/>
      <c r="C605" s="153"/>
      <c r="D605" s="153"/>
      <c r="E605" s="64"/>
      <c r="F605" s="154"/>
      <c r="G605" s="154"/>
      <c r="H605" s="64"/>
    </row>
    <row r="606" spans="1:8" s="197" customFormat="1" ht="12.75" customHeight="1" x14ac:dyDescent="0.25">
      <c r="A606" s="284"/>
      <c r="B606" s="64" t="s">
        <v>23</v>
      </c>
      <c r="C606" s="155">
        <v>59.24</v>
      </c>
      <c r="D606" s="155">
        <v>70.489999999999995</v>
      </c>
      <c r="E606" s="68">
        <f>+C606-D606</f>
        <v>-11.249999999999993</v>
      </c>
      <c r="F606" s="155">
        <v>53.7</v>
      </c>
      <c r="G606" s="155">
        <v>65.69</v>
      </c>
      <c r="H606" s="68">
        <f>+F606-G606</f>
        <v>-11.989999999999995</v>
      </c>
    </row>
    <row r="607" spans="1:8" s="197" customFormat="1" ht="12.75" customHeight="1" x14ac:dyDescent="0.25">
      <c r="A607" s="284"/>
      <c r="B607" s="64" t="s">
        <v>499</v>
      </c>
      <c r="C607" s="155">
        <v>39.61</v>
      </c>
      <c r="D607" s="155">
        <v>42.6</v>
      </c>
      <c r="E607" s="68">
        <f t="shared" ref="E607:E612" si="16">+C607-D607</f>
        <v>-2.990000000000002</v>
      </c>
      <c r="F607" s="155">
        <v>36.840000000000003</v>
      </c>
      <c r="G607" s="155">
        <v>40.61</v>
      </c>
      <c r="H607" s="68">
        <f t="shared" ref="H607:H612" si="17">+F607-G607</f>
        <v>-3.769999999999996</v>
      </c>
    </row>
    <row r="608" spans="1:8" s="197" customFormat="1" ht="12.75" customHeight="1" x14ac:dyDescent="0.25">
      <c r="A608" s="284"/>
      <c r="B608" s="64" t="s">
        <v>500</v>
      </c>
      <c r="C608" s="155">
        <v>61.33</v>
      </c>
      <c r="D608" s="155">
        <v>73.87</v>
      </c>
      <c r="E608" s="68">
        <f t="shared" si="16"/>
        <v>-12.540000000000006</v>
      </c>
      <c r="F608" s="155">
        <v>55.56</v>
      </c>
      <c r="G608" s="155">
        <v>68.760000000000005</v>
      </c>
      <c r="H608" s="68">
        <f t="shared" si="17"/>
        <v>-13.200000000000003</v>
      </c>
    </row>
    <row r="609" spans="1:11" s="197" customFormat="1" ht="12.75" customHeight="1" x14ac:dyDescent="0.25">
      <c r="A609" s="284"/>
      <c r="B609" s="64" t="s">
        <v>110</v>
      </c>
      <c r="C609" s="155">
        <v>13.08</v>
      </c>
      <c r="D609" s="155">
        <v>14.42</v>
      </c>
      <c r="E609" s="68">
        <f t="shared" si="16"/>
        <v>-1.3399999999999999</v>
      </c>
      <c r="F609" s="155">
        <v>13.04</v>
      </c>
      <c r="G609" s="155">
        <v>16.63</v>
      </c>
      <c r="H609" s="68">
        <f t="shared" si="17"/>
        <v>-3.59</v>
      </c>
    </row>
    <row r="610" spans="1:11" s="197" customFormat="1" ht="12.75" customHeight="1" x14ac:dyDescent="0.25">
      <c r="A610" s="284"/>
      <c r="B610" s="64" t="s">
        <v>501</v>
      </c>
      <c r="C610" s="155">
        <v>58.96</v>
      </c>
      <c r="D610" s="155">
        <v>64.28</v>
      </c>
      <c r="E610" s="68">
        <f t="shared" si="16"/>
        <v>-5.32</v>
      </c>
      <c r="F610" s="155">
        <v>54.5</v>
      </c>
      <c r="G610" s="155">
        <v>58.88</v>
      </c>
      <c r="H610" s="68">
        <f t="shared" si="17"/>
        <v>-4.3800000000000026</v>
      </c>
    </row>
    <row r="611" spans="1:11" s="197" customFormat="1" ht="12.75" customHeight="1" x14ac:dyDescent="0.25">
      <c r="A611" s="284"/>
      <c r="B611" s="64" t="s">
        <v>111</v>
      </c>
      <c r="C611" s="155">
        <v>86.94</v>
      </c>
      <c r="D611" s="155">
        <v>95.42</v>
      </c>
      <c r="E611" s="68">
        <f t="shared" si="16"/>
        <v>-8.480000000000004</v>
      </c>
      <c r="F611" s="155">
        <v>82.04</v>
      </c>
      <c r="G611" s="155">
        <v>92.6</v>
      </c>
      <c r="H611" s="68">
        <f t="shared" si="17"/>
        <v>-10.559999999999988</v>
      </c>
    </row>
    <row r="612" spans="1:11" s="197" customFormat="1" ht="12.75" customHeight="1" x14ac:dyDescent="0.25">
      <c r="A612" s="284"/>
      <c r="B612" s="64" t="s">
        <v>224</v>
      </c>
      <c r="C612" s="155">
        <v>22.68</v>
      </c>
      <c r="D612" s="155">
        <v>33.93</v>
      </c>
      <c r="E612" s="68">
        <f t="shared" si="16"/>
        <v>-11.25</v>
      </c>
      <c r="F612" s="155">
        <v>19.440000000000001</v>
      </c>
      <c r="G612" s="155">
        <v>29.69</v>
      </c>
      <c r="H612" s="68">
        <f t="shared" si="17"/>
        <v>-10.25</v>
      </c>
    </row>
    <row r="613" spans="1:11" s="197" customFormat="1" ht="12.75" customHeight="1" x14ac:dyDescent="0.25">
      <c r="A613" s="284"/>
      <c r="B613" s="119"/>
      <c r="C613" s="156"/>
      <c r="D613" s="156"/>
      <c r="E613" s="121"/>
      <c r="F613" s="121"/>
      <c r="G613" s="121"/>
      <c r="H613" s="121"/>
    </row>
    <row r="614" spans="1:11" s="197" customFormat="1" ht="12.75" customHeight="1" x14ac:dyDescent="0.25">
      <c r="A614" s="270"/>
      <c r="B614" s="123"/>
      <c r="C614" s="157"/>
      <c r="D614" s="157"/>
      <c r="E614" s="125"/>
      <c r="F614" s="125"/>
      <c r="G614" s="125"/>
      <c r="H614" s="125"/>
      <c r="K614" s="302"/>
    </row>
    <row r="615" spans="1:11" s="197" customFormat="1" ht="12.75" customHeight="1" x14ac:dyDescent="0.25">
      <c r="A615" s="270"/>
      <c r="B615" s="17" t="s">
        <v>102</v>
      </c>
      <c r="C615" s="1"/>
      <c r="D615" s="1"/>
      <c r="E615" s="53"/>
      <c r="F615" s="53"/>
      <c r="G615" s="53"/>
      <c r="H615" s="53"/>
    </row>
    <row r="616" spans="1:11" s="197" customFormat="1" ht="12.75" customHeight="1" x14ac:dyDescent="0.25">
      <c r="A616" s="270"/>
      <c r="B616" s="17" t="s">
        <v>103</v>
      </c>
      <c r="C616" s="19"/>
      <c r="D616" s="1"/>
      <c r="E616" s="53"/>
      <c r="F616" s="53"/>
      <c r="G616" s="53"/>
      <c r="H616" s="53"/>
    </row>
    <row r="617" spans="1:11" s="197" customFormat="1" ht="12.75" customHeight="1" x14ac:dyDescent="0.25">
      <c r="A617" s="270"/>
      <c r="B617" s="17" t="s">
        <v>512</v>
      </c>
      <c r="C617" s="19"/>
      <c r="D617" s="1"/>
      <c r="E617" s="53"/>
      <c r="F617" s="53"/>
      <c r="G617" s="53"/>
      <c r="H617" s="53"/>
    </row>
    <row r="618" spans="1:11" s="197" customFormat="1" ht="12.75" customHeight="1" x14ac:dyDescent="0.25">
      <c r="A618" s="270"/>
      <c r="B618" s="20" t="s">
        <v>511</v>
      </c>
      <c r="C618" s="1"/>
      <c r="D618" s="1"/>
      <c r="E618" s="53"/>
      <c r="F618" s="53"/>
      <c r="G618" s="53"/>
      <c r="H618" s="53"/>
    </row>
    <row r="619" spans="1:11" s="197" customFormat="1" ht="12.75" customHeight="1" x14ac:dyDescent="0.25">
      <c r="A619" s="270"/>
      <c r="B619" s="58"/>
      <c r="C619" s="1"/>
      <c r="D619" s="1"/>
      <c r="E619" s="53"/>
      <c r="F619" s="53"/>
      <c r="G619" s="53"/>
      <c r="H619" s="53"/>
    </row>
    <row r="620" spans="1:11" s="197" customFormat="1" ht="12.75" customHeight="1" x14ac:dyDescent="0.25">
      <c r="A620" s="270"/>
      <c r="B620" s="58" t="s">
        <v>68</v>
      </c>
      <c r="C620" s="1"/>
      <c r="D620" s="1"/>
      <c r="E620" s="53"/>
      <c r="F620" s="53"/>
      <c r="G620" s="53"/>
      <c r="H620" s="53"/>
    </row>
    <row r="621" spans="1:11" s="197" customFormat="1" ht="12.75" customHeight="1" x14ac:dyDescent="0.25">
      <c r="A621" s="284"/>
      <c r="B621" s="58"/>
      <c r="C621" s="1"/>
      <c r="D621" s="1"/>
      <c r="E621" s="53"/>
      <c r="F621" s="53"/>
      <c r="G621" s="53"/>
      <c r="H621" s="53"/>
    </row>
    <row r="622" spans="1:11" s="197" customFormat="1" ht="12.75" customHeight="1" x14ac:dyDescent="0.25">
      <c r="A622" s="284"/>
      <c r="B622" s="195"/>
      <c r="C622" s="195"/>
      <c r="D622" s="195"/>
      <c r="E622" s="196"/>
      <c r="F622" s="196"/>
      <c r="G622" s="196"/>
      <c r="H622" s="196"/>
    </row>
    <row r="623" spans="1:11" s="197" customFormat="1" ht="12.75" customHeight="1" x14ac:dyDescent="0.25">
      <c r="A623" s="284"/>
      <c r="B623" s="195"/>
      <c r="C623" s="195"/>
      <c r="D623" s="195"/>
      <c r="E623" s="196"/>
      <c r="F623" s="196"/>
      <c r="G623" s="196"/>
      <c r="H623" s="196"/>
    </row>
    <row r="624" spans="1:11" s="197" customFormat="1" ht="12.75" customHeight="1" x14ac:dyDescent="0.25">
      <c r="A624" s="284"/>
      <c r="B624" s="195"/>
      <c r="C624" s="195"/>
      <c r="D624" s="195"/>
      <c r="E624" s="196"/>
      <c r="F624" s="196"/>
      <c r="G624" s="196"/>
      <c r="H624" s="196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6"/>
      <c r="G625" s="196"/>
      <c r="H625" s="196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6"/>
      <c r="G626" s="196"/>
      <c r="H626" s="196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6"/>
      <c r="G627" s="196"/>
      <c r="H627" s="196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6"/>
      <c r="G628" s="196"/>
      <c r="H628" s="196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6"/>
      <c r="G629" s="196"/>
      <c r="H629" s="196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6"/>
      <c r="G630" s="196"/>
      <c r="H630" s="196"/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6"/>
      <c r="G631" s="196"/>
      <c r="H631" s="196"/>
    </row>
    <row r="632" spans="1:8" s="197" customFormat="1" ht="12.75" customHeight="1" x14ac:dyDescent="0.25">
      <c r="A632" s="284"/>
      <c r="B632" s="195"/>
      <c r="C632" s="195"/>
      <c r="D632" s="195"/>
      <c r="E632" s="196"/>
      <c r="F632" s="196"/>
      <c r="G632" s="196"/>
      <c r="H632" s="196"/>
    </row>
    <row r="633" spans="1:8" s="197" customFormat="1" ht="12.75" customHeight="1" x14ac:dyDescent="0.25">
      <c r="A633" s="284"/>
      <c r="B633" s="195"/>
      <c r="C633" s="195"/>
      <c r="D633" s="195"/>
      <c r="E633" s="196"/>
      <c r="F633" s="196"/>
      <c r="G633" s="196"/>
      <c r="H633" s="196"/>
    </row>
    <row r="634" spans="1:8" s="197" customFormat="1" ht="12.75" customHeight="1" x14ac:dyDescent="0.25">
      <c r="A634" s="284"/>
      <c r="B634" s="195"/>
      <c r="C634" s="195"/>
      <c r="D634" s="195"/>
      <c r="E634" s="196"/>
      <c r="F634" s="196"/>
      <c r="G634" s="196"/>
      <c r="H634" s="196"/>
    </row>
    <row r="635" spans="1:8" s="197" customFormat="1" ht="12.75" customHeight="1" x14ac:dyDescent="0.25">
      <c r="A635" s="284"/>
      <c r="B635" s="195"/>
      <c r="C635" s="195"/>
      <c r="D635" s="195"/>
      <c r="E635" s="196"/>
      <c r="F635" s="196"/>
      <c r="G635" s="196"/>
      <c r="H635" s="196"/>
    </row>
    <row r="636" spans="1:8" s="197" customFormat="1" ht="12.75" customHeight="1" x14ac:dyDescent="0.25">
      <c r="A636" s="284"/>
      <c r="B636" s="195"/>
      <c r="C636" s="195"/>
      <c r="D636" s="195"/>
      <c r="E636" s="196"/>
      <c r="F636" s="196"/>
      <c r="G636" s="196"/>
      <c r="H636" s="196"/>
    </row>
    <row r="637" spans="1:8" s="197" customFormat="1" ht="12.75" customHeight="1" x14ac:dyDescent="0.25">
      <c r="A637" s="284"/>
      <c r="B637" s="195"/>
      <c r="C637" s="195"/>
      <c r="D637" s="195"/>
      <c r="E637" s="196"/>
      <c r="F637" s="196"/>
      <c r="G637" s="196"/>
      <c r="H637" s="196"/>
    </row>
    <row r="638" spans="1:8" s="197" customFormat="1" ht="12.75" customHeight="1" x14ac:dyDescent="0.25">
      <c r="A638" s="284"/>
      <c r="B638" s="195"/>
      <c r="C638" s="195"/>
      <c r="D638" s="195"/>
      <c r="E638" s="196"/>
      <c r="F638" s="196"/>
      <c r="G638" s="196"/>
      <c r="H638" s="196"/>
    </row>
    <row r="639" spans="1:8" s="197" customFormat="1" ht="12.75" customHeight="1" x14ac:dyDescent="0.25">
      <c r="A639" s="284"/>
      <c r="B639" s="195"/>
      <c r="C639" s="195"/>
      <c r="D639" s="195"/>
      <c r="E639" s="196"/>
      <c r="F639" s="196"/>
      <c r="G639" s="196"/>
      <c r="H639" s="196"/>
    </row>
    <row r="640" spans="1:8" s="197" customFormat="1" ht="12.75" customHeight="1" x14ac:dyDescent="0.25">
      <c r="A640" s="284"/>
      <c r="B640" s="195"/>
      <c r="C640" s="195"/>
      <c r="D640" s="195"/>
      <c r="E640" s="196"/>
      <c r="F640" s="196"/>
      <c r="G640" s="196"/>
      <c r="H640" s="196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6"/>
      <c r="G641" s="196"/>
      <c r="H641" s="196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6"/>
      <c r="G642" s="196"/>
      <c r="H642" s="196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6"/>
      <c r="G643" s="196"/>
      <c r="H643" s="196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6"/>
      <c r="G644" s="196"/>
      <c r="H644" s="196"/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6"/>
      <c r="G645" s="196"/>
      <c r="H645" s="196"/>
    </row>
    <row r="646" spans="1:8" s="197" customFormat="1" ht="12.75" customHeight="1" x14ac:dyDescent="0.25">
      <c r="A646" s="284"/>
      <c r="B646" s="195"/>
      <c r="C646" s="195"/>
      <c r="D646" s="195"/>
      <c r="E646" s="196"/>
      <c r="F646" s="196"/>
      <c r="G646" s="196"/>
      <c r="H646" s="196"/>
    </row>
    <row r="647" spans="1:8" s="197" customFormat="1" ht="12.75" customHeight="1" x14ac:dyDescent="0.25">
      <c r="A647" s="284"/>
      <c r="B647" s="195"/>
      <c r="C647" s="195"/>
      <c r="D647" s="195"/>
      <c r="E647" s="196"/>
      <c r="F647" s="196"/>
      <c r="G647" s="196"/>
      <c r="H647" s="196"/>
    </row>
    <row r="648" spans="1:8" s="197" customFormat="1" ht="12.75" customHeight="1" x14ac:dyDescent="0.25">
      <c r="A648" s="284"/>
      <c r="B648" s="195"/>
      <c r="C648" s="195"/>
      <c r="D648" s="195"/>
      <c r="E648" s="196"/>
      <c r="F648" s="196"/>
      <c r="G648" s="196"/>
      <c r="H648" s="196"/>
    </row>
    <row r="649" spans="1:8" s="197" customFormat="1" ht="12.75" customHeight="1" x14ac:dyDescent="0.25">
      <c r="A649" s="284"/>
      <c r="B649" s="195"/>
      <c r="C649" s="195"/>
      <c r="D649" s="195"/>
      <c r="E649" s="196"/>
      <c r="F649" s="196"/>
      <c r="G649" s="196"/>
      <c r="H649" s="196"/>
    </row>
    <row r="650" spans="1:8" s="197" customFormat="1" ht="12.75" customHeight="1" x14ac:dyDescent="0.25">
      <c r="A650" s="284"/>
      <c r="B650" s="195"/>
      <c r="C650" s="195"/>
      <c r="D650" s="195"/>
      <c r="E650" s="196"/>
      <c r="F650" s="196"/>
      <c r="G650" s="196"/>
      <c r="H650" s="196"/>
    </row>
    <row r="651" spans="1:8" s="197" customFormat="1" ht="12.75" customHeight="1" x14ac:dyDescent="0.25">
      <c r="A651" s="284"/>
      <c r="B651" s="195"/>
      <c r="C651" s="195"/>
      <c r="D651" s="195"/>
      <c r="E651" s="196"/>
      <c r="F651" s="196"/>
      <c r="G651" s="196"/>
      <c r="H651" s="196"/>
    </row>
    <row r="652" spans="1:8" s="197" customFormat="1" ht="12.75" customHeight="1" x14ac:dyDescent="0.25">
      <c r="A652" s="284"/>
      <c r="B652" s="195"/>
      <c r="C652" s="195"/>
      <c r="D652" s="195"/>
      <c r="E652" s="196"/>
      <c r="F652" s="196"/>
      <c r="G652" s="196"/>
      <c r="H652" s="196"/>
    </row>
    <row r="653" spans="1:8" s="197" customFormat="1" ht="12.75" customHeight="1" x14ac:dyDescent="0.25">
      <c r="A653" s="284"/>
      <c r="B653" s="195"/>
      <c r="C653" s="195"/>
      <c r="D653" s="195"/>
      <c r="E653" s="196"/>
      <c r="F653" s="196"/>
      <c r="G653" s="196"/>
      <c r="H653" s="196"/>
    </row>
    <row r="654" spans="1:8" s="197" customFormat="1" ht="12.75" customHeight="1" x14ac:dyDescent="0.25">
      <c r="A654" s="284"/>
      <c r="B654" s="195"/>
      <c r="C654" s="195"/>
      <c r="D654" s="195"/>
      <c r="E654" s="196"/>
      <c r="F654" s="196"/>
      <c r="G654" s="196"/>
      <c r="H654" s="196"/>
    </row>
    <row r="655" spans="1:8" s="197" customFormat="1" ht="12.75" customHeight="1" x14ac:dyDescent="0.25">
      <c r="A655" s="284"/>
      <c r="B655" s="195"/>
      <c r="C655" s="195"/>
      <c r="D655" s="195"/>
      <c r="E655" s="196"/>
      <c r="F655" s="196"/>
      <c r="G655" s="196"/>
      <c r="H655" s="196"/>
    </row>
    <row r="656" spans="1:8" s="197" customFormat="1" ht="12.75" customHeight="1" x14ac:dyDescent="0.25">
      <c r="A656" s="284"/>
      <c r="B656" s="195"/>
      <c r="C656" s="195"/>
      <c r="D656" s="195"/>
      <c r="E656" s="196"/>
      <c r="F656" s="196"/>
      <c r="G656" s="196"/>
      <c r="H656" s="196"/>
    </row>
    <row r="657" spans="1:8" s="197" customFormat="1" ht="12.75" customHeight="1" x14ac:dyDescent="0.25">
      <c r="A657" s="284"/>
      <c r="B657" s="195"/>
      <c r="C657" s="195"/>
      <c r="D657" s="195"/>
      <c r="E657" s="196"/>
      <c r="F657" s="196"/>
      <c r="G657" s="196"/>
      <c r="H657" s="196"/>
    </row>
    <row r="658" spans="1:8" s="197" customFormat="1" ht="12.75" customHeight="1" x14ac:dyDescent="0.25">
      <c r="A658" s="284"/>
      <c r="B658" s="195"/>
      <c r="C658" s="195"/>
      <c r="D658" s="195"/>
      <c r="E658" s="196"/>
      <c r="F658" s="196"/>
      <c r="G658" s="196"/>
      <c r="H658" s="196"/>
    </row>
    <row r="659" spans="1:8" s="197" customFormat="1" ht="12.75" customHeight="1" x14ac:dyDescent="0.25">
      <c r="A659" s="284"/>
      <c r="B659" s="195"/>
      <c r="C659" s="195"/>
      <c r="D659" s="195"/>
      <c r="E659" s="196"/>
      <c r="F659" s="196"/>
      <c r="G659" s="196"/>
      <c r="H659" s="196"/>
    </row>
    <row r="660" spans="1:8" s="197" customFormat="1" ht="12.75" customHeight="1" x14ac:dyDescent="0.25">
      <c r="A660" s="284"/>
      <c r="B660" s="195"/>
      <c r="C660" s="195"/>
      <c r="D660" s="195"/>
      <c r="E660" s="196"/>
      <c r="F660" s="196"/>
      <c r="G660" s="196"/>
      <c r="H660" s="196"/>
    </row>
    <row r="661" spans="1:8" s="197" customFormat="1" ht="12.75" customHeight="1" x14ac:dyDescent="0.25">
      <c r="A661" s="284"/>
      <c r="B661" s="195"/>
      <c r="C661" s="195"/>
      <c r="D661" s="195"/>
      <c r="E661" s="196"/>
      <c r="F661" s="196"/>
      <c r="G661" s="196"/>
      <c r="H661" s="196"/>
    </row>
    <row r="662" spans="1:8" s="197" customFormat="1" ht="12.75" customHeight="1" x14ac:dyDescent="0.25">
      <c r="A662" s="284"/>
      <c r="B662" s="195"/>
      <c r="C662" s="195"/>
      <c r="D662" s="195"/>
      <c r="E662" s="196"/>
      <c r="F662" s="196"/>
      <c r="G662" s="196"/>
      <c r="H662" s="196"/>
    </row>
    <row r="663" spans="1:8" s="197" customFormat="1" ht="12.75" customHeight="1" x14ac:dyDescent="0.25">
      <c r="A663" s="284"/>
      <c r="B663" s="195"/>
      <c r="C663" s="195"/>
      <c r="D663" s="195"/>
      <c r="E663" s="196"/>
      <c r="F663" s="196"/>
      <c r="G663" s="196"/>
      <c r="H663" s="196"/>
    </row>
    <row r="664" spans="1:8" s="197" customFormat="1" ht="12.75" customHeight="1" x14ac:dyDescent="0.25">
      <c r="A664" s="284"/>
      <c r="B664" s="195"/>
      <c r="C664" s="195"/>
      <c r="D664" s="195"/>
      <c r="E664" s="196"/>
      <c r="F664" s="196"/>
      <c r="G664" s="196"/>
      <c r="H664" s="196"/>
    </row>
    <row r="665" spans="1:8" s="197" customFormat="1" ht="12.75" customHeight="1" x14ac:dyDescent="0.25">
      <c r="A665" s="284"/>
      <c r="B665" s="195"/>
      <c r="C665" s="195"/>
      <c r="D665" s="195"/>
      <c r="E665" s="196"/>
      <c r="F665" s="196"/>
      <c r="G665" s="196"/>
      <c r="H665" s="196"/>
    </row>
    <row r="666" spans="1:8" s="197" customFormat="1" ht="12.75" customHeight="1" x14ac:dyDescent="0.25">
      <c r="A666" s="284"/>
      <c r="B666" s="195"/>
      <c r="C666" s="195"/>
      <c r="D666" s="195"/>
      <c r="E666" s="196"/>
      <c r="F666" s="196"/>
      <c r="G666" s="196"/>
      <c r="H666" s="196"/>
    </row>
    <row r="667" spans="1:8" s="197" customFormat="1" ht="12.75" customHeight="1" x14ac:dyDescent="0.25">
      <c r="A667" s="284"/>
      <c r="B667" s="195"/>
      <c r="C667" s="195"/>
      <c r="D667" s="195"/>
      <c r="E667" s="196"/>
      <c r="F667" s="196"/>
      <c r="G667" s="196"/>
      <c r="H667" s="196"/>
    </row>
    <row r="668" spans="1:8" s="197" customFormat="1" ht="12.75" customHeight="1" x14ac:dyDescent="0.25">
      <c r="A668" s="284"/>
      <c r="B668" s="195"/>
      <c r="C668" s="195"/>
      <c r="D668" s="195"/>
      <c r="E668" s="196"/>
      <c r="F668" s="196"/>
      <c r="G668" s="196"/>
      <c r="H668" s="196"/>
    </row>
    <row r="669" spans="1:8" s="197" customFormat="1" ht="12.75" customHeight="1" x14ac:dyDescent="0.25">
      <c r="A669" s="284"/>
      <c r="B669" s="195"/>
      <c r="C669" s="195"/>
      <c r="D669" s="195"/>
      <c r="E669" s="196"/>
      <c r="F669" s="196"/>
      <c r="G669" s="196"/>
      <c r="H669" s="196"/>
    </row>
    <row r="670" spans="1:8" s="197" customFormat="1" ht="12.75" customHeight="1" x14ac:dyDescent="0.25">
      <c r="A670" s="284"/>
      <c r="B670" s="195"/>
      <c r="C670" s="195"/>
      <c r="D670" s="195"/>
      <c r="E670" s="196"/>
      <c r="F670" s="196"/>
      <c r="G670" s="196"/>
      <c r="H670" s="196"/>
    </row>
    <row r="671" spans="1:8" s="197" customFormat="1" ht="12.75" customHeight="1" x14ac:dyDescent="0.25">
      <c r="A671" s="284"/>
      <c r="B671" s="195"/>
      <c r="C671" s="195"/>
      <c r="D671" s="195"/>
      <c r="E671" s="196"/>
      <c r="F671" s="196"/>
      <c r="G671" s="196"/>
      <c r="H671" s="196"/>
    </row>
    <row r="672" spans="1:8" s="197" customFormat="1" ht="15.75" customHeight="1" x14ac:dyDescent="0.25">
      <c r="A672" s="284"/>
      <c r="B672" s="195"/>
      <c r="C672" s="195"/>
      <c r="D672" s="195"/>
      <c r="E672" s="196"/>
      <c r="F672" s="196"/>
      <c r="G672" s="196"/>
      <c r="H672" s="196"/>
    </row>
    <row r="673" spans="1:8" s="197" customFormat="1" ht="12.6" customHeight="1" x14ac:dyDescent="0.25">
      <c r="A673" s="284"/>
      <c r="B673" s="195"/>
      <c r="C673" s="195"/>
      <c r="D673" s="195"/>
      <c r="E673" s="196"/>
      <c r="F673" s="196"/>
      <c r="G673" s="196"/>
      <c r="H673" s="362" t="s">
        <v>13</v>
      </c>
    </row>
    <row r="674" spans="1:8" s="197" customFormat="1" ht="12.75" customHeight="1" x14ac:dyDescent="0.25">
      <c r="A674" s="284"/>
      <c r="B674" s="195"/>
      <c r="C674" s="195"/>
      <c r="D674" s="195"/>
      <c r="E674" s="196"/>
      <c r="F674" s="196"/>
      <c r="G674" s="196"/>
      <c r="H674" s="255"/>
    </row>
    <row r="675" spans="1:8" s="197" customFormat="1" ht="15.75" customHeight="1" x14ac:dyDescent="0.3">
      <c r="A675" s="284"/>
      <c r="B675" s="266" t="s">
        <v>521</v>
      </c>
      <c r="C675" s="14"/>
      <c r="D675" s="14"/>
      <c r="E675" s="15"/>
      <c r="F675" s="15"/>
      <c r="G675" s="15"/>
      <c r="H675" s="15"/>
    </row>
    <row r="676" spans="1:8" s="197" customFormat="1" ht="12.75" customHeight="1" x14ac:dyDescent="0.25">
      <c r="A676" s="284"/>
      <c r="B676" s="4"/>
      <c r="C676" s="1"/>
      <c r="D676" s="1"/>
      <c r="E676" s="45"/>
      <c r="F676" s="45"/>
      <c r="G676" s="45"/>
      <c r="H676" s="45"/>
    </row>
    <row r="677" spans="1:8" s="197" customFormat="1" ht="12.75" customHeight="1" x14ac:dyDescent="0.25">
      <c r="A677" s="284"/>
      <c r="B677" s="4" t="s">
        <v>61</v>
      </c>
      <c r="C677" s="1"/>
      <c r="D677" s="1"/>
      <c r="E677" s="45"/>
      <c r="F677" s="45"/>
      <c r="G677" s="45"/>
      <c r="H677" s="45"/>
    </row>
    <row r="678" spans="1:8" s="197" customFormat="1" ht="12.75" customHeight="1" x14ac:dyDescent="0.25">
      <c r="A678" s="284"/>
      <c r="B678" s="151"/>
      <c r="C678" s="511" t="s">
        <v>12</v>
      </c>
      <c r="D678" s="512"/>
      <c r="E678" s="512"/>
      <c r="F678" s="512" t="s">
        <v>10</v>
      </c>
      <c r="G678" s="512"/>
      <c r="H678" s="512"/>
    </row>
    <row r="679" spans="1:8" s="197" customFormat="1" ht="12.75" customHeight="1" x14ac:dyDescent="0.25">
      <c r="A679" s="284"/>
      <c r="B679" s="145"/>
      <c r="C679" s="461" t="s">
        <v>8</v>
      </c>
      <c r="D679" s="152" t="s">
        <v>9</v>
      </c>
      <c r="E679" s="152" t="s">
        <v>154</v>
      </c>
      <c r="F679" s="152" t="s">
        <v>8</v>
      </c>
      <c r="G679" s="152" t="s">
        <v>9</v>
      </c>
      <c r="H679" s="152" t="s">
        <v>154</v>
      </c>
    </row>
    <row r="680" spans="1:8" s="197" customFormat="1" ht="12.75" customHeight="1" x14ac:dyDescent="0.25">
      <c r="A680" s="284"/>
      <c r="B680" s="64"/>
      <c r="C680" s="153"/>
      <c r="D680" s="153"/>
      <c r="E680" s="64"/>
      <c r="F680" s="154"/>
      <c r="G680" s="154"/>
      <c r="H680" s="64"/>
    </row>
    <row r="681" spans="1:8" s="197" customFormat="1" ht="12.75" customHeight="1" x14ac:dyDescent="0.25">
      <c r="A681" s="284"/>
      <c r="B681" s="64" t="s">
        <v>23</v>
      </c>
      <c r="C681" s="155">
        <v>58.58</v>
      </c>
      <c r="D681" s="155">
        <v>69.709999999999994</v>
      </c>
      <c r="E681" s="68">
        <f>+C681-D681</f>
        <v>-11.129999999999995</v>
      </c>
      <c r="F681" s="155">
        <v>53.67</v>
      </c>
      <c r="G681" s="155">
        <v>65.83</v>
      </c>
      <c r="H681" s="68">
        <f>+F681-G681</f>
        <v>-12.159999999999997</v>
      </c>
    </row>
    <row r="682" spans="1:8" s="197" customFormat="1" ht="12.75" customHeight="1" x14ac:dyDescent="0.25">
      <c r="A682" s="284"/>
      <c r="B682" s="64" t="s">
        <v>499</v>
      </c>
      <c r="C682" s="155">
        <v>40.909999999999997</v>
      </c>
      <c r="D682" s="155">
        <v>39.58</v>
      </c>
      <c r="E682" s="68">
        <f t="shared" ref="E682:E687" si="18">+C682-D682</f>
        <v>1.3299999999999983</v>
      </c>
      <c r="F682" s="155">
        <v>37.619999999999997</v>
      </c>
      <c r="G682" s="155">
        <v>41.49</v>
      </c>
      <c r="H682" s="68">
        <f t="shared" ref="H682:H687" si="19">+F682-G682</f>
        <v>-3.8700000000000045</v>
      </c>
    </row>
    <row r="683" spans="1:8" s="197" customFormat="1" ht="12.75" customHeight="1" x14ac:dyDescent="0.25">
      <c r="A683" s="284"/>
      <c r="B683" s="64" t="s">
        <v>500</v>
      </c>
      <c r="C683" s="155">
        <v>60.47</v>
      </c>
      <c r="D683" s="155">
        <v>73.37</v>
      </c>
      <c r="E683" s="68">
        <f t="shared" si="18"/>
        <v>-12.900000000000006</v>
      </c>
      <c r="F683" s="155">
        <v>55.46</v>
      </c>
      <c r="G683" s="155">
        <v>68.83</v>
      </c>
      <c r="H683" s="68">
        <f t="shared" si="19"/>
        <v>-13.369999999999997</v>
      </c>
    </row>
    <row r="684" spans="1:8" s="197" customFormat="1" ht="12.75" customHeight="1" x14ac:dyDescent="0.25">
      <c r="A684" s="284"/>
      <c r="B684" s="64" t="s">
        <v>110</v>
      </c>
      <c r="C684" s="155">
        <v>15.07</v>
      </c>
      <c r="D684" s="155">
        <v>13.83</v>
      </c>
      <c r="E684" s="68">
        <f t="shared" si="18"/>
        <v>1.2400000000000002</v>
      </c>
      <c r="F684" s="155">
        <v>13.29</v>
      </c>
      <c r="G684" s="155">
        <v>16.170000000000002</v>
      </c>
      <c r="H684" s="68">
        <f t="shared" si="19"/>
        <v>-2.8800000000000026</v>
      </c>
    </row>
    <row r="685" spans="1:8" s="197" customFormat="1" ht="12.75" customHeight="1" x14ac:dyDescent="0.25">
      <c r="A685" s="284"/>
      <c r="B685" s="64" t="s">
        <v>501</v>
      </c>
      <c r="C685" s="155">
        <v>59.32</v>
      </c>
      <c r="D685" s="155">
        <v>58.95</v>
      </c>
      <c r="E685" s="68">
        <f t="shared" si="18"/>
        <v>0.36999999999999744</v>
      </c>
      <c r="F685" s="155">
        <v>55.22</v>
      </c>
      <c r="G685" s="155">
        <v>60.32</v>
      </c>
      <c r="H685" s="68">
        <f t="shared" si="19"/>
        <v>-5.1000000000000014</v>
      </c>
    </row>
    <row r="686" spans="1:8" s="197" customFormat="1" ht="12.75" customHeight="1" x14ac:dyDescent="0.25">
      <c r="A686" s="284"/>
      <c r="B686" s="64" t="s">
        <v>111</v>
      </c>
      <c r="C686" s="155">
        <v>85.17</v>
      </c>
      <c r="D686" s="155">
        <v>95.11</v>
      </c>
      <c r="E686" s="68">
        <f t="shared" si="18"/>
        <v>-9.9399999999999977</v>
      </c>
      <c r="F686" s="155">
        <v>82</v>
      </c>
      <c r="G686" s="155">
        <v>92.55</v>
      </c>
      <c r="H686" s="68">
        <f t="shared" si="19"/>
        <v>-10.549999999999997</v>
      </c>
    </row>
    <row r="687" spans="1:8" s="197" customFormat="1" ht="12.75" customHeight="1" x14ac:dyDescent="0.25">
      <c r="A687" s="284"/>
      <c r="B687" s="64" t="s">
        <v>224</v>
      </c>
      <c r="C687" s="155">
        <v>22.08</v>
      </c>
      <c r="D687" s="155">
        <v>31.73</v>
      </c>
      <c r="E687" s="68">
        <f t="shared" si="18"/>
        <v>-9.6500000000000021</v>
      </c>
      <c r="F687" s="155">
        <v>18.29</v>
      </c>
      <c r="G687" s="155">
        <v>28.68</v>
      </c>
      <c r="H687" s="68">
        <f t="shared" si="19"/>
        <v>-10.39</v>
      </c>
    </row>
    <row r="688" spans="1:8" s="197" customFormat="1" ht="12.75" customHeight="1" x14ac:dyDescent="0.25">
      <c r="A688" s="284"/>
      <c r="B688" s="119"/>
      <c r="C688" s="156"/>
      <c r="D688" s="156"/>
      <c r="E688" s="121"/>
      <c r="F688" s="121"/>
      <c r="G688" s="121"/>
      <c r="H688" s="121"/>
    </row>
    <row r="689" spans="1:11" s="197" customFormat="1" ht="12.75" customHeight="1" x14ac:dyDescent="0.25">
      <c r="A689" s="270"/>
      <c r="B689" s="123"/>
      <c r="C689" s="157"/>
      <c r="D689" s="157"/>
      <c r="E689" s="125"/>
      <c r="F689" s="125"/>
      <c r="G689" s="125"/>
      <c r="H689" s="125"/>
      <c r="K689" s="302"/>
    </row>
    <row r="690" spans="1:11" s="197" customFormat="1" ht="12.75" customHeight="1" x14ac:dyDescent="0.25">
      <c r="A690" s="270"/>
      <c r="B690" s="17" t="s">
        <v>102</v>
      </c>
      <c r="C690" s="1"/>
      <c r="D690" s="1"/>
      <c r="E690" s="53"/>
      <c r="F690" s="53"/>
      <c r="G690" s="53"/>
      <c r="H690" s="53"/>
    </row>
    <row r="691" spans="1:11" s="197" customFormat="1" ht="12.75" customHeight="1" x14ac:dyDescent="0.25">
      <c r="A691" s="270"/>
      <c r="B691" s="17" t="s">
        <v>103</v>
      </c>
      <c r="C691" s="19"/>
      <c r="D691" s="1"/>
      <c r="E691" s="53"/>
      <c r="F691" s="53"/>
      <c r="G691" s="53"/>
      <c r="H691" s="53"/>
    </row>
    <row r="692" spans="1:11" s="197" customFormat="1" ht="12.75" customHeight="1" x14ac:dyDescent="0.25">
      <c r="A692" s="270"/>
      <c r="B692" s="17" t="s">
        <v>512</v>
      </c>
      <c r="C692" s="19"/>
      <c r="D692" s="1"/>
      <c r="E692" s="53"/>
      <c r="F692" s="53"/>
      <c r="G692" s="53"/>
      <c r="H692" s="53"/>
    </row>
    <row r="693" spans="1:11" s="197" customFormat="1" ht="12.75" customHeight="1" x14ac:dyDescent="0.25">
      <c r="A693" s="270"/>
      <c r="B693" s="20" t="s">
        <v>511</v>
      </c>
      <c r="C693" s="1"/>
      <c r="D693" s="1"/>
      <c r="E693" s="53"/>
      <c r="F693" s="53"/>
      <c r="G693" s="53"/>
      <c r="H693" s="53"/>
    </row>
    <row r="694" spans="1:11" s="197" customFormat="1" ht="12.75" customHeight="1" x14ac:dyDescent="0.25">
      <c r="A694" s="270"/>
      <c r="B694" s="58"/>
      <c r="C694" s="1"/>
      <c r="D694" s="1"/>
      <c r="E694" s="53"/>
      <c r="F694" s="53"/>
      <c r="G694" s="53"/>
      <c r="H694" s="53"/>
    </row>
    <row r="695" spans="1:11" s="197" customFormat="1" ht="12.75" customHeight="1" x14ac:dyDescent="0.25">
      <c r="A695" s="270"/>
      <c r="B695" s="58" t="s">
        <v>68</v>
      </c>
      <c r="C695" s="1"/>
      <c r="D695" s="1"/>
      <c r="E695" s="53"/>
      <c r="F695" s="53"/>
      <c r="G695" s="53"/>
      <c r="H695" s="53"/>
    </row>
    <row r="696" spans="1:11" s="197" customFormat="1" ht="12.75" customHeight="1" x14ac:dyDescent="0.25">
      <c r="A696" s="284"/>
      <c r="B696" s="58"/>
      <c r="C696" s="1"/>
      <c r="D696" s="1"/>
      <c r="E696" s="53"/>
      <c r="F696" s="53"/>
      <c r="G696" s="53"/>
      <c r="H696" s="53"/>
    </row>
    <row r="697" spans="1:11" s="197" customFormat="1" ht="12.75" customHeight="1" x14ac:dyDescent="0.25">
      <c r="A697" s="284"/>
      <c r="B697" s="195"/>
      <c r="C697" s="195"/>
      <c r="D697" s="195"/>
      <c r="E697" s="196"/>
      <c r="F697" s="196"/>
      <c r="G697" s="196"/>
      <c r="H697" s="196"/>
    </row>
    <row r="698" spans="1:11" s="197" customFormat="1" ht="12.75" customHeight="1" x14ac:dyDescent="0.25">
      <c r="A698" s="284"/>
      <c r="B698" s="195"/>
      <c r="C698" s="195"/>
      <c r="D698" s="195"/>
      <c r="E698" s="196"/>
      <c r="F698" s="196"/>
      <c r="G698" s="196"/>
      <c r="H698" s="196"/>
    </row>
    <row r="699" spans="1:11" s="197" customFormat="1" ht="12.75" customHeight="1" x14ac:dyDescent="0.25">
      <c r="A699" s="284"/>
      <c r="B699" s="195"/>
      <c r="C699" s="195"/>
      <c r="D699" s="195"/>
      <c r="E699" s="196"/>
      <c r="F699" s="196"/>
      <c r="G699" s="196"/>
      <c r="H699" s="196"/>
    </row>
    <row r="700" spans="1:11" s="197" customFormat="1" ht="12.75" customHeight="1" x14ac:dyDescent="0.25">
      <c r="A700" s="284"/>
      <c r="B700" s="195"/>
      <c r="C700" s="195"/>
      <c r="D700" s="195"/>
      <c r="E700" s="196"/>
      <c r="F700" s="196"/>
      <c r="G700" s="196"/>
      <c r="H700" s="196"/>
    </row>
    <row r="701" spans="1:11" s="197" customFormat="1" ht="12.75" customHeight="1" x14ac:dyDescent="0.25">
      <c r="A701" s="284"/>
      <c r="B701" s="195"/>
      <c r="C701" s="195"/>
      <c r="D701" s="195"/>
      <c r="E701" s="196"/>
      <c r="F701" s="196"/>
      <c r="G701" s="196"/>
      <c r="H701" s="196"/>
    </row>
    <row r="702" spans="1:11" s="197" customFormat="1" ht="12.75" customHeight="1" x14ac:dyDescent="0.25">
      <c r="A702" s="284"/>
      <c r="B702" s="195"/>
      <c r="C702" s="195"/>
      <c r="D702" s="195"/>
      <c r="E702" s="196"/>
      <c r="F702" s="196"/>
      <c r="G702" s="196"/>
      <c r="H702" s="196"/>
    </row>
    <row r="703" spans="1:11" s="197" customFormat="1" ht="12.75" customHeight="1" x14ac:dyDescent="0.25">
      <c r="A703" s="284"/>
      <c r="B703" s="195"/>
      <c r="C703" s="195"/>
      <c r="D703" s="195"/>
      <c r="E703" s="196"/>
      <c r="F703" s="196"/>
      <c r="G703" s="196"/>
      <c r="H703" s="196"/>
    </row>
    <row r="704" spans="1:11" s="197" customFormat="1" ht="12.75" customHeight="1" x14ac:dyDescent="0.25">
      <c r="A704" s="284"/>
      <c r="B704" s="195"/>
      <c r="C704" s="195"/>
      <c r="D704" s="195"/>
      <c r="E704" s="196"/>
      <c r="F704" s="196"/>
      <c r="G704" s="196"/>
      <c r="H704" s="196"/>
    </row>
    <row r="705" spans="1:8" s="197" customFormat="1" ht="12.75" customHeight="1" x14ac:dyDescent="0.25">
      <c r="A705" s="284"/>
      <c r="B705" s="195"/>
      <c r="C705" s="195"/>
      <c r="D705" s="195"/>
      <c r="E705" s="196"/>
      <c r="F705" s="196"/>
      <c r="G705" s="196"/>
      <c r="H705" s="196"/>
    </row>
    <row r="706" spans="1:8" s="197" customFormat="1" ht="12.75" customHeight="1" x14ac:dyDescent="0.25">
      <c r="A706" s="284"/>
      <c r="B706" s="195"/>
      <c r="C706" s="195"/>
      <c r="D706" s="195"/>
      <c r="E706" s="196"/>
      <c r="F706" s="196"/>
      <c r="G706" s="196"/>
      <c r="H706" s="196"/>
    </row>
    <row r="707" spans="1:8" s="197" customFormat="1" ht="12.75" customHeight="1" x14ac:dyDescent="0.25">
      <c r="A707" s="284"/>
      <c r="B707" s="195"/>
      <c r="C707" s="195"/>
      <c r="D707" s="195"/>
      <c r="E707" s="196"/>
      <c r="F707" s="196"/>
      <c r="G707" s="196"/>
      <c r="H707" s="196"/>
    </row>
    <row r="708" spans="1:8" s="197" customFormat="1" ht="12.75" customHeight="1" x14ac:dyDescent="0.25">
      <c r="A708" s="284"/>
      <c r="B708" s="195"/>
      <c r="C708" s="195"/>
      <c r="D708" s="195"/>
      <c r="E708" s="196"/>
      <c r="F708" s="196"/>
      <c r="G708" s="196"/>
      <c r="H708" s="196"/>
    </row>
    <row r="709" spans="1:8" s="197" customFormat="1" ht="12.75" customHeight="1" x14ac:dyDescent="0.25">
      <c r="A709" s="284"/>
      <c r="B709" s="195"/>
      <c r="C709" s="195"/>
      <c r="D709" s="195"/>
      <c r="E709" s="196"/>
      <c r="F709" s="196"/>
      <c r="G709" s="196"/>
      <c r="H709" s="196"/>
    </row>
    <row r="710" spans="1:8" s="197" customFormat="1" ht="12.75" customHeight="1" x14ac:dyDescent="0.25">
      <c r="A710" s="284"/>
      <c r="B710" s="195"/>
      <c r="C710" s="195"/>
      <c r="D710" s="195"/>
      <c r="E710" s="196"/>
      <c r="F710" s="196"/>
      <c r="G710" s="196"/>
      <c r="H710" s="196"/>
    </row>
    <row r="711" spans="1:8" s="197" customFormat="1" ht="12.75" customHeight="1" x14ac:dyDescent="0.25">
      <c r="A711" s="284"/>
      <c r="B711" s="195"/>
      <c r="C711" s="195"/>
      <c r="D711" s="195"/>
      <c r="E711" s="196"/>
      <c r="F711" s="196"/>
      <c r="G711" s="196"/>
      <c r="H711" s="196"/>
    </row>
    <row r="712" spans="1:8" s="197" customFormat="1" ht="12.75" customHeight="1" x14ac:dyDescent="0.25">
      <c r="A712" s="284"/>
      <c r="B712" s="195"/>
      <c r="C712" s="195"/>
      <c r="D712" s="195"/>
      <c r="E712" s="196"/>
      <c r="F712" s="196"/>
      <c r="G712" s="196"/>
      <c r="H712" s="196"/>
    </row>
    <row r="713" spans="1:8" s="197" customFormat="1" ht="12.75" customHeight="1" x14ac:dyDescent="0.25">
      <c r="A713" s="284"/>
      <c r="B713" s="195"/>
      <c r="C713" s="195"/>
      <c r="D713" s="195"/>
      <c r="E713" s="196"/>
      <c r="F713" s="196"/>
      <c r="G713" s="196"/>
      <c r="H713" s="196"/>
    </row>
    <row r="714" spans="1:8" s="197" customFormat="1" ht="12.75" customHeight="1" x14ac:dyDescent="0.25">
      <c r="A714" s="284"/>
      <c r="B714" s="195"/>
      <c r="C714" s="195"/>
      <c r="D714" s="195"/>
      <c r="E714" s="196"/>
      <c r="F714" s="196"/>
      <c r="G714" s="196"/>
      <c r="H714" s="196"/>
    </row>
    <row r="715" spans="1:8" s="197" customFormat="1" ht="12.75" customHeight="1" x14ac:dyDescent="0.25">
      <c r="A715" s="284"/>
      <c r="B715" s="195"/>
      <c r="C715" s="195"/>
      <c r="D715" s="195"/>
      <c r="E715" s="196"/>
      <c r="F715" s="196"/>
      <c r="G715" s="196"/>
      <c r="H715" s="196"/>
    </row>
    <row r="716" spans="1:8" s="197" customFormat="1" ht="12.75" customHeight="1" x14ac:dyDescent="0.25">
      <c r="A716" s="284"/>
      <c r="B716" s="195"/>
      <c r="C716" s="195"/>
      <c r="D716" s="195"/>
      <c r="E716" s="196"/>
      <c r="F716" s="196"/>
      <c r="G716" s="196"/>
      <c r="H716" s="196"/>
    </row>
    <row r="717" spans="1:8" s="197" customFormat="1" ht="12.75" customHeight="1" x14ac:dyDescent="0.25">
      <c r="A717" s="284"/>
      <c r="B717" s="195"/>
      <c r="C717" s="195"/>
      <c r="D717" s="195"/>
      <c r="E717" s="196"/>
      <c r="F717" s="196"/>
      <c r="G717" s="196"/>
      <c r="H717" s="196"/>
    </row>
    <row r="718" spans="1:8" s="197" customFormat="1" ht="12.75" customHeight="1" x14ac:dyDescent="0.25">
      <c r="A718" s="284"/>
      <c r="B718" s="195"/>
      <c r="C718" s="195"/>
      <c r="D718" s="195"/>
      <c r="E718" s="196"/>
      <c r="F718" s="196"/>
      <c r="G718" s="196"/>
      <c r="H718" s="196"/>
    </row>
    <row r="719" spans="1:8" s="197" customFormat="1" ht="12.75" customHeight="1" x14ac:dyDescent="0.25">
      <c r="A719" s="284"/>
      <c r="B719" s="195"/>
      <c r="C719" s="195"/>
      <c r="D719" s="195"/>
      <c r="E719" s="196"/>
      <c r="F719" s="196"/>
      <c r="G719" s="196"/>
      <c r="H719" s="196"/>
    </row>
    <row r="720" spans="1:8" s="197" customFormat="1" ht="12.75" customHeight="1" x14ac:dyDescent="0.25">
      <c r="A720" s="284"/>
      <c r="B720" s="195"/>
      <c r="C720" s="195"/>
      <c r="D720" s="195"/>
      <c r="E720" s="196"/>
      <c r="F720" s="196"/>
      <c r="G720" s="196"/>
      <c r="H720" s="196"/>
    </row>
    <row r="721" spans="1:8" s="197" customFormat="1" ht="12.75" customHeight="1" x14ac:dyDescent="0.25">
      <c r="A721" s="284"/>
      <c r="B721" s="195"/>
      <c r="C721" s="195"/>
      <c r="D721" s="195"/>
      <c r="E721" s="196"/>
      <c r="F721" s="196"/>
      <c r="G721" s="196"/>
      <c r="H721" s="196"/>
    </row>
    <row r="722" spans="1:8" s="197" customFormat="1" ht="12.75" customHeight="1" x14ac:dyDescent="0.25">
      <c r="A722" s="284"/>
      <c r="B722" s="195"/>
      <c r="C722" s="195"/>
      <c r="D722" s="195"/>
      <c r="E722" s="196"/>
      <c r="F722" s="196"/>
      <c r="G722" s="196"/>
      <c r="H722" s="196"/>
    </row>
    <row r="723" spans="1:8" s="197" customFormat="1" ht="12.75" customHeight="1" x14ac:dyDescent="0.25">
      <c r="A723" s="284"/>
      <c r="B723" s="195"/>
      <c r="C723" s="195"/>
      <c r="D723" s="195"/>
      <c r="E723" s="196"/>
      <c r="F723" s="196"/>
      <c r="G723" s="196"/>
      <c r="H723" s="196"/>
    </row>
    <row r="724" spans="1:8" s="197" customFormat="1" ht="12.75" customHeight="1" x14ac:dyDescent="0.25">
      <c r="A724" s="284"/>
      <c r="B724" s="195"/>
      <c r="C724" s="195"/>
      <c r="D724" s="195"/>
      <c r="E724" s="196"/>
      <c r="F724" s="196"/>
      <c r="G724" s="196"/>
      <c r="H724" s="196"/>
    </row>
    <row r="725" spans="1:8" s="197" customFormat="1" ht="12.75" customHeight="1" x14ac:dyDescent="0.25">
      <c r="A725" s="284"/>
      <c r="B725" s="195"/>
      <c r="C725" s="195"/>
      <c r="D725" s="195"/>
      <c r="E725" s="196"/>
      <c r="F725" s="196"/>
      <c r="G725" s="196"/>
      <c r="H725" s="196"/>
    </row>
    <row r="726" spans="1:8" s="197" customFormat="1" ht="12.75" customHeight="1" x14ac:dyDescent="0.25">
      <c r="A726" s="284"/>
      <c r="B726" s="195"/>
      <c r="C726" s="195"/>
      <c r="D726" s="195"/>
      <c r="E726" s="196"/>
      <c r="F726" s="196"/>
      <c r="G726" s="196"/>
      <c r="H726" s="196"/>
    </row>
    <row r="727" spans="1:8" s="197" customFormat="1" ht="12.75" customHeight="1" x14ac:dyDescent="0.25">
      <c r="A727" s="284"/>
      <c r="B727" s="195"/>
      <c r="C727" s="195"/>
      <c r="D727" s="195"/>
      <c r="E727" s="196"/>
      <c r="F727" s="196"/>
      <c r="G727" s="196"/>
      <c r="H727" s="196"/>
    </row>
    <row r="728" spans="1:8" s="197" customFormat="1" ht="12.75" customHeight="1" x14ac:dyDescent="0.25">
      <c r="A728" s="284"/>
      <c r="B728" s="195"/>
      <c r="C728" s="195"/>
      <c r="D728" s="195"/>
      <c r="E728" s="196"/>
      <c r="F728" s="196"/>
      <c r="G728" s="196"/>
      <c r="H728" s="196"/>
    </row>
    <row r="729" spans="1:8" s="197" customFormat="1" ht="12.75" customHeight="1" x14ac:dyDescent="0.25">
      <c r="A729" s="284"/>
      <c r="B729" s="195"/>
      <c r="C729" s="195"/>
      <c r="D729" s="195"/>
      <c r="E729" s="196"/>
      <c r="F729" s="196"/>
      <c r="G729" s="196"/>
      <c r="H729" s="196"/>
    </row>
    <row r="730" spans="1:8" s="197" customFormat="1" ht="12.75" customHeight="1" x14ac:dyDescent="0.25">
      <c r="A730" s="284"/>
      <c r="B730" s="195"/>
      <c r="C730" s="195"/>
      <c r="D730" s="195"/>
      <c r="E730" s="196"/>
      <c r="F730" s="196"/>
      <c r="G730" s="196"/>
      <c r="H730" s="196"/>
    </row>
    <row r="731" spans="1:8" s="197" customFormat="1" ht="12.75" customHeight="1" x14ac:dyDescent="0.25">
      <c r="A731" s="284"/>
      <c r="B731" s="195"/>
      <c r="C731" s="195"/>
      <c r="D731" s="195"/>
      <c r="E731" s="196"/>
      <c r="F731" s="196"/>
      <c r="G731" s="196"/>
      <c r="H731" s="196"/>
    </row>
    <row r="732" spans="1:8" s="197" customFormat="1" ht="12.75" customHeight="1" x14ac:dyDescent="0.25">
      <c r="A732" s="284"/>
      <c r="B732" s="195"/>
      <c r="C732" s="195"/>
      <c r="D732" s="195"/>
      <c r="E732" s="196"/>
      <c r="F732" s="196"/>
      <c r="G732" s="196"/>
      <c r="H732" s="196"/>
    </row>
    <row r="733" spans="1:8" s="197" customFormat="1" ht="12.75" customHeight="1" x14ac:dyDescent="0.25">
      <c r="A733" s="284"/>
      <c r="B733" s="195"/>
      <c r="C733" s="195"/>
      <c r="D733" s="195"/>
      <c r="E733" s="196"/>
      <c r="F733" s="196"/>
      <c r="G733" s="196"/>
      <c r="H733" s="196"/>
    </row>
    <row r="734" spans="1:8" s="197" customFormat="1" ht="12.75" customHeight="1" x14ac:dyDescent="0.25">
      <c r="A734" s="284"/>
      <c r="B734" s="195"/>
      <c r="C734" s="195"/>
      <c r="D734" s="195"/>
      <c r="E734" s="196"/>
      <c r="F734" s="196"/>
      <c r="G734" s="196"/>
      <c r="H734" s="196"/>
    </row>
    <row r="735" spans="1:8" s="197" customFormat="1" ht="12.75" customHeight="1" x14ac:dyDescent="0.25">
      <c r="A735" s="284"/>
      <c r="B735" s="195"/>
      <c r="C735" s="195"/>
      <c r="D735" s="195"/>
      <c r="E735" s="196"/>
      <c r="F735" s="196"/>
      <c r="G735" s="196"/>
      <c r="H735" s="196"/>
    </row>
    <row r="736" spans="1:8" s="197" customFormat="1" ht="12.75" customHeight="1" x14ac:dyDescent="0.25">
      <c r="A736" s="284"/>
      <c r="B736" s="195"/>
      <c r="C736" s="195"/>
      <c r="D736" s="195"/>
      <c r="E736" s="196"/>
      <c r="F736" s="196"/>
      <c r="G736" s="196"/>
      <c r="H736" s="196"/>
    </row>
    <row r="737" spans="1:8" s="197" customFormat="1" ht="12.75" customHeight="1" x14ac:dyDescent="0.25">
      <c r="A737" s="284"/>
      <c r="B737" s="195"/>
      <c r="C737" s="195"/>
      <c r="D737" s="195"/>
      <c r="E737" s="196"/>
      <c r="F737" s="196"/>
      <c r="G737" s="196"/>
      <c r="H737" s="196"/>
    </row>
    <row r="738" spans="1:8" s="197" customFormat="1" ht="12.75" customHeight="1" x14ac:dyDescent="0.25">
      <c r="A738" s="284"/>
      <c r="B738" s="195"/>
      <c r="C738" s="195"/>
      <c r="D738" s="195"/>
      <c r="E738" s="196"/>
      <c r="F738" s="196"/>
      <c r="G738" s="196"/>
      <c r="H738" s="196"/>
    </row>
    <row r="739" spans="1:8" s="197" customFormat="1" ht="12.75" customHeight="1" x14ac:dyDescent="0.25">
      <c r="A739" s="284"/>
      <c r="B739" s="195"/>
      <c r="C739" s="195"/>
      <c r="D739" s="195"/>
      <c r="E739" s="196"/>
      <c r="F739" s="196"/>
      <c r="G739" s="196"/>
      <c r="H739" s="196"/>
    </row>
    <row r="740" spans="1:8" s="197" customFormat="1" ht="12.75" customHeight="1" x14ac:dyDescent="0.25">
      <c r="A740" s="284"/>
      <c r="B740" s="195"/>
      <c r="C740" s="195"/>
      <c r="D740" s="195"/>
      <c r="E740" s="196"/>
      <c r="F740" s="196"/>
      <c r="G740" s="196"/>
      <c r="H740" s="196"/>
    </row>
    <row r="741" spans="1:8" s="197" customFormat="1" ht="12.75" customHeight="1" x14ac:dyDescent="0.25">
      <c r="A741" s="284"/>
      <c r="B741" s="195"/>
      <c r="C741" s="195"/>
      <c r="D741" s="195"/>
      <c r="E741" s="196"/>
      <c r="F741" s="196"/>
      <c r="G741" s="196"/>
      <c r="H741" s="196"/>
    </row>
    <row r="742" spans="1:8" s="197" customFormat="1" ht="12.75" customHeight="1" x14ac:dyDescent="0.25">
      <c r="A742" s="284"/>
      <c r="B742" s="195"/>
      <c r="C742" s="195"/>
      <c r="D742" s="195"/>
      <c r="E742" s="196"/>
      <c r="F742" s="196"/>
      <c r="G742" s="196"/>
      <c r="H742" s="196"/>
    </row>
    <row r="743" spans="1:8" s="197" customFormat="1" ht="12.75" customHeight="1" x14ac:dyDescent="0.25">
      <c r="A743" s="284"/>
      <c r="B743" s="195"/>
      <c r="C743" s="195"/>
      <c r="D743" s="195"/>
      <c r="E743" s="196"/>
      <c r="F743" s="196"/>
      <c r="G743" s="196"/>
      <c r="H743" s="196"/>
    </row>
    <row r="744" spans="1:8" s="197" customFormat="1" ht="12.75" customHeight="1" x14ac:dyDescent="0.25">
      <c r="A744" s="284"/>
      <c r="B744" s="195"/>
      <c r="C744" s="195"/>
      <c r="D744" s="195"/>
      <c r="E744" s="196"/>
      <c r="F744" s="196"/>
      <c r="G744" s="196"/>
      <c r="H744" s="196"/>
    </row>
    <row r="745" spans="1:8" s="197" customFormat="1" ht="12.75" customHeight="1" x14ac:dyDescent="0.25">
      <c r="A745" s="284"/>
      <c r="B745" s="195"/>
      <c r="C745" s="195"/>
      <c r="D745" s="195"/>
      <c r="E745" s="196"/>
      <c r="F745" s="196"/>
      <c r="G745" s="196"/>
      <c r="H745" s="196"/>
    </row>
    <row r="746" spans="1:8" s="197" customFormat="1" ht="12.75" customHeight="1" x14ac:dyDescent="0.25">
      <c r="A746" s="284"/>
      <c r="B746" s="195"/>
      <c r="C746" s="195"/>
      <c r="D746" s="195"/>
      <c r="E746" s="196"/>
      <c r="F746" s="196"/>
      <c r="G746" s="196"/>
      <c r="H746" s="196"/>
    </row>
    <row r="747" spans="1:8" s="197" customFormat="1" ht="12.75" customHeight="1" x14ac:dyDescent="0.25">
      <c r="A747" s="284"/>
      <c r="B747" s="195"/>
      <c r="C747" s="195"/>
      <c r="D747" s="195"/>
      <c r="E747" s="196"/>
      <c r="F747" s="196"/>
      <c r="G747" s="196"/>
      <c r="H747" s="196"/>
    </row>
    <row r="748" spans="1:8" s="197" customFormat="1" ht="12.75" customHeight="1" x14ac:dyDescent="0.25">
      <c r="A748" s="284"/>
      <c r="B748" s="195"/>
      <c r="C748" s="195"/>
      <c r="D748" s="195"/>
      <c r="E748" s="196"/>
      <c r="F748" s="196"/>
      <c r="G748" s="196"/>
      <c r="H748" s="362" t="s">
        <v>13</v>
      </c>
    </row>
    <row r="749" spans="1:8" s="197" customFormat="1" ht="12.75" customHeight="1" x14ac:dyDescent="0.25">
      <c r="A749" s="284"/>
      <c r="B749" s="195"/>
      <c r="C749" s="195"/>
      <c r="D749" s="195"/>
      <c r="E749" s="196"/>
      <c r="F749" s="196"/>
      <c r="G749" s="196"/>
      <c r="H749" s="255"/>
    </row>
    <row r="750" spans="1:8" s="197" customFormat="1" ht="15.75" customHeight="1" x14ac:dyDescent="0.3">
      <c r="A750" s="284"/>
      <c r="B750" s="266" t="s">
        <v>522</v>
      </c>
      <c r="C750" s="14"/>
      <c r="D750" s="14"/>
      <c r="E750" s="15"/>
      <c r="F750" s="15"/>
      <c r="G750" s="15"/>
      <c r="H750" s="15"/>
    </row>
    <row r="751" spans="1:8" s="197" customFormat="1" ht="12.75" customHeight="1" x14ac:dyDescent="0.25">
      <c r="A751" s="284"/>
      <c r="B751" s="4"/>
      <c r="C751" s="1"/>
      <c r="D751" s="1"/>
      <c r="E751" s="45"/>
      <c r="F751" s="45"/>
      <c r="G751" s="45"/>
      <c r="H751" s="45"/>
    </row>
    <row r="752" spans="1:8" s="197" customFormat="1" ht="12.75" customHeight="1" x14ac:dyDescent="0.25">
      <c r="A752" s="284"/>
      <c r="B752" s="4" t="s">
        <v>61</v>
      </c>
      <c r="C752" s="1"/>
      <c r="D752" s="1"/>
      <c r="E752" s="45"/>
      <c r="F752" s="45"/>
      <c r="G752" s="45"/>
      <c r="H752" s="45"/>
    </row>
    <row r="753" spans="1:11" s="197" customFormat="1" ht="12.75" customHeight="1" x14ac:dyDescent="0.25">
      <c r="A753" s="284"/>
      <c r="B753" s="151"/>
      <c r="C753" s="511" t="s">
        <v>12</v>
      </c>
      <c r="D753" s="512"/>
      <c r="E753" s="512"/>
      <c r="F753" s="512" t="s">
        <v>10</v>
      </c>
      <c r="G753" s="512"/>
      <c r="H753" s="512"/>
    </row>
    <row r="754" spans="1:11" s="197" customFormat="1" ht="12.75" customHeight="1" x14ac:dyDescent="0.25">
      <c r="A754" s="284"/>
      <c r="B754" s="145"/>
      <c r="C754" s="461" t="s">
        <v>8</v>
      </c>
      <c r="D754" s="152" t="s">
        <v>9</v>
      </c>
      <c r="E754" s="152" t="s">
        <v>154</v>
      </c>
      <c r="F754" s="152" t="s">
        <v>8</v>
      </c>
      <c r="G754" s="152" t="s">
        <v>9</v>
      </c>
      <c r="H754" s="152" t="s">
        <v>154</v>
      </c>
    </row>
    <row r="755" spans="1:11" s="197" customFormat="1" ht="12.75" customHeight="1" x14ac:dyDescent="0.25">
      <c r="A755" s="284"/>
      <c r="B755" s="64"/>
      <c r="C755" s="153"/>
      <c r="D755" s="153"/>
      <c r="E755" s="64"/>
      <c r="F755" s="154"/>
      <c r="G755" s="154"/>
      <c r="H755" s="64"/>
    </row>
    <row r="756" spans="1:11" s="197" customFormat="1" ht="12.75" customHeight="1" x14ac:dyDescent="0.25">
      <c r="A756" s="284"/>
      <c r="B756" s="64" t="s">
        <v>23</v>
      </c>
      <c r="C756" s="155">
        <v>59.29</v>
      </c>
      <c r="D756" s="155">
        <v>70.180000000000007</v>
      </c>
      <c r="E756" s="68">
        <f>+C756-D756</f>
        <v>-10.890000000000008</v>
      </c>
      <c r="F756" s="155">
        <v>53.94</v>
      </c>
      <c r="G756" s="155">
        <v>66.39</v>
      </c>
      <c r="H756" s="68">
        <f>+F756-G756</f>
        <v>-12.450000000000003</v>
      </c>
    </row>
    <row r="757" spans="1:11" s="197" customFormat="1" ht="12.75" customHeight="1" x14ac:dyDescent="0.25">
      <c r="A757" s="284"/>
      <c r="B757" s="64" t="s">
        <v>499</v>
      </c>
      <c r="C757" s="155">
        <v>40.700000000000003</v>
      </c>
      <c r="D757" s="155">
        <v>42.09</v>
      </c>
      <c r="E757" s="68">
        <f t="shared" ref="E757:E762" si="20">+C757-D757</f>
        <v>-1.3900000000000006</v>
      </c>
      <c r="F757" s="155">
        <v>39.58</v>
      </c>
      <c r="G757" s="155">
        <v>43.73</v>
      </c>
      <c r="H757" s="68">
        <f t="shared" ref="H757:H762" si="21">+F757-G757</f>
        <v>-4.1499999999999986</v>
      </c>
    </row>
    <row r="758" spans="1:11" s="197" customFormat="1" ht="12.75" customHeight="1" x14ac:dyDescent="0.25">
      <c r="A758" s="284"/>
      <c r="B758" s="64" t="s">
        <v>500</v>
      </c>
      <c r="C758" s="155">
        <v>61.3</v>
      </c>
      <c r="D758" s="155">
        <v>73.63</v>
      </c>
      <c r="E758" s="68">
        <f t="shared" si="20"/>
        <v>-12.329999999999998</v>
      </c>
      <c r="F758" s="155">
        <v>55.57</v>
      </c>
      <c r="G758" s="155">
        <v>69.22</v>
      </c>
      <c r="H758" s="68">
        <f t="shared" si="21"/>
        <v>-13.649999999999999</v>
      </c>
    </row>
    <row r="759" spans="1:11" s="197" customFormat="1" ht="12.75" customHeight="1" x14ac:dyDescent="0.25">
      <c r="A759" s="284"/>
      <c r="B759" s="64" t="s">
        <v>110</v>
      </c>
      <c r="C759" s="155">
        <v>10.84</v>
      </c>
      <c r="D759" s="155">
        <v>17.48</v>
      </c>
      <c r="E759" s="68">
        <f t="shared" si="20"/>
        <v>-6.6400000000000006</v>
      </c>
      <c r="F759" s="155">
        <v>14.5</v>
      </c>
      <c r="G759" s="155">
        <v>18.579999999999998</v>
      </c>
      <c r="H759" s="68">
        <f t="shared" si="21"/>
        <v>-4.0799999999999983</v>
      </c>
    </row>
    <row r="760" spans="1:11" s="197" customFormat="1" ht="12.75" customHeight="1" x14ac:dyDescent="0.25">
      <c r="A760" s="284"/>
      <c r="B760" s="64" t="s">
        <v>501</v>
      </c>
      <c r="C760" s="155">
        <v>61.49</v>
      </c>
      <c r="D760" s="155">
        <v>60.22</v>
      </c>
      <c r="E760" s="68">
        <f t="shared" si="20"/>
        <v>1.2700000000000031</v>
      </c>
      <c r="F760" s="155">
        <v>57.34</v>
      </c>
      <c r="G760" s="155">
        <v>62.13</v>
      </c>
      <c r="H760" s="68">
        <f t="shared" si="21"/>
        <v>-4.7899999999999991</v>
      </c>
    </row>
    <row r="761" spans="1:11" s="197" customFormat="1" ht="12.75" customHeight="1" x14ac:dyDescent="0.25">
      <c r="A761" s="284"/>
      <c r="B761" s="64" t="s">
        <v>111</v>
      </c>
      <c r="C761" s="155">
        <v>85.66</v>
      </c>
      <c r="D761" s="155">
        <v>94.5</v>
      </c>
      <c r="E761" s="68">
        <f t="shared" si="20"/>
        <v>-8.8400000000000034</v>
      </c>
      <c r="F761" s="155">
        <v>81.78</v>
      </c>
      <c r="G761" s="155">
        <v>92.45</v>
      </c>
      <c r="H761" s="68">
        <f t="shared" si="21"/>
        <v>-10.670000000000002</v>
      </c>
    </row>
    <row r="762" spans="1:11" s="197" customFormat="1" ht="12.75" customHeight="1" x14ac:dyDescent="0.25">
      <c r="A762" s="284"/>
      <c r="B762" s="64" t="s">
        <v>224</v>
      </c>
      <c r="C762" s="155">
        <v>21.97</v>
      </c>
      <c r="D762" s="155">
        <v>31.87</v>
      </c>
      <c r="E762" s="68">
        <f t="shared" si="20"/>
        <v>-9.9000000000000021</v>
      </c>
      <c r="F762" s="155">
        <v>17.739999999999998</v>
      </c>
      <c r="G762" s="155">
        <v>28.4</v>
      </c>
      <c r="H762" s="68">
        <f t="shared" si="21"/>
        <v>-10.66</v>
      </c>
    </row>
    <row r="763" spans="1:11" s="197" customFormat="1" ht="12.75" customHeight="1" x14ac:dyDescent="0.25">
      <c r="A763" s="284"/>
      <c r="B763" s="119"/>
      <c r="C763" s="156"/>
      <c r="D763" s="156"/>
      <c r="E763" s="121"/>
      <c r="F763" s="121"/>
      <c r="G763" s="121"/>
      <c r="H763" s="121"/>
    </row>
    <row r="764" spans="1:11" s="197" customFormat="1" ht="12.75" customHeight="1" x14ac:dyDescent="0.25">
      <c r="A764" s="270"/>
      <c r="B764" s="123"/>
      <c r="C764" s="157"/>
      <c r="D764" s="157"/>
      <c r="E764" s="125"/>
      <c r="F764" s="125"/>
      <c r="G764" s="125"/>
      <c r="H764" s="125"/>
      <c r="K764" s="302"/>
    </row>
    <row r="765" spans="1:11" s="197" customFormat="1" ht="12.75" customHeight="1" x14ac:dyDescent="0.25">
      <c r="A765" s="270"/>
      <c r="B765" s="17" t="s">
        <v>102</v>
      </c>
      <c r="C765" s="1"/>
      <c r="D765" s="1"/>
      <c r="E765" s="53"/>
      <c r="F765" s="53"/>
      <c r="G765" s="53"/>
      <c r="H765" s="53"/>
    </row>
    <row r="766" spans="1:11" s="197" customFormat="1" ht="12.75" customHeight="1" x14ac:dyDescent="0.25">
      <c r="A766" s="270"/>
      <c r="B766" s="17" t="s">
        <v>103</v>
      </c>
      <c r="C766" s="19"/>
      <c r="D766" s="1"/>
      <c r="E766" s="53"/>
      <c r="F766" s="53"/>
      <c r="G766" s="53"/>
      <c r="H766" s="53"/>
    </row>
    <row r="767" spans="1:11" s="197" customFormat="1" ht="12.75" customHeight="1" x14ac:dyDescent="0.25">
      <c r="A767" s="270"/>
      <c r="B767" s="17" t="s">
        <v>512</v>
      </c>
      <c r="C767" s="19"/>
      <c r="D767" s="1"/>
      <c r="E767" s="53"/>
      <c r="F767" s="53"/>
      <c r="G767" s="53"/>
      <c r="H767" s="53"/>
    </row>
    <row r="768" spans="1:11" s="197" customFormat="1" ht="12.75" customHeight="1" x14ac:dyDescent="0.25">
      <c r="A768" s="270"/>
      <c r="B768" s="20" t="s">
        <v>511</v>
      </c>
      <c r="C768" s="1"/>
      <c r="D768" s="1"/>
      <c r="E768" s="53"/>
      <c r="F768" s="53"/>
      <c r="G768" s="53"/>
      <c r="H768" s="53"/>
    </row>
    <row r="769" spans="1:8" s="197" customFormat="1" ht="12.75" customHeight="1" x14ac:dyDescent="0.25">
      <c r="A769" s="270"/>
      <c r="B769" s="58"/>
      <c r="C769" s="1"/>
      <c r="D769" s="1"/>
      <c r="E769" s="53"/>
      <c r="F769" s="53"/>
      <c r="G769" s="53"/>
      <c r="H769" s="53"/>
    </row>
    <row r="770" spans="1:8" s="197" customFormat="1" ht="12.75" customHeight="1" x14ac:dyDescent="0.25">
      <c r="A770" s="270"/>
      <c r="B770" s="58" t="s">
        <v>68</v>
      </c>
      <c r="C770" s="1"/>
      <c r="D770" s="1"/>
      <c r="E770" s="53"/>
      <c r="F770" s="53"/>
      <c r="G770" s="53"/>
      <c r="H770" s="53"/>
    </row>
    <row r="771" spans="1:8" s="197" customFormat="1" ht="12.75" customHeight="1" x14ac:dyDescent="0.25">
      <c r="A771" s="284"/>
      <c r="B771" s="58"/>
      <c r="C771" s="1"/>
      <c r="D771" s="1"/>
      <c r="E771" s="53"/>
      <c r="F771" s="53"/>
      <c r="G771" s="53"/>
      <c r="H771" s="53"/>
    </row>
    <row r="772" spans="1:8" s="197" customFormat="1" ht="12.75" customHeight="1" x14ac:dyDescent="0.25">
      <c r="A772" s="284"/>
      <c r="B772" s="195"/>
      <c r="C772" s="195"/>
      <c r="D772" s="195"/>
      <c r="E772" s="196"/>
      <c r="F772" s="196"/>
      <c r="G772" s="196"/>
      <c r="H772" s="196"/>
    </row>
    <row r="773" spans="1:8" s="197" customFormat="1" ht="12.75" customHeight="1" x14ac:dyDescent="0.25">
      <c r="A773" s="284"/>
      <c r="B773" s="195"/>
      <c r="C773" s="195"/>
      <c r="D773" s="195"/>
      <c r="E773" s="196"/>
      <c r="F773" s="196"/>
      <c r="G773" s="196"/>
      <c r="H773" s="196"/>
    </row>
    <row r="774" spans="1:8" s="197" customFormat="1" ht="12.75" customHeight="1" x14ac:dyDescent="0.25">
      <c r="A774" s="284"/>
      <c r="B774" s="195"/>
      <c r="C774" s="195"/>
      <c r="D774" s="195"/>
      <c r="E774" s="196"/>
      <c r="F774" s="196"/>
      <c r="G774" s="196"/>
      <c r="H774" s="196"/>
    </row>
    <row r="775" spans="1:8" s="197" customFormat="1" ht="12.75" customHeight="1" x14ac:dyDescent="0.25">
      <c r="A775" s="284"/>
      <c r="B775" s="195"/>
      <c r="C775" s="195"/>
      <c r="D775" s="195"/>
      <c r="E775" s="196"/>
      <c r="F775" s="196"/>
      <c r="G775" s="196"/>
      <c r="H775" s="196"/>
    </row>
    <row r="776" spans="1:8" s="197" customFormat="1" ht="12.75" customHeight="1" x14ac:dyDescent="0.25">
      <c r="A776" s="284"/>
      <c r="B776" s="195"/>
      <c r="C776" s="195"/>
      <c r="D776" s="195"/>
      <c r="E776" s="196"/>
      <c r="F776" s="196"/>
      <c r="G776" s="196"/>
      <c r="H776" s="196"/>
    </row>
    <row r="777" spans="1:8" s="197" customFormat="1" ht="12.75" customHeight="1" x14ac:dyDescent="0.25">
      <c r="A777" s="284"/>
      <c r="B777" s="195"/>
      <c r="C777" s="195"/>
      <c r="D777" s="195"/>
      <c r="E777" s="196"/>
      <c r="F777" s="196"/>
      <c r="G777" s="196"/>
      <c r="H777" s="196"/>
    </row>
    <row r="778" spans="1:8" s="197" customFormat="1" ht="12.75" customHeight="1" x14ac:dyDescent="0.25">
      <c r="A778" s="284"/>
      <c r="B778" s="195"/>
      <c r="C778" s="195"/>
      <c r="D778" s="195"/>
      <c r="E778" s="196"/>
      <c r="F778" s="196"/>
      <c r="G778" s="196"/>
      <c r="H778" s="196"/>
    </row>
    <row r="779" spans="1:8" s="197" customFormat="1" ht="12.75" customHeight="1" x14ac:dyDescent="0.25">
      <c r="A779" s="284"/>
      <c r="B779" s="195"/>
      <c r="C779" s="195"/>
      <c r="D779" s="195"/>
      <c r="E779" s="196"/>
      <c r="F779" s="196"/>
      <c r="G779" s="196"/>
      <c r="H779" s="196"/>
    </row>
    <row r="780" spans="1:8" s="197" customFormat="1" ht="12.75" customHeight="1" x14ac:dyDescent="0.25">
      <c r="A780" s="284"/>
      <c r="B780" s="195"/>
      <c r="C780" s="195"/>
      <c r="D780" s="195"/>
      <c r="E780" s="196"/>
      <c r="F780" s="196"/>
      <c r="G780" s="196"/>
      <c r="H780" s="196"/>
    </row>
    <row r="781" spans="1:8" s="197" customFormat="1" ht="12.75" customHeight="1" x14ac:dyDescent="0.25">
      <c r="A781" s="284"/>
      <c r="B781" s="195"/>
      <c r="C781" s="195"/>
      <c r="D781" s="195"/>
      <c r="E781" s="196"/>
      <c r="F781" s="196"/>
      <c r="G781" s="196"/>
      <c r="H781" s="196"/>
    </row>
    <row r="782" spans="1:8" s="197" customFormat="1" ht="12.75" customHeight="1" x14ac:dyDescent="0.25">
      <c r="A782" s="284"/>
      <c r="B782" s="195"/>
      <c r="C782" s="195"/>
      <c r="D782" s="195"/>
      <c r="E782" s="196"/>
      <c r="F782" s="196"/>
      <c r="G782" s="196"/>
      <c r="H782" s="196"/>
    </row>
    <row r="783" spans="1:8" s="197" customFormat="1" ht="12.75" customHeight="1" x14ac:dyDescent="0.25">
      <c r="A783" s="284"/>
      <c r="B783" s="195"/>
      <c r="C783" s="195"/>
      <c r="D783" s="195"/>
      <c r="E783" s="196"/>
      <c r="F783" s="196"/>
      <c r="G783" s="196"/>
      <c r="H783" s="196"/>
    </row>
    <row r="784" spans="1:8" s="197" customFormat="1" ht="12.75" customHeight="1" x14ac:dyDescent="0.25">
      <c r="A784" s="284"/>
      <c r="B784" s="195"/>
      <c r="C784" s="195"/>
      <c r="D784" s="195"/>
      <c r="E784" s="196"/>
      <c r="F784" s="196"/>
      <c r="G784" s="196"/>
      <c r="H784" s="196"/>
    </row>
    <row r="785" spans="1:8" s="197" customFormat="1" ht="12.75" customHeight="1" x14ac:dyDescent="0.25">
      <c r="A785" s="284"/>
      <c r="B785" s="195"/>
      <c r="C785" s="195"/>
      <c r="D785" s="195"/>
      <c r="E785" s="196"/>
      <c r="F785" s="196"/>
      <c r="G785" s="196"/>
      <c r="H785" s="196"/>
    </row>
    <row r="786" spans="1:8" s="197" customFormat="1" ht="12.75" customHeight="1" x14ac:dyDescent="0.25">
      <c r="A786" s="284"/>
      <c r="B786" s="195"/>
      <c r="C786" s="195"/>
      <c r="D786" s="195"/>
      <c r="E786" s="196"/>
      <c r="F786" s="196"/>
      <c r="G786" s="196"/>
      <c r="H786" s="196"/>
    </row>
    <row r="787" spans="1:8" s="197" customFormat="1" ht="12.75" customHeight="1" x14ac:dyDescent="0.25">
      <c r="A787" s="284"/>
      <c r="B787" s="195"/>
      <c r="C787" s="195"/>
      <c r="D787" s="195"/>
      <c r="E787" s="196"/>
      <c r="F787" s="196"/>
      <c r="G787" s="196"/>
      <c r="H787" s="196"/>
    </row>
    <row r="788" spans="1:8" s="197" customFormat="1" ht="12.75" customHeight="1" x14ac:dyDescent="0.25">
      <c r="A788" s="284"/>
      <c r="B788" s="195"/>
      <c r="C788" s="195"/>
      <c r="D788" s="195"/>
      <c r="E788" s="196"/>
      <c r="F788" s="196"/>
      <c r="G788" s="196"/>
      <c r="H788" s="196"/>
    </row>
    <row r="789" spans="1:8" s="197" customFormat="1" ht="12.75" customHeight="1" x14ac:dyDescent="0.25">
      <c r="A789" s="284"/>
      <c r="B789" s="195"/>
      <c r="C789" s="195"/>
      <c r="D789" s="195"/>
      <c r="E789" s="196"/>
      <c r="F789" s="196"/>
      <c r="G789" s="196"/>
      <c r="H789" s="196"/>
    </row>
    <row r="790" spans="1:8" s="197" customFormat="1" ht="12.75" customHeight="1" x14ac:dyDescent="0.25">
      <c r="A790" s="284"/>
      <c r="B790" s="195"/>
      <c r="C790" s="195"/>
      <c r="D790" s="195"/>
      <c r="E790" s="196"/>
      <c r="F790" s="196"/>
      <c r="G790" s="196"/>
      <c r="H790" s="196"/>
    </row>
    <row r="791" spans="1:8" s="197" customFormat="1" ht="12.75" customHeight="1" x14ac:dyDescent="0.25">
      <c r="A791" s="284"/>
      <c r="B791" s="195"/>
      <c r="C791" s="195"/>
      <c r="D791" s="195"/>
      <c r="E791" s="196"/>
      <c r="F791" s="196"/>
      <c r="G791" s="196"/>
      <c r="H791" s="196"/>
    </row>
    <row r="792" spans="1:8" s="197" customFormat="1" ht="12.75" customHeight="1" x14ac:dyDescent="0.25">
      <c r="A792" s="284"/>
      <c r="B792" s="195"/>
      <c r="C792" s="195"/>
      <c r="D792" s="195"/>
      <c r="E792" s="196"/>
      <c r="F792" s="196"/>
      <c r="G792" s="196"/>
      <c r="H792" s="196"/>
    </row>
    <row r="793" spans="1:8" s="197" customFormat="1" ht="12.75" customHeight="1" x14ac:dyDescent="0.25">
      <c r="A793" s="284"/>
      <c r="B793" s="195"/>
      <c r="C793" s="195"/>
      <c r="D793" s="195"/>
      <c r="E793" s="196"/>
      <c r="F793" s="196"/>
      <c r="G793" s="196"/>
      <c r="H793" s="196"/>
    </row>
    <row r="794" spans="1:8" s="197" customFormat="1" ht="12.75" customHeight="1" x14ac:dyDescent="0.25">
      <c r="A794" s="284"/>
      <c r="B794" s="195"/>
      <c r="C794" s="195"/>
      <c r="D794" s="195"/>
      <c r="E794" s="196"/>
      <c r="F794" s="196"/>
      <c r="G794" s="196"/>
      <c r="H794" s="196"/>
    </row>
    <row r="795" spans="1:8" s="197" customFormat="1" ht="12.75" customHeight="1" x14ac:dyDescent="0.25">
      <c r="A795" s="284"/>
      <c r="B795" s="195"/>
      <c r="C795" s="195"/>
      <c r="D795" s="195"/>
      <c r="E795" s="196"/>
      <c r="F795" s="196"/>
      <c r="G795" s="196"/>
      <c r="H795" s="196"/>
    </row>
    <row r="796" spans="1:8" s="197" customFormat="1" ht="12.75" customHeight="1" x14ac:dyDescent="0.25">
      <c r="A796" s="284"/>
      <c r="B796" s="195"/>
      <c r="C796" s="195"/>
      <c r="D796" s="195"/>
      <c r="E796" s="196"/>
      <c r="F796" s="196"/>
      <c r="G796" s="196"/>
      <c r="H796" s="196"/>
    </row>
    <row r="797" spans="1:8" s="197" customFormat="1" ht="12.75" customHeight="1" x14ac:dyDescent="0.25">
      <c r="A797" s="284"/>
      <c r="B797" s="195"/>
      <c r="C797" s="195"/>
      <c r="D797" s="195"/>
      <c r="E797" s="196"/>
      <c r="F797" s="196"/>
      <c r="G797" s="196"/>
      <c r="H797" s="196"/>
    </row>
    <row r="798" spans="1:8" s="197" customFormat="1" ht="12.75" customHeight="1" x14ac:dyDescent="0.25">
      <c r="A798" s="284"/>
      <c r="B798" s="195"/>
      <c r="C798" s="195"/>
      <c r="D798" s="195"/>
      <c r="E798" s="196"/>
      <c r="F798" s="196"/>
      <c r="G798" s="196"/>
      <c r="H798" s="196"/>
    </row>
    <row r="799" spans="1:8" s="197" customFormat="1" ht="12.75" customHeight="1" x14ac:dyDescent="0.25">
      <c r="A799" s="284"/>
      <c r="B799" s="195"/>
      <c r="C799" s="195"/>
      <c r="D799" s="195"/>
      <c r="E799" s="196"/>
      <c r="F799" s="196"/>
      <c r="G799" s="196"/>
      <c r="H799" s="196"/>
    </row>
    <row r="800" spans="1:8" s="197" customFormat="1" ht="12.75" customHeight="1" x14ac:dyDescent="0.25">
      <c r="A800" s="284"/>
      <c r="B800" s="195"/>
      <c r="C800" s="195"/>
      <c r="D800" s="195"/>
      <c r="E800" s="196"/>
      <c r="F800" s="196"/>
      <c r="G800" s="196"/>
      <c r="H800" s="196"/>
    </row>
    <row r="801" spans="1:8" s="197" customFormat="1" ht="12.75" customHeight="1" x14ac:dyDescent="0.25">
      <c r="A801" s="284"/>
      <c r="B801" s="195"/>
      <c r="C801" s="195"/>
      <c r="D801" s="195"/>
      <c r="E801" s="196"/>
      <c r="F801" s="196"/>
      <c r="G801" s="196"/>
      <c r="H801" s="196"/>
    </row>
    <row r="802" spans="1:8" s="197" customFormat="1" ht="12.75" customHeight="1" x14ac:dyDescent="0.25">
      <c r="A802" s="284"/>
      <c r="B802" s="195"/>
      <c r="C802" s="195"/>
      <c r="D802" s="195"/>
      <c r="E802" s="196"/>
      <c r="F802" s="196"/>
      <c r="G802" s="196"/>
      <c r="H802" s="196"/>
    </row>
    <row r="803" spans="1:8" s="197" customFormat="1" ht="12.75" customHeight="1" x14ac:dyDescent="0.25">
      <c r="A803" s="284"/>
      <c r="B803" s="195"/>
      <c r="C803" s="195"/>
      <c r="D803" s="195"/>
      <c r="E803" s="196"/>
      <c r="F803" s="196"/>
      <c r="G803" s="196"/>
      <c r="H803" s="196"/>
    </row>
    <row r="804" spans="1:8" s="197" customFormat="1" ht="12.75" customHeight="1" x14ac:dyDescent="0.25">
      <c r="A804" s="284"/>
      <c r="B804" s="195"/>
      <c r="C804" s="195"/>
      <c r="D804" s="195"/>
      <c r="E804" s="196"/>
      <c r="F804" s="196"/>
      <c r="G804" s="196"/>
      <c r="H804" s="196"/>
    </row>
    <row r="805" spans="1:8" s="197" customFormat="1" ht="12.75" customHeight="1" x14ac:dyDescent="0.25">
      <c r="A805" s="284"/>
      <c r="B805" s="195"/>
      <c r="C805" s="195"/>
      <c r="D805" s="195"/>
      <c r="E805" s="196"/>
      <c r="F805" s="196"/>
      <c r="G805" s="196"/>
      <c r="H805" s="196"/>
    </row>
    <row r="806" spans="1:8" s="197" customFormat="1" ht="12.75" customHeight="1" x14ac:dyDescent="0.25">
      <c r="A806" s="284"/>
      <c r="B806" s="195"/>
      <c r="C806" s="195"/>
      <c r="D806" s="195"/>
      <c r="E806" s="196"/>
      <c r="F806" s="196"/>
      <c r="G806" s="196"/>
      <c r="H806" s="196"/>
    </row>
    <row r="807" spans="1:8" s="197" customFormat="1" ht="12.75" customHeight="1" x14ac:dyDescent="0.25">
      <c r="A807" s="284"/>
      <c r="B807" s="195"/>
      <c r="C807" s="195"/>
      <c r="D807" s="195"/>
      <c r="E807" s="196"/>
      <c r="F807" s="196"/>
      <c r="G807" s="196"/>
      <c r="H807" s="196"/>
    </row>
    <row r="808" spans="1:8" s="197" customFormat="1" ht="12.75" customHeight="1" x14ac:dyDescent="0.25">
      <c r="A808" s="284"/>
      <c r="B808" s="195"/>
      <c r="C808" s="195"/>
      <c r="D808" s="195"/>
      <c r="E808" s="196"/>
      <c r="F808" s="196"/>
      <c r="G808" s="196"/>
      <c r="H808" s="196"/>
    </row>
    <row r="809" spans="1:8" s="197" customFormat="1" ht="12.75" customHeight="1" x14ac:dyDescent="0.25">
      <c r="A809" s="284"/>
      <c r="B809" s="195"/>
      <c r="C809" s="195"/>
      <c r="D809" s="195"/>
      <c r="E809" s="196"/>
      <c r="F809" s="196"/>
      <c r="G809" s="196"/>
      <c r="H809" s="196"/>
    </row>
    <row r="810" spans="1:8" s="197" customFormat="1" ht="12.75" customHeight="1" x14ac:dyDescent="0.25">
      <c r="A810" s="284"/>
      <c r="B810" s="195"/>
      <c r="C810" s="195"/>
      <c r="D810" s="195"/>
      <c r="E810" s="196"/>
      <c r="F810" s="196"/>
      <c r="G810" s="196"/>
      <c r="H810" s="196"/>
    </row>
    <row r="811" spans="1:8" s="197" customFormat="1" ht="12.75" customHeight="1" x14ac:dyDescent="0.25">
      <c r="A811" s="284"/>
      <c r="B811" s="195"/>
      <c r="C811" s="195"/>
      <c r="D811" s="195"/>
      <c r="E811" s="196"/>
      <c r="F811" s="196"/>
      <c r="G811" s="196"/>
      <c r="H811" s="196"/>
    </row>
    <row r="812" spans="1:8" s="197" customFormat="1" ht="12.75" customHeight="1" x14ac:dyDescent="0.25">
      <c r="A812" s="284"/>
      <c r="B812" s="195"/>
      <c r="C812" s="195"/>
      <c r="D812" s="195"/>
      <c r="E812" s="196"/>
      <c r="F812" s="196"/>
      <c r="G812" s="196"/>
      <c r="H812" s="196"/>
    </row>
    <row r="813" spans="1:8" s="197" customFormat="1" ht="12.75" customHeight="1" x14ac:dyDescent="0.25">
      <c r="A813" s="284"/>
      <c r="B813" s="195"/>
      <c r="C813" s="195"/>
      <c r="D813" s="195"/>
      <c r="E813" s="196"/>
      <c r="F813" s="196"/>
      <c r="G813" s="196"/>
      <c r="H813" s="196"/>
    </row>
    <row r="814" spans="1:8" s="197" customFormat="1" ht="12.75" customHeight="1" x14ac:dyDescent="0.25">
      <c r="A814" s="284"/>
      <c r="B814" s="195"/>
      <c r="C814" s="195"/>
      <c r="D814" s="195"/>
      <c r="E814" s="196"/>
      <c r="F814" s="196"/>
      <c r="G814" s="196"/>
      <c r="H814" s="196"/>
    </row>
    <row r="815" spans="1:8" s="197" customFormat="1" ht="12.75" customHeight="1" x14ac:dyDescent="0.25">
      <c r="A815" s="284"/>
      <c r="B815" s="195"/>
      <c r="C815" s="195"/>
      <c r="D815" s="195"/>
      <c r="E815" s="196"/>
      <c r="F815" s="196"/>
      <c r="G815" s="196"/>
      <c r="H815" s="196"/>
    </row>
    <row r="816" spans="1:8" s="197" customFormat="1" ht="12.75" customHeight="1" x14ac:dyDescent="0.25">
      <c r="A816" s="284"/>
      <c r="B816" s="195"/>
      <c r="C816" s="195"/>
      <c r="D816" s="195"/>
      <c r="E816" s="196"/>
      <c r="F816" s="196"/>
      <c r="G816" s="196"/>
      <c r="H816" s="196"/>
    </row>
    <row r="817" spans="1:8" s="197" customFormat="1" ht="12.75" customHeight="1" x14ac:dyDescent="0.25">
      <c r="A817" s="284"/>
      <c r="B817" s="195"/>
      <c r="C817" s="195"/>
      <c r="D817" s="195"/>
      <c r="E817" s="196"/>
      <c r="F817" s="196"/>
      <c r="G817" s="196"/>
      <c r="H817" s="196"/>
    </row>
    <row r="818" spans="1:8" s="197" customFormat="1" ht="12.75" customHeight="1" x14ac:dyDescent="0.25">
      <c r="A818" s="284"/>
      <c r="B818" s="195"/>
      <c r="C818" s="195"/>
      <c r="D818" s="195"/>
      <c r="E818" s="196"/>
      <c r="F818" s="196"/>
      <c r="G818" s="196"/>
      <c r="H818" s="196"/>
    </row>
    <row r="819" spans="1:8" s="197" customFormat="1" ht="12.75" customHeight="1" x14ac:dyDescent="0.25">
      <c r="A819" s="284"/>
      <c r="B819" s="195"/>
      <c r="C819" s="195"/>
      <c r="D819" s="195"/>
      <c r="E819" s="196"/>
      <c r="F819" s="196"/>
      <c r="G819" s="196"/>
      <c r="H819" s="196"/>
    </row>
    <row r="820" spans="1:8" s="197" customFormat="1" ht="12.75" customHeight="1" x14ac:dyDescent="0.25">
      <c r="A820" s="284"/>
      <c r="B820" s="195"/>
      <c r="C820" s="195"/>
      <c r="D820" s="195"/>
      <c r="E820" s="196"/>
      <c r="F820" s="196"/>
      <c r="G820" s="196"/>
      <c r="H820" s="196"/>
    </row>
    <row r="821" spans="1:8" s="197" customFormat="1" ht="12.75" customHeight="1" x14ac:dyDescent="0.25">
      <c r="A821" s="284"/>
      <c r="B821" s="195"/>
      <c r="C821" s="195"/>
      <c r="D821" s="195"/>
      <c r="E821" s="196"/>
      <c r="F821" s="196"/>
      <c r="G821" s="196"/>
      <c r="H821" s="196"/>
    </row>
    <row r="822" spans="1:8" s="197" customFormat="1" ht="12.75" customHeight="1" x14ac:dyDescent="0.25">
      <c r="A822" s="284"/>
      <c r="B822" s="195"/>
      <c r="C822" s="195"/>
      <c r="D822" s="195"/>
      <c r="E822" s="196"/>
      <c r="F822" s="196"/>
      <c r="G822" s="196"/>
      <c r="H822" s="196"/>
    </row>
    <row r="823" spans="1:8" s="197" customFormat="1" ht="12.75" customHeight="1" x14ac:dyDescent="0.25">
      <c r="A823" s="284"/>
      <c r="B823" s="195"/>
      <c r="C823" s="195"/>
      <c r="D823" s="195"/>
      <c r="E823" s="196"/>
      <c r="F823" s="196"/>
      <c r="G823" s="196"/>
      <c r="H823" s="362" t="s">
        <v>13</v>
      </c>
    </row>
    <row r="824" spans="1:8" s="197" customFormat="1" ht="12.75" customHeight="1" x14ac:dyDescent="0.25">
      <c r="A824" s="284"/>
      <c r="B824" s="195"/>
      <c r="C824" s="195"/>
      <c r="D824" s="195"/>
      <c r="E824" s="196"/>
      <c r="F824" s="196"/>
      <c r="G824" s="196"/>
      <c r="H824" s="255"/>
    </row>
    <row r="825" spans="1:8" s="197" customFormat="1" ht="15.75" customHeight="1" x14ac:dyDescent="0.3">
      <c r="A825" s="284"/>
      <c r="B825" s="266" t="s">
        <v>523</v>
      </c>
      <c r="C825" s="14"/>
      <c r="D825" s="14"/>
      <c r="E825" s="15"/>
      <c r="F825" s="15"/>
      <c r="G825" s="15"/>
      <c r="H825" s="15"/>
    </row>
    <row r="826" spans="1:8" s="197" customFormat="1" ht="12.75" customHeight="1" x14ac:dyDescent="0.25">
      <c r="A826" s="284"/>
      <c r="B826" s="4"/>
      <c r="C826" s="1"/>
      <c r="D826" s="1"/>
      <c r="E826" s="45"/>
      <c r="F826" s="45"/>
      <c r="G826" s="45"/>
      <c r="H826" s="45"/>
    </row>
    <row r="827" spans="1:8" s="197" customFormat="1" ht="12.75" customHeight="1" x14ac:dyDescent="0.25">
      <c r="A827" s="284"/>
      <c r="B827" s="4" t="s">
        <v>61</v>
      </c>
      <c r="C827" s="1"/>
      <c r="D827" s="1"/>
      <c r="E827" s="45"/>
      <c r="F827" s="45"/>
      <c r="G827" s="45"/>
      <c r="H827" s="45"/>
    </row>
    <row r="828" spans="1:8" s="197" customFormat="1" ht="12.75" customHeight="1" x14ac:dyDescent="0.25">
      <c r="A828" s="284"/>
      <c r="B828" s="151"/>
      <c r="C828" s="511" t="s">
        <v>12</v>
      </c>
      <c r="D828" s="512"/>
      <c r="E828" s="512"/>
      <c r="F828" s="512" t="s">
        <v>10</v>
      </c>
      <c r="G828" s="512"/>
      <c r="H828" s="512"/>
    </row>
    <row r="829" spans="1:8" s="197" customFormat="1" ht="12.75" customHeight="1" x14ac:dyDescent="0.25">
      <c r="A829" s="284"/>
      <c r="B829" s="145"/>
      <c r="C829" s="461" t="s">
        <v>8</v>
      </c>
      <c r="D829" s="152" t="s">
        <v>9</v>
      </c>
      <c r="E829" s="152" t="s">
        <v>154</v>
      </c>
      <c r="F829" s="152" t="s">
        <v>8</v>
      </c>
      <c r="G829" s="152" t="s">
        <v>9</v>
      </c>
      <c r="H829" s="152" t="s">
        <v>154</v>
      </c>
    </row>
    <row r="830" spans="1:8" s="197" customFormat="1" ht="12.75" customHeight="1" x14ac:dyDescent="0.25">
      <c r="A830" s="284"/>
      <c r="B830" s="64"/>
      <c r="C830" s="153"/>
      <c r="D830" s="153"/>
      <c r="E830" s="64"/>
      <c r="F830" s="154"/>
      <c r="G830" s="154"/>
      <c r="H830" s="64"/>
    </row>
    <row r="831" spans="1:8" s="197" customFormat="1" ht="12.75" customHeight="1" x14ac:dyDescent="0.25">
      <c r="A831" s="284"/>
      <c r="B831" s="64" t="s">
        <v>23</v>
      </c>
      <c r="C831" s="155">
        <v>59.95</v>
      </c>
      <c r="D831" s="155">
        <v>71.25</v>
      </c>
      <c r="E831" s="68">
        <f>+C831-D831</f>
        <v>-11.299999999999997</v>
      </c>
      <c r="F831" s="155">
        <v>53.98</v>
      </c>
      <c r="G831" s="155">
        <v>67.099999999999994</v>
      </c>
      <c r="H831" s="68">
        <f>+F831-G831</f>
        <v>-13.119999999999997</v>
      </c>
    </row>
    <row r="832" spans="1:8" s="197" customFormat="1" ht="12.75" customHeight="1" x14ac:dyDescent="0.25">
      <c r="A832" s="284"/>
      <c r="B832" s="64" t="s">
        <v>499</v>
      </c>
      <c r="C832" s="155">
        <v>40.520000000000003</v>
      </c>
      <c r="D832" s="155">
        <v>43.02</v>
      </c>
      <c r="E832" s="68">
        <f t="shared" ref="E832:E837" si="22">+C832-D832</f>
        <v>-2.5</v>
      </c>
      <c r="F832" s="155">
        <v>41.34</v>
      </c>
      <c r="G832" s="155">
        <v>44.51</v>
      </c>
      <c r="H832" s="68">
        <f t="shared" ref="H832:H837" si="23">+F832-G832</f>
        <v>-3.1699999999999946</v>
      </c>
    </row>
    <row r="833" spans="1:11" s="197" customFormat="1" ht="12.75" customHeight="1" x14ac:dyDescent="0.25">
      <c r="A833" s="284"/>
      <c r="B833" s="64" t="s">
        <v>500</v>
      </c>
      <c r="C833" s="155">
        <v>62.11</v>
      </c>
      <c r="D833" s="155">
        <v>74.760000000000005</v>
      </c>
      <c r="E833" s="68">
        <f t="shared" si="22"/>
        <v>-12.650000000000006</v>
      </c>
      <c r="F833" s="155">
        <v>55.45</v>
      </c>
      <c r="G833" s="155">
        <v>69.98</v>
      </c>
      <c r="H833" s="68">
        <f t="shared" si="23"/>
        <v>-14.530000000000001</v>
      </c>
    </row>
    <row r="834" spans="1:11" s="197" customFormat="1" ht="12.75" customHeight="1" x14ac:dyDescent="0.25">
      <c r="A834" s="284"/>
      <c r="B834" s="64" t="s">
        <v>110</v>
      </c>
      <c r="C834" s="155">
        <v>14.46</v>
      </c>
      <c r="D834" s="155">
        <v>16.72</v>
      </c>
      <c r="E834" s="68">
        <f t="shared" si="22"/>
        <v>-2.259999999999998</v>
      </c>
      <c r="F834" s="155">
        <v>15.8</v>
      </c>
      <c r="G834" s="155">
        <v>18.989999999999998</v>
      </c>
      <c r="H834" s="68">
        <f t="shared" si="23"/>
        <v>-3.1899999999999977</v>
      </c>
    </row>
    <row r="835" spans="1:11" s="197" customFormat="1" ht="12.75" customHeight="1" x14ac:dyDescent="0.25">
      <c r="A835" s="284"/>
      <c r="B835" s="64" t="s">
        <v>501</v>
      </c>
      <c r="C835" s="155">
        <v>58.25</v>
      </c>
      <c r="D835" s="155">
        <v>62.02</v>
      </c>
      <c r="E835" s="68">
        <f t="shared" si="22"/>
        <v>-3.7700000000000031</v>
      </c>
      <c r="F835" s="155">
        <v>59.26</v>
      </c>
      <c r="G835" s="155">
        <v>63.05</v>
      </c>
      <c r="H835" s="68">
        <f t="shared" si="23"/>
        <v>-3.7899999999999991</v>
      </c>
    </row>
    <row r="836" spans="1:11" s="197" customFormat="1" ht="12.75" customHeight="1" x14ac:dyDescent="0.25">
      <c r="A836" s="284"/>
      <c r="B836" s="64" t="s">
        <v>111</v>
      </c>
      <c r="C836" s="155">
        <v>85.72</v>
      </c>
      <c r="D836" s="155">
        <v>94.37</v>
      </c>
      <c r="E836" s="68">
        <f t="shared" si="22"/>
        <v>-8.6500000000000057</v>
      </c>
      <c r="F836" s="155">
        <v>81.08</v>
      </c>
      <c r="G836" s="155">
        <v>92.59</v>
      </c>
      <c r="H836" s="68">
        <f t="shared" si="23"/>
        <v>-11.510000000000005</v>
      </c>
    </row>
    <row r="837" spans="1:11" s="197" customFormat="1" ht="12.75" customHeight="1" x14ac:dyDescent="0.25">
      <c r="A837" s="284"/>
      <c r="B837" s="64" t="s">
        <v>224</v>
      </c>
      <c r="C837" s="155">
        <v>22.43</v>
      </c>
      <c r="D837" s="155">
        <v>33.65</v>
      </c>
      <c r="E837" s="68">
        <f t="shared" si="22"/>
        <v>-11.219999999999999</v>
      </c>
      <c r="F837" s="155">
        <v>17.37</v>
      </c>
      <c r="G837" s="155">
        <v>28.73</v>
      </c>
      <c r="H837" s="68">
        <f t="shared" si="23"/>
        <v>-11.36</v>
      </c>
    </row>
    <row r="838" spans="1:11" s="197" customFormat="1" ht="12.75" customHeight="1" x14ac:dyDescent="0.25">
      <c r="A838" s="284"/>
      <c r="B838" s="119"/>
      <c r="C838" s="156"/>
      <c r="D838" s="156"/>
      <c r="E838" s="121"/>
      <c r="F838" s="121"/>
      <c r="G838" s="121"/>
      <c r="H838" s="121"/>
    </row>
    <row r="839" spans="1:11" s="197" customFormat="1" ht="12.75" customHeight="1" x14ac:dyDescent="0.25">
      <c r="A839" s="270"/>
      <c r="B839" s="123"/>
      <c r="C839" s="157"/>
      <c r="D839" s="157"/>
      <c r="E839" s="125"/>
      <c r="F839" s="125"/>
      <c r="G839" s="125"/>
      <c r="H839" s="125"/>
      <c r="K839" s="302"/>
    </row>
    <row r="840" spans="1:11" s="197" customFormat="1" ht="12.75" customHeight="1" x14ac:dyDescent="0.25">
      <c r="A840" s="270"/>
      <c r="B840" s="17" t="s">
        <v>102</v>
      </c>
      <c r="C840" s="1"/>
      <c r="D840" s="1"/>
      <c r="E840" s="53"/>
      <c r="F840" s="53"/>
      <c r="G840" s="53"/>
      <c r="H840" s="53"/>
    </row>
    <row r="841" spans="1:11" s="197" customFormat="1" ht="12.75" customHeight="1" x14ac:dyDescent="0.25">
      <c r="A841" s="270"/>
      <c r="B841" s="17" t="s">
        <v>103</v>
      </c>
      <c r="C841" s="19"/>
      <c r="D841" s="1"/>
      <c r="E841" s="53"/>
      <c r="F841" s="53"/>
      <c r="G841" s="53"/>
      <c r="H841" s="53"/>
    </row>
    <row r="842" spans="1:11" s="197" customFormat="1" ht="12.75" customHeight="1" x14ac:dyDescent="0.25">
      <c r="A842" s="270"/>
      <c r="B842" s="17" t="s">
        <v>512</v>
      </c>
      <c r="C842" s="19"/>
      <c r="D842" s="1"/>
      <c r="E842" s="53"/>
      <c r="F842" s="53"/>
      <c r="G842" s="53"/>
      <c r="H842" s="53"/>
    </row>
    <row r="843" spans="1:11" s="197" customFormat="1" ht="12.75" customHeight="1" x14ac:dyDescent="0.25">
      <c r="A843" s="270"/>
      <c r="B843" s="20" t="s">
        <v>511</v>
      </c>
      <c r="C843" s="1"/>
      <c r="D843" s="1"/>
      <c r="E843" s="53"/>
      <c r="F843" s="53"/>
      <c r="G843" s="53"/>
      <c r="H843" s="53"/>
    </row>
    <row r="844" spans="1:11" s="197" customFormat="1" ht="12.75" customHeight="1" x14ac:dyDescent="0.25">
      <c r="A844" s="270"/>
      <c r="B844" s="58"/>
      <c r="C844" s="1"/>
      <c r="D844" s="1"/>
      <c r="E844" s="53"/>
      <c r="F844" s="53"/>
      <c r="G844" s="53"/>
      <c r="H844" s="53"/>
    </row>
    <row r="845" spans="1:11" s="197" customFormat="1" ht="12.75" customHeight="1" x14ac:dyDescent="0.25">
      <c r="A845" s="270"/>
      <c r="B845" s="58" t="s">
        <v>68</v>
      </c>
      <c r="C845" s="1"/>
      <c r="D845" s="1"/>
      <c r="E845" s="53"/>
      <c r="F845" s="53"/>
      <c r="G845" s="53"/>
      <c r="H845" s="53"/>
    </row>
    <row r="846" spans="1:11" s="197" customFormat="1" ht="12.75" customHeight="1" x14ac:dyDescent="0.25">
      <c r="A846" s="284"/>
      <c r="B846" s="58"/>
      <c r="C846" s="1"/>
      <c r="D846" s="1"/>
      <c r="E846" s="53"/>
      <c r="F846" s="53"/>
      <c r="G846" s="53"/>
      <c r="H846" s="53"/>
    </row>
    <row r="847" spans="1:11" s="197" customFormat="1" ht="12.75" customHeight="1" x14ac:dyDescent="0.25">
      <c r="A847" s="284"/>
      <c r="B847" s="195"/>
      <c r="C847" s="195"/>
      <c r="D847" s="195"/>
      <c r="E847" s="196"/>
      <c r="F847" s="196"/>
      <c r="G847" s="196"/>
      <c r="H847" s="196"/>
    </row>
    <row r="848" spans="1:11" s="197" customFormat="1" ht="12.75" customHeight="1" x14ac:dyDescent="0.25">
      <c r="A848" s="284"/>
      <c r="B848" s="195"/>
      <c r="C848" s="195"/>
      <c r="D848" s="195"/>
      <c r="E848" s="196"/>
      <c r="F848" s="196"/>
      <c r="G848" s="196"/>
      <c r="H848" s="196"/>
    </row>
    <row r="849" spans="1:8" s="197" customFormat="1" ht="12.75" customHeight="1" x14ac:dyDescent="0.25">
      <c r="A849" s="284"/>
      <c r="B849" s="195"/>
      <c r="C849" s="195"/>
      <c r="D849" s="195"/>
      <c r="E849" s="196"/>
      <c r="F849" s="196"/>
      <c r="G849" s="196"/>
      <c r="H849" s="196"/>
    </row>
    <row r="850" spans="1:8" s="197" customFormat="1" ht="12.75" customHeight="1" x14ac:dyDescent="0.25">
      <c r="A850" s="284"/>
      <c r="B850" s="195"/>
      <c r="C850" s="195"/>
      <c r="D850" s="195"/>
      <c r="E850" s="196"/>
      <c r="F850" s="196"/>
      <c r="G850" s="196"/>
      <c r="H850" s="196"/>
    </row>
    <row r="851" spans="1:8" s="197" customFormat="1" ht="12.75" customHeight="1" x14ac:dyDescent="0.25">
      <c r="A851" s="284"/>
      <c r="B851" s="195"/>
      <c r="C851" s="195"/>
      <c r="D851" s="195"/>
      <c r="E851" s="196"/>
      <c r="F851" s="196"/>
      <c r="G851" s="196"/>
      <c r="H851" s="196"/>
    </row>
    <row r="852" spans="1:8" s="197" customFormat="1" ht="12.75" customHeight="1" x14ac:dyDescent="0.25">
      <c r="A852" s="284"/>
      <c r="B852" s="195"/>
      <c r="C852" s="195"/>
      <c r="D852" s="195"/>
      <c r="E852" s="196"/>
      <c r="F852" s="196"/>
      <c r="G852" s="196"/>
      <c r="H852" s="196"/>
    </row>
    <row r="853" spans="1:8" s="197" customFormat="1" ht="12.75" customHeight="1" x14ac:dyDescent="0.25">
      <c r="A853" s="284"/>
      <c r="B853" s="195"/>
      <c r="C853" s="195"/>
      <c r="D853" s="195"/>
      <c r="E853" s="196"/>
      <c r="F853" s="196"/>
      <c r="G853" s="196"/>
      <c r="H853" s="196"/>
    </row>
    <row r="854" spans="1:8" s="197" customFormat="1" ht="12.75" customHeight="1" x14ac:dyDescent="0.25">
      <c r="A854" s="284"/>
      <c r="B854" s="195"/>
      <c r="C854" s="195"/>
      <c r="D854" s="195"/>
      <c r="E854" s="196"/>
      <c r="F854" s="196"/>
      <c r="G854" s="196"/>
      <c r="H854" s="196"/>
    </row>
    <row r="855" spans="1:8" s="197" customFormat="1" ht="12.75" customHeight="1" x14ac:dyDescent="0.25">
      <c r="A855" s="284"/>
      <c r="B855" s="195"/>
      <c r="C855" s="195"/>
      <c r="D855" s="195"/>
      <c r="E855" s="196"/>
      <c r="F855" s="196"/>
      <c r="G855" s="196"/>
      <c r="H855" s="196"/>
    </row>
    <row r="856" spans="1:8" s="197" customFormat="1" ht="12.75" customHeight="1" x14ac:dyDescent="0.25">
      <c r="A856" s="284"/>
      <c r="B856" s="195"/>
      <c r="C856" s="195"/>
      <c r="D856" s="195"/>
      <c r="E856" s="196"/>
      <c r="F856" s="196"/>
      <c r="G856" s="196"/>
      <c r="H856" s="196"/>
    </row>
    <row r="857" spans="1:8" s="197" customFormat="1" ht="12.75" customHeight="1" x14ac:dyDescent="0.25">
      <c r="A857" s="284"/>
      <c r="B857" s="195"/>
      <c r="C857" s="195"/>
      <c r="D857" s="195"/>
      <c r="E857" s="196"/>
      <c r="F857" s="196"/>
      <c r="G857" s="196"/>
      <c r="H857" s="196"/>
    </row>
    <row r="858" spans="1:8" s="197" customFormat="1" ht="12.75" customHeight="1" x14ac:dyDescent="0.25">
      <c r="A858" s="284"/>
      <c r="B858" s="195"/>
      <c r="C858" s="195"/>
      <c r="D858" s="195"/>
      <c r="E858" s="196"/>
      <c r="F858" s="196"/>
      <c r="G858" s="196"/>
      <c r="H858" s="196"/>
    </row>
    <row r="859" spans="1:8" s="197" customFormat="1" ht="12.75" customHeight="1" x14ac:dyDescent="0.25">
      <c r="A859" s="284"/>
      <c r="B859" s="195"/>
      <c r="C859" s="195"/>
      <c r="D859" s="195"/>
      <c r="E859" s="196"/>
      <c r="F859" s="196"/>
      <c r="G859" s="196"/>
      <c r="H859" s="196"/>
    </row>
    <row r="860" spans="1:8" s="197" customFormat="1" ht="12.75" customHeight="1" x14ac:dyDescent="0.25">
      <c r="A860" s="284"/>
      <c r="B860" s="195"/>
      <c r="C860" s="195"/>
      <c r="D860" s="195"/>
      <c r="E860" s="196"/>
      <c r="F860" s="196"/>
      <c r="G860" s="196"/>
      <c r="H860" s="196"/>
    </row>
    <row r="861" spans="1:8" s="197" customFormat="1" ht="12.75" customHeight="1" x14ac:dyDescent="0.25">
      <c r="A861" s="284"/>
      <c r="B861" s="195"/>
      <c r="C861" s="195"/>
      <c r="D861" s="195"/>
      <c r="E861" s="196"/>
      <c r="F861" s="196"/>
      <c r="G861" s="196"/>
      <c r="H861" s="196"/>
    </row>
    <row r="862" spans="1:8" s="197" customFormat="1" ht="12.75" customHeight="1" x14ac:dyDescent="0.25">
      <c r="A862" s="284"/>
      <c r="B862" s="195"/>
      <c r="C862" s="195"/>
      <c r="D862" s="195"/>
      <c r="E862" s="196"/>
      <c r="F862" s="196"/>
      <c r="G862" s="196"/>
      <c r="H862" s="196"/>
    </row>
    <row r="863" spans="1:8" s="197" customFormat="1" ht="12.75" customHeight="1" x14ac:dyDescent="0.25">
      <c r="A863" s="284"/>
      <c r="B863" s="195"/>
      <c r="C863" s="195"/>
      <c r="D863" s="195"/>
      <c r="E863" s="196"/>
      <c r="F863" s="196"/>
      <c r="G863" s="196"/>
      <c r="H863" s="196"/>
    </row>
    <row r="864" spans="1:8" s="197" customFormat="1" ht="12.75" customHeight="1" x14ac:dyDescent="0.25">
      <c r="A864" s="284"/>
      <c r="B864" s="195"/>
      <c r="C864" s="195"/>
      <c r="D864" s="195"/>
      <c r="E864" s="196"/>
      <c r="F864" s="196"/>
      <c r="G864" s="196"/>
      <c r="H864" s="196"/>
    </row>
    <row r="865" spans="1:8" s="197" customFormat="1" ht="12.75" customHeight="1" x14ac:dyDescent="0.25">
      <c r="A865" s="284"/>
      <c r="B865" s="195"/>
      <c r="C865" s="195"/>
      <c r="D865" s="195"/>
      <c r="E865" s="196"/>
      <c r="F865" s="196"/>
      <c r="G865" s="196"/>
      <c r="H865" s="196"/>
    </row>
    <row r="866" spans="1:8" s="197" customFormat="1" ht="12.75" customHeight="1" x14ac:dyDescent="0.25">
      <c r="A866" s="284"/>
      <c r="B866" s="195"/>
      <c r="C866" s="195"/>
      <c r="D866" s="195"/>
      <c r="E866" s="196"/>
      <c r="F866" s="196"/>
      <c r="G866" s="196"/>
      <c r="H866" s="196"/>
    </row>
    <row r="867" spans="1:8" s="197" customFormat="1" ht="12.75" customHeight="1" x14ac:dyDescent="0.25">
      <c r="A867" s="284"/>
      <c r="B867" s="195"/>
      <c r="C867" s="195"/>
      <c r="D867" s="195"/>
      <c r="E867" s="196"/>
      <c r="F867" s="196"/>
      <c r="G867" s="196"/>
      <c r="H867" s="196"/>
    </row>
    <row r="868" spans="1:8" s="197" customFormat="1" ht="12.75" customHeight="1" x14ac:dyDescent="0.25">
      <c r="A868" s="284"/>
      <c r="B868" s="195"/>
      <c r="C868" s="195"/>
      <c r="D868" s="195"/>
      <c r="E868" s="196"/>
      <c r="F868" s="196"/>
      <c r="G868" s="196"/>
      <c r="H868" s="196"/>
    </row>
    <row r="869" spans="1:8" s="197" customFormat="1" ht="12.75" customHeight="1" x14ac:dyDescent="0.25">
      <c r="A869" s="284"/>
      <c r="B869" s="195"/>
      <c r="C869" s="195"/>
      <c r="D869" s="195"/>
      <c r="E869" s="196"/>
      <c r="F869" s="196"/>
      <c r="G869" s="196"/>
      <c r="H869" s="196"/>
    </row>
    <row r="870" spans="1:8" s="197" customFormat="1" ht="12.75" customHeight="1" x14ac:dyDescent="0.25">
      <c r="A870" s="284"/>
      <c r="B870" s="195"/>
      <c r="C870" s="195"/>
      <c r="D870" s="195"/>
      <c r="E870" s="196"/>
      <c r="F870" s="196"/>
      <c r="G870" s="196"/>
      <c r="H870" s="196"/>
    </row>
    <row r="871" spans="1:8" s="197" customFormat="1" ht="12.75" customHeight="1" x14ac:dyDescent="0.25">
      <c r="A871" s="284"/>
      <c r="B871" s="195"/>
      <c r="C871" s="195"/>
      <c r="D871" s="195"/>
      <c r="E871" s="196"/>
      <c r="F871" s="196"/>
      <c r="G871" s="196"/>
      <c r="H871" s="196"/>
    </row>
    <row r="872" spans="1:8" s="197" customFormat="1" ht="12.75" customHeight="1" x14ac:dyDescent="0.25">
      <c r="A872" s="284"/>
      <c r="B872" s="195"/>
      <c r="C872" s="195"/>
      <c r="D872" s="195"/>
      <c r="E872" s="196"/>
      <c r="F872" s="196"/>
      <c r="G872" s="196"/>
      <c r="H872" s="196"/>
    </row>
    <row r="873" spans="1:8" s="197" customFormat="1" ht="12.75" customHeight="1" x14ac:dyDescent="0.25">
      <c r="A873" s="284"/>
      <c r="B873" s="195"/>
      <c r="C873" s="195"/>
      <c r="D873" s="195"/>
      <c r="E873" s="196"/>
      <c r="F873" s="196"/>
      <c r="G873" s="196"/>
      <c r="H873" s="196"/>
    </row>
    <row r="874" spans="1:8" s="197" customFormat="1" ht="12.75" customHeight="1" x14ac:dyDescent="0.25">
      <c r="A874" s="284"/>
      <c r="B874" s="195"/>
      <c r="C874" s="195"/>
      <c r="D874" s="195"/>
      <c r="E874" s="196"/>
      <c r="F874" s="196"/>
      <c r="G874" s="196"/>
      <c r="H874" s="196"/>
    </row>
    <row r="875" spans="1:8" s="197" customFormat="1" ht="12.75" customHeight="1" x14ac:dyDescent="0.25">
      <c r="A875" s="284"/>
      <c r="B875" s="195"/>
      <c r="C875" s="195"/>
      <c r="D875" s="195"/>
      <c r="E875" s="196"/>
      <c r="F875" s="196"/>
      <c r="G875" s="196"/>
      <c r="H875" s="196"/>
    </row>
    <row r="876" spans="1:8" s="197" customFormat="1" ht="12.75" customHeight="1" x14ac:dyDescent="0.25">
      <c r="A876" s="284"/>
      <c r="B876" s="195"/>
      <c r="C876" s="195"/>
      <c r="D876" s="195"/>
      <c r="E876" s="196"/>
      <c r="F876" s="196"/>
      <c r="G876" s="196"/>
      <c r="H876" s="196"/>
    </row>
    <row r="877" spans="1:8" s="197" customFormat="1" ht="12.75" customHeight="1" x14ac:dyDescent="0.25">
      <c r="A877" s="284"/>
      <c r="B877" s="195"/>
      <c r="C877" s="195"/>
      <c r="D877" s="195"/>
      <c r="E877" s="196"/>
      <c r="F877" s="196"/>
      <c r="G877" s="196"/>
      <c r="H877" s="196"/>
    </row>
    <row r="878" spans="1:8" s="197" customFormat="1" ht="12.75" customHeight="1" x14ac:dyDescent="0.25">
      <c r="A878" s="284"/>
      <c r="B878" s="195"/>
      <c r="C878" s="195"/>
      <c r="D878" s="195"/>
      <c r="E878" s="196"/>
      <c r="F878" s="196"/>
      <c r="G878" s="196"/>
      <c r="H878" s="196"/>
    </row>
    <row r="879" spans="1:8" s="197" customFormat="1" ht="12.75" customHeight="1" x14ac:dyDescent="0.25">
      <c r="A879" s="284"/>
      <c r="B879" s="195"/>
      <c r="C879" s="195"/>
      <c r="D879" s="195"/>
      <c r="E879" s="196"/>
      <c r="F879" s="196"/>
      <c r="G879" s="196"/>
      <c r="H879" s="196"/>
    </row>
    <row r="880" spans="1:8" s="197" customFormat="1" ht="12.75" customHeight="1" x14ac:dyDescent="0.25">
      <c r="A880" s="284"/>
      <c r="B880" s="195"/>
      <c r="C880" s="195"/>
      <c r="D880" s="195"/>
      <c r="E880" s="196"/>
      <c r="F880" s="196"/>
      <c r="G880" s="196"/>
      <c r="H880" s="196"/>
    </row>
    <row r="881" spans="1:8" s="197" customFormat="1" ht="12.75" customHeight="1" x14ac:dyDescent="0.25">
      <c r="A881" s="284"/>
      <c r="B881" s="195"/>
      <c r="C881" s="195"/>
      <c r="D881" s="195"/>
      <c r="E881" s="196"/>
      <c r="F881" s="196"/>
      <c r="G881" s="196"/>
      <c r="H881" s="196"/>
    </row>
    <row r="882" spans="1:8" s="197" customFormat="1" ht="12.75" customHeight="1" x14ac:dyDescent="0.25">
      <c r="A882" s="284"/>
      <c r="B882" s="195"/>
      <c r="C882" s="195"/>
      <c r="D882" s="195"/>
      <c r="E882" s="196"/>
      <c r="F882" s="196"/>
      <c r="G882" s="196"/>
      <c r="H882" s="196"/>
    </row>
    <row r="883" spans="1:8" s="197" customFormat="1" ht="12.75" customHeight="1" x14ac:dyDescent="0.25">
      <c r="A883" s="284"/>
      <c r="B883" s="195"/>
      <c r="C883" s="195"/>
      <c r="D883" s="195"/>
      <c r="E883" s="196"/>
      <c r="F883" s="196"/>
      <c r="G883" s="196"/>
      <c r="H883" s="196"/>
    </row>
    <row r="884" spans="1:8" s="197" customFormat="1" ht="12.75" customHeight="1" x14ac:dyDescent="0.25">
      <c r="A884" s="284"/>
      <c r="B884" s="195"/>
      <c r="C884" s="195"/>
      <c r="D884" s="195"/>
      <c r="E884" s="196"/>
      <c r="F884" s="196"/>
      <c r="G884" s="196"/>
      <c r="H884" s="196"/>
    </row>
    <row r="885" spans="1:8" s="197" customFormat="1" ht="12.75" customHeight="1" x14ac:dyDescent="0.25">
      <c r="A885" s="284"/>
      <c r="B885" s="195"/>
      <c r="C885" s="195"/>
      <c r="D885" s="195"/>
      <c r="E885" s="196"/>
      <c r="F885" s="196"/>
      <c r="G885" s="196"/>
      <c r="H885" s="196"/>
    </row>
    <row r="886" spans="1:8" s="197" customFormat="1" ht="12.75" customHeight="1" x14ac:dyDescent="0.25">
      <c r="A886" s="284"/>
      <c r="B886" s="195"/>
      <c r="C886" s="195"/>
      <c r="D886" s="195"/>
      <c r="E886" s="196"/>
      <c r="F886" s="196"/>
      <c r="G886" s="196"/>
      <c r="H886" s="196"/>
    </row>
    <row r="887" spans="1:8" s="197" customFormat="1" ht="12.75" customHeight="1" x14ac:dyDescent="0.25">
      <c r="A887" s="284"/>
      <c r="B887" s="195"/>
      <c r="C887" s="195"/>
      <c r="D887" s="195"/>
      <c r="E887" s="196"/>
      <c r="F887" s="196"/>
      <c r="G887" s="196"/>
      <c r="H887" s="196"/>
    </row>
    <row r="888" spans="1:8" s="197" customFormat="1" ht="12.75" customHeight="1" x14ac:dyDescent="0.25">
      <c r="A888" s="284"/>
      <c r="B888" s="195"/>
      <c r="C888" s="195"/>
      <c r="D888" s="195"/>
      <c r="E888" s="196"/>
      <c r="F888" s="196"/>
      <c r="G888" s="196"/>
      <c r="H888" s="196"/>
    </row>
    <row r="889" spans="1:8" s="197" customFormat="1" ht="12.75" customHeight="1" x14ac:dyDescent="0.25">
      <c r="A889" s="284"/>
      <c r="B889" s="195"/>
      <c r="C889" s="195"/>
      <c r="D889" s="195"/>
      <c r="E889" s="196"/>
      <c r="F889" s="196"/>
      <c r="G889" s="196"/>
      <c r="H889" s="196"/>
    </row>
    <row r="890" spans="1:8" s="197" customFormat="1" ht="12.75" customHeight="1" x14ac:dyDescent="0.25">
      <c r="A890" s="284"/>
      <c r="B890" s="195"/>
      <c r="C890" s="195"/>
      <c r="D890" s="195"/>
      <c r="E890" s="196"/>
      <c r="F890" s="196"/>
      <c r="G890" s="196"/>
      <c r="H890" s="196"/>
    </row>
    <row r="891" spans="1:8" s="197" customFormat="1" ht="12.75" customHeight="1" x14ac:dyDescent="0.25">
      <c r="A891" s="284"/>
      <c r="B891" s="195"/>
      <c r="C891" s="195"/>
      <c r="D891" s="195"/>
      <c r="E891" s="196"/>
      <c r="F891" s="196"/>
      <c r="G891" s="196"/>
      <c r="H891" s="196"/>
    </row>
    <row r="892" spans="1:8" s="197" customFormat="1" ht="12.75" customHeight="1" x14ac:dyDescent="0.25">
      <c r="A892" s="284"/>
      <c r="B892" s="195"/>
      <c r="C892" s="195"/>
      <c r="D892" s="195"/>
      <c r="E892" s="196"/>
      <c r="F892" s="196"/>
      <c r="G892" s="196"/>
      <c r="H892" s="196"/>
    </row>
    <row r="893" spans="1:8" s="197" customFormat="1" ht="12.75" customHeight="1" x14ac:dyDescent="0.25">
      <c r="A893" s="284"/>
      <c r="B893" s="195"/>
      <c r="C893" s="195"/>
      <c r="D893" s="195"/>
      <c r="E893" s="196"/>
      <c r="F893" s="196"/>
      <c r="G893" s="196"/>
      <c r="H893" s="196"/>
    </row>
    <row r="894" spans="1:8" s="197" customFormat="1" ht="12.75" customHeight="1" x14ac:dyDescent="0.25">
      <c r="A894" s="284"/>
      <c r="B894" s="195"/>
      <c r="C894" s="195"/>
      <c r="D894" s="195"/>
      <c r="E894" s="196"/>
      <c r="F894" s="196"/>
      <c r="G894" s="196"/>
      <c r="H894" s="196"/>
    </row>
    <row r="895" spans="1:8" s="197" customFormat="1" ht="12.75" customHeight="1" x14ac:dyDescent="0.25">
      <c r="A895" s="284"/>
      <c r="B895" s="195"/>
      <c r="C895" s="195"/>
      <c r="D895" s="195"/>
      <c r="E895" s="196"/>
      <c r="F895" s="196"/>
      <c r="G895" s="196"/>
      <c r="H895" s="196"/>
    </row>
    <row r="896" spans="1:8" s="197" customFormat="1" ht="12.75" customHeight="1" x14ac:dyDescent="0.25">
      <c r="A896" s="284"/>
      <c r="B896" s="195"/>
      <c r="C896" s="195"/>
      <c r="D896" s="195"/>
      <c r="E896" s="196"/>
      <c r="F896" s="196"/>
      <c r="G896" s="196"/>
      <c r="H896" s="196"/>
    </row>
    <row r="897" spans="1:8" s="197" customFormat="1" ht="12.75" customHeight="1" x14ac:dyDescent="0.25">
      <c r="A897" s="284"/>
      <c r="B897" s="195"/>
      <c r="C897" s="195"/>
      <c r="D897" s="195"/>
      <c r="E897" s="196"/>
      <c r="F897" s="196"/>
      <c r="G897" s="196"/>
      <c r="H897" s="196"/>
    </row>
    <row r="898" spans="1:8" s="197" customFormat="1" ht="12.75" customHeight="1" x14ac:dyDescent="0.25">
      <c r="A898" s="284"/>
      <c r="B898" s="195"/>
      <c r="C898" s="195"/>
      <c r="D898" s="195"/>
      <c r="E898" s="196"/>
      <c r="F898" s="196"/>
      <c r="G898" s="196"/>
      <c r="H898" s="362" t="s">
        <v>13</v>
      </c>
    </row>
    <row r="899" spans="1:8" s="197" customFormat="1" ht="12.75" customHeight="1" x14ac:dyDescent="0.25">
      <c r="A899" s="284"/>
      <c r="B899" s="195"/>
      <c r="C899" s="195"/>
      <c r="D899" s="195"/>
      <c r="E899" s="196"/>
      <c r="F899" s="196"/>
      <c r="G899" s="196"/>
      <c r="H899" s="255"/>
    </row>
    <row r="900" spans="1:8" s="197" customFormat="1" ht="15.75" customHeight="1" x14ac:dyDescent="0.3">
      <c r="A900" s="284"/>
      <c r="B900" s="266" t="s">
        <v>524</v>
      </c>
      <c r="C900" s="14"/>
      <c r="D900" s="14"/>
      <c r="E900" s="15"/>
      <c r="F900" s="15"/>
      <c r="G900" s="15"/>
      <c r="H900" s="15"/>
    </row>
    <row r="901" spans="1:8" s="197" customFormat="1" ht="12.75" customHeight="1" x14ac:dyDescent="0.25">
      <c r="A901" s="284"/>
      <c r="B901" s="4"/>
      <c r="C901" s="1"/>
      <c r="D901" s="1"/>
      <c r="E901" s="45"/>
      <c r="F901" s="45"/>
      <c r="G901" s="45"/>
      <c r="H901" s="45"/>
    </row>
    <row r="902" spans="1:8" s="197" customFormat="1" ht="12.6" customHeight="1" x14ac:dyDescent="0.25">
      <c r="A902" s="284"/>
      <c r="B902" s="4" t="s">
        <v>61</v>
      </c>
      <c r="C902" s="1"/>
      <c r="D902" s="1"/>
      <c r="E902" s="45"/>
      <c r="F902" s="45"/>
      <c r="G902" s="45"/>
      <c r="H902" s="45"/>
    </row>
    <row r="903" spans="1:8" s="197" customFormat="1" ht="12.75" customHeight="1" x14ac:dyDescent="0.25">
      <c r="A903" s="284"/>
      <c r="B903" s="151"/>
      <c r="C903" s="511" t="s">
        <v>12</v>
      </c>
      <c r="D903" s="512"/>
      <c r="E903" s="512"/>
      <c r="F903" s="512" t="s">
        <v>10</v>
      </c>
      <c r="G903" s="512"/>
      <c r="H903" s="512"/>
    </row>
    <row r="904" spans="1:8" s="197" customFormat="1" ht="12.75" customHeight="1" x14ac:dyDescent="0.25">
      <c r="A904" s="284"/>
      <c r="B904" s="145"/>
      <c r="C904" s="149" t="s">
        <v>8</v>
      </c>
      <c r="D904" s="152" t="s">
        <v>9</v>
      </c>
      <c r="E904" s="152" t="s">
        <v>154</v>
      </c>
      <c r="F904" s="152" t="s">
        <v>8</v>
      </c>
      <c r="G904" s="152" t="s">
        <v>9</v>
      </c>
      <c r="H904" s="152" t="s">
        <v>154</v>
      </c>
    </row>
    <row r="905" spans="1:8" s="197" customFormat="1" ht="12.75" customHeight="1" x14ac:dyDescent="0.25">
      <c r="A905" s="284"/>
      <c r="B905" s="64"/>
      <c r="C905" s="153"/>
      <c r="D905" s="153"/>
      <c r="E905" s="64"/>
      <c r="F905" s="154"/>
      <c r="G905" s="154"/>
      <c r="H905" s="64"/>
    </row>
    <row r="906" spans="1:8" s="197" customFormat="1" ht="12.75" customHeight="1" x14ac:dyDescent="0.25">
      <c r="A906" s="284"/>
      <c r="B906" s="64" t="s">
        <v>23</v>
      </c>
      <c r="C906" s="155">
        <v>59.08</v>
      </c>
      <c r="D906" s="155">
        <v>71.989999999999995</v>
      </c>
      <c r="E906" s="68">
        <f>+C906-D906</f>
        <v>-12.909999999999997</v>
      </c>
      <c r="F906" s="155">
        <v>53.39</v>
      </c>
      <c r="G906" s="155">
        <v>67.56</v>
      </c>
      <c r="H906" s="68">
        <f>+F906-G906</f>
        <v>-14.170000000000002</v>
      </c>
    </row>
    <row r="907" spans="1:8" s="197" customFormat="1" ht="12.75" customHeight="1" x14ac:dyDescent="0.25">
      <c r="A907" s="284"/>
      <c r="B907" s="64" t="s">
        <v>499</v>
      </c>
      <c r="C907" s="155">
        <v>42.82</v>
      </c>
      <c r="D907" s="155">
        <v>45.11</v>
      </c>
      <c r="E907" s="68">
        <f t="shared" ref="E907:E912" si="24">+C907-D907</f>
        <v>-2.2899999999999991</v>
      </c>
      <c r="F907" s="155">
        <v>43.18</v>
      </c>
      <c r="G907" s="155">
        <v>46.65</v>
      </c>
      <c r="H907" s="68">
        <f t="shared" ref="H907:H912" si="25">+F907-G907</f>
        <v>-3.4699999999999989</v>
      </c>
    </row>
    <row r="908" spans="1:8" s="197" customFormat="1" ht="12.75" customHeight="1" x14ac:dyDescent="0.25">
      <c r="A908" s="284"/>
      <c r="B908" s="64" t="s">
        <v>500</v>
      </c>
      <c r="C908" s="155">
        <v>60.93</v>
      </c>
      <c r="D908" s="155">
        <v>75.42</v>
      </c>
      <c r="E908" s="68">
        <f t="shared" si="24"/>
        <v>-14.490000000000002</v>
      </c>
      <c r="F908" s="155">
        <v>54.6</v>
      </c>
      <c r="G908" s="155">
        <v>70.290000000000006</v>
      </c>
      <c r="H908" s="68">
        <f t="shared" si="25"/>
        <v>-15.690000000000005</v>
      </c>
    </row>
    <row r="909" spans="1:8" s="197" customFormat="1" ht="12.75" customHeight="1" x14ac:dyDescent="0.25">
      <c r="A909" s="284"/>
      <c r="B909" s="64" t="s">
        <v>110</v>
      </c>
      <c r="C909" s="155">
        <v>17.61</v>
      </c>
      <c r="D909" s="155">
        <v>18.079999999999998</v>
      </c>
      <c r="E909" s="68">
        <f t="shared" si="24"/>
        <v>-0.46999999999999886</v>
      </c>
      <c r="F909" s="155">
        <v>17.079999999999998</v>
      </c>
      <c r="G909" s="155">
        <v>21.38</v>
      </c>
      <c r="H909" s="68">
        <f t="shared" si="25"/>
        <v>-4.3000000000000007</v>
      </c>
    </row>
    <row r="910" spans="1:8" s="197" customFormat="1" ht="12.75" customHeight="1" x14ac:dyDescent="0.25">
      <c r="A910" s="284"/>
      <c r="B910" s="64" t="s">
        <v>501</v>
      </c>
      <c r="C910" s="155">
        <v>59.74</v>
      </c>
      <c r="D910" s="155">
        <v>64.319999999999993</v>
      </c>
      <c r="E910" s="68">
        <f t="shared" si="24"/>
        <v>-4.5799999999999912</v>
      </c>
      <c r="F910" s="155">
        <v>61.37</v>
      </c>
      <c r="G910" s="155">
        <v>64.900000000000006</v>
      </c>
      <c r="H910" s="68">
        <f t="shared" si="25"/>
        <v>-3.5300000000000082</v>
      </c>
    </row>
    <row r="911" spans="1:8" s="197" customFormat="1" ht="12.75" customHeight="1" x14ac:dyDescent="0.25">
      <c r="A911" s="284"/>
      <c r="B911" s="64" t="s">
        <v>111</v>
      </c>
      <c r="C911" s="155">
        <v>84.55</v>
      </c>
      <c r="D911" s="155">
        <v>94.51</v>
      </c>
      <c r="E911" s="68">
        <f t="shared" si="24"/>
        <v>-9.960000000000008</v>
      </c>
      <c r="F911" s="155">
        <v>79.72</v>
      </c>
      <c r="G911" s="155">
        <v>92.5</v>
      </c>
      <c r="H911" s="68">
        <f t="shared" si="25"/>
        <v>-12.780000000000001</v>
      </c>
    </row>
    <row r="912" spans="1:8" s="197" customFormat="1" ht="12.75" customHeight="1" x14ac:dyDescent="0.25">
      <c r="A912" s="284"/>
      <c r="B912" s="64" t="s">
        <v>224</v>
      </c>
      <c r="C912" s="155">
        <v>20.149999999999999</v>
      </c>
      <c r="D912" s="155">
        <v>33.950000000000003</v>
      </c>
      <c r="E912" s="68">
        <f t="shared" si="24"/>
        <v>-13.800000000000004</v>
      </c>
      <c r="F912" s="155">
        <v>16.5</v>
      </c>
      <c r="G912" s="155">
        <v>28.58</v>
      </c>
      <c r="H912" s="68">
        <f t="shared" si="25"/>
        <v>-12.079999999999998</v>
      </c>
    </row>
    <row r="913" spans="1:11" s="197" customFormat="1" ht="12.75" customHeight="1" x14ac:dyDescent="0.25">
      <c r="A913" s="284"/>
      <c r="B913" s="119"/>
      <c r="C913" s="156"/>
      <c r="D913" s="156"/>
      <c r="E913" s="121"/>
      <c r="F913" s="121"/>
      <c r="G913" s="121"/>
      <c r="H913" s="121"/>
    </row>
    <row r="914" spans="1:11" s="197" customFormat="1" ht="12.75" customHeight="1" x14ac:dyDescent="0.25">
      <c r="A914" s="270"/>
      <c r="B914" s="123"/>
      <c r="C914" s="157"/>
      <c r="D914" s="157"/>
      <c r="E914" s="125"/>
      <c r="F914" s="125"/>
      <c r="G914" s="125"/>
      <c r="H914" s="125"/>
      <c r="K914" s="302"/>
    </row>
    <row r="915" spans="1:11" s="197" customFormat="1" ht="12.75" customHeight="1" x14ac:dyDescent="0.25">
      <c r="A915" s="270"/>
      <c r="B915" s="17" t="s">
        <v>102</v>
      </c>
      <c r="C915" s="1"/>
      <c r="D915" s="1"/>
      <c r="E915" s="53"/>
      <c r="F915" s="53"/>
      <c r="G915" s="53"/>
      <c r="H915" s="53"/>
    </row>
    <row r="916" spans="1:11" s="197" customFormat="1" ht="12.75" customHeight="1" x14ac:dyDescent="0.25">
      <c r="A916" s="270"/>
      <c r="B916" s="17" t="s">
        <v>103</v>
      </c>
      <c r="C916" s="19"/>
      <c r="D916" s="1"/>
      <c r="E916" s="53"/>
      <c r="F916" s="53"/>
      <c r="G916" s="53"/>
      <c r="H916" s="53"/>
    </row>
    <row r="917" spans="1:11" s="197" customFormat="1" ht="12.75" customHeight="1" x14ac:dyDescent="0.25">
      <c r="A917" s="270"/>
      <c r="B917" s="17" t="s">
        <v>512</v>
      </c>
      <c r="C917" s="19"/>
      <c r="D917" s="1"/>
      <c r="E917" s="53"/>
      <c r="F917" s="53"/>
      <c r="G917" s="53"/>
      <c r="H917" s="53"/>
    </row>
    <row r="918" spans="1:11" s="197" customFormat="1" ht="12.75" customHeight="1" x14ac:dyDescent="0.25">
      <c r="A918" s="270"/>
      <c r="B918" s="20" t="s">
        <v>511</v>
      </c>
      <c r="C918" s="1"/>
      <c r="D918" s="1"/>
      <c r="E918" s="53"/>
      <c r="F918" s="53"/>
      <c r="G918" s="53"/>
      <c r="H918" s="53"/>
    </row>
    <row r="919" spans="1:11" s="197" customFormat="1" ht="12.75" customHeight="1" x14ac:dyDescent="0.25">
      <c r="A919" s="270"/>
      <c r="B919" s="58"/>
      <c r="C919" s="1"/>
      <c r="D919" s="1"/>
      <c r="E919" s="53"/>
      <c r="F919" s="53"/>
      <c r="G919" s="53"/>
      <c r="H919" s="53"/>
    </row>
    <row r="920" spans="1:11" s="197" customFormat="1" ht="12.75" customHeight="1" x14ac:dyDescent="0.25">
      <c r="A920" s="270"/>
      <c r="B920" s="58" t="s">
        <v>68</v>
      </c>
      <c r="C920" s="1"/>
      <c r="D920" s="1"/>
      <c r="E920" s="53"/>
      <c r="F920" s="53"/>
      <c r="G920" s="53"/>
      <c r="H920" s="53"/>
    </row>
    <row r="921" spans="1:11" s="197" customFormat="1" ht="12.75" customHeight="1" x14ac:dyDescent="0.25">
      <c r="A921" s="284"/>
      <c r="B921" s="58"/>
      <c r="C921" s="1"/>
      <c r="D921" s="1"/>
      <c r="E921" s="53"/>
      <c r="F921" s="53"/>
      <c r="G921" s="53"/>
      <c r="H921" s="53"/>
    </row>
    <row r="922" spans="1:11" s="197" customFormat="1" ht="12.75" customHeight="1" x14ac:dyDescent="0.25">
      <c r="A922" s="284"/>
      <c r="B922" s="195"/>
      <c r="C922" s="195"/>
      <c r="D922" s="195"/>
      <c r="E922" s="196"/>
      <c r="F922" s="196"/>
      <c r="G922" s="196"/>
      <c r="H922" s="196"/>
    </row>
    <row r="923" spans="1:11" s="197" customFormat="1" ht="12.75" customHeight="1" x14ac:dyDescent="0.25">
      <c r="A923" s="284"/>
      <c r="B923" s="195"/>
      <c r="C923" s="195"/>
      <c r="D923" s="195"/>
      <c r="E923" s="196"/>
      <c r="F923" s="196"/>
      <c r="G923" s="196"/>
      <c r="H923" s="196"/>
    </row>
    <row r="924" spans="1:11" s="197" customFormat="1" ht="12.75" customHeight="1" x14ac:dyDescent="0.25">
      <c r="A924" s="284"/>
      <c r="B924" s="195"/>
      <c r="C924" s="195"/>
      <c r="D924" s="195"/>
      <c r="E924" s="196"/>
      <c r="F924" s="196"/>
      <c r="G924" s="196"/>
      <c r="H924" s="196"/>
    </row>
    <row r="925" spans="1:11" s="197" customFormat="1" ht="12.75" customHeight="1" x14ac:dyDescent="0.25">
      <c r="A925" s="284"/>
      <c r="B925" s="195"/>
      <c r="C925" s="195"/>
      <c r="D925" s="195"/>
      <c r="E925" s="196"/>
      <c r="F925" s="196"/>
      <c r="G925" s="196"/>
      <c r="H925" s="196"/>
    </row>
    <row r="926" spans="1:11" s="197" customFormat="1" ht="12.75" customHeight="1" x14ac:dyDescent="0.25">
      <c r="A926" s="284"/>
      <c r="B926" s="195"/>
      <c r="C926" s="195"/>
      <c r="D926" s="195"/>
      <c r="E926" s="196"/>
      <c r="F926" s="196"/>
      <c r="G926" s="196"/>
      <c r="H926" s="196"/>
    </row>
    <row r="927" spans="1:11" s="197" customFormat="1" ht="12.75" customHeight="1" x14ac:dyDescent="0.25">
      <c r="A927" s="284"/>
      <c r="B927" s="195"/>
      <c r="C927" s="195"/>
      <c r="D927" s="195"/>
      <c r="E927" s="196"/>
      <c r="F927" s="196"/>
      <c r="G927" s="196"/>
      <c r="H927" s="196"/>
    </row>
    <row r="928" spans="1:11" s="197" customFormat="1" ht="12.75" customHeight="1" x14ac:dyDescent="0.25">
      <c r="A928" s="284"/>
      <c r="B928" s="195"/>
      <c r="C928" s="195"/>
      <c r="D928" s="195"/>
      <c r="E928" s="196"/>
      <c r="F928" s="196"/>
      <c r="G928" s="196"/>
      <c r="H928" s="196"/>
    </row>
    <row r="929" spans="1:8" s="197" customFormat="1" ht="12.75" customHeight="1" x14ac:dyDescent="0.25">
      <c r="A929" s="284"/>
      <c r="B929" s="195"/>
      <c r="C929" s="195"/>
      <c r="D929" s="195"/>
      <c r="E929" s="196"/>
      <c r="F929" s="196"/>
      <c r="G929" s="196"/>
      <c r="H929" s="196"/>
    </row>
    <row r="930" spans="1:8" s="197" customFormat="1" ht="12.75" customHeight="1" x14ac:dyDescent="0.25">
      <c r="A930" s="284"/>
      <c r="B930" s="195"/>
      <c r="C930" s="195"/>
      <c r="D930" s="195"/>
      <c r="E930" s="196"/>
      <c r="F930" s="196"/>
      <c r="G930" s="196"/>
      <c r="H930" s="196"/>
    </row>
    <row r="931" spans="1:8" s="197" customFormat="1" ht="12.75" customHeight="1" x14ac:dyDescent="0.25">
      <c r="A931" s="284"/>
      <c r="B931" s="195"/>
      <c r="C931" s="195"/>
      <c r="D931" s="195"/>
      <c r="E931" s="196"/>
      <c r="F931" s="196"/>
      <c r="G931" s="196"/>
      <c r="H931" s="196"/>
    </row>
    <row r="932" spans="1:8" s="197" customFormat="1" ht="12.75" customHeight="1" x14ac:dyDescent="0.25">
      <c r="A932" s="284"/>
      <c r="B932" s="195"/>
      <c r="C932" s="195"/>
      <c r="D932" s="195"/>
      <c r="E932" s="196"/>
      <c r="F932" s="196"/>
      <c r="G932" s="196"/>
      <c r="H932" s="196"/>
    </row>
    <row r="933" spans="1:8" s="197" customFormat="1" ht="12.75" customHeight="1" x14ac:dyDescent="0.25">
      <c r="A933" s="284"/>
      <c r="B933" s="195"/>
      <c r="C933" s="195"/>
      <c r="D933" s="195"/>
      <c r="E933" s="196"/>
      <c r="F933" s="196"/>
      <c r="G933" s="196"/>
      <c r="H933" s="196"/>
    </row>
    <row r="934" spans="1:8" s="197" customFormat="1" ht="12.75" customHeight="1" x14ac:dyDescent="0.25">
      <c r="A934" s="284"/>
      <c r="B934" s="195"/>
      <c r="C934" s="195"/>
      <c r="D934" s="195"/>
      <c r="E934" s="196"/>
      <c r="F934" s="196"/>
      <c r="G934" s="196"/>
      <c r="H934" s="196"/>
    </row>
    <row r="935" spans="1:8" s="197" customFormat="1" ht="12.75" customHeight="1" x14ac:dyDescent="0.25">
      <c r="A935" s="284"/>
      <c r="B935" s="195"/>
      <c r="C935" s="195"/>
      <c r="D935" s="195"/>
      <c r="E935" s="196"/>
      <c r="F935" s="196"/>
      <c r="G935" s="196"/>
      <c r="H935" s="196"/>
    </row>
    <row r="936" spans="1:8" s="197" customFormat="1" ht="12.75" customHeight="1" x14ac:dyDescent="0.25">
      <c r="A936" s="284"/>
      <c r="B936" s="195"/>
      <c r="C936" s="195"/>
      <c r="D936" s="195"/>
      <c r="E936" s="196"/>
      <c r="F936" s="196"/>
      <c r="G936" s="196"/>
      <c r="H936" s="196"/>
    </row>
    <row r="937" spans="1:8" s="197" customFormat="1" ht="12.75" customHeight="1" x14ac:dyDescent="0.25">
      <c r="A937" s="284"/>
      <c r="B937" s="195"/>
      <c r="C937" s="195"/>
      <c r="D937" s="195"/>
      <c r="E937" s="196"/>
      <c r="F937" s="196"/>
      <c r="G937" s="196"/>
      <c r="H937" s="196"/>
    </row>
    <row r="938" spans="1:8" s="197" customFormat="1" ht="12.75" customHeight="1" x14ac:dyDescent="0.25">
      <c r="A938" s="284"/>
      <c r="B938" s="195"/>
      <c r="C938" s="195"/>
      <c r="D938" s="195"/>
      <c r="E938" s="196"/>
      <c r="F938" s="196"/>
      <c r="G938" s="196"/>
      <c r="H938" s="196"/>
    </row>
    <row r="939" spans="1:8" s="197" customFormat="1" ht="12.75" customHeight="1" x14ac:dyDescent="0.25">
      <c r="A939" s="284"/>
      <c r="B939" s="195"/>
      <c r="C939" s="195"/>
      <c r="D939" s="195"/>
      <c r="E939" s="196"/>
      <c r="F939" s="196"/>
      <c r="G939" s="196"/>
      <c r="H939" s="196"/>
    </row>
    <row r="940" spans="1:8" s="197" customFormat="1" ht="12.75" customHeight="1" x14ac:dyDescent="0.25">
      <c r="A940" s="284"/>
      <c r="B940" s="195"/>
      <c r="C940" s="195"/>
      <c r="D940" s="195"/>
      <c r="E940" s="196"/>
      <c r="F940" s="196"/>
      <c r="G940" s="196"/>
      <c r="H940" s="196"/>
    </row>
    <row r="941" spans="1:8" s="197" customFormat="1" ht="12.75" customHeight="1" x14ac:dyDescent="0.25">
      <c r="A941" s="284"/>
      <c r="B941" s="195"/>
      <c r="C941" s="195"/>
      <c r="D941" s="195"/>
      <c r="E941" s="196"/>
      <c r="F941" s="196"/>
      <c r="G941" s="196"/>
      <c r="H941" s="196"/>
    </row>
    <row r="942" spans="1:8" s="197" customFormat="1" ht="12.75" customHeight="1" x14ac:dyDescent="0.25">
      <c r="A942" s="284"/>
      <c r="B942" s="195"/>
      <c r="C942" s="195"/>
      <c r="D942" s="195"/>
      <c r="E942" s="196"/>
      <c r="F942" s="196"/>
      <c r="G942" s="196"/>
      <c r="H942" s="196"/>
    </row>
    <row r="943" spans="1:8" s="197" customFormat="1" ht="12.75" customHeight="1" x14ac:dyDescent="0.25">
      <c r="A943" s="284"/>
      <c r="B943" s="195"/>
      <c r="C943" s="195"/>
      <c r="D943" s="195"/>
      <c r="E943" s="196"/>
      <c r="F943" s="196"/>
      <c r="G943" s="196"/>
      <c r="H943" s="196"/>
    </row>
    <row r="944" spans="1:8" s="197" customFormat="1" ht="12.75" customHeight="1" x14ac:dyDescent="0.25">
      <c r="A944" s="284"/>
      <c r="B944" s="195"/>
      <c r="C944" s="195"/>
      <c r="D944" s="195"/>
      <c r="E944" s="196"/>
      <c r="F944" s="196"/>
      <c r="G944" s="196"/>
      <c r="H944" s="196"/>
    </row>
    <row r="945" spans="1:8" s="197" customFormat="1" ht="12.75" customHeight="1" x14ac:dyDescent="0.25">
      <c r="A945" s="284"/>
      <c r="B945" s="195"/>
      <c r="C945" s="195"/>
      <c r="D945" s="195"/>
      <c r="E945" s="196"/>
      <c r="F945" s="196"/>
      <c r="G945" s="196"/>
      <c r="H945" s="196"/>
    </row>
    <row r="946" spans="1:8" s="197" customFormat="1" ht="12.75" customHeight="1" x14ac:dyDescent="0.25">
      <c r="A946" s="284"/>
      <c r="B946" s="195"/>
      <c r="C946" s="195"/>
      <c r="D946" s="195"/>
      <c r="E946" s="196"/>
      <c r="F946" s="196"/>
      <c r="G946" s="196"/>
      <c r="H946" s="196"/>
    </row>
    <row r="947" spans="1:8" s="197" customFormat="1" ht="12.75" customHeight="1" x14ac:dyDescent="0.25">
      <c r="A947" s="284"/>
      <c r="B947" s="195"/>
      <c r="C947" s="195"/>
      <c r="D947" s="195"/>
      <c r="E947" s="196"/>
      <c r="F947" s="196"/>
      <c r="G947" s="196"/>
      <c r="H947" s="196"/>
    </row>
    <row r="948" spans="1:8" s="197" customFormat="1" ht="12.75" customHeight="1" x14ac:dyDescent="0.25">
      <c r="A948" s="284"/>
      <c r="B948" s="195"/>
      <c r="C948" s="195"/>
      <c r="D948" s="195"/>
      <c r="E948" s="196"/>
      <c r="F948" s="196"/>
      <c r="G948" s="196"/>
      <c r="H948" s="196"/>
    </row>
    <row r="949" spans="1:8" s="197" customFormat="1" ht="12.75" customHeight="1" x14ac:dyDescent="0.25">
      <c r="A949" s="284"/>
      <c r="B949" s="195"/>
      <c r="C949" s="195"/>
      <c r="D949" s="195"/>
      <c r="E949" s="196"/>
      <c r="F949" s="196"/>
      <c r="G949" s="196"/>
      <c r="H949" s="196"/>
    </row>
    <row r="950" spans="1:8" s="197" customFormat="1" ht="12.75" customHeight="1" x14ac:dyDescent="0.25">
      <c r="A950" s="284"/>
      <c r="B950" s="195"/>
      <c r="C950" s="195"/>
      <c r="D950" s="195"/>
      <c r="E950" s="196"/>
      <c r="F950" s="196"/>
      <c r="G950" s="196"/>
      <c r="H950" s="196"/>
    </row>
    <row r="951" spans="1:8" s="197" customFormat="1" ht="12.75" customHeight="1" x14ac:dyDescent="0.25">
      <c r="A951" s="284"/>
      <c r="B951" s="195"/>
      <c r="C951" s="195"/>
      <c r="D951" s="195"/>
      <c r="E951" s="196"/>
      <c r="F951" s="196"/>
      <c r="G951" s="196"/>
      <c r="H951" s="196"/>
    </row>
    <row r="952" spans="1:8" s="197" customFormat="1" ht="12.75" customHeight="1" x14ac:dyDescent="0.25">
      <c r="A952" s="284"/>
      <c r="B952" s="195"/>
      <c r="C952" s="195"/>
      <c r="D952" s="195"/>
      <c r="E952" s="196"/>
      <c r="F952" s="196"/>
      <c r="G952" s="196"/>
      <c r="H952" s="196"/>
    </row>
    <row r="953" spans="1:8" s="197" customFormat="1" ht="12.75" customHeight="1" x14ac:dyDescent="0.25">
      <c r="A953" s="284"/>
      <c r="B953" s="195"/>
      <c r="C953" s="195"/>
      <c r="D953" s="195"/>
      <c r="E953" s="196"/>
      <c r="F953" s="196"/>
      <c r="G953" s="196"/>
      <c r="H953" s="196"/>
    </row>
    <row r="954" spans="1:8" s="197" customFormat="1" ht="12.75" customHeight="1" x14ac:dyDescent="0.25">
      <c r="A954" s="284"/>
      <c r="B954" s="195"/>
      <c r="C954" s="195"/>
      <c r="D954" s="195"/>
      <c r="E954" s="196"/>
      <c r="F954" s="196"/>
      <c r="G954" s="196"/>
      <c r="H954" s="196"/>
    </row>
    <row r="955" spans="1:8" s="197" customFormat="1" ht="12.75" customHeight="1" x14ac:dyDescent="0.25">
      <c r="A955" s="284"/>
      <c r="B955" s="195"/>
      <c r="C955" s="195"/>
      <c r="D955" s="195"/>
      <c r="E955" s="196"/>
      <c r="F955" s="196"/>
      <c r="G955" s="196"/>
      <c r="H955" s="196"/>
    </row>
    <row r="956" spans="1:8" s="197" customFormat="1" ht="12.75" customHeight="1" x14ac:dyDescent="0.25">
      <c r="A956" s="284"/>
      <c r="B956" s="195"/>
      <c r="C956" s="195"/>
      <c r="D956" s="195"/>
      <c r="E956" s="196"/>
      <c r="F956" s="196"/>
      <c r="G956" s="196"/>
      <c r="H956" s="196"/>
    </row>
    <row r="957" spans="1:8" s="197" customFormat="1" ht="12.75" customHeight="1" x14ac:dyDescent="0.25">
      <c r="A957" s="284"/>
      <c r="B957" s="195"/>
      <c r="C957" s="195"/>
      <c r="D957" s="195"/>
      <c r="E957" s="196"/>
      <c r="F957" s="196"/>
      <c r="G957" s="196"/>
      <c r="H957" s="196"/>
    </row>
    <row r="958" spans="1:8" s="197" customFormat="1" ht="12.75" customHeight="1" x14ac:dyDescent="0.25">
      <c r="A958" s="284"/>
      <c r="B958" s="195"/>
      <c r="C958" s="195"/>
      <c r="D958" s="195"/>
      <c r="E958" s="196"/>
      <c r="F958" s="196"/>
      <c r="G958" s="196"/>
      <c r="H958" s="196"/>
    </row>
    <row r="959" spans="1:8" s="197" customFormat="1" ht="12.75" customHeight="1" x14ac:dyDescent="0.25">
      <c r="A959" s="284"/>
      <c r="B959" s="195"/>
      <c r="C959" s="195"/>
      <c r="D959" s="195"/>
      <c r="E959" s="196"/>
      <c r="F959" s="196"/>
      <c r="G959" s="196"/>
      <c r="H959" s="196"/>
    </row>
    <row r="960" spans="1:8" s="197" customFormat="1" ht="12.75" customHeight="1" x14ac:dyDescent="0.25">
      <c r="A960" s="284"/>
      <c r="B960" s="195"/>
      <c r="C960" s="195"/>
      <c r="D960" s="195"/>
      <c r="E960" s="196"/>
      <c r="F960" s="196"/>
      <c r="G960" s="196"/>
      <c r="H960" s="196"/>
    </row>
    <row r="961" spans="1:14" s="197" customFormat="1" ht="12.75" customHeight="1" x14ac:dyDescent="0.25">
      <c r="A961" s="284"/>
      <c r="B961" s="195"/>
      <c r="C961" s="195"/>
      <c r="D961" s="195"/>
      <c r="E961" s="196"/>
      <c r="F961" s="196"/>
      <c r="G961" s="196"/>
      <c r="H961" s="196"/>
    </row>
    <row r="962" spans="1:14" s="197" customFormat="1" ht="12.75" customHeight="1" x14ac:dyDescent="0.25">
      <c r="A962" s="284"/>
      <c r="B962" s="195"/>
      <c r="C962" s="195"/>
      <c r="D962" s="195"/>
      <c r="E962" s="196"/>
      <c r="F962" s="196"/>
      <c r="G962" s="196"/>
      <c r="H962" s="196"/>
    </row>
    <row r="963" spans="1:14" s="197" customFormat="1" ht="12.75" customHeight="1" x14ac:dyDescent="0.25">
      <c r="A963" s="284"/>
      <c r="B963" s="195"/>
      <c r="C963" s="195"/>
      <c r="D963" s="195"/>
      <c r="E963" s="196"/>
      <c r="F963" s="196"/>
      <c r="G963" s="196"/>
      <c r="H963" s="196"/>
    </row>
    <row r="964" spans="1:14" s="197" customFormat="1" ht="12.75" customHeight="1" x14ac:dyDescent="0.25">
      <c r="A964" s="284"/>
      <c r="B964" s="195"/>
      <c r="C964" s="195"/>
      <c r="D964" s="195"/>
      <c r="E964" s="196"/>
      <c r="F964" s="196"/>
      <c r="G964" s="196"/>
      <c r="H964" s="196"/>
    </row>
    <row r="965" spans="1:14" s="197" customFormat="1" ht="12.75" customHeight="1" x14ac:dyDescent="0.25">
      <c r="A965" s="284"/>
      <c r="B965" s="195"/>
      <c r="C965" s="195"/>
      <c r="D965" s="195"/>
      <c r="E965" s="196"/>
      <c r="F965" s="196"/>
      <c r="G965" s="196"/>
      <c r="H965" s="196"/>
    </row>
    <row r="966" spans="1:14" s="197" customFormat="1" ht="12.75" customHeight="1" x14ac:dyDescent="0.25">
      <c r="A966" s="284"/>
      <c r="B966" s="195"/>
      <c r="C966" s="195"/>
      <c r="D966" s="195"/>
      <c r="E966" s="196"/>
      <c r="F966" s="196"/>
      <c r="G966" s="196"/>
      <c r="H966" s="196"/>
    </row>
    <row r="967" spans="1:14" s="197" customFormat="1" ht="12.75" customHeight="1" x14ac:dyDescent="0.25">
      <c r="A967" s="284"/>
      <c r="B967" s="195"/>
      <c r="C967" s="195"/>
      <c r="D967" s="195"/>
      <c r="E967" s="196"/>
      <c r="F967" s="196"/>
      <c r="G967" s="196"/>
      <c r="H967" s="196"/>
    </row>
    <row r="968" spans="1:14" s="197" customFormat="1" ht="12.75" customHeight="1" x14ac:dyDescent="0.25">
      <c r="A968" s="284"/>
      <c r="B968" s="195"/>
      <c r="C968" s="195"/>
      <c r="D968" s="195"/>
      <c r="E968" s="196"/>
      <c r="F968" s="196"/>
      <c r="G968" s="196"/>
      <c r="H968" s="196"/>
    </row>
    <row r="969" spans="1:14" s="197" customFormat="1" ht="12.75" customHeight="1" x14ac:dyDescent="0.25">
      <c r="A969" s="284"/>
      <c r="B969" s="195"/>
      <c r="C969" s="195"/>
      <c r="D969" s="195"/>
      <c r="E969" s="196"/>
      <c r="F969" s="196"/>
      <c r="G969" s="196"/>
      <c r="H969" s="196"/>
    </row>
    <row r="970" spans="1:14" ht="13.5" customHeight="1" x14ac:dyDescent="0.25">
      <c r="B970" s="195"/>
      <c r="C970" s="195"/>
      <c r="D970" s="195"/>
      <c r="E970" s="196"/>
      <c r="F970" s="196"/>
      <c r="G970" s="196"/>
      <c r="H970" s="196"/>
      <c r="I970" s="197"/>
      <c r="J970" s="197"/>
      <c r="K970" s="197"/>
      <c r="L970" s="197"/>
      <c r="M970" s="197"/>
      <c r="N970" s="197"/>
    </row>
    <row r="971" spans="1:14" ht="13.5" customHeight="1" x14ac:dyDescent="0.25">
      <c r="B971" s="195"/>
      <c r="C971" s="195"/>
      <c r="D971" s="195"/>
      <c r="E971" s="196"/>
      <c r="F971" s="196"/>
      <c r="G971" s="196"/>
      <c r="H971" s="196"/>
      <c r="I971" s="197"/>
      <c r="J971" s="197"/>
      <c r="K971" s="197"/>
      <c r="L971" s="197"/>
      <c r="M971" s="197"/>
      <c r="N971" s="197"/>
    </row>
    <row r="972" spans="1:14" s="197" customFormat="1" ht="12.75" customHeight="1" x14ac:dyDescent="0.4">
      <c r="A972" s="284"/>
      <c r="B972" s="200"/>
      <c r="C972" s="200"/>
      <c r="D972" s="200"/>
      <c r="E972" s="201"/>
      <c r="F972" s="201"/>
      <c r="G972" s="201"/>
      <c r="H972" s="362"/>
      <c r="I972" s="1"/>
      <c r="J972" s="1"/>
      <c r="K972" s="1"/>
      <c r="L972" s="1"/>
      <c r="M972" s="1"/>
      <c r="N972" s="1"/>
    </row>
    <row r="973" spans="1:14" s="197" customFormat="1" ht="12.75" customHeight="1" x14ac:dyDescent="0.4">
      <c r="A973" s="284"/>
      <c r="B973" s="200"/>
      <c r="C973" s="200"/>
      <c r="D973" s="200"/>
      <c r="E973" s="201"/>
      <c r="F973" s="201"/>
      <c r="G973" s="201"/>
      <c r="H973" s="362" t="s">
        <v>13</v>
      </c>
      <c r="I973" s="1"/>
      <c r="J973" s="1"/>
      <c r="K973" s="1"/>
      <c r="L973" s="1"/>
      <c r="M973" s="1"/>
      <c r="N973" s="1"/>
    </row>
    <row r="974" spans="1:14" s="197" customFormat="1" ht="12.75" customHeight="1" x14ac:dyDescent="0.4">
      <c r="A974" s="284"/>
      <c r="B974" s="200"/>
      <c r="C974" s="200"/>
      <c r="D974" s="200"/>
      <c r="E974" s="201"/>
      <c r="F974" s="201"/>
      <c r="G974" s="201"/>
      <c r="H974" s="256"/>
      <c r="I974" s="1"/>
      <c r="J974" s="1"/>
      <c r="K974" s="1"/>
      <c r="L974" s="1"/>
      <c r="M974" s="1"/>
      <c r="N974" s="1"/>
    </row>
    <row r="975" spans="1:14" s="197" customFormat="1" ht="15.75" customHeight="1" x14ac:dyDescent="0.3">
      <c r="A975" s="284"/>
      <c r="B975" s="266" t="s">
        <v>525</v>
      </c>
      <c r="C975" s="14"/>
      <c r="D975" s="14"/>
      <c r="E975" s="15"/>
      <c r="F975" s="15"/>
      <c r="G975" s="15"/>
      <c r="H975" s="15"/>
    </row>
    <row r="976" spans="1:14" s="197" customFormat="1" ht="12.75" customHeight="1" x14ac:dyDescent="0.25">
      <c r="A976" s="284"/>
      <c r="B976" s="4"/>
      <c r="C976" s="1"/>
      <c r="D976" s="1"/>
      <c r="E976" s="45"/>
      <c r="F976" s="45"/>
      <c r="G976" s="45"/>
      <c r="H976" s="45"/>
    </row>
    <row r="977" spans="1:11" s="197" customFormat="1" ht="12.75" customHeight="1" x14ac:dyDescent="0.25">
      <c r="A977" s="284"/>
      <c r="B977" s="4" t="s">
        <v>61</v>
      </c>
      <c r="C977" s="1"/>
      <c r="D977" s="1"/>
      <c r="E977" s="45"/>
      <c r="F977" s="45"/>
      <c r="G977" s="45"/>
      <c r="H977" s="45"/>
    </row>
    <row r="978" spans="1:11" s="197" customFormat="1" ht="12.75" customHeight="1" x14ac:dyDescent="0.25">
      <c r="A978" s="284"/>
      <c r="B978" s="151"/>
      <c r="C978" s="511" t="s">
        <v>12</v>
      </c>
      <c r="D978" s="512"/>
      <c r="E978" s="512"/>
      <c r="F978" s="512" t="s">
        <v>10</v>
      </c>
      <c r="G978" s="512"/>
      <c r="H978" s="512"/>
    </row>
    <row r="979" spans="1:11" s="197" customFormat="1" ht="12.75" customHeight="1" x14ac:dyDescent="0.25">
      <c r="A979" s="284"/>
      <c r="B979" s="145"/>
      <c r="C979" s="149" t="s">
        <v>8</v>
      </c>
      <c r="D979" s="152" t="s">
        <v>9</v>
      </c>
      <c r="E979" s="152" t="s">
        <v>154</v>
      </c>
      <c r="F979" s="152" t="s">
        <v>8</v>
      </c>
      <c r="G979" s="152" t="s">
        <v>9</v>
      </c>
      <c r="H979" s="152" t="s">
        <v>154</v>
      </c>
    </row>
    <row r="980" spans="1:11" s="197" customFormat="1" ht="12.75" customHeight="1" x14ac:dyDescent="0.25">
      <c r="A980" s="284"/>
      <c r="B980" s="64"/>
      <c r="C980" s="153"/>
      <c r="D980" s="153"/>
      <c r="E980" s="64"/>
      <c r="F980" s="154"/>
      <c r="G980" s="154"/>
      <c r="H980" s="64"/>
    </row>
    <row r="981" spans="1:11" s="197" customFormat="1" ht="12.75" customHeight="1" x14ac:dyDescent="0.25">
      <c r="A981" s="284"/>
      <c r="B981" s="64" t="s">
        <v>23</v>
      </c>
      <c r="C981" s="155">
        <v>59.82</v>
      </c>
      <c r="D981" s="155">
        <v>72.92</v>
      </c>
      <c r="E981" s="68">
        <f>+C981-D981</f>
        <v>-13.100000000000001</v>
      </c>
      <c r="F981" s="155">
        <v>52.7</v>
      </c>
      <c r="G981" s="155">
        <v>68.150000000000006</v>
      </c>
      <c r="H981" s="68">
        <f>+F981-G981</f>
        <v>-15.450000000000003</v>
      </c>
    </row>
    <row r="982" spans="1:11" s="197" customFormat="1" ht="12.75" customHeight="1" x14ac:dyDescent="0.25">
      <c r="A982" s="284"/>
      <c r="B982" s="64" t="s">
        <v>499</v>
      </c>
      <c r="C982" s="155">
        <v>45.57</v>
      </c>
      <c r="D982" s="155">
        <v>49.5</v>
      </c>
      <c r="E982" s="68">
        <f t="shared" ref="E982:E987" si="26">+C982-D982</f>
        <v>-3.9299999999999997</v>
      </c>
      <c r="F982" s="155">
        <v>44.08</v>
      </c>
      <c r="G982" s="155">
        <v>49.55</v>
      </c>
      <c r="H982" s="68">
        <f t="shared" ref="H982:H987" si="27">+F982-G982</f>
        <v>-5.4699999999999989</v>
      </c>
    </row>
    <row r="983" spans="1:11" s="197" customFormat="1" ht="12.75" customHeight="1" x14ac:dyDescent="0.25">
      <c r="A983" s="284"/>
      <c r="B983" s="64" t="s">
        <v>500</v>
      </c>
      <c r="C983" s="155">
        <v>61.5</v>
      </c>
      <c r="D983" s="155">
        <v>76.02</v>
      </c>
      <c r="E983" s="68">
        <f t="shared" si="26"/>
        <v>-14.519999999999996</v>
      </c>
      <c r="F983" s="155">
        <v>53.76</v>
      </c>
      <c r="G983" s="155">
        <v>70.650000000000006</v>
      </c>
      <c r="H983" s="68">
        <f t="shared" si="27"/>
        <v>-16.890000000000008</v>
      </c>
    </row>
    <row r="984" spans="1:11" s="197" customFormat="1" ht="12.75" customHeight="1" x14ac:dyDescent="0.25">
      <c r="A984" s="284"/>
      <c r="B984" s="64" t="s">
        <v>110</v>
      </c>
      <c r="C984" s="155">
        <v>17.89</v>
      </c>
      <c r="D984" s="155">
        <v>21.05</v>
      </c>
      <c r="E984" s="68">
        <f t="shared" si="26"/>
        <v>-3.16</v>
      </c>
      <c r="F984" s="155">
        <v>18.309999999999999</v>
      </c>
      <c r="G984" s="155">
        <v>24.51</v>
      </c>
      <c r="H984" s="68">
        <f t="shared" si="27"/>
        <v>-6.2000000000000028</v>
      </c>
    </row>
    <row r="985" spans="1:11" s="197" customFormat="1" ht="12.75" customHeight="1" x14ac:dyDescent="0.25">
      <c r="A985" s="284"/>
      <c r="B985" s="64" t="s">
        <v>501</v>
      </c>
      <c r="C985" s="155">
        <v>63.74</v>
      </c>
      <c r="D985" s="155">
        <v>69.11</v>
      </c>
      <c r="E985" s="68">
        <f t="shared" si="26"/>
        <v>-5.3699999999999974</v>
      </c>
      <c r="F985" s="155">
        <v>61.84</v>
      </c>
      <c r="G985" s="155">
        <v>67.38</v>
      </c>
      <c r="H985" s="68">
        <f t="shared" si="27"/>
        <v>-5.539999999999992</v>
      </c>
    </row>
    <row r="986" spans="1:11" s="197" customFormat="1" ht="12.75" customHeight="1" x14ac:dyDescent="0.25">
      <c r="A986" s="284"/>
      <c r="B986" s="64" t="s">
        <v>111</v>
      </c>
      <c r="C986" s="155">
        <v>85.45</v>
      </c>
      <c r="D986" s="155">
        <v>94.69</v>
      </c>
      <c r="E986" s="68">
        <f t="shared" si="26"/>
        <v>-9.2399999999999949</v>
      </c>
      <c r="F986" s="155">
        <v>78.75</v>
      </c>
      <c r="G986" s="155">
        <v>92.43</v>
      </c>
      <c r="H986" s="68">
        <f t="shared" si="27"/>
        <v>-13.680000000000007</v>
      </c>
    </row>
    <row r="987" spans="1:11" s="197" customFormat="1" ht="12.75" customHeight="1" x14ac:dyDescent="0.25">
      <c r="A987" s="284"/>
      <c r="B987" s="64" t="s">
        <v>224</v>
      </c>
      <c r="C987" s="155">
        <v>19.3</v>
      </c>
      <c r="D987" s="155">
        <v>34.270000000000003</v>
      </c>
      <c r="E987" s="68">
        <f t="shared" si="26"/>
        <v>-14.970000000000002</v>
      </c>
      <c r="F987" s="155">
        <v>15.25</v>
      </c>
      <c r="G987" s="155">
        <v>28.79</v>
      </c>
      <c r="H987" s="68">
        <f t="shared" si="27"/>
        <v>-13.54</v>
      </c>
    </row>
    <row r="988" spans="1:11" s="197" customFormat="1" ht="12.75" customHeight="1" x14ac:dyDescent="0.25">
      <c r="A988" s="284"/>
      <c r="B988" s="119"/>
      <c r="C988" s="156"/>
      <c r="D988" s="156"/>
      <c r="E988" s="121"/>
      <c r="F988" s="121"/>
      <c r="G988" s="121"/>
      <c r="H988" s="121"/>
    </row>
    <row r="989" spans="1:11" s="197" customFormat="1" ht="12.75" customHeight="1" x14ac:dyDescent="0.25">
      <c r="A989" s="270"/>
      <c r="B989" s="123"/>
      <c r="C989" s="157"/>
      <c r="D989" s="157"/>
      <c r="E989" s="125"/>
      <c r="F989" s="125"/>
      <c r="G989" s="125"/>
      <c r="H989" s="125"/>
      <c r="K989" s="302"/>
    </row>
    <row r="990" spans="1:11" s="197" customFormat="1" ht="12.75" customHeight="1" x14ac:dyDescent="0.25">
      <c r="A990" s="270"/>
      <c r="B990" s="17" t="s">
        <v>102</v>
      </c>
      <c r="C990" s="1"/>
      <c r="D990" s="1"/>
      <c r="E990" s="53"/>
      <c r="F990" s="53"/>
      <c r="G990" s="53"/>
      <c r="H990" s="53"/>
    </row>
    <row r="991" spans="1:11" s="197" customFormat="1" ht="12.75" customHeight="1" x14ac:dyDescent="0.25">
      <c r="A991" s="270"/>
      <c r="B991" s="17" t="s">
        <v>103</v>
      </c>
      <c r="C991" s="19"/>
      <c r="D991" s="1"/>
      <c r="E991" s="53"/>
      <c r="F991" s="53"/>
      <c r="G991" s="53"/>
      <c r="H991" s="53"/>
    </row>
    <row r="992" spans="1:11" s="197" customFormat="1" ht="12.75" customHeight="1" x14ac:dyDescent="0.25">
      <c r="A992" s="270"/>
      <c r="B992" s="17" t="s">
        <v>512</v>
      </c>
      <c r="C992" s="19"/>
      <c r="D992" s="1"/>
      <c r="E992" s="53"/>
      <c r="F992" s="53"/>
      <c r="G992" s="53"/>
      <c r="H992" s="53"/>
    </row>
    <row r="993" spans="1:8" s="197" customFormat="1" ht="12.75" customHeight="1" x14ac:dyDescent="0.25">
      <c r="A993" s="270"/>
      <c r="B993" s="20" t="s">
        <v>511</v>
      </c>
      <c r="C993" s="1"/>
      <c r="D993" s="1"/>
      <c r="E993" s="53"/>
      <c r="F993" s="53"/>
      <c r="G993" s="53"/>
      <c r="H993" s="53"/>
    </row>
    <row r="994" spans="1:8" s="197" customFormat="1" ht="12.75" customHeight="1" x14ac:dyDescent="0.25">
      <c r="A994" s="270"/>
      <c r="B994" s="58"/>
      <c r="C994" s="1"/>
      <c r="D994" s="1"/>
      <c r="E994" s="53"/>
      <c r="F994" s="53"/>
      <c r="G994" s="53"/>
      <c r="H994" s="53"/>
    </row>
    <row r="995" spans="1:8" s="197" customFormat="1" ht="12.75" customHeight="1" x14ac:dyDescent="0.25">
      <c r="A995" s="270"/>
      <c r="B995" s="58" t="s">
        <v>68</v>
      </c>
      <c r="C995" s="1"/>
      <c r="D995" s="1"/>
      <c r="E995" s="53"/>
      <c r="F995" s="53"/>
      <c r="G995" s="53"/>
      <c r="H995" s="53"/>
    </row>
    <row r="996" spans="1:8" s="197" customFormat="1" ht="12.75" customHeight="1" x14ac:dyDescent="0.25">
      <c r="A996" s="284"/>
      <c r="B996" s="58"/>
      <c r="C996" s="1"/>
      <c r="D996" s="1"/>
      <c r="E996" s="53"/>
      <c r="F996" s="53"/>
      <c r="G996" s="53"/>
      <c r="H996" s="53"/>
    </row>
    <row r="997" spans="1:8" s="197" customFormat="1" ht="12.75" customHeight="1" x14ac:dyDescent="0.25">
      <c r="A997" s="284"/>
      <c r="B997" s="195"/>
      <c r="C997" s="195"/>
      <c r="D997" s="195"/>
      <c r="E997" s="196"/>
      <c r="F997" s="196"/>
      <c r="G997" s="196"/>
      <c r="H997" s="196"/>
    </row>
    <row r="998" spans="1:8" s="197" customFormat="1" ht="12.75" customHeight="1" x14ac:dyDescent="0.25">
      <c r="A998" s="284"/>
      <c r="B998" s="195"/>
      <c r="C998" s="195"/>
      <c r="D998" s="195"/>
      <c r="E998" s="196"/>
      <c r="F998" s="196"/>
      <c r="G998" s="196"/>
      <c r="H998" s="196"/>
    </row>
    <row r="999" spans="1:8" s="197" customFormat="1" ht="12.75" customHeight="1" x14ac:dyDescent="0.25">
      <c r="A999" s="284"/>
      <c r="B999" s="195"/>
      <c r="C999" s="195"/>
      <c r="D999" s="195"/>
      <c r="E999" s="196"/>
      <c r="F999" s="196"/>
      <c r="G999" s="196"/>
      <c r="H999" s="196"/>
    </row>
    <row r="1000" spans="1:8" s="197" customFormat="1" ht="12.75" customHeight="1" x14ac:dyDescent="0.25">
      <c r="A1000" s="284"/>
      <c r="B1000" s="195"/>
      <c r="C1000" s="195"/>
      <c r="D1000" s="195"/>
      <c r="E1000" s="196"/>
      <c r="F1000" s="196"/>
      <c r="G1000" s="196"/>
      <c r="H1000" s="196"/>
    </row>
    <row r="1001" spans="1:8" s="197" customFormat="1" ht="12.75" customHeight="1" x14ac:dyDescent="0.25">
      <c r="A1001" s="284"/>
      <c r="B1001" s="195"/>
      <c r="C1001" s="195"/>
      <c r="D1001" s="195"/>
      <c r="E1001" s="196"/>
      <c r="F1001" s="196"/>
      <c r="G1001" s="196"/>
      <c r="H1001" s="196"/>
    </row>
    <row r="1002" spans="1:8" s="197" customFormat="1" ht="12.75" customHeight="1" x14ac:dyDescent="0.25">
      <c r="A1002" s="284"/>
      <c r="B1002" s="195"/>
      <c r="C1002" s="195"/>
      <c r="D1002" s="195"/>
      <c r="E1002" s="196"/>
      <c r="F1002" s="196"/>
      <c r="G1002" s="196"/>
      <c r="H1002" s="196"/>
    </row>
    <row r="1003" spans="1:8" s="197" customFormat="1" ht="12.75" customHeight="1" x14ac:dyDescent="0.25">
      <c r="A1003" s="284"/>
      <c r="B1003" s="195"/>
      <c r="C1003" s="195"/>
      <c r="D1003" s="195"/>
      <c r="E1003" s="196"/>
      <c r="F1003" s="196"/>
      <c r="G1003" s="196"/>
      <c r="H1003" s="196"/>
    </row>
    <row r="1004" spans="1:8" s="197" customFormat="1" ht="12.75" customHeight="1" x14ac:dyDescent="0.25">
      <c r="A1004" s="284"/>
      <c r="B1004" s="195"/>
      <c r="C1004" s="195"/>
      <c r="D1004" s="195"/>
      <c r="E1004" s="196"/>
      <c r="F1004" s="196"/>
      <c r="G1004" s="196"/>
      <c r="H1004" s="196"/>
    </row>
    <row r="1005" spans="1:8" s="197" customFormat="1" ht="12.75" customHeight="1" x14ac:dyDescent="0.25">
      <c r="A1005" s="284"/>
      <c r="B1005" s="195"/>
      <c r="C1005" s="195"/>
      <c r="D1005" s="195"/>
      <c r="E1005" s="196"/>
      <c r="F1005" s="196"/>
      <c r="G1005" s="196"/>
      <c r="H1005" s="196"/>
    </row>
    <row r="1006" spans="1:8" s="197" customFormat="1" ht="12.75" customHeight="1" x14ac:dyDescent="0.25">
      <c r="A1006" s="284"/>
      <c r="B1006" s="195"/>
      <c r="C1006" s="195"/>
      <c r="D1006" s="195"/>
      <c r="E1006" s="196"/>
      <c r="F1006" s="196"/>
      <c r="G1006" s="196"/>
      <c r="H1006" s="196"/>
    </row>
    <row r="1007" spans="1:8" s="197" customFormat="1" ht="12.75" customHeight="1" x14ac:dyDescent="0.25">
      <c r="A1007" s="284"/>
      <c r="B1007" s="195"/>
      <c r="C1007" s="195"/>
      <c r="D1007" s="195"/>
      <c r="E1007" s="196"/>
      <c r="F1007" s="196"/>
      <c r="G1007" s="196"/>
      <c r="H1007" s="196"/>
    </row>
    <row r="1008" spans="1:8" s="197" customFormat="1" ht="12.75" customHeight="1" x14ac:dyDescent="0.25">
      <c r="A1008" s="284"/>
      <c r="B1008" s="195"/>
      <c r="C1008" s="195"/>
      <c r="D1008" s="195"/>
      <c r="E1008" s="196"/>
      <c r="F1008" s="196"/>
      <c r="G1008" s="196"/>
      <c r="H1008" s="196"/>
    </row>
    <row r="1009" spans="1:8" s="197" customFormat="1" ht="12.75" customHeight="1" x14ac:dyDescent="0.25">
      <c r="A1009" s="284"/>
      <c r="B1009" s="195"/>
      <c r="C1009" s="195"/>
      <c r="D1009" s="195"/>
      <c r="E1009" s="196"/>
      <c r="F1009" s="196"/>
      <c r="G1009" s="196"/>
      <c r="H1009" s="196"/>
    </row>
    <row r="1010" spans="1:8" s="197" customFormat="1" ht="12.75" customHeight="1" x14ac:dyDescent="0.25">
      <c r="A1010" s="284"/>
      <c r="B1010" s="195"/>
      <c r="C1010" s="195"/>
      <c r="D1010" s="195"/>
      <c r="E1010" s="196"/>
      <c r="F1010" s="196"/>
      <c r="G1010" s="196"/>
      <c r="H1010" s="196"/>
    </row>
    <row r="1011" spans="1:8" s="197" customFormat="1" ht="12.75" customHeight="1" x14ac:dyDescent="0.25">
      <c r="A1011" s="284"/>
      <c r="B1011" s="195"/>
      <c r="C1011" s="195"/>
      <c r="D1011" s="195"/>
      <c r="E1011" s="196"/>
      <c r="F1011" s="196"/>
      <c r="G1011" s="196"/>
      <c r="H1011" s="196"/>
    </row>
    <row r="1012" spans="1:8" s="197" customFormat="1" ht="12.75" customHeight="1" x14ac:dyDescent="0.25">
      <c r="A1012" s="284"/>
      <c r="B1012" s="195"/>
      <c r="C1012" s="195"/>
      <c r="D1012" s="195"/>
      <c r="E1012" s="196"/>
      <c r="F1012" s="196"/>
      <c r="G1012" s="196"/>
      <c r="H1012" s="196"/>
    </row>
    <row r="1013" spans="1:8" s="197" customFormat="1" ht="12.75" customHeight="1" x14ac:dyDescent="0.25">
      <c r="A1013" s="284"/>
      <c r="B1013" s="195"/>
      <c r="C1013" s="195"/>
      <c r="D1013" s="195"/>
      <c r="E1013" s="196"/>
      <c r="F1013" s="196"/>
      <c r="G1013" s="196"/>
      <c r="H1013" s="196"/>
    </row>
    <row r="1014" spans="1:8" s="197" customFormat="1" ht="12.75" customHeight="1" x14ac:dyDescent="0.25">
      <c r="A1014" s="284"/>
      <c r="B1014" s="195"/>
      <c r="C1014" s="195"/>
      <c r="D1014" s="195"/>
      <c r="E1014" s="196"/>
      <c r="F1014" s="196"/>
      <c r="G1014" s="196"/>
      <c r="H1014" s="196"/>
    </row>
    <row r="1015" spans="1:8" s="197" customFormat="1" ht="12.75" customHeight="1" x14ac:dyDescent="0.25">
      <c r="A1015" s="284"/>
      <c r="B1015" s="195"/>
      <c r="C1015" s="195"/>
      <c r="D1015" s="195"/>
      <c r="E1015" s="196"/>
      <c r="F1015" s="196"/>
      <c r="G1015" s="196"/>
      <c r="H1015" s="196"/>
    </row>
    <row r="1016" spans="1:8" s="197" customFormat="1" ht="12.75" customHeight="1" x14ac:dyDescent="0.25">
      <c r="A1016" s="284"/>
      <c r="B1016" s="195"/>
      <c r="C1016" s="195"/>
      <c r="D1016" s="195"/>
      <c r="E1016" s="196"/>
      <c r="F1016" s="196"/>
      <c r="G1016" s="196"/>
      <c r="H1016" s="196"/>
    </row>
    <row r="1017" spans="1:8" s="197" customFormat="1" ht="12.75" customHeight="1" x14ac:dyDescent="0.25">
      <c r="A1017" s="284"/>
      <c r="B1017" s="195"/>
      <c r="C1017" s="195"/>
      <c r="D1017" s="195"/>
      <c r="E1017" s="196"/>
      <c r="F1017" s="196"/>
      <c r="G1017" s="196"/>
      <c r="H1017" s="196"/>
    </row>
    <row r="1018" spans="1:8" s="197" customFormat="1" ht="12.75" customHeight="1" x14ac:dyDescent="0.25">
      <c r="A1018" s="284"/>
      <c r="B1018" s="195"/>
      <c r="C1018" s="195"/>
      <c r="D1018" s="195"/>
      <c r="E1018" s="196"/>
      <c r="F1018" s="196"/>
      <c r="G1018" s="196"/>
      <c r="H1018" s="196"/>
    </row>
    <row r="1019" spans="1:8" s="197" customFormat="1" ht="12.75" customHeight="1" x14ac:dyDescent="0.25">
      <c r="A1019" s="284"/>
      <c r="B1019" s="195"/>
      <c r="C1019" s="195"/>
      <c r="D1019" s="195"/>
      <c r="E1019" s="196"/>
      <c r="F1019" s="196"/>
      <c r="G1019" s="196"/>
      <c r="H1019" s="196"/>
    </row>
    <row r="1020" spans="1:8" s="197" customFormat="1" ht="12.75" customHeight="1" x14ac:dyDescent="0.25">
      <c r="A1020" s="284"/>
      <c r="B1020" s="195"/>
      <c r="C1020" s="195"/>
      <c r="D1020" s="195"/>
      <c r="E1020" s="196"/>
      <c r="F1020" s="196"/>
      <c r="G1020" s="196"/>
      <c r="H1020" s="196"/>
    </row>
    <row r="1021" spans="1:8" s="197" customFormat="1" ht="12.75" customHeight="1" x14ac:dyDescent="0.25">
      <c r="A1021" s="284"/>
      <c r="B1021" s="195"/>
      <c r="C1021" s="195"/>
      <c r="D1021" s="195"/>
      <c r="E1021" s="196"/>
      <c r="F1021" s="196"/>
      <c r="G1021" s="196"/>
      <c r="H1021" s="196"/>
    </row>
    <row r="1022" spans="1:8" s="197" customFormat="1" ht="12.75" customHeight="1" x14ac:dyDescent="0.25">
      <c r="A1022" s="284"/>
      <c r="B1022" s="195"/>
      <c r="C1022" s="195"/>
      <c r="D1022" s="195"/>
      <c r="E1022" s="196"/>
      <c r="F1022" s="196"/>
      <c r="G1022" s="196"/>
      <c r="H1022" s="196"/>
    </row>
    <row r="1023" spans="1:8" s="197" customFormat="1" ht="12.75" customHeight="1" x14ac:dyDescent="0.25">
      <c r="A1023" s="284"/>
      <c r="B1023" s="195"/>
      <c r="C1023" s="195"/>
      <c r="D1023" s="195"/>
      <c r="E1023" s="196"/>
      <c r="F1023" s="196"/>
      <c r="G1023" s="196"/>
      <c r="H1023" s="196"/>
    </row>
    <row r="1024" spans="1:8" s="197" customFormat="1" ht="12.75" customHeight="1" x14ac:dyDescent="0.25">
      <c r="A1024" s="284"/>
      <c r="B1024" s="195"/>
      <c r="C1024" s="195"/>
      <c r="D1024" s="195"/>
      <c r="E1024" s="196"/>
      <c r="F1024" s="196"/>
      <c r="G1024" s="196"/>
      <c r="H1024" s="196"/>
    </row>
    <row r="1025" spans="1:8" s="197" customFormat="1" ht="12.75" customHeight="1" x14ac:dyDescent="0.25">
      <c r="A1025" s="284"/>
      <c r="B1025" s="195"/>
      <c r="C1025" s="195"/>
      <c r="D1025" s="195"/>
      <c r="E1025" s="196"/>
      <c r="F1025" s="196"/>
      <c r="G1025" s="196"/>
      <c r="H1025" s="196"/>
    </row>
    <row r="1026" spans="1:8" s="197" customFormat="1" ht="12.75" customHeight="1" x14ac:dyDescent="0.25">
      <c r="A1026" s="284"/>
      <c r="B1026" s="195"/>
      <c r="C1026" s="195"/>
      <c r="D1026" s="195"/>
      <c r="E1026" s="196"/>
      <c r="F1026" s="196"/>
      <c r="G1026" s="196"/>
      <c r="H1026" s="196"/>
    </row>
    <row r="1027" spans="1:8" s="197" customFormat="1" ht="12.75" customHeight="1" x14ac:dyDescent="0.25">
      <c r="A1027" s="284"/>
      <c r="B1027" s="195"/>
      <c r="C1027" s="195"/>
      <c r="D1027" s="195"/>
      <c r="E1027" s="196"/>
      <c r="F1027" s="196"/>
      <c r="G1027" s="196"/>
      <c r="H1027" s="196"/>
    </row>
    <row r="1028" spans="1:8" s="197" customFormat="1" ht="12.75" customHeight="1" x14ac:dyDescent="0.25">
      <c r="A1028" s="284"/>
      <c r="B1028" s="195"/>
      <c r="C1028" s="195"/>
      <c r="D1028" s="195"/>
      <c r="E1028" s="196"/>
      <c r="F1028" s="196"/>
      <c r="G1028" s="196"/>
      <c r="H1028" s="196"/>
    </row>
    <row r="1029" spans="1:8" s="197" customFormat="1" ht="12.75" customHeight="1" x14ac:dyDescent="0.25">
      <c r="A1029" s="284"/>
      <c r="B1029" s="195"/>
      <c r="C1029" s="195"/>
      <c r="D1029" s="195"/>
      <c r="E1029" s="196"/>
      <c r="F1029" s="196"/>
      <c r="G1029" s="196"/>
      <c r="H1029" s="196"/>
    </row>
    <row r="1030" spans="1:8" s="197" customFormat="1" ht="12.75" customHeight="1" x14ac:dyDescent="0.25">
      <c r="A1030" s="284"/>
      <c r="B1030" s="195"/>
      <c r="C1030" s="195"/>
      <c r="D1030" s="195"/>
      <c r="E1030" s="196"/>
      <c r="F1030" s="196"/>
      <c r="G1030" s="196"/>
      <c r="H1030" s="196"/>
    </row>
    <row r="1031" spans="1:8" s="197" customFormat="1" ht="12.75" customHeight="1" x14ac:dyDescent="0.25">
      <c r="A1031" s="284"/>
      <c r="B1031" s="195"/>
      <c r="C1031" s="195"/>
      <c r="D1031" s="195"/>
      <c r="E1031" s="196"/>
      <c r="F1031" s="196"/>
      <c r="G1031" s="196"/>
      <c r="H1031" s="196"/>
    </row>
    <row r="1032" spans="1:8" s="197" customFormat="1" ht="12.75" customHeight="1" x14ac:dyDescent="0.25">
      <c r="A1032" s="284"/>
      <c r="B1032" s="195"/>
      <c r="C1032" s="195"/>
      <c r="D1032" s="195"/>
      <c r="E1032" s="196"/>
      <c r="F1032" s="196"/>
      <c r="G1032" s="196"/>
      <c r="H1032" s="196"/>
    </row>
    <row r="1033" spans="1:8" s="197" customFormat="1" ht="12.75" customHeight="1" x14ac:dyDescent="0.25">
      <c r="A1033" s="284"/>
      <c r="B1033" s="195"/>
      <c r="C1033" s="195"/>
      <c r="D1033" s="195"/>
      <c r="E1033" s="196"/>
      <c r="F1033" s="196"/>
      <c r="G1033" s="196"/>
      <c r="H1033" s="196"/>
    </row>
    <row r="1034" spans="1:8" s="197" customFormat="1" ht="12.75" customHeight="1" x14ac:dyDescent="0.25">
      <c r="A1034" s="284"/>
      <c r="B1034" s="195"/>
      <c r="C1034" s="195"/>
      <c r="D1034" s="195"/>
      <c r="E1034" s="196"/>
      <c r="F1034" s="196"/>
      <c r="G1034" s="196"/>
      <c r="H1034" s="196"/>
    </row>
    <row r="1035" spans="1:8" s="197" customFormat="1" ht="12.75" customHeight="1" x14ac:dyDescent="0.25">
      <c r="A1035" s="284"/>
      <c r="B1035" s="195"/>
      <c r="C1035" s="195"/>
      <c r="D1035" s="195"/>
      <c r="E1035" s="196"/>
      <c r="F1035" s="196"/>
      <c r="G1035" s="196"/>
      <c r="H1035" s="196"/>
    </row>
    <row r="1036" spans="1:8" s="197" customFormat="1" ht="12.75" customHeight="1" x14ac:dyDescent="0.25">
      <c r="A1036" s="284"/>
      <c r="B1036" s="195"/>
      <c r="C1036" s="195"/>
      <c r="D1036" s="195"/>
      <c r="E1036" s="196"/>
      <c r="F1036" s="196"/>
      <c r="G1036" s="196"/>
      <c r="H1036" s="196"/>
    </row>
    <row r="1037" spans="1:8" s="197" customFormat="1" ht="12.75" customHeight="1" x14ac:dyDescent="0.25">
      <c r="A1037" s="284"/>
      <c r="B1037" s="195"/>
      <c r="C1037" s="195"/>
      <c r="D1037" s="195"/>
      <c r="E1037" s="196"/>
      <c r="F1037" s="196"/>
      <c r="G1037" s="196"/>
      <c r="H1037" s="196"/>
    </row>
    <row r="1038" spans="1:8" s="197" customFormat="1" ht="12.75" customHeight="1" x14ac:dyDescent="0.25">
      <c r="A1038" s="284"/>
      <c r="B1038" s="195"/>
      <c r="C1038" s="195"/>
      <c r="D1038" s="195"/>
      <c r="E1038" s="196"/>
      <c r="F1038" s="196"/>
      <c r="G1038" s="196"/>
      <c r="H1038" s="196"/>
    </row>
    <row r="1039" spans="1:8" s="197" customFormat="1" ht="12.75" customHeight="1" x14ac:dyDescent="0.25">
      <c r="A1039" s="284"/>
      <c r="B1039" s="195"/>
      <c r="C1039" s="195"/>
      <c r="D1039" s="195"/>
      <c r="E1039" s="196"/>
      <c r="F1039" s="196"/>
      <c r="G1039" s="196"/>
      <c r="H1039" s="196"/>
    </row>
    <row r="1040" spans="1:8" s="197" customFormat="1" ht="12.75" customHeight="1" x14ac:dyDescent="0.25">
      <c r="A1040" s="284"/>
      <c r="B1040" s="195"/>
      <c r="C1040" s="195"/>
      <c r="D1040" s="195"/>
      <c r="E1040" s="196"/>
      <c r="F1040" s="196"/>
      <c r="G1040" s="196"/>
      <c r="H1040" s="196"/>
    </row>
    <row r="1041" spans="1:10" s="197" customFormat="1" ht="12.75" customHeight="1" x14ac:dyDescent="0.25">
      <c r="A1041" s="284"/>
      <c r="B1041" s="195"/>
      <c r="C1041" s="195"/>
      <c r="D1041" s="195"/>
      <c r="E1041" s="196"/>
      <c r="F1041" s="196"/>
      <c r="G1041" s="196"/>
      <c r="H1041" s="196"/>
    </row>
    <row r="1042" spans="1:10" s="197" customFormat="1" ht="12.75" customHeight="1" x14ac:dyDescent="0.25">
      <c r="A1042" s="284"/>
      <c r="B1042" s="195"/>
      <c r="C1042" s="195"/>
      <c r="D1042" s="195"/>
      <c r="E1042" s="196"/>
      <c r="F1042" s="196"/>
      <c r="G1042" s="196"/>
      <c r="H1042" s="196"/>
    </row>
    <row r="1043" spans="1:10" s="197" customFormat="1" ht="12.75" customHeight="1" x14ac:dyDescent="0.25">
      <c r="A1043" s="284"/>
      <c r="B1043" s="195"/>
      <c r="C1043" s="195"/>
      <c r="D1043" s="195"/>
      <c r="E1043" s="196"/>
      <c r="F1043" s="196"/>
      <c r="G1043" s="196"/>
      <c r="H1043" s="196"/>
    </row>
    <row r="1044" spans="1:10" s="197" customFormat="1" ht="12.75" customHeight="1" x14ac:dyDescent="0.25">
      <c r="A1044" s="284"/>
      <c r="B1044" s="195"/>
      <c r="C1044" s="195"/>
      <c r="D1044" s="195"/>
      <c r="E1044" s="196"/>
      <c r="F1044" s="196"/>
      <c r="G1044" s="196"/>
      <c r="H1044" s="196"/>
    </row>
    <row r="1045" spans="1:10" s="197" customFormat="1" ht="12.75" customHeight="1" x14ac:dyDescent="0.25">
      <c r="A1045" s="284"/>
      <c r="B1045" s="195"/>
      <c r="C1045" s="195"/>
      <c r="D1045" s="195"/>
      <c r="E1045" s="196"/>
      <c r="F1045" s="196"/>
      <c r="G1045" s="196"/>
      <c r="H1045" s="196"/>
    </row>
    <row r="1046" spans="1:10" s="197" customFormat="1" ht="12.75" customHeight="1" x14ac:dyDescent="0.25">
      <c r="A1046" s="284"/>
      <c r="B1046" s="195"/>
      <c r="C1046" s="195"/>
      <c r="D1046" s="195"/>
      <c r="E1046" s="196"/>
      <c r="F1046" s="196"/>
      <c r="G1046" s="196"/>
      <c r="H1046" s="196"/>
    </row>
    <row r="1047" spans="1:10" s="197" customFormat="1" ht="12.75" customHeight="1" x14ac:dyDescent="0.25">
      <c r="A1047" s="284"/>
      <c r="B1047" s="195"/>
      <c r="C1047" s="195"/>
      <c r="D1047" s="195"/>
      <c r="E1047" s="196"/>
      <c r="F1047" s="196"/>
      <c r="G1047" s="196"/>
      <c r="H1047" s="196"/>
    </row>
    <row r="1048" spans="1:10" s="197" customFormat="1" ht="12.75" customHeight="1" x14ac:dyDescent="0.25">
      <c r="A1048" s="284"/>
      <c r="B1048" s="195"/>
      <c r="C1048" s="195"/>
      <c r="D1048" s="195"/>
      <c r="E1048" s="196"/>
      <c r="F1048" s="196"/>
      <c r="G1048" s="196"/>
      <c r="H1048" s="362" t="s">
        <v>13</v>
      </c>
    </row>
    <row r="1049" spans="1:10" s="197" customFormat="1" ht="12.75" customHeight="1" x14ac:dyDescent="0.25">
      <c r="A1049" s="284"/>
      <c r="B1049" s="195"/>
      <c r="C1049" s="195"/>
      <c r="D1049" s="195"/>
      <c r="E1049" s="196"/>
      <c r="F1049" s="196"/>
      <c r="G1049" s="196"/>
      <c r="H1049" s="196"/>
    </row>
    <row r="1050" spans="1:10" s="197" customFormat="1" ht="15.75" customHeight="1" x14ac:dyDescent="0.3">
      <c r="A1050" s="284"/>
      <c r="B1050" s="266" t="s">
        <v>526</v>
      </c>
      <c r="C1050" s="14"/>
      <c r="D1050" s="14"/>
      <c r="E1050" s="15"/>
      <c r="F1050" s="15"/>
      <c r="G1050" s="15"/>
      <c r="H1050" s="15"/>
    </row>
    <row r="1051" spans="1:10" s="197" customFormat="1" ht="12.75" customHeight="1" x14ac:dyDescent="0.25">
      <c r="A1051" s="284"/>
      <c r="B1051" s="4"/>
      <c r="C1051" s="1"/>
      <c r="D1051" s="1"/>
      <c r="E1051" s="45"/>
      <c r="F1051" s="45"/>
      <c r="G1051" s="45"/>
      <c r="H1051" s="45"/>
    </row>
    <row r="1052" spans="1:10" s="197" customFormat="1" ht="12.75" customHeight="1" x14ac:dyDescent="0.25">
      <c r="A1052" s="284"/>
      <c r="B1052" s="4" t="s">
        <v>61</v>
      </c>
      <c r="C1052" s="1"/>
      <c r="D1052" s="1"/>
      <c r="E1052" s="45"/>
      <c r="F1052" s="45"/>
      <c r="G1052" s="45"/>
      <c r="H1052" s="45"/>
    </row>
    <row r="1053" spans="1:10" s="197" customFormat="1" ht="12.75" customHeight="1" x14ac:dyDescent="0.25">
      <c r="A1053" s="284"/>
      <c r="B1053" s="151"/>
      <c r="C1053" s="511" t="s">
        <v>12</v>
      </c>
      <c r="D1053" s="512"/>
      <c r="E1053" s="512"/>
      <c r="F1053" s="512" t="s">
        <v>10</v>
      </c>
      <c r="G1053" s="512"/>
      <c r="H1053" s="512"/>
    </row>
    <row r="1054" spans="1:10" s="197" customFormat="1" ht="12.75" customHeight="1" x14ac:dyDescent="0.25">
      <c r="A1054" s="284"/>
      <c r="B1054" s="145"/>
      <c r="C1054" s="149" t="s">
        <v>8</v>
      </c>
      <c r="D1054" s="152" t="s">
        <v>9</v>
      </c>
      <c r="E1054" s="152" t="s">
        <v>154</v>
      </c>
      <c r="F1054" s="152" t="s">
        <v>8</v>
      </c>
      <c r="G1054" s="152" t="s">
        <v>9</v>
      </c>
      <c r="H1054" s="152" t="s">
        <v>154</v>
      </c>
    </row>
    <row r="1055" spans="1:10" s="197" customFormat="1" ht="12.75" customHeight="1" x14ac:dyDescent="0.25">
      <c r="A1055" s="284"/>
      <c r="B1055" s="64"/>
      <c r="C1055" s="153"/>
      <c r="D1055" s="153"/>
      <c r="E1055" s="64"/>
      <c r="F1055" s="154"/>
      <c r="G1055" s="154"/>
      <c r="H1055" s="64"/>
    </row>
    <row r="1056" spans="1:10" s="197" customFormat="1" ht="12.75" customHeight="1" x14ac:dyDescent="0.25">
      <c r="A1056" s="284"/>
      <c r="B1056" s="64" t="s">
        <v>23</v>
      </c>
      <c r="C1056" s="155">
        <v>58.68</v>
      </c>
      <c r="D1056" s="155">
        <v>73.489999999999995</v>
      </c>
      <c r="E1056" s="68">
        <f>+C1056-D1056</f>
        <v>-14.809999999999995</v>
      </c>
      <c r="F1056" s="155">
        <v>52.01</v>
      </c>
      <c r="G1056" s="155">
        <v>68.64</v>
      </c>
      <c r="H1056" s="68">
        <f>+F1056-G1056</f>
        <v>-16.630000000000003</v>
      </c>
      <c r="J1056" s="202"/>
    </row>
    <row r="1057" spans="1:11" s="197" customFormat="1" ht="12.75" customHeight="1" x14ac:dyDescent="0.25">
      <c r="A1057" s="284"/>
      <c r="B1057" s="64" t="s">
        <v>499</v>
      </c>
      <c r="C1057" s="155">
        <v>47.07</v>
      </c>
      <c r="D1057" s="155">
        <v>52.48</v>
      </c>
      <c r="E1057" s="68">
        <f t="shared" ref="E1057:E1062" si="28">+C1057-D1057</f>
        <v>-5.4099999999999966</v>
      </c>
      <c r="F1057" s="155">
        <v>45.78</v>
      </c>
      <c r="G1057" s="155">
        <v>52.98</v>
      </c>
      <c r="H1057" s="68">
        <f t="shared" ref="H1057:H1062" si="29">+F1057-G1057</f>
        <v>-7.1999999999999957</v>
      </c>
    </row>
    <row r="1058" spans="1:11" s="197" customFormat="1" ht="12.75" customHeight="1" x14ac:dyDescent="0.25">
      <c r="A1058" s="284"/>
      <c r="B1058" s="64" t="s">
        <v>500</v>
      </c>
      <c r="C1058" s="155">
        <v>60.12</v>
      </c>
      <c r="D1058" s="155">
        <v>76.38</v>
      </c>
      <c r="E1058" s="68">
        <f t="shared" si="28"/>
        <v>-16.259999999999998</v>
      </c>
      <c r="F1058" s="155">
        <v>52.8</v>
      </c>
      <c r="G1058" s="155">
        <v>70.819999999999993</v>
      </c>
      <c r="H1058" s="68">
        <f t="shared" si="29"/>
        <v>-18.019999999999996</v>
      </c>
    </row>
    <row r="1059" spans="1:11" s="197" customFormat="1" ht="12.75" customHeight="1" x14ac:dyDescent="0.25">
      <c r="A1059" s="284"/>
      <c r="B1059" s="64" t="s">
        <v>110</v>
      </c>
      <c r="C1059" s="155">
        <v>18.399999999999999</v>
      </c>
      <c r="D1059" s="155">
        <v>27.98</v>
      </c>
      <c r="E1059" s="68">
        <f t="shared" si="28"/>
        <v>-9.5800000000000018</v>
      </c>
      <c r="F1059" s="155">
        <v>20.28</v>
      </c>
      <c r="G1059" s="155">
        <v>28.86</v>
      </c>
      <c r="H1059" s="68">
        <f t="shared" si="29"/>
        <v>-8.5799999999999983</v>
      </c>
    </row>
    <row r="1060" spans="1:11" s="197" customFormat="1" ht="12.75" customHeight="1" x14ac:dyDescent="0.25">
      <c r="A1060" s="284"/>
      <c r="B1060" s="64" t="s">
        <v>501</v>
      </c>
      <c r="C1060" s="155">
        <v>65.3</v>
      </c>
      <c r="D1060" s="155">
        <v>68.69</v>
      </c>
      <c r="E1060" s="68">
        <f t="shared" si="28"/>
        <v>-3.3900000000000006</v>
      </c>
      <c r="F1060" s="155">
        <v>63.1</v>
      </c>
      <c r="G1060" s="155">
        <v>69.77</v>
      </c>
      <c r="H1060" s="68">
        <f t="shared" si="29"/>
        <v>-6.6699999999999946</v>
      </c>
    </row>
    <row r="1061" spans="1:11" s="197" customFormat="1" ht="12.75" customHeight="1" x14ac:dyDescent="0.25">
      <c r="A1061" s="284"/>
      <c r="B1061" s="64" t="s">
        <v>111</v>
      </c>
      <c r="C1061" s="155">
        <v>83.66</v>
      </c>
      <c r="D1061" s="155">
        <v>94.51</v>
      </c>
      <c r="E1061" s="68">
        <f t="shared" si="28"/>
        <v>-10.850000000000009</v>
      </c>
      <c r="F1061" s="155">
        <v>77.2</v>
      </c>
      <c r="G1061" s="155">
        <v>92.17</v>
      </c>
      <c r="H1061" s="68">
        <f t="shared" si="29"/>
        <v>-14.969999999999999</v>
      </c>
    </row>
    <row r="1062" spans="1:11" s="197" customFormat="1" ht="12.75" customHeight="1" x14ac:dyDescent="0.25">
      <c r="A1062" s="284"/>
      <c r="B1062" s="64" t="s">
        <v>224</v>
      </c>
      <c r="C1062" s="155">
        <v>17.93</v>
      </c>
      <c r="D1062" s="155">
        <v>34.9</v>
      </c>
      <c r="E1062" s="68">
        <f t="shared" si="28"/>
        <v>-16.97</v>
      </c>
      <c r="F1062" s="155">
        <v>14.74</v>
      </c>
      <c r="G1062" s="155">
        <v>29</v>
      </c>
      <c r="H1062" s="68">
        <f t="shared" si="29"/>
        <v>-14.26</v>
      </c>
    </row>
    <row r="1063" spans="1:11" s="197" customFormat="1" ht="12.75" customHeight="1" x14ac:dyDescent="0.25">
      <c r="A1063" s="284"/>
      <c r="B1063" s="119"/>
      <c r="C1063" s="156"/>
      <c r="D1063" s="156"/>
      <c r="E1063" s="121"/>
      <c r="F1063" s="121"/>
      <c r="G1063" s="121"/>
      <c r="H1063" s="121"/>
    </row>
    <row r="1064" spans="1:11" s="197" customFormat="1" ht="12.75" customHeight="1" x14ac:dyDescent="0.25">
      <c r="A1064" s="270"/>
      <c r="B1064" s="123"/>
      <c r="C1064" s="157"/>
      <c r="D1064" s="157"/>
      <c r="E1064" s="125"/>
      <c r="F1064" s="125"/>
      <c r="G1064" s="125"/>
      <c r="H1064" s="125"/>
      <c r="K1064" s="302"/>
    </row>
    <row r="1065" spans="1:11" s="197" customFormat="1" ht="12.75" customHeight="1" x14ac:dyDescent="0.25">
      <c r="A1065" s="270"/>
      <c r="B1065" s="17" t="s">
        <v>102</v>
      </c>
      <c r="C1065" s="1"/>
      <c r="D1065" s="1"/>
      <c r="E1065" s="53"/>
      <c r="F1065" s="53"/>
      <c r="G1065" s="53"/>
      <c r="H1065" s="53"/>
    </row>
    <row r="1066" spans="1:11" s="197" customFormat="1" ht="12.75" customHeight="1" x14ac:dyDescent="0.25">
      <c r="A1066" s="270"/>
      <c r="B1066" s="17" t="s">
        <v>103</v>
      </c>
      <c r="C1066" s="19"/>
      <c r="D1066" s="1"/>
      <c r="E1066" s="53"/>
      <c r="F1066" s="53"/>
      <c r="G1066" s="53"/>
      <c r="H1066" s="53"/>
    </row>
    <row r="1067" spans="1:11" s="197" customFormat="1" ht="12.75" customHeight="1" x14ac:dyDescent="0.25">
      <c r="A1067" s="270"/>
      <c r="B1067" s="17" t="s">
        <v>512</v>
      </c>
      <c r="C1067" s="19"/>
      <c r="D1067" s="1"/>
      <c r="E1067" s="53"/>
      <c r="F1067" s="53"/>
      <c r="G1067" s="53"/>
      <c r="H1067" s="53"/>
    </row>
    <row r="1068" spans="1:11" s="197" customFormat="1" ht="12.75" customHeight="1" x14ac:dyDescent="0.25">
      <c r="A1068" s="270"/>
      <c r="B1068" s="20" t="s">
        <v>511</v>
      </c>
      <c r="C1068" s="1"/>
      <c r="D1068" s="1"/>
      <c r="E1068" s="53"/>
      <c r="F1068" s="53"/>
      <c r="G1068" s="53"/>
      <c r="H1068" s="53"/>
    </row>
    <row r="1069" spans="1:11" s="197" customFormat="1" ht="12.75" customHeight="1" x14ac:dyDescent="0.25">
      <c r="A1069" s="270"/>
      <c r="B1069" s="58"/>
      <c r="C1069" s="1"/>
      <c r="D1069" s="1"/>
      <c r="E1069" s="53"/>
      <c r="F1069" s="53"/>
      <c r="G1069" s="53"/>
      <c r="H1069" s="53"/>
    </row>
    <row r="1070" spans="1:11" s="197" customFormat="1" ht="12.75" customHeight="1" x14ac:dyDescent="0.25">
      <c r="A1070" s="270"/>
      <c r="B1070" s="58" t="s">
        <v>68</v>
      </c>
      <c r="C1070" s="1"/>
      <c r="D1070" s="1"/>
      <c r="E1070" s="53"/>
      <c r="F1070" s="53"/>
      <c r="G1070" s="53"/>
      <c r="H1070" s="53"/>
    </row>
    <row r="1071" spans="1:11" s="197" customFormat="1" ht="12.75" customHeight="1" x14ac:dyDescent="0.25">
      <c r="A1071" s="284"/>
      <c r="B1071" s="58"/>
      <c r="C1071" s="1"/>
      <c r="D1071" s="1"/>
      <c r="E1071" s="53"/>
      <c r="F1071" s="53"/>
      <c r="G1071" s="53"/>
      <c r="H1071" s="53"/>
    </row>
    <row r="1072" spans="1:11" s="197" customFormat="1" ht="12.75" customHeight="1" x14ac:dyDescent="0.25">
      <c r="A1072" s="284"/>
      <c r="B1072" s="150"/>
      <c r="C1072" s="1"/>
      <c r="D1072" s="1"/>
      <c r="E1072" s="53"/>
      <c r="F1072" s="53"/>
      <c r="G1072" s="53"/>
      <c r="H1072" s="53"/>
    </row>
    <row r="1073" spans="1:8" s="197" customFormat="1" ht="12.75" customHeight="1" x14ac:dyDescent="0.25">
      <c r="A1073" s="284"/>
      <c r="B1073" s="150"/>
      <c r="C1073" s="1"/>
      <c r="D1073" s="1"/>
      <c r="E1073" s="53"/>
      <c r="F1073" s="53"/>
      <c r="G1073" s="53"/>
      <c r="H1073" s="53"/>
    </row>
    <row r="1074" spans="1:8" s="197" customFormat="1" ht="12.75" customHeight="1" x14ac:dyDescent="0.25">
      <c r="A1074" s="284"/>
      <c r="B1074" s="150"/>
      <c r="C1074" s="1"/>
      <c r="D1074" s="1"/>
      <c r="E1074" s="53"/>
      <c r="F1074" s="53"/>
      <c r="G1074" s="53"/>
      <c r="H1074" s="53"/>
    </row>
    <row r="1075" spans="1:8" s="197" customFormat="1" ht="12.75" customHeight="1" x14ac:dyDescent="0.25">
      <c r="A1075" s="284"/>
      <c r="B1075" s="150"/>
      <c r="C1075" s="1"/>
      <c r="D1075" s="1"/>
      <c r="E1075" s="53"/>
      <c r="F1075" s="53"/>
      <c r="G1075" s="53"/>
      <c r="H1075" s="53"/>
    </row>
    <row r="1076" spans="1:8" s="197" customFormat="1" ht="12.75" customHeight="1" x14ac:dyDescent="0.25">
      <c r="A1076" s="284"/>
      <c r="B1076" s="150"/>
      <c r="C1076" s="1"/>
      <c r="D1076" s="1"/>
      <c r="E1076" s="53"/>
      <c r="F1076" s="53"/>
      <c r="G1076" s="53"/>
      <c r="H1076" s="53"/>
    </row>
    <row r="1077" spans="1:8" s="197" customFormat="1" ht="12.75" customHeight="1" x14ac:dyDescent="0.25">
      <c r="A1077" s="284"/>
      <c r="B1077" s="150"/>
      <c r="C1077" s="1"/>
      <c r="D1077" s="1"/>
      <c r="E1077" s="53"/>
      <c r="F1077" s="53"/>
      <c r="G1077" s="53"/>
      <c r="H1077" s="53"/>
    </row>
    <row r="1078" spans="1:8" s="197" customFormat="1" ht="12.75" customHeight="1" x14ac:dyDescent="0.25">
      <c r="A1078" s="284"/>
      <c r="B1078" s="150"/>
      <c r="C1078" s="1"/>
      <c r="D1078" s="1"/>
      <c r="E1078" s="53"/>
      <c r="F1078" s="53"/>
      <c r="G1078" s="53"/>
      <c r="H1078" s="53"/>
    </row>
    <row r="1079" spans="1:8" s="197" customFormat="1" ht="12.75" customHeight="1" x14ac:dyDescent="0.25">
      <c r="A1079" s="284"/>
      <c r="B1079" s="150"/>
      <c r="C1079" s="1"/>
      <c r="D1079" s="1"/>
      <c r="E1079" s="53"/>
      <c r="F1079" s="53"/>
      <c r="G1079" s="53"/>
      <c r="H1079" s="53"/>
    </row>
    <row r="1080" spans="1:8" s="197" customFormat="1" ht="12.75" customHeight="1" x14ac:dyDescent="0.25">
      <c r="A1080" s="284"/>
      <c r="B1080" s="150"/>
      <c r="C1080" s="1"/>
      <c r="D1080" s="1"/>
      <c r="E1080" s="53"/>
      <c r="F1080" s="53"/>
      <c r="G1080" s="53"/>
      <c r="H1080" s="53"/>
    </row>
    <row r="1081" spans="1:8" s="197" customFormat="1" ht="12.75" customHeight="1" x14ac:dyDescent="0.25">
      <c r="A1081" s="284"/>
      <c r="B1081" s="150"/>
      <c r="C1081" s="1"/>
      <c r="D1081" s="1"/>
      <c r="E1081" s="53"/>
      <c r="F1081" s="53"/>
      <c r="G1081" s="53"/>
      <c r="H1081" s="53"/>
    </row>
    <row r="1082" spans="1:8" s="197" customFormat="1" ht="12.75" customHeight="1" x14ac:dyDescent="0.25">
      <c r="A1082" s="284"/>
      <c r="B1082" s="150"/>
      <c r="C1082" s="1"/>
      <c r="D1082" s="1"/>
      <c r="E1082" s="53"/>
      <c r="F1082" s="53"/>
      <c r="G1082" s="53"/>
      <c r="H1082" s="53"/>
    </row>
    <row r="1083" spans="1:8" s="197" customFormat="1" ht="12.75" customHeight="1" x14ac:dyDescent="0.25">
      <c r="A1083" s="284"/>
      <c r="B1083" s="150"/>
      <c r="C1083" s="1"/>
      <c r="D1083" s="1"/>
      <c r="E1083" s="53"/>
      <c r="F1083" s="53"/>
      <c r="G1083" s="53"/>
      <c r="H1083" s="53"/>
    </row>
    <row r="1084" spans="1:8" s="197" customFormat="1" ht="12.75" customHeight="1" x14ac:dyDescent="0.25">
      <c r="A1084" s="284"/>
      <c r="B1084" s="150"/>
      <c r="C1084" s="1"/>
      <c r="D1084" s="1"/>
      <c r="E1084" s="53"/>
      <c r="F1084" s="53"/>
      <c r="G1084" s="53"/>
      <c r="H1084" s="53"/>
    </row>
    <row r="1085" spans="1:8" s="197" customFormat="1" ht="12.75" customHeight="1" x14ac:dyDescent="0.25">
      <c r="A1085" s="284"/>
      <c r="B1085" s="150"/>
      <c r="C1085" s="1"/>
      <c r="D1085" s="1"/>
      <c r="E1085" s="53"/>
      <c r="F1085" s="53"/>
      <c r="G1085" s="53"/>
      <c r="H1085" s="53"/>
    </row>
    <row r="1086" spans="1:8" s="197" customFormat="1" ht="12.75" customHeight="1" x14ac:dyDescent="0.25">
      <c r="A1086" s="284"/>
      <c r="B1086" s="150"/>
      <c r="C1086" s="1"/>
      <c r="D1086" s="1"/>
      <c r="E1086" s="53"/>
      <c r="F1086" s="53"/>
      <c r="G1086" s="53"/>
      <c r="H1086" s="53"/>
    </row>
    <row r="1087" spans="1:8" s="197" customFormat="1" ht="12.75" customHeight="1" x14ac:dyDescent="0.25">
      <c r="A1087" s="284"/>
      <c r="B1087" s="150"/>
      <c r="C1087" s="1"/>
      <c r="D1087" s="1"/>
      <c r="E1087" s="53"/>
      <c r="F1087" s="53"/>
      <c r="G1087" s="53"/>
      <c r="H1087" s="53"/>
    </row>
    <row r="1088" spans="1:8" s="197" customFormat="1" ht="12.75" customHeight="1" x14ac:dyDescent="0.25">
      <c r="A1088" s="284"/>
      <c r="B1088" s="150"/>
      <c r="C1088" s="1"/>
      <c r="D1088" s="1"/>
      <c r="E1088" s="53"/>
      <c r="F1088" s="53"/>
      <c r="G1088" s="53"/>
      <c r="H1088" s="53"/>
    </row>
    <row r="1089" spans="1:8" s="197" customFormat="1" ht="12.75" customHeight="1" x14ac:dyDescent="0.25">
      <c r="A1089" s="284"/>
      <c r="B1089" s="150"/>
      <c r="C1089" s="1"/>
      <c r="D1089" s="1"/>
      <c r="E1089" s="53"/>
      <c r="F1089" s="53"/>
      <c r="G1089" s="53"/>
      <c r="H1089" s="53"/>
    </row>
    <row r="1090" spans="1:8" s="197" customFormat="1" ht="12.75" customHeight="1" x14ac:dyDescent="0.25">
      <c r="A1090" s="284"/>
      <c r="B1090" s="150"/>
      <c r="C1090" s="1"/>
      <c r="D1090" s="1"/>
      <c r="E1090" s="53"/>
      <c r="F1090" s="53"/>
      <c r="G1090" s="53"/>
      <c r="H1090" s="53"/>
    </row>
    <row r="1091" spans="1:8" s="197" customFormat="1" ht="12.75" customHeight="1" x14ac:dyDescent="0.25">
      <c r="A1091" s="284"/>
      <c r="B1091" s="150"/>
      <c r="C1091" s="1"/>
      <c r="D1091" s="1"/>
      <c r="E1091" s="53"/>
      <c r="F1091" s="53"/>
      <c r="G1091" s="53"/>
      <c r="H1091" s="53"/>
    </row>
    <row r="1092" spans="1:8" s="197" customFormat="1" ht="12.75" customHeight="1" x14ac:dyDescent="0.25">
      <c r="A1092" s="284"/>
      <c r="B1092" s="150"/>
      <c r="C1092" s="1"/>
      <c r="D1092" s="1"/>
      <c r="E1092" s="53"/>
      <c r="F1092" s="53"/>
      <c r="G1092" s="53"/>
      <c r="H1092" s="53"/>
    </row>
    <row r="1093" spans="1:8" s="197" customFormat="1" ht="12.75" customHeight="1" x14ac:dyDescent="0.25">
      <c r="A1093" s="284"/>
      <c r="B1093" s="150"/>
      <c r="C1093" s="1"/>
      <c r="D1093" s="1"/>
      <c r="E1093" s="53"/>
      <c r="F1093" s="53"/>
      <c r="G1093" s="53"/>
      <c r="H1093" s="53"/>
    </row>
    <row r="1094" spans="1:8" s="197" customFormat="1" ht="12.75" customHeight="1" x14ac:dyDescent="0.25">
      <c r="A1094" s="284"/>
      <c r="B1094" s="150"/>
      <c r="C1094" s="1"/>
      <c r="D1094" s="1"/>
      <c r="E1094" s="53"/>
      <c r="F1094" s="53"/>
      <c r="G1094" s="53"/>
      <c r="H1094" s="53"/>
    </row>
    <row r="1095" spans="1:8" s="197" customFormat="1" ht="12.75" customHeight="1" x14ac:dyDescent="0.25">
      <c r="A1095" s="284"/>
      <c r="B1095" s="150"/>
      <c r="C1095" s="1"/>
      <c r="D1095" s="1"/>
      <c r="E1095" s="53"/>
      <c r="F1095" s="53"/>
      <c r="G1095" s="53"/>
      <c r="H1095" s="53"/>
    </row>
    <row r="1096" spans="1:8" s="197" customFormat="1" ht="12.75" customHeight="1" x14ac:dyDescent="0.25">
      <c r="A1096" s="284"/>
      <c r="B1096" s="150"/>
      <c r="C1096" s="1"/>
      <c r="D1096" s="1"/>
      <c r="E1096" s="53"/>
      <c r="F1096" s="53"/>
      <c r="G1096" s="53"/>
      <c r="H1096" s="53"/>
    </row>
    <row r="1097" spans="1:8" s="197" customFormat="1" ht="12.75" customHeight="1" x14ac:dyDescent="0.25">
      <c r="A1097" s="284"/>
      <c r="B1097" s="150"/>
      <c r="C1097" s="1"/>
      <c r="D1097" s="1"/>
      <c r="E1097" s="53"/>
      <c r="F1097" s="53"/>
      <c r="G1097" s="53"/>
      <c r="H1097" s="53"/>
    </row>
    <row r="1098" spans="1:8" s="197" customFormat="1" ht="12.75" customHeight="1" x14ac:dyDescent="0.25">
      <c r="A1098" s="284"/>
      <c r="B1098" s="150"/>
      <c r="C1098" s="1"/>
      <c r="D1098" s="1"/>
      <c r="E1098" s="53"/>
      <c r="F1098" s="53"/>
      <c r="G1098" s="53"/>
      <c r="H1098" s="53"/>
    </row>
    <row r="1099" spans="1:8" s="197" customFormat="1" ht="12.75" customHeight="1" x14ac:dyDescent="0.25">
      <c r="A1099" s="284"/>
      <c r="B1099" s="150"/>
      <c r="C1099" s="1"/>
      <c r="D1099" s="1"/>
      <c r="E1099" s="53"/>
      <c r="F1099" s="53"/>
      <c r="G1099" s="53"/>
      <c r="H1099" s="53"/>
    </row>
    <row r="1100" spans="1:8" s="197" customFormat="1" ht="12.75" customHeight="1" x14ac:dyDescent="0.25">
      <c r="A1100" s="284"/>
      <c r="B1100" s="150"/>
      <c r="C1100" s="1"/>
      <c r="D1100" s="1"/>
      <c r="E1100" s="53"/>
      <c r="F1100" s="53"/>
      <c r="G1100" s="53"/>
      <c r="H1100" s="53"/>
    </row>
    <row r="1101" spans="1:8" s="197" customFormat="1" ht="12.75" customHeight="1" x14ac:dyDescent="0.25">
      <c r="A1101" s="284"/>
      <c r="B1101" s="150"/>
      <c r="C1101" s="1"/>
      <c r="D1101" s="1"/>
      <c r="E1101" s="53"/>
      <c r="F1101" s="53"/>
      <c r="G1101" s="53"/>
      <c r="H1101" s="53"/>
    </row>
    <row r="1102" spans="1:8" s="197" customFormat="1" ht="12.75" customHeight="1" x14ac:dyDescent="0.25">
      <c r="A1102" s="284"/>
      <c r="B1102" s="150"/>
      <c r="C1102" s="1"/>
      <c r="D1102" s="1"/>
      <c r="E1102" s="53"/>
      <c r="F1102" s="53"/>
      <c r="G1102" s="53"/>
      <c r="H1102" s="53"/>
    </row>
    <row r="1103" spans="1:8" s="197" customFormat="1" ht="12.75" customHeight="1" x14ac:dyDescent="0.25">
      <c r="A1103" s="284"/>
      <c r="B1103" s="150"/>
      <c r="C1103" s="1"/>
      <c r="D1103" s="1"/>
      <c r="E1103" s="53"/>
      <c r="F1103" s="53"/>
      <c r="G1103" s="53"/>
      <c r="H1103" s="53"/>
    </row>
    <row r="1104" spans="1:8" s="197" customFormat="1" ht="12.75" customHeight="1" x14ac:dyDescent="0.25">
      <c r="A1104" s="284"/>
      <c r="B1104" s="150"/>
      <c r="C1104" s="1"/>
      <c r="D1104" s="1"/>
      <c r="E1104" s="53"/>
      <c r="F1104" s="53"/>
      <c r="G1104" s="53"/>
      <c r="H1104" s="53"/>
    </row>
    <row r="1105" spans="1:8" s="197" customFormat="1" ht="12.75" customHeight="1" x14ac:dyDescent="0.25">
      <c r="A1105" s="284"/>
      <c r="B1105" s="150"/>
      <c r="C1105" s="1"/>
      <c r="D1105" s="1"/>
      <c r="E1105" s="53"/>
      <c r="F1105" s="53"/>
      <c r="G1105" s="53"/>
      <c r="H1105" s="53"/>
    </row>
    <row r="1106" spans="1:8" s="197" customFormat="1" ht="12.75" customHeight="1" x14ac:dyDescent="0.25">
      <c r="A1106" s="284"/>
      <c r="B1106" s="150"/>
      <c r="C1106" s="1"/>
      <c r="D1106" s="1"/>
      <c r="E1106" s="53"/>
      <c r="F1106" s="53"/>
      <c r="G1106" s="53"/>
      <c r="H1106" s="53"/>
    </row>
    <row r="1107" spans="1:8" s="197" customFormat="1" ht="12.75" customHeight="1" x14ac:dyDescent="0.25">
      <c r="A1107" s="284"/>
      <c r="B1107" s="150"/>
      <c r="C1107" s="1"/>
      <c r="D1107" s="1"/>
      <c r="E1107" s="53"/>
      <c r="F1107" s="53"/>
      <c r="G1107" s="53"/>
      <c r="H1107" s="53"/>
    </row>
    <row r="1108" spans="1:8" s="197" customFormat="1" ht="12.75" customHeight="1" x14ac:dyDescent="0.25">
      <c r="A1108" s="284"/>
      <c r="B1108" s="150"/>
      <c r="C1108" s="1"/>
      <c r="D1108" s="1"/>
      <c r="E1108" s="53"/>
      <c r="F1108" s="53"/>
      <c r="G1108" s="53"/>
      <c r="H1108" s="53"/>
    </row>
    <row r="1109" spans="1:8" s="197" customFormat="1" ht="12.75" customHeight="1" x14ac:dyDescent="0.25">
      <c r="A1109" s="284"/>
      <c r="B1109" s="150"/>
      <c r="C1109" s="1"/>
      <c r="D1109" s="1"/>
      <c r="E1109" s="53"/>
      <c r="F1109" s="53"/>
      <c r="G1109" s="53"/>
      <c r="H1109" s="53"/>
    </row>
    <row r="1110" spans="1:8" s="197" customFormat="1" ht="12.75" customHeight="1" x14ac:dyDescent="0.25">
      <c r="A1110" s="284"/>
      <c r="B1110" s="150"/>
      <c r="C1110" s="1"/>
      <c r="D1110" s="1"/>
      <c r="E1110" s="53"/>
      <c r="F1110" s="53"/>
      <c r="G1110" s="53"/>
      <c r="H1110" s="53"/>
    </row>
    <row r="1111" spans="1:8" s="197" customFormat="1" ht="12.75" customHeight="1" x14ac:dyDescent="0.25">
      <c r="A1111" s="284"/>
      <c r="B1111" s="150"/>
      <c r="C1111" s="1"/>
      <c r="D1111" s="1"/>
      <c r="E1111" s="53"/>
      <c r="F1111" s="53"/>
      <c r="G1111" s="53"/>
      <c r="H1111" s="53"/>
    </row>
    <row r="1112" spans="1:8" s="197" customFormat="1" ht="12.75" customHeight="1" x14ac:dyDescent="0.25">
      <c r="A1112" s="284"/>
      <c r="B1112" s="150"/>
      <c r="C1112" s="1"/>
      <c r="D1112" s="1"/>
      <c r="E1112" s="53"/>
      <c r="F1112" s="53"/>
      <c r="G1112" s="53"/>
      <c r="H1112" s="53"/>
    </row>
    <row r="1113" spans="1:8" s="197" customFormat="1" ht="12.75" customHeight="1" x14ac:dyDescent="0.25">
      <c r="A1113" s="284"/>
      <c r="B1113" s="150"/>
      <c r="C1113" s="1"/>
      <c r="D1113" s="1"/>
      <c r="E1113" s="53"/>
      <c r="F1113" s="53"/>
      <c r="G1113" s="53"/>
      <c r="H1113" s="53"/>
    </row>
    <row r="1114" spans="1:8" s="197" customFormat="1" ht="12.75" customHeight="1" x14ac:dyDescent="0.25">
      <c r="A1114" s="284"/>
      <c r="B1114" s="195"/>
      <c r="C1114" s="195"/>
      <c r="D1114" s="195"/>
      <c r="E1114" s="196"/>
      <c r="F1114" s="196"/>
      <c r="G1114" s="196"/>
      <c r="H1114" s="196"/>
    </row>
    <row r="1115" spans="1:8" s="197" customFormat="1" ht="12.6" customHeight="1" x14ac:dyDescent="0.25">
      <c r="A1115" s="284"/>
      <c r="B1115" s="195"/>
      <c r="C1115" s="195"/>
      <c r="D1115" s="195"/>
      <c r="E1115" s="196"/>
      <c r="F1115" s="196"/>
      <c r="G1115" s="196"/>
      <c r="H1115" s="196"/>
    </row>
    <row r="1116" spans="1:8" s="197" customFormat="1" ht="12.75" customHeight="1" x14ac:dyDescent="0.25">
      <c r="A1116" s="284"/>
      <c r="B1116" s="195"/>
      <c r="C1116" s="195"/>
      <c r="D1116" s="195"/>
      <c r="E1116" s="196"/>
      <c r="F1116" s="196"/>
      <c r="G1116" s="196"/>
      <c r="H1116" s="196"/>
    </row>
    <row r="1117" spans="1:8" s="197" customFormat="1" ht="12.75" customHeight="1" x14ac:dyDescent="0.25">
      <c r="A1117" s="284"/>
      <c r="B1117" s="195"/>
      <c r="C1117" s="195"/>
      <c r="D1117" s="195"/>
      <c r="E1117" s="196"/>
      <c r="F1117" s="196"/>
      <c r="G1117" s="196"/>
      <c r="H1117" s="196"/>
    </row>
    <row r="1118" spans="1:8" s="197" customFormat="1" ht="12.75" customHeight="1" x14ac:dyDescent="0.25">
      <c r="A1118" s="284"/>
      <c r="B1118" s="195"/>
      <c r="C1118" s="195"/>
      <c r="D1118" s="195"/>
      <c r="E1118" s="196"/>
      <c r="F1118" s="196"/>
      <c r="G1118" s="196"/>
      <c r="H1118" s="196"/>
    </row>
    <row r="1119" spans="1:8" s="197" customFormat="1" ht="12.75" customHeight="1" x14ac:dyDescent="0.25">
      <c r="A1119" s="284"/>
      <c r="B1119" s="195"/>
      <c r="C1119" s="195"/>
      <c r="D1119" s="195"/>
      <c r="E1119" s="196"/>
      <c r="F1119" s="196"/>
      <c r="G1119" s="196"/>
      <c r="H1119" s="196"/>
    </row>
    <row r="1120" spans="1:8" s="197" customFormat="1" ht="12.75" customHeight="1" x14ac:dyDescent="0.25">
      <c r="A1120" s="284"/>
      <c r="B1120" s="195"/>
      <c r="C1120" s="195"/>
      <c r="D1120" s="195"/>
      <c r="E1120" s="196"/>
      <c r="F1120" s="196"/>
      <c r="G1120" s="196"/>
      <c r="H1120" s="196"/>
    </row>
    <row r="1121" spans="1:8" s="197" customFormat="1" ht="12.75" customHeight="1" x14ac:dyDescent="0.25">
      <c r="A1121" s="284"/>
      <c r="B1121" s="195"/>
      <c r="C1121" s="195"/>
      <c r="D1121" s="195"/>
      <c r="E1121" s="196"/>
      <c r="F1121" s="196"/>
      <c r="G1121" s="196"/>
      <c r="H1121" s="196"/>
    </row>
    <row r="1122" spans="1:8" s="197" customFormat="1" ht="12.75" customHeight="1" x14ac:dyDescent="0.25">
      <c r="A1122" s="284"/>
      <c r="B1122" s="195"/>
      <c r="C1122" s="195"/>
      <c r="D1122" s="195"/>
      <c r="E1122" s="196"/>
      <c r="F1122" s="196"/>
      <c r="G1122" s="196"/>
      <c r="H1122" s="196"/>
    </row>
    <row r="1123" spans="1:8" s="197" customFormat="1" ht="12.75" customHeight="1" x14ac:dyDescent="0.25">
      <c r="A1123" s="284"/>
      <c r="B1123" s="195"/>
      <c r="C1123" s="195"/>
      <c r="D1123" s="195"/>
      <c r="E1123" s="196"/>
      <c r="F1123" s="196"/>
      <c r="G1123" s="196"/>
      <c r="H1123" s="362" t="s">
        <v>13</v>
      </c>
    </row>
    <row r="1124" spans="1:8" s="197" customFormat="1" ht="12.75" customHeight="1" x14ac:dyDescent="0.25">
      <c r="A1124" s="284"/>
      <c r="B1124" s="195"/>
      <c r="C1124" s="195"/>
      <c r="D1124" s="195"/>
      <c r="E1124" s="196"/>
      <c r="F1124" s="196"/>
      <c r="G1124" s="196"/>
      <c r="H1124" s="196"/>
    </row>
    <row r="1125" spans="1:8" s="197" customFormat="1" ht="15.6" customHeight="1" x14ac:dyDescent="0.3">
      <c r="A1125" s="284"/>
      <c r="B1125" s="266" t="s">
        <v>527</v>
      </c>
      <c r="C1125" s="14"/>
      <c r="D1125" s="14"/>
      <c r="E1125" s="15"/>
      <c r="F1125" s="15"/>
      <c r="G1125" s="15"/>
      <c r="H1125" s="15"/>
    </row>
    <row r="1126" spans="1:8" s="197" customFormat="1" ht="12.75" customHeight="1" x14ac:dyDescent="0.25">
      <c r="A1126" s="284"/>
      <c r="B1126" s="4"/>
      <c r="C1126" s="1"/>
      <c r="D1126" s="1"/>
      <c r="E1126" s="45"/>
      <c r="F1126" s="45"/>
      <c r="G1126" s="45"/>
      <c r="H1126" s="45"/>
    </row>
    <row r="1127" spans="1:8" s="197" customFormat="1" ht="12.75" customHeight="1" x14ac:dyDescent="0.25">
      <c r="A1127" s="284"/>
      <c r="B1127" s="4" t="s">
        <v>61</v>
      </c>
      <c r="C1127" s="1"/>
      <c r="D1127" s="1"/>
      <c r="E1127" s="45"/>
      <c r="F1127" s="45"/>
      <c r="G1127" s="45"/>
      <c r="H1127" s="45"/>
    </row>
    <row r="1128" spans="1:8" s="197" customFormat="1" ht="12.75" customHeight="1" x14ac:dyDescent="0.25">
      <c r="A1128" s="284"/>
      <c r="B1128" s="151"/>
      <c r="C1128" s="511" t="s">
        <v>12</v>
      </c>
      <c r="D1128" s="512"/>
      <c r="E1128" s="512"/>
      <c r="F1128" s="512" t="s">
        <v>10</v>
      </c>
      <c r="G1128" s="512"/>
      <c r="H1128" s="512"/>
    </row>
    <row r="1129" spans="1:8" s="197" customFormat="1" ht="12.75" customHeight="1" x14ac:dyDescent="0.25">
      <c r="A1129" s="284"/>
      <c r="B1129" s="145"/>
      <c r="C1129" s="149" t="s">
        <v>8</v>
      </c>
      <c r="D1129" s="152" t="s">
        <v>9</v>
      </c>
      <c r="E1129" s="152" t="s">
        <v>154</v>
      </c>
      <c r="F1129" s="152" t="s">
        <v>8</v>
      </c>
      <c r="G1129" s="152" t="s">
        <v>9</v>
      </c>
      <c r="H1129" s="152" t="s">
        <v>154</v>
      </c>
    </row>
    <row r="1130" spans="1:8" s="197" customFormat="1" ht="12.75" customHeight="1" x14ac:dyDescent="0.25">
      <c r="A1130" s="284"/>
      <c r="B1130" s="64"/>
      <c r="C1130" s="153"/>
      <c r="D1130" s="153"/>
      <c r="E1130" s="64"/>
      <c r="F1130" s="154"/>
      <c r="G1130" s="154"/>
      <c r="H1130" s="64"/>
    </row>
    <row r="1131" spans="1:8" s="197" customFormat="1" ht="12.75" customHeight="1" x14ac:dyDescent="0.25">
      <c r="A1131" s="284"/>
      <c r="B1131" s="64" t="s">
        <v>23</v>
      </c>
      <c r="C1131" s="155">
        <v>57.71</v>
      </c>
      <c r="D1131" s="155">
        <v>74</v>
      </c>
      <c r="E1131" s="68">
        <f>+C1131-D1131</f>
        <v>-16.29</v>
      </c>
      <c r="F1131" s="155">
        <v>50.93</v>
      </c>
      <c r="G1131" s="155">
        <v>69.540000000000006</v>
      </c>
      <c r="H1131" s="68">
        <f>+F1131-G1131</f>
        <v>-18.610000000000007</v>
      </c>
    </row>
    <row r="1132" spans="1:8" s="197" customFormat="1" ht="12.75" customHeight="1" x14ac:dyDescent="0.25">
      <c r="A1132" s="284"/>
      <c r="B1132" s="64" t="s">
        <v>499</v>
      </c>
      <c r="C1132" s="155">
        <v>50.77</v>
      </c>
      <c r="D1132" s="155">
        <v>55.29</v>
      </c>
      <c r="E1132" s="68">
        <f t="shared" ref="E1132:E1137" si="30">+C1132-D1132</f>
        <v>-4.519999999999996</v>
      </c>
      <c r="F1132" s="155">
        <v>48.1</v>
      </c>
      <c r="G1132" s="155">
        <v>56.58</v>
      </c>
      <c r="H1132" s="68">
        <f t="shared" ref="H1132:H1137" si="31">+F1132-G1132</f>
        <v>-8.4799999999999969</v>
      </c>
    </row>
    <row r="1133" spans="1:8" s="197" customFormat="1" ht="12.75" customHeight="1" x14ac:dyDescent="0.25">
      <c r="A1133" s="284"/>
      <c r="B1133" s="64" t="s">
        <v>500</v>
      </c>
      <c r="C1133" s="155">
        <v>58.6</v>
      </c>
      <c r="D1133" s="155">
        <v>76.69</v>
      </c>
      <c r="E1133" s="68">
        <f t="shared" si="30"/>
        <v>-18.089999999999996</v>
      </c>
      <c r="F1133" s="155">
        <v>51.3</v>
      </c>
      <c r="G1133" s="155">
        <v>71.41</v>
      </c>
      <c r="H1133" s="68">
        <f t="shared" si="31"/>
        <v>-20.11</v>
      </c>
    </row>
    <row r="1134" spans="1:8" s="197" customFormat="1" ht="12.75" customHeight="1" x14ac:dyDescent="0.25">
      <c r="A1134" s="284"/>
      <c r="B1134" s="64" t="s">
        <v>110</v>
      </c>
      <c r="C1134" s="155">
        <v>29.17</v>
      </c>
      <c r="D1134" s="155">
        <v>28.49</v>
      </c>
      <c r="E1134" s="68">
        <f t="shared" si="30"/>
        <v>0.68000000000000327</v>
      </c>
      <c r="F1134" s="155">
        <v>25.13</v>
      </c>
      <c r="G1134" s="155">
        <v>32.880000000000003</v>
      </c>
      <c r="H1134" s="68">
        <f t="shared" si="31"/>
        <v>-7.7500000000000036</v>
      </c>
    </row>
    <row r="1135" spans="1:8" s="197" customFormat="1" ht="12.75" customHeight="1" x14ac:dyDescent="0.25">
      <c r="A1135" s="284"/>
      <c r="B1135" s="64" t="s">
        <v>501</v>
      </c>
      <c r="C1135" s="155">
        <v>64.09</v>
      </c>
      <c r="D1135" s="155">
        <v>72.39</v>
      </c>
      <c r="E1135" s="68">
        <f t="shared" si="30"/>
        <v>-8.2999999999999972</v>
      </c>
      <c r="F1135" s="155">
        <v>63.4</v>
      </c>
      <c r="G1135" s="155">
        <v>72.680000000000007</v>
      </c>
      <c r="H1135" s="68">
        <f t="shared" si="31"/>
        <v>-9.2800000000000082</v>
      </c>
    </row>
    <row r="1136" spans="1:8" s="197" customFormat="1" ht="12.75" customHeight="1" x14ac:dyDescent="0.25">
      <c r="A1136" s="284"/>
      <c r="B1136" s="64" t="s">
        <v>111</v>
      </c>
      <c r="C1136" s="155">
        <v>81.650000000000006</v>
      </c>
      <c r="D1136" s="155">
        <v>94.53</v>
      </c>
      <c r="E1136" s="68">
        <f t="shared" si="30"/>
        <v>-12.879999999999995</v>
      </c>
      <c r="F1136" s="155">
        <v>75.260000000000005</v>
      </c>
      <c r="G1136" s="155">
        <v>92.45</v>
      </c>
      <c r="H1136" s="68">
        <f t="shared" si="31"/>
        <v>-17.189999999999998</v>
      </c>
    </row>
    <row r="1137" spans="1:11" s="197" customFormat="1" ht="12.75" customHeight="1" x14ac:dyDescent="0.25">
      <c r="A1137" s="284"/>
      <c r="B1137" s="64" t="s">
        <v>224</v>
      </c>
      <c r="C1137" s="155">
        <v>16.91</v>
      </c>
      <c r="D1137" s="155">
        <v>35.299999999999997</v>
      </c>
      <c r="E1137" s="68">
        <f t="shared" si="30"/>
        <v>-18.389999999999997</v>
      </c>
      <c r="F1137" s="155">
        <v>13.69</v>
      </c>
      <c r="G1137" s="155">
        <v>29.71</v>
      </c>
      <c r="H1137" s="68">
        <f t="shared" si="31"/>
        <v>-16.020000000000003</v>
      </c>
    </row>
    <row r="1138" spans="1:11" s="197" customFormat="1" ht="12.75" customHeight="1" x14ac:dyDescent="0.25">
      <c r="A1138" s="284"/>
      <c r="B1138" s="119"/>
      <c r="C1138" s="156"/>
      <c r="D1138" s="156"/>
      <c r="E1138" s="121"/>
      <c r="F1138" s="121"/>
      <c r="G1138" s="121"/>
      <c r="H1138" s="121"/>
    </row>
    <row r="1139" spans="1:11" s="197" customFormat="1" ht="12.75" customHeight="1" x14ac:dyDescent="0.25">
      <c r="A1139" s="270"/>
      <c r="B1139" s="123"/>
      <c r="C1139" s="157"/>
      <c r="D1139" s="157"/>
      <c r="E1139" s="125"/>
      <c r="F1139" s="125"/>
      <c r="G1139" s="125"/>
      <c r="H1139" s="125"/>
      <c r="K1139" s="302"/>
    </row>
    <row r="1140" spans="1:11" s="197" customFormat="1" ht="12.75" customHeight="1" x14ac:dyDescent="0.25">
      <c r="A1140" s="270"/>
      <c r="B1140" s="17" t="s">
        <v>102</v>
      </c>
      <c r="C1140" s="1"/>
      <c r="D1140" s="1"/>
      <c r="E1140" s="53"/>
      <c r="F1140" s="53"/>
      <c r="G1140" s="53"/>
      <c r="H1140" s="53"/>
    </row>
    <row r="1141" spans="1:11" s="197" customFormat="1" ht="12.75" customHeight="1" x14ac:dyDescent="0.25">
      <c r="A1141" s="270"/>
      <c r="B1141" s="17" t="s">
        <v>103</v>
      </c>
      <c r="C1141" s="19"/>
      <c r="D1141" s="1"/>
      <c r="E1141" s="53"/>
      <c r="F1141" s="53"/>
      <c r="G1141" s="53"/>
      <c r="H1141" s="53"/>
    </row>
    <row r="1142" spans="1:11" s="197" customFormat="1" ht="12.75" customHeight="1" x14ac:dyDescent="0.25">
      <c r="A1142" s="270"/>
      <c r="B1142" s="17" t="s">
        <v>512</v>
      </c>
      <c r="C1142" s="19"/>
      <c r="D1142" s="1"/>
      <c r="E1142" s="53"/>
      <c r="F1142" s="53"/>
      <c r="G1142" s="53"/>
      <c r="H1142" s="53"/>
    </row>
    <row r="1143" spans="1:11" s="197" customFormat="1" ht="12.75" customHeight="1" x14ac:dyDescent="0.25">
      <c r="A1143" s="270"/>
      <c r="B1143" s="20" t="s">
        <v>511</v>
      </c>
      <c r="C1143" s="1"/>
      <c r="D1143" s="1"/>
      <c r="E1143" s="53"/>
      <c r="F1143" s="53"/>
      <c r="G1143" s="53"/>
      <c r="H1143" s="53"/>
    </row>
    <row r="1144" spans="1:11" s="197" customFormat="1" ht="12.75" customHeight="1" x14ac:dyDescent="0.25">
      <c r="A1144" s="270"/>
      <c r="B1144" s="58"/>
      <c r="C1144" s="1"/>
      <c r="D1144" s="1"/>
      <c r="E1144" s="53"/>
      <c r="F1144" s="53"/>
      <c r="G1144" s="53"/>
      <c r="H1144" s="53"/>
    </row>
    <row r="1145" spans="1:11" s="197" customFormat="1" ht="12.75" customHeight="1" x14ac:dyDescent="0.25">
      <c r="A1145" s="270"/>
      <c r="B1145" s="58" t="s">
        <v>68</v>
      </c>
      <c r="C1145" s="1"/>
      <c r="D1145" s="1"/>
      <c r="E1145" s="53"/>
      <c r="F1145" s="53"/>
      <c r="G1145" s="53"/>
      <c r="H1145" s="53"/>
    </row>
    <row r="1146" spans="1:11" s="197" customFormat="1" ht="12.75" customHeight="1" x14ac:dyDescent="0.25">
      <c r="A1146" s="284"/>
      <c r="B1146" s="150"/>
      <c r="C1146" s="1"/>
      <c r="D1146" s="1"/>
      <c r="E1146" s="53"/>
      <c r="F1146" s="53"/>
      <c r="G1146" s="53"/>
      <c r="H1146" s="53"/>
    </row>
    <row r="1147" spans="1:11" s="197" customFormat="1" ht="12.75" customHeight="1" x14ac:dyDescent="0.25">
      <c r="A1147" s="284"/>
      <c r="B1147" s="150"/>
      <c r="C1147" s="1"/>
      <c r="D1147" s="1"/>
      <c r="E1147" s="53"/>
      <c r="F1147" s="53"/>
      <c r="G1147" s="53"/>
      <c r="H1147" s="53"/>
    </row>
    <row r="1148" spans="1:11" s="197" customFormat="1" ht="12.75" customHeight="1" x14ac:dyDescent="0.25">
      <c r="A1148" s="284"/>
      <c r="B1148" s="150"/>
      <c r="C1148" s="1"/>
      <c r="D1148" s="1"/>
      <c r="E1148" s="53"/>
      <c r="F1148" s="53"/>
      <c r="G1148" s="53"/>
      <c r="H1148" s="53"/>
    </row>
    <row r="1149" spans="1:11" s="197" customFormat="1" ht="12.75" customHeight="1" x14ac:dyDescent="0.25">
      <c r="A1149" s="284"/>
      <c r="B1149" s="150"/>
      <c r="C1149" s="1"/>
      <c r="D1149" s="1"/>
      <c r="E1149" s="53"/>
      <c r="F1149" s="53"/>
      <c r="G1149" s="53"/>
      <c r="H1149" s="53"/>
    </row>
    <row r="1150" spans="1:11" s="197" customFormat="1" ht="12.75" customHeight="1" x14ac:dyDescent="0.25">
      <c r="A1150" s="284"/>
      <c r="B1150" s="150"/>
      <c r="C1150" s="1"/>
      <c r="D1150" s="1"/>
      <c r="E1150" s="53"/>
      <c r="F1150" s="53"/>
      <c r="G1150" s="53"/>
      <c r="H1150" s="53"/>
    </row>
    <row r="1151" spans="1:11" s="197" customFormat="1" ht="12.75" customHeight="1" x14ac:dyDescent="0.25">
      <c r="A1151" s="284"/>
      <c r="B1151" s="150"/>
      <c r="C1151" s="1"/>
      <c r="D1151" s="1"/>
      <c r="E1151" s="53"/>
      <c r="F1151" s="53"/>
      <c r="G1151" s="53"/>
      <c r="H1151" s="53"/>
    </row>
    <row r="1152" spans="1:11" s="197" customFormat="1" ht="12.75" customHeight="1" x14ac:dyDescent="0.25">
      <c r="A1152" s="284"/>
      <c r="B1152" s="150"/>
      <c r="C1152" s="1"/>
      <c r="D1152" s="1"/>
      <c r="E1152" s="53"/>
      <c r="F1152" s="53"/>
      <c r="G1152" s="53"/>
      <c r="H1152" s="53"/>
    </row>
    <row r="1153" spans="1:8" s="197" customFormat="1" ht="12.75" customHeight="1" x14ac:dyDescent="0.25">
      <c r="A1153" s="284"/>
      <c r="B1153" s="150"/>
      <c r="C1153" s="1"/>
      <c r="D1153" s="1"/>
      <c r="E1153" s="53"/>
      <c r="F1153" s="53"/>
      <c r="G1153" s="53"/>
      <c r="H1153" s="53"/>
    </row>
    <row r="1154" spans="1:8" s="197" customFormat="1" ht="12.75" customHeight="1" x14ac:dyDescent="0.25">
      <c r="A1154" s="284"/>
      <c r="B1154" s="150"/>
      <c r="C1154" s="1"/>
      <c r="D1154" s="1"/>
      <c r="E1154" s="53"/>
      <c r="F1154" s="53"/>
      <c r="G1154" s="53"/>
      <c r="H1154" s="53"/>
    </row>
    <row r="1155" spans="1:8" s="197" customFormat="1" ht="12.75" customHeight="1" x14ac:dyDescent="0.25">
      <c r="A1155" s="284"/>
      <c r="B1155" s="150"/>
      <c r="C1155" s="1"/>
      <c r="D1155" s="1"/>
      <c r="E1155" s="53"/>
      <c r="F1155" s="53"/>
      <c r="G1155" s="53"/>
      <c r="H1155" s="53"/>
    </row>
    <row r="1156" spans="1:8" s="197" customFormat="1" ht="12.75" customHeight="1" x14ac:dyDescent="0.25">
      <c r="A1156" s="284"/>
      <c r="B1156" s="150"/>
      <c r="C1156" s="1"/>
      <c r="D1156" s="1"/>
      <c r="E1156" s="53"/>
      <c r="F1156" s="53"/>
      <c r="G1156" s="53"/>
      <c r="H1156" s="53"/>
    </row>
    <row r="1157" spans="1:8" s="197" customFormat="1" ht="12.75" customHeight="1" x14ac:dyDescent="0.25">
      <c r="A1157" s="284"/>
      <c r="B1157" s="150"/>
      <c r="C1157" s="1"/>
      <c r="D1157" s="1"/>
      <c r="E1157" s="53"/>
      <c r="F1157" s="53"/>
      <c r="G1157" s="53"/>
      <c r="H1157" s="53"/>
    </row>
    <row r="1158" spans="1:8" s="197" customFormat="1" ht="12.75" customHeight="1" x14ac:dyDescent="0.25">
      <c r="A1158" s="284"/>
      <c r="B1158" s="150"/>
      <c r="C1158" s="1"/>
      <c r="D1158" s="1"/>
      <c r="E1158" s="53"/>
      <c r="F1158" s="53"/>
      <c r="G1158" s="53"/>
      <c r="H1158" s="53"/>
    </row>
    <row r="1159" spans="1:8" s="197" customFormat="1" ht="12.75" customHeight="1" x14ac:dyDescent="0.25">
      <c r="A1159" s="284"/>
      <c r="B1159" s="150"/>
      <c r="C1159" s="1"/>
      <c r="D1159" s="1"/>
      <c r="E1159" s="53"/>
      <c r="F1159" s="53"/>
      <c r="G1159" s="53"/>
      <c r="H1159" s="53"/>
    </row>
    <row r="1160" spans="1:8" s="197" customFormat="1" ht="12.75" customHeight="1" x14ac:dyDescent="0.25">
      <c r="A1160" s="284"/>
      <c r="B1160" s="150"/>
      <c r="C1160" s="1"/>
      <c r="D1160" s="1"/>
      <c r="E1160" s="53"/>
      <c r="F1160" s="53"/>
      <c r="G1160" s="53"/>
      <c r="H1160" s="53"/>
    </row>
    <row r="1161" spans="1:8" s="197" customFormat="1" ht="12.75" customHeight="1" x14ac:dyDescent="0.25">
      <c r="A1161" s="284"/>
      <c r="B1161" s="150"/>
      <c r="C1161" s="1"/>
      <c r="D1161" s="1"/>
      <c r="E1161" s="53"/>
      <c r="F1161" s="53"/>
      <c r="G1161" s="53"/>
      <c r="H1161" s="53"/>
    </row>
    <row r="1162" spans="1:8" s="197" customFormat="1" ht="12.75" customHeight="1" x14ac:dyDescent="0.25">
      <c r="A1162" s="284"/>
      <c r="B1162" s="150"/>
      <c r="C1162" s="1"/>
      <c r="D1162" s="1"/>
      <c r="E1162" s="53"/>
      <c r="F1162" s="53"/>
      <c r="G1162" s="53"/>
      <c r="H1162" s="53"/>
    </row>
    <row r="1163" spans="1:8" s="197" customFormat="1" ht="12.75" customHeight="1" x14ac:dyDescent="0.25">
      <c r="A1163" s="284"/>
      <c r="B1163" s="150"/>
      <c r="C1163" s="1"/>
      <c r="D1163" s="1"/>
      <c r="E1163" s="53"/>
      <c r="F1163" s="53"/>
      <c r="G1163" s="53"/>
      <c r="H1163" s="53"/>
    </row>
    <row r="1164" spans="1:8" s="197" customFormat="1" ht="12.75" customHeight="1" x14ac:dyDescent="0.25">
      <c r="A1164" s="284"/>
      <c r="B1164" s="150"/>
      <c r="C1164" s="1"/>
      <c r="D1164" s="1"/>
      <c r="E1164" s="53"/>
      <c r="F1164" s="53"/>
      <c r="G1164" s="53"/>
      <c r="H1164" s="53"/>
    </row>
    <row r="1165" spans="1:8" s="197" customFormat="1" ht="12.75" customHeight="1" x14ac:dyDescent="0.25">
      <c r="A1165" s="284"/>
      <c r="B1165" s="150"/>
      <c r="C1165" s="1"/>
      <c r="D1165" s="1"/>
      <c r="E1165" s="53"/>
      <c r="F1165" s="53"/>
      <c r="G1165" s="53"/>
      <c r="H1165" s="53"/>
    </row>
    <row r="1166" spans="1:8" s="197" customFormat="1" ht="12.75" customHeight="1" x14ac:dyDescent="0.25">
      <c r="A1166" s="284"/>
      <c r="B1166" s="150"/>
      <c r="C1166" s="1"/>
      <c r="D1166" s="1"/>
      <c r="E1166" s="53"/>
      <c r="F1166" s="53"/>
      <c r="G1166" s="53"/>
      <c r="H1166" s="53"/>
    </row>
    <row r="1167" spans="1:8" s="197" customFormat="1" ht="12.75" customHeight="1" x14ac:dyDescent="0.25">
      <c r="A1167" s="284"/>
      <c r="B1167" s="150"/>
      <c r="C1167" s="1"/>
      <c r="D1167" s="1"/>
      <c r="E1167" s="53"/>
      <c r="F1167" s="53"/>
      <c r="G1167" s="53"/>
      <c r="H1167" s="53"/>
    </row>
    <row r="1168" spans="1:8" s="197" customFormat="1" ht="12.75" customHeight="1" x14ac:dyDescent="0.25">
      <c r="A1168" s="284"/>
      <c r="B1168" s="150"/>
      <c r="C1168" s="1"/>
      <c r="D1168" s="1"/>
      <c r="E1168" s="53"/>
      <c r="F1168" s="53"/>
      <c r="G1168" s="53"/>
      <c r="H1168" s="53"/>
    </row>
    <row r="1169" spans="1:8" s="197" customFormat="1" ht="12.75" customHeight="1" x14ac:dyDescent="0.25">
      <c r="A1169" s="284"/>
      <c r="B1169" s="150"/>
      <c r="C1169" s="1"/>
      <c r="D1169" s="1"/>
      <c r="E1169" s="53"/>
      <c r="F1169" s="53"/>
      <c r="G1169" s="53"/>
      <c r="H1169" s="53"/>
    </row>
    <row r="1170" spans="1:8" s="197" customFormat="1" ht="12.75" customHeight="1" x14ac:dyDescent="0.25">
      <c r="A1170" s="284"/>
      <c r="B1170" s="150"/>
      <c r="C1170" s="1"/>
      <c r="D1170" s="1"/>
      <c r="E1170" s="53"/>
      <c r="F1170" s="53"/>
      <c r="G1170" s="53"/>
      <c r="H1170" s="53"/>
    </row>
    <row r="1171" spans="1:8" s="197" customFormat="1" ht="12.75" customHeight="1" x14ac:dyDescent="0.25">
      <c r="A1171" s="284"/>
      <c r="B1171" s="150"/>
      <c r="C1171" s="1"/>
      <c r="D1171" s="1"/>
      <c r="E1171" s="53"/>
      <c r="F1171" s="53"/>
      <c r="G1171" s="53"/>
      <c r="H1171" s="53"/>
    </row>
    <row r="1172" spans="1:8" s="197" customFormat="1" ht="12.75" customHeight="1" x14ac:dyDescent="0.25">
      <c r="A1172" s="284"/>
      <c r="B1172" s="150"/>
      <c r="C1172" s="1"/>
      <c r="D1172" s="1"/>
      <c r="E1172" s="53"/>
      <c r="F1172" s="53"/>
      <c r="G1172" s="53"/>
      <c r="H1172" s="53"/>
    </row>
    <row r="1173" spans="1:8" s="197" customFormat="1" ht="12.75" customHeight="1" x14ac:dyDescent="0.25">
      <c r="A1173" s="284"/>
      <c r="B1173" s="150"/>
      <c r="C1173" s="1"/>
      <c r="D1173" s="1"/>
      <c r="E1173" s="53"/>
      <c r="F1173" s="53"/>
      <c r="G1173" s="53"/>
      <c r="H1173" s="53"/>
    </row>
    <row r="1174" spans="1:8" s="197" customFormat="1" ht="12.75" customHeight="1" x14ac:dyDescent="0.25">
      <c r="A1174" s="284"/>
      <c r="B1174" s="150"/>
      <c r="C1174" s="1"/>
      <c r="D1174" s="1"/>
      <c r="E1174" s="53"/>
      <c r="F1174" s="53"/>
      <c r="G1174" s="53"/>
      <c r="H1174" s="53"/>
    </row>
    <row r="1175" spans="1:8" s="197" customFormat="1" ht="12.75" customHeight="1" x14ac:dyDescent="0.25">
      <c r="A1175" s="284"/>
      <c r="B1175" s="150"/>
      <c r="C1175" s="1"/>
      <c r="D1175" s="1"/>
      <c r="E1175" s="53"/>
      <c r="F1175" s="53"/>
      <c r="G1175" s="53"/>
      <c r="H1175" s="53"/>
    </row>
    <row r="1176" spans="1:8" s="197" customFormat="1" ht="12.75" customHeight="1" x14ac:dyDescent="0.25">
      <c r="A1176" s="284"/>
      <c r="B1176" s="150"/>
      <c r="C1176" s="1"/>
      <c r="D1176" s="1"/>
      <c r="E1176" s="53"/>
      <c r="F1176" s="53"/>
      <c r="G1176" s="53"/>
      <c r="H1176" s="53"/>
    </row>
    <row r="1177" spans="1:8" s="197" customFormat="1" ht="12.75" customHeight="1" x14ac:dyDescent="0.25">
      <c r="A1177" s="284"/>
      <c r="B1177" s="150"/>
      <c r="C1177" s="1"/>
      <c r="D1177" s="1"/>
      <c r="E1177" s="53"/>
      <c r="F1177" s="53"/>
      <c r="G1177" s="53"/>
      <c r="H1177" s="53"/>
    </row>
    <row r="1178" spans="1:8" s="197" customFormat="1" ht="12.75" customHeight="1" x14ac:dyDescent="0.25">
      <c r="A1178" s="284"/>
      <c r="B1178" s="150"/>
      <c r="C1178" s="1"/>
      <c r="D1178" s="1"/>
      <c r="E1178" s="53"/>
      <c r="F1178" s="53"/>
      <c r="G1178" s="53"/>
      <c r="H1178" s="53"/>
    </row>
    <row r="1179" spans="1:8" s="197" customFormat="1" ht="12.75" customHeight="1" x14ac:dyDescent="0.25">
      <c r="A1179" s="284"/>
      <c r="B1179" s="150"/>
      <c r="C1179" s="1"/>
      <c r="D1179" s="1"/>
      <c r="E1179" s="53"/>
      <c r="F1179" s="53"/>
      <c r="G1179" s="53"/>
      <c r="H1179" s="53"/>
    </row>
    <row r="1180" spans="1:8" s="197" customFormat="1" ht="12.75" customHeight="1" x14ac:dyDescent="0.25">
      <c r="A1180" s="284"/>
      <c r="B1180" s="150"/>
      <c r="C1180" s="1"/>
      <c r="D1180" s="1"/>
      <c r="E1180" s="53"/>
      <c r="F1180" s="53"/>
      <c r="G1180" s="53"/>
      <c r="H1180" s="53"/>
    </row>
    <row r="1181" spans="1:8" s="197" customFormat="1" ht="12.75" customHeight="1" x14ac:dyDescent="0.25">
      <c r="A1181" s="284"/>
      <c r="B1181" s="150"/>
      <c r="C1181" s="1"/>
      <c r="D1181" s="1"/>
      <c r="E1181" s="53"/>
      <c r="F1181" s="53"/>
      <c r="G1181" s="53"/>
      <c r="H1181" s="53"/>
    </row>
    <row r="1182" spans="1:8" s="197" customFormat="1" ht="12.75" customHeight="1" x14ac:dyDescent="0.25">
      <c r="A1182" s="284"/>
      <c r="B1182" s="150"/>
      <c r="C1182" s="1"/>
      <c r="D1182" s="1"/>
      <c r="E1182" s="53"/>
      <c r="F1182" s="53"/>
      <c r="G1182" s="53"/>
      <c r="H1182" s="53"/>
    </row>
    <row r="1183" spans="1:8" s="197" customFormat="1" ht="12.75" customHeight="1" x14ac:dyDescent="0.25">
      <c r="A1183" s="284"/>
      <c r="B1183" s="150"/>
      <c r="C1183" s="1"/>
      <c r="D1183" s="1"/>
      <c r="E1183" s="53"/>
      <c r="F1183" s="53"/>
      <c r="G1183" s="53"/>
      <c r="H1183" s="53"/>
    </row>
    <row r="1184" spans="1:8" s="197" customFormat="1" ht="12.75" customHeight="1" x14ac:dyDescent="0.25">
      <c r="A1184" s="284"/>
      <c r="B1184" s="150"/>
      <c r="C1184" s="1"/>
      <c r="D1184" s="1"/>
      <c r="E1184" s="53"/>
      <c r="F1184" s="53"/>
      <c r="G1184" s="53"/>
      <c r="H1184" s="53"/>
    </row>
    <row r="1185" spans="1:14" s="197" customFormat="1" ht="12.75" customHeight="1" x14ac:dyDescent="0.25">
      <c r="A1185" s="284"/>
      <c r="B1185" s="150"/>
      <c r="C1185" s="1"/>
      <c r="D1185" s="1"/>
      <c r="E1185" s="53"/>
      <c r="F1185" s="53"/>
      <c r="G1185" s="53"/>
      <c r="H1185" s="53"/>
    </row>
    <row r="1186" spans="1:14" s="197" customFormat="1" ht="12.75" customHeight="1" x14ac:dyDescent="0.25">
      <c r="A1186" s="284"/>
      <c r="B1186" s="150"/>
      <c r="C1186" s="1"/>
      <c r="D1186" s="1"/>
      <c r="E1186" s="53"/>
      <c r="F1186" s="53"/>
      <c r="G1186" s="53"/>
      <c r="H1186" s="53"/>
    </row>
    <row r="1187" spans="1:14" s="197" customFormat="1" ht="12.75" customHeight="1" x14ac:dyDescent="0.25">
      <c r="A1187" s="284"/>
      <c r="B1187" s="150"/>
      <c r="C1187" s="1"/>
      <c r="D1187" s="1"/>
      <c r="E1187" s="53"/>
      <c r="F1187" s="53"/>
      <c r="G1187" s="53"/>
      <c r="H1187" s="53"/>
    </row>
    <row r="1188" spans="1:14" s="197" customFormat="1" ht="12.75" customHeight="1" x14ac:dyDescent="0.25">
      <c r="A1188" s="284"/>
      <c r="B1188" s="195"/>
      <c r="C1188" s="195"/>
      <c r="D1188" s="195"/>
      <c r="E1188" s="196"/>
      <c r="F1188" s="196"/>
      <c r="G1188" s="196"/>
      <c r="H1188" s="196"/>
    </row>
    <row r="1189" spans="1:14" s="197" customFormat="1" ht="12.75" customHeight="1" x14ac:dyDescent="0.25">
      <c r="A1189" s="284"/>
      <c r="B1189" s="195"/>
      <c r="C1189" s="195"/>
      <c r="D1189" s="195"/>
      <c r="E1189" s="196"/>
      <c r="F1189" s="196"/>
      <c r="G1189" s="196"/>
      <c r="H1189" s="196"/>
    </row>
    <row r="1190" spans="1:14" s="197" customFormat="1" ht="12.75" customHeight="1" x14ac:dyDescent="0.25">
      <c r="A1190" s="284"/>
      <c r="B1190" s="195"/>
      <c r="C1190" s="195"/>
      <c r="D1190" s="195"/>
      <c r="E1190" s="196"/>
      <c r="F1190" s="196"/>
      <c r="G1190" s="196"/>
      <c r="H1190" s="196"/>
    </row>
    <row r="1191" spans="1:14" s="197" customFormat="1" ht="12.75" customHeight="1" x14ac:dyDescent="0.25">
      <c r="A1191" s="284"/>
      <c r="B1191" s="195"/>
      <c r="C1191" s="195"/>
      <c r="D1191" s="195"/>
      <c r="E1191" s="196"/>
      <c r="F1191" s="196"/>
      <c r="G1191" s="196"/>
      <c r="H1191" s="196"/>
    </row>
    <row r="1192" spans="1:14" s="197" customFormat="1" ht="12.75" customHeight="1" x14ac:dyDescent="0.25">
      <c r="A1192" s="284"/>
      <c r="B1192" s="195"/>
      <c r="C1192" s="195"/>
      <c r="D1192" s="195"/>
      <c r="E1192" s="196"/>
      <c r="F1192" s="196"/>
      <c r="G1192" s="196"/>
      <c r="H1192" s="196"/>
    </row>
    <row r="1193" spans="1:14" s="197" customFormat="1" ht="12.6" customHeight="1" x14ac:dyDescent="0.25">
      <c r="A1193" s="284"/>
      <c r="B1193" s="195"/>
      <c r="C1193" s="195"/>
      <c r="D1193" s="195"/>
      <c r="E1193" s="196"/>
      <c r="F1193" s="196"/>
      <c r="G1193" s="196"/>
      <c r="H1193" s="196"/>
    </row>
    <row r="1194" spans="1:14" s="197" customFormat="1" ht="12.75" customHeight="1" x14ac:dyDescent="0.25">
      <c r="A1194" s="284"/>
      <c r="B1194" s="195"/>
      <c r="C1194" s="195"/>
      <c r="D1194" s="195"/>
      <c r="E1194" s="196"/>
      <c r="F1194" s="196"/>
      <c r="G1194" s="196"/>
      <c r="H1194" s="196"/>
    </row>
    <row r="1195" spans="1:14" s="197" customFormat="1" ht="12.75" customHeight="1" x14ac:dyDescent="0.25">
      <c r="A1195" s="284"/>
      <c r="B1195" s="195"/>
      <c r="C1195" s="195"/>
      <c r="D1195" s="195"/>
      <c r="E1195" s="196"/>
      <c r="F1195" s="196"/>
      <c r="G1195" s="196"/>
      <c r="H1195" s="196"/>
    </row>
    <row r="1196" spans="1:14" s="197" customFormat="1" ht="12.75" customHeight="1" x14ac:dyDescent="0.25">
      <c r="A1196" s="284"/>
      <c r="B1196" s="195"/>
      <c r="C1196" s="195"/>
      <c r="D1196" s="195"/>
      <c r="E1196" s="196"/>
      <c r="F1196" s="196"/>
      <c r="G1196" s="196"/>
      <c r="H1196" s="196"/>
    </row>
    <row r="1197" spans="1:14" s="197" customFormat="1" ht="12.75" customHeight="1" x14ac:dyDescent="0.25">
      <c r="A1197" s="284"/>
      <c r="B1197" s="195"/>
      <c r="C1197" s="195"/>
      <c r="D1197" s="195"/>
      <c r="E1197" s="196"/>
      <c r="F1197" s="196"/>
      <c r="G1197" s="196"/>
      <c r="H1197" s="196"/>
    </row>
    <row r="1198" spans="1:14" ht="22.8" x14ac:dyDescent="0.25">
      <c r="B1198" s="195"/>
      <c r="C1198" s="195"/>
      <c r="D1198" s="195"/>
      <c r="E1198" s="196"/>
      <c r="F1198" s="196"/>
      <c r="G1198" s="196"/>
      <c r="H1198" s="362" t="s">
        <v>13</v>
      </c>
      <c r="I1198" s="197"/>
      <c r="J1198" s="197"/>
      <c r="K1198" s="197"/>
      <c r="L1198" s="197"/>
      <c r="M1198" s="197"/>
      <c r="N1198" s="197"/>
    </row>
    <row r="1199" spans="1:14" ht="12.6" customHeight="1" x14ac:dyDescent="0.25">
      <c r="B1199" s="195"/>
      <c r="C1199" s="195"/>
      <c r="D1199" s="195"/>
      <c r="E1199" s="196"/>
      <c r="F1199" s="196"/>
      <c r="G1199" s="196"/>
      <c r="H1199" s="196"/>
      <c r="I1199" s="197"/>
      <c r="J1199" s="197"/>
      <c r="K1199" s="197"/>
      <c r="L1199" s="197"/>
      <c r="M1199" s="197"/>
      <c r="N1199" s="197"/>
    </row>
    <row r="1200" spans="1:14" s="197" customFormat="1" ht="15.6" customHeight="1" x14ac:dyDescent="0.3">
      <c r="A1200" s="284"/>
      <c r="B1200" s="266" t="s">
        <v>528</v>
      </c>
      <c r="C1200" s="14"/>
      <c r="D1200" s="14"/>
      <c r="E1200" s="15"/>
      <c r="F1200" s="15"/>
      <c r="G1200" s="15"/>
      <c r="H1200" s="15"/>
    </row>
    <row r="1201" spans="1:11" x14ac:dyDescent="0.25">
      <c r="B1201" s="4"/>
    </row>
    <row r="1202" spans="1:11" s="197" customFormat="1" ht="12.75" customHeight="1" x14ac:dyDescent="0.25">
      <c r="A1202" s="284"/>
      <c r="B1202" s="4" t="s">
        <v>61</v>
      </c>
      <c r="C1202" s="1"/>
      <c r="D1202" s="1"/>
      <c r="E1202" s="45"/>
      <c r="F1202" s="45"/>
      <c r="G1202" s="45"/>
      <c r="H1202" s="45"/>
    </row>
    <row r="1203" spans="1:11" s="197" customFormat="1" ht="12.75" customHeight="1" x14ac:dyDescent="0.25">
      <c r="A1203" s="284"/>
      <c r="B1203" s="151"/>
      <c r="C1203" s="511" t="s">
        <v>12</v>
      </c>
      <c r="D1203" s="512"/>
      <c r="E1203" s="512"/>
      <c r="F1203" s="512" t="s">
        <v>10</v>
      </c>
      <c r="G1203" s="512"/>
      <c r="H1203" s="512"/>
    </row>
    <row r="1204" spans="1:11" s="197" customFormat="1" ht="12.75" customHeight="1" x14ac:dyDescent="0.25">
      <c r="A1204" s="284"/>
      <c r="B1204" s="145"/>
      <c r="C1204" s="461" t="s">
        <v>8</v>
      </c>
      <c r="D1204" s="152" t="s">
        <v>9</v>
      </c>
      <c r="E1204" s="152" t="s">
        <v>154</v>
      </c>
      <c r="F1204" s="152" t="s">
        <v>8</v>
      </c>
      <c r="G1204" s="152" t="s">
        <v>9</v>
      </c>
      <c r="H1204" s="152" t="s">
        <v>154</v>
      </c>
    </row>
    <row r="1205" spans="1:11" s="197" customFormat="1" ht="12.75" customHeight="1" x14ac:dyDescent="0.25">
      <c r="A1205" s="284"/>
      <c r="B1205" s="64"/>
      <c r="C1205" s="153"/>
      <c r="D1205" s="153"/>
      <c r="E1205" s="64"/>
      <c r="F1205" s="154"/>
      <c r="G1205" s="154"/>
      <c r="H1205" s="64"/>
    </row>
    <row r="1206" spans="1:11" s="197" customFormat="1" ht="12.75" customHeight="1" x14ac:dyDescent="0.25">
      <c r="A1206" s="284"/>
      <c r="B1206" s="64" t="s">
        <v>23</v>
      </c>
      <c r="C1206" s="155">
        <v>56.59</v>
      </c>
      <c r="D1206" s="155">
        <v>74.02</v>
      </c>
      <c r="E1206" s="68">
        <f>+C1206-D1206</f>
        <v>-17.429999999999993</v>
      </c>
      <c r="F1206" s="155">
        <v>49.51</v>
      </c>
      <c r="G1206" s="155">
        <v>69.400000000000006</v>
      </c>
      <c r="H1206" s="68">
        <f>+F1206-G1206</f>
        <v>-19.890000000000008</v>
      </c>
    </row>
    <row r="1207" spans="1:11" s="197" customFormat="1" ht="12.75" customHeight="1" x14ac:dyDescent="0.25">
      <c r="A1207" s="284"/>
      <c r="B1207" s="64" t="s">
        <v>499</v>
      </c>
      <c r="C1207" s="155">
        <v>52.89</v>
      </c>
      <c r="D1207" s="155">
        <v>55.74</v>
      </c>
      <c r="E1207" s="68">
        <f t="shared" ref="E1207:E1212" si="32">+C1207-D1207</f>
        <v>-2.8500000000000014</v>
      </c>
      <c r="F1207" s="155">
        <v>47.5</v>
      </c>
      <c r="G1207" s="155">
        <v>57.28</v>
      </c>
      <c r="H1207" s="68">
        <f t="shared" ref="H1207:H1212" si="33">+F1207-G1207</f>
        <v>-9.7800000000000011</v>
      </c>
    </row>
    <row r="1208" spans="1:11" s="197" customFormat="1" ht="12.75" customHeight="1" x14ac:dyDescent="0.25">
      <c r="A1208" s="284"/>
      <c r="B1208" s="64" t="s">
        <v>500</v>
      </c>
      <c r="C1208" s="155">
        <v>57.08</v>
      </c>
      <c r="D1208" s="155">
        <v>76.739999999999995</v>
      </c>
      <c r="E1208" s="68">
        <f t="shared" si="32"/>
        <v>-19.659999999999997</v>
      </c>
      <c r="F1208" s="155">
        <v>49.78</v>
      </c>
      <c r="G1208" s="155">
        <v>71.19</v>
      </c>
      <c r="H1208" s="68">
        <f t="shared" si="33"/>
        <v>-21.409999999999997</v>
      </c>
    </row>
    <row r="1209" spans="1:11" s="197" customFormat="1" ht="12.75" customHeight="1" x14ac:dyDescent="0.25">
      <c r="A1209" s="284"/>
      <c r="B1209" s="64" t="s">
        <v>110</v>
      </c>
      <c r="C1209" s="155">
        <v>25.41</v>
      </c>
      <c r="D1209" s="155">
        <v>32.159999999999997</v>
      </c>
      <c r="E1209" s="68">
        <f t="shared" si="32"/>
        <v>-6.7499999999999964</v>
      </c>
      <c r="F1209" s="155">
        <v>24.54</v>
      </c>
      <c r="G1209" s="155">
        <v>34.93</v>
      </c>
      <c r="H1209" s="68">
        <f t="shared" si="33"/>
        <v>-10.39</v>
      </c>
    </row>
    <row r="1210" spans="1:11" s="197" customFormat="1" ht="12.75" customHeight="1" x14ac:dyDescent="0.25">
      <c r="A1210" s="284"/>
      <c r="B1210" s="64" t="s">
        <v>501</v>
      </c>
      <c r="C1210" s="155">
        <v>69.53</v>
      </c>
      <c r="D1210" s="155">
        <v>70.5</v>
      </c>
      <c r="E1210" s="68">
        <f t="shared" si="32"/>
        <v>-0.96999999999999886</v>
      </c>
      <c r="F1210" s="155">
        <v>62.56</v>
      </c>
      <c r="G1210" s="155">
        <v>72.209999999999994</v>
      </c>
      <c r="H1210" s="68">
        <f t="shared" si="33"/>
        <v>-9.6499999999999915</v>
      </c>
    </row>
    <row r="1211" spans="1:11" s="197" customFormat="1" ht="12.75" customHeight="1" x14ac:dyDescent="0.25">
      <c r="A1211" s="284"/>
      <c r="B1211" s="64" t="s">
        <v>111</v>
      </c>
      <c r="C1211" s="155">
        <v>79.959999999999994</v>
      </c>
      <c r="D1211" s="155">
        <v>94.63</v>
      </c>
      <c r="E1211" s="68">
        <f t="shared" si="32"/>
        <v>-14.670000000000002</v>
      </c>
      <c r="F1211" s="155">
        <v>73.3</v>
      </c>
      <c r="G1211" s="155">
        <v>92.52</v>
      </c>
      <c r="H1211" s="68">
        <f t="shared" si="33"/>
        <v>-19.22</v>
      </c>
    </row>
    <row r="1212" spans="1:11" s="197" customFormat="1" ht="12.75" customHeight="1" x14ac:dyDescent="0.25">
      <c r="A1212" s="284"/>
      <c r="B1212" s="64" t="s">
        <v>224</v>
      </c>
      <c r="C1212" s="155">
        <v>15.63</v>
      </c>
      <c r="D1212" s="155">
        <v>35.21</v>
      </c>
      <c r="E1212" s="68">
        <f t="shared" si="32"/>
        <v>-19.579999999999998</v>
      </c>
      <c r="F1212" s="155">
        <v>12.86</v>
      </c>
      <c r="G1212" s="155">
        <v>28.88</v>
      </c>
      <c r="H1212" s="68">
        <f t="shared" si="33"/>
        <v>-16.02</v>
      </c>
    </row>
    <row r="1213" spans="1:11" s="197" customFormat="1" ht="12.75" customHeight="1" x14ac:dyDescent="0.25">
      <c r="A1213" s="284"/>
      <c r="B1213" s="119"/>
      <c r="C1213" s="156"/>
      <c r="D1213" s="156"/>
      <c r="E1213" s="121"/>
      <c r="F1213" s="121"/>
      <c r="G1213" s="121"/>
      <c r="H1213" s="121"/>
    </row>
    <row r="1214" spans="1:11" s="197" customFormat="1" ht="12.75" customHeight="1" x14ac:dyDescent="0.25">
      <c r="A1214" s="270"/>
      <c r="B1214" s="123"/>
      <c r="C1214" s="157"/>
      <c r="D1214" s="157"/>
      <c r="E1214" s="125"/>
      <c r="F1214" s="125"/>
      <c r="G1214" s="125"/>
      <c r="H1214" s="125"/>
      <c r="K1214" s="302"/>
    </row>
    <row r="1215" spans="1:11" s="197" customFormat="1" ht="12.75" customHeight="1" x14ac:dyDescent="0.25">
      <c r="A1215" s="270"/>
      <c r="B1215" s="17" t="s">
        <v>102</v>
      </c>
      <c r="C1215" s="1"/>
      <c r="D1215" s="1"/>
      <c r="E1215" s="53"/>
      <c r="F1215" s="53"/>
      <c r="G1215" s="53"/>
      <c r="H1215" s="53"/>
    </row>
    <row r="1216" spans="1:11" s="197" customFormat="1" ht="12.75" customHeight="1" x14ac:dyDescent="0.25">
      <c r="A1216" s="270"/>
      <c r="B1216" s="17" t="s">
        <v>103</v>
      </c>
      <c r="C1216" s="19"/>
      <c r="D1216" s="1"/>
      <c r="E1216" s="53"/>
      <c r="F1216" s="53"/>
      <c r="G1216" s="53"/>
      <c r="H1216" s="53"/>
    </row>
    <row r="1217" spans="1:8" s="197" customFormat="1" ht="12.75" customHeight="1" x14ac:dyDescent="0.25">
      <c r="A1217" s="270"/>
      <c r="B1217" s="17" t="s">
        <v>512</v>
      </c>
      <c r="C1217" s="19"/>
      <c r="D1217" s="1"/>
      <c r="E1217" s="53"/>
      <c r="F1217" s="53"/>
      <c r="G1217" s="53"/>
      <c r="H1217" s="53"/>
    </row>
    <row r="1218" spans="1:8" s="197" customFormat="1" ht="12.75" customHeight="1" x14ac:dyDescent="0.25">
      <c r="A1218" s="270"/>
      <c r="B1218" s="20" t="s">
        <v>511</v>
      </c>
      <c r="C1218" s="1"/>
      <c r="D1218" s="1"/>
      <c r="E1218" s="53"/>
      <c r="F1218" s="53"/>
      <c r="G1218" s="53"/>
      <c r="H1218" s="53"/>
    </row>
    <row r="1219" spans="1:8" s="197" customFormat="1" ht="12.75" customHeight="1" x14ac:dyDescent="0.25">
      <c r="A1219" s="270"/>
      <c r="B1219" s="58"/>
      <c r="C1219" s="1"/>
      <c r="D1219" s="1"/>
      <c r="E1219" s="53"/>
      <c r="F1219" s="53"/>
      <c r="G1219" s="53"/>
      <c r="H1219" s="53"/>
    </row>
    <row r="1220" spans="1:8" s="197" customFormat="1" ht="12.75" customHeight="1" x14ac:dyDescent="0.25">
      <c r="A1220" s="270"/>
      <c r="B1220" s="58" t="s">
        <v>68</v>
      </c>
      <c r="C1220" s="1"/>
      <c r="D1220" s="1"/>
      <c r="E1220" s="53"/>
      <c r="F1220" s="53"/>
      <c r="G1220" s="53"/>
      <c r="H1220" s="53"/>
    </row>
    <row r="1221" spans="1:8" x14ac:dyDescent="0.25">
      <c r="E1221" s="53"/>
      <c r="F1221" s="53"/>
      <c r="G1221" s="53"/>
      <c r="H1221" s="53"/>
    </row>
    <row r="1222" spans="1:8" x14ac:dyDescent="0.25">
      <c r="E1222" s="53"/>
      <c r="F1222" s="53"/>
      <c r="G1222" s="53"/>
      <c r="H1222" s="53"/>
    </row>
    <row r="1223" spans="1:8" x14ac:dyDescent="0.25">
      <c r="E1223" s="53"/>
      <c r="F1223" s="53"/>
      <c r="G1223" s="53"/>
      <c r="H1223" s="53"/>
    </row>
    <row r="1224" spans="1:8" x14ac:dyDescent="0.25">
      <c r="E1224" s="53"/>
      <c r="F1224" s="53"/>
      <c r="G1224" s="53"/>
      <c r="H1224" s="53"/>
    </row>
    <row r="1225" spans="1:8" x14ac:dyDescent="0.25">
      <c r="E1225" s="53"/>
      <c r="F1225" s="53"/>
      <c r="G1225" s="53"/>
      <c r="H1225" s="53"/>
    </row>
    <row r="1226" spans="1:8" x14ac:dyDescent="0.25">
      <c r="E1226" s="53"/>
      <c r="F1226" s="53"/>
      <c r="G1226" s="53"/>
      <c r="H1226" s="53"/>
    </row>
    <row r="1227" spans="1:8" x14ac:dyDescent="0.25">
      <c r="E1227" s="53"/>
      <c r="F1227" s="53"/>
      <c r="G1227" s="53"/>
      <c r="H1227" s="53"/>
    </row>
    <row r="1228" spans="1:8" x14ac:dyDescent="0.25">
      <c r="E1228" s="53"/>
      <c r="F1228" s="53"/>
      <c r="G1228" s="53"/>
      <c r="H1228" s="53"/>
    </row>
    <row r="1229" spans="1:8" x14ac:dyDescent="0.25">
      <c r="E1229" s="53"/>
      <c r="F1229" s="53"/>
      <c r="G1229" s="53"/>
      <c r="H1229" s="53"/>
    </row>
    <row r="1230" spans="1:8" x14ac:dyDescent="0.25">
      <c r="E1230" s="53"/>
      <c r="F1230" s="53"/>
      <c r="G1230" s="53"/>
      <c r="H1230" s="53"/>
    </row>
    <row r="1231" spans="1:8" x14ac:dyDescent="0.25">
      <c r="E1231" s="53"/>
      <c r="F1231" s="53"/>
      <c r="G1231" s="53"/>
      <c r="H1231" s="53"/>
    </row>
    <row r="1232" spans="1:8" x14ac:dyDescent="0.25">
      <c r="E1232" s="53"/>
      <c r="F1232" s="53"/>
      <c r="G1232" s="53"/>
      <c r="H1232" s="53"/>
    </row>
    <row r="1233" spans="5:8" x14ac:dyDescent="0.25">
      <c r="E1233" s="53"/>
      <c r="F1233" s="53"/>
      <c r="G1233" s="53"/>
      <c r="H1233" s="53"/>
    </row>
    <row r="1234" spans="5:8" x14ac:dyDescent="0.25">
      <c r="E1234" s="53"/>
      <c r="F1234" s="53"/>
      <c r="G1234" s="53"/>
      <c r="H1234" s="53"/>
    </row>
    <row r="1235" spans="5:8" x14ac:dyDescent="0.25">
      <c r="E1235" s="53"/>
      <c r="F1235" s="53"/>
      <c r="G1235" s="53"/>
      <c r="H1235" s="53"/>
    </row>
    <row r="1236" spans="5:8" x14ac:dyDescent="0.25">
      <c r="E1236" s="53"/>
      <c r="F1236" s="53"/>
      <c r="G1236" s="53"/>
      <c r="H1236" s="53"/>
    </row>
    <row r="1237" spans="5:8" x14ac:dyDescent="0.25">
      <c r="E1237" s="53"/>
      <c r="F1237" s="53"/>
      <c r="G1237" s="53"/>
      <c r="H1237" s="53"/>
    </row>
    <row r="1238" spans="5:8" x14ac:dyDescent="0.25">
      <c r="E1238" s="53"/>
      <c r="F1238" s="53"/>
      <c r="G1238" s="53"/>
      <c r="H1238" s="53"/>
    </row>
    <row r="1239" spans="5:8" x14ac:dyDescent="0.25">
      <c r="E1239" s="53"/>
      <c r="F1239" s="53"/>
      <c r="G1239" s="53"/>
      <c r="H1239" s="53"/>
    </row>
    <row r="1240" spans="5:8" x14ac:dyDescent="0.25">
      <c r="E1240" s="53"/>
      <c r="F1240" s="53"/>
      <c r="G1240" s="53"/>
      <c r="H1240" s="53"/>
    </row>
    <row r="1241" spans="5:8" x14ac:dyDescent="0.25">
      <c r="E1241" s="53"/>
      <c r="F1241" s="53"/>
      <c r="G1241" s="53"/>
      <c r="H1241" s="53"/>
    </row>
    <row r="1242" spans="5:8" x14ac:dyDescent="0.25">
      <c r="E1242" s="53"/>
      <c r="F1242" s="53"/>
      <c r="G1242" s="53"/>
      <c r="H1242" s="53"/>
    </row>
    <row r="1243" spans="5:8" x14ac:dyDescent="0.25">
      <c r="E1243" s="53"/>
      <c r="F1243" s="53"/>
      <c r="G1243" s="53"/>
      <c r="H1243" s="53"/>
    </row>
    <row r="1244" spans="5:8" x14ac:dyDescent="0.25">
      <c r="E1244" s="53"/>
      <c r="F1244" s="53"/>
      <c r="G1244" s="53"/>
      <c r="H1244" s="53"/>
    </row>
    <row r="1245" spans="5:8" x14ac:dyDescent="0.25">
      <c r="E1245" s="53"/>
      <c r="F1245" s="53"/>
      <c r="G1245" s="53"/>
      <c r="H1245" s="53"/>
    </row>
    <row r="1246" spans="5:8" x14ac:dyDescent="0.25">
      <c r="E1246" s="53"/>
      <c r="F1246" s="53"/>
      <c r="G1246" s="53"/>
      <c r="H1246" s="53"/>
    </row>
    <row r="1247" spans="5:8" x14ac:dyDescent="0.25">
      <c r="E1247" s="53"/>
      <c r="F1247" s="53"/>
      <c r="G1247" s="53"/>
      <c r="H1247" s="53"/>
    </row>
    <row r="1248" spans="5:8" x14ac:dyDescent="0.25">
      <c r="E1248" s="53"/>
      <c r="F1248" s="53"/>
      <c r="G1248" s="53"/>
      <c r="H1248" s="53"/>
    </row>
    <row r="1249" spans="5:8" x14ac:dyDescent="0.25">
      <c r="E1249" s="53"/>
      <c r="F1249" s="53"/>
      <c r="G1249" s="53"/>
      <c r="H1249" s="53"/>
    </row>
    <row r="1250" spans="5:8" x14ac:dyDescent="0.25">
      <c r="E1250" s="53"/>
      <c r="F1250" s="53"/>
      <c r="G1250" s="53"/>
      <c r="H1250" s="53"/>
    </row>
    <row r="1251" spans="5:8" x14ac:dyDescent="0.25">
      <c r="E1251" s="53"/>
      <c r="F1251" s="53"/>
      <c r="G1251" s="53"/>
      <c r="H1251" s="53"/>
    </row>
    <row r="1252" spans="5:8" x14ac:dyDescent="0.25">
      <c r="E1252" s="53"/>
      <c r="F1252" s="53"/>
      <c r="G1252" s="53"/>
      <c r="H1252" s="53"/>
    </row>
    <row r="1253" spans="5:8" x14ac:dyDescent="0.25">
      <c r="E1253" s="53"/>
      <c r="F1253" s="53"/>
      <c r="G1253" s="53"/>
      <c r="H1253" s="53"/>
    </row>
    <row r="1254" spans="5:8" x14ac:dyDescent="0.25">
      <c r="E1254" s="53"/>
      <c r="F1254" s="53"/>
      <c r="G1254" s="53"/>
      <c r="H1254" s="53"/>
    </row>
    <row r="1255" spans="5:8" x14ac:dyDescent="0.25">
      <c r="E1255" s="53"/>
      <c r="F1255" s="53"/>
      <c r="G1255" s="53"/>
      <c r="H1255" s="53"/>
    </row>
    <row r="1256" spans="5:8" x14ac:dyDescent="0.25">
      <c r="E1256" s="53"/>
      <c r="F1256" s="53"/>
      <c r="G1256" s="53"/>
      <c r="H1256" s="53"/>
    </row>
    <row r="1257" spans="5:8" x14ac:dyDescent="0.25">
      <c r="E1257" s="53"/>
      <c r="F1257" s="53"/>
      <c r="G1257" s="53"/>
      <c r="H1257" s="53"/>
    </row>
    <row r="1258" spans="5:8" x14ac:dyDescent="0.25">
      <c r="E1258" s="53"/>
      <c r="F1258" s="53"/>
      <c r="G1258" s="53"/>
      <c r="H1258" s="53"/>
    </row>
    <row r="1259" spans="5:8" x14ac:dyDescent="0.25">
      <c r="E1259" s="53"/>
      <c r="F1259" s="53"/>
      <c r="G1259" s="53"/>
      <c r="H1259" s="53"/>
    </row>
    <row r="1260" spans="5:8" x14ac:dyDescent="0.25">
      <c r="E1260" s="53"/>
      <c r="F1260" s="53"/>
      <c r="G1260" s="53"/>
      <c r="H1260" s="53"/>
    </row>
    <row r="1261" spans="5:8" x14ac:dyDescent="0.25">
      <c r="E1261" s="53"/>
      <c r="F1261" s="53"/>
      <c r="G1261" s="53"/>
      <c r="H1261" s="53"/>
    </row>
    <row r="1262" spans="5:8" x14ac:dyDescent="0.25">
      <c r="E1262" s="53"/>
      <c r="F1262" s="53"/>
      <c r="G1262" s="53"/>
      <c r="H1262" s="53"/>
    </row>
    <row r="1263" spans="5:8" x14ac:dyDescent="0.25">
      <c r="E1263" s="53"/>
      <c r="F1263" s="53"/>
      <c r="G1263" s="53"/>
      <c r="H1263" s="53"/>
    </row>
    <row r="1264" spans="5:8" x14ac:dyDescent="0.25">
      <c r="E1264" s="53"/>
      <c r="F1264" s="53"/>
      <c r="G1264" s="53"/>
      <c r="H1264" s="53"/>
    </row>
    <row r="1265" spans="1:8" x14ac:dyDescent="0.25">
      <c r="E1265" s="53"/>
      <c r="F1265" s="53"/>
      <c r="G1265" s="53"/>
      <c r="H1265" s="53"/>
    </row>
    <row r="1266" spans="1:8" x14ac:dyDescent="0.25">
      <c r="B1266" s="1"/>
      <c r="E1266" s="1"/>
      <c r="F1266" s="1"/>
      <c r="G1266" s="1"/>
      <c r="H1266" s="1"/>
    </row>
    <row r="1267" spans="1:8" x14ac:dyDescent="0.25">
      <c r="B1267" s="1"/>
      <c r="E1267" s="1"/>
      <c r="F1267" s="1"/>
      <c r="G1267" s="1"/>
      <c r="H1267" s="1"/>
    </row>
    <row r="1268" spans="1:8" x14ac:dyDescent="0.25">
      <c r="B1268" s="1"/>
      <c r="E1268" s="1"/>
      <c r="F1268" s="1"/>
      <c r="G1268" s="1"/>
      <c r="H1268" s="1"/>
    </row>
    <row r="1269" spans="1:8" x14ac:dyDescent="0.25">
      <c r="B1269" s="1"/>
      <c r="E1269" s="1"/>
      <c r="F1269" s="1"/>
      <c r="G1269" s="1"/>
      <c r="H1269" s="1"/>
    </row>
    <row r="1270" spans="1:8" ht="12.75" customHeight="1" x14ac:dyDescent="0.25">
      <c r="B1270" s="1"/>
      <c r="E1270" s="1"/>
      <c r="F1270" s="1"/>
      <c r="G1270" s="1"/>
      <c r="H1270" s="1"/>
    </row>
    <row r="1271" spans="1:8" x14ac:dyDescent="0.25">
      <c r="B1271" s="1"/>
      <c r="E1271" s="1"/>
      <c r="F1271" s="1"/>
      <c r="G1271" s="1"/>
      <c r="H1271" s="1"/>
    </row>
    <row r="1272" spans="1:8" x14ac:dyDescent="0.25">
      <c r="B1272" s="1"/>
      <c r="E1272" s="1"/>
      <c r="F1272" s="1"/>
      <c r="G1272" s="1"/>
      <c r="H1272" s="362" t="s">
        <v>13</v>
      </c>
    </row>
    <row r="1273" spans="1:8" x14ac:dyDescent="0.25">
      <c r="B1273" s="1"/>
      <c r="E1273" s="1"/>
      <c r="F1273" s="1"/>
      <c r="G1273" s="1"/>
      <c r="H1273" s="1"/>
    </row>
    <row r="1274" spans="1:8" s="197" customFormat="1" ht="15.6" customHeight="1" x14ac:dyDescent="0.3">
      <c r="A1274" s="284"/>
      <c r="B1274" s="266" t="s">
        <v>529</v>
      </c>
      <c r="C1274" s="14"/>
      <c r="D1274" s="14"/>
      <c r="E1274" s="15"/>
      <c r="F1274" s="15"/>
      <c r="G1274" s="15"/>
      <c r="H1274" s="15"/>
    </row>
    <row r="1275" spans="1:8" x14ac:dyDescent="0.25">
      <c r="B1275" s="4"/>
    </row>
    <row r="1276" spans="1:8" s="197" customFormat="1" ht="12.75" customHeight="1" x14ac:dyDescent="0.25">
      <c r="A1276" s="284"/>
      <c r="B1276" s="4" t="s">
        <v>61</v>
      </c>
      <c r="C1276" s="1"/>
      <c r="D1276" s="1"/>
      <c r="E1276" s="45"/>
      <c r="F1276" s="45"/>
      <c r="G1276" s="45"/>
      <c r="H1276" s="45"/>
    </row>
    <row r="1277" spans="1:8" s="197" customFormat="1" ht="12.75" customHeight="1" x14ac:dyDescent="0.25">
      <c r="A1277" s="284"/>
      <c r="B1277" s="151"/>
      <c r="C1277" s="511" t="s">
        <v>12</v>
      </c>
      <c r="D1277" s="512"/>
      <c r="E1277" s="512"/>
      <c r="F1277" s="512" t="s">
        <v>10</v>
      </c>
      <c r="G1277" s="512"/>
      <c r="H1277" s="512"/>
    </row>
    <row r="1278" spans="1:8" s="197" customFormat="1" ht="12.75" customHeight="1" x14ac:dyDescent="0.25">
      <c r="A1278" s="284"/>
      <c r="B1278" s="145"/>
      <c r="C1278" s="461" t="s">
        <v>8</v>
      </c>
      <c r="D1278" s="152" t="s">
        <v>9</v>
      </c>
      <c r="E1278" s="152" t="s">
        <v>154</v>
      </c>
      <c r="F1278" s="152" t="s">
        <v>8</v>
      </c>
      <c r="G1278" s="152" t="s">
        <v>9</v>
      </c>
      <c r="H1278" s="152" t="s">
        <v>154</v>
      </c>
    </row>
    <row r="1279" spans="1:8" s="197" customFormat="1" ht="12.75" customHeight="1" x14ac:dyDescent="0.25">
      <c r="A1279" s="284"/>
      <c r="B1279" s="64"/>
      <c r="C1279" s="153"/>
      <c r="D1279" s="153"/>
      <c r="E1279" s="64"/>
      <c r="F1279" s="154"/>
      <c r="G1279" s="154"/>
      <c r="H1279" s="64"/>
    </row>
    <row r="1280" spans="1:8" s="197" customFormat="1" ht="12.75" customHeight="1" x14ac:dyDescent="0.25">
      <c r="A1280" s="284"/>
      <c r="B1280" s="64" t="s">
        <v>23</v>
      </c>
      <c r="C1280" s="155">
        <v>55.75</v>
      </c>
      <c r="D1280" s="155">
        <v>73.55</v>
      </c>
      <c r="E1280" s="68">
        <f>+C1280-D1280</f>
        <v>-17.799999999999997</v>
      </c>
      <c r="F1280" s="155">
        <v>48.45</v>
      </c>
      <c r="G1280" s="155">
        <v>69.22</v>
      </c>
      <c r="H1280" s="68">
        <f>+F1280-G1280</f>
        <v>-20.769999999999996</v>
      </c>
    </row>
    <row r="1281" spans="1:11" s="197" customFormat="1" ht="12.75" customHeight="1" x14ac:dyDescent="0.25">
      <c r="A1281" s="284"/>
      <c r="B1281" s="64" t="s">
        <v>499</v>
      </c>
      <c r="C1281" s="155">
        <v>54.27</v>
      </c>
      <c r="D1281" s="155">
        <v>54.29</v>
      </c>
      <c r="E1281" s="68">
        <f t="shared" ref="E1281:E1286" si="34">+C1281-D1281</f>
        <v>-1.9999999999996021E-2</v>
      </c>
      <c r="F1281" s="155">
        <v>48.09</v>
      </c>
      <c r="G1281" s="155">
        <v>57.1</v>
      </c>
      <c r="H1281" s="68">
        <f t="shared" ref="H1281:H1286" si="35">+F1281-G1281</f>
        <v>-9.009999999999998</v>
      </c>
    </row>
    <row r="1282" spans="1:11" s="197" customFormat="1" ht="12.75" customHeight="1" x14ac:dyDescent="0.25">
      <c r="A1282" s="284"/>
      <c r="B1282" s="64" t="s">
        <v>500</v>
      </c>
      <c r="C1282" s="155">
        <v>55.95</v>
      </c>
      <c r="D1282" s="155">
        <v>76.5</v>
      </c>
      <c r="E1282" s="68">
        <f t="shared" si="34"/>
        <v>-20.549999999999997</v>
      </c>
      <c r="F1282" s="155">
        <v>48.5</v>
      </c>
      <c r="G1282" s="155">
        <v>71.069999999999993</v>
      </c>
      <c r="H1282" s="68">
        <f t="shared" si="35"/>
        <v>-22.569999999999993</v>
      </c>
    </row>
    <row r="1283" spans="1:11" s="197" customFormat="1" ht="12.75" customHeight="1" x14ac:dyDescent="0.25">
      <c r="A1283" s="284"/>
      <c r="B1283" s="64" t="s">
        <v>110</v>
      </c>
      <c r="C1283" s="155">
        <v>29.41</v>
      </c>
      <c r="D1283" s="155">
        <v>30.91</v>
      </c>
      <c r="E1283" s="68">
        <f t="shared" si="34"/>
        <v>-1.5</v>
      </c>
      <c r="F1283" s="155">
        <v>24.78</v>
      </c>
      <c r="G1283" s="155">
        <v>33.58</v>
      </c>
      <c r="H1283" s="68">
        <f t="shared" si="35"/>
        <v>-8.7999999999999972</v>
      </c>
    </row>
    <row r="1284" spans="1:11" s="197" customFormat="1" ht="12.75" customHeight="1" x14ac:dyDescent="0.25">
      <c r="A1284" s="284"/>
      <c r="B1284" s="64" t="s">
        <v>501</v>
      </c>
      <c r="C1284" s="155">
        <v>69.180000000000007</v>
      </c>
      <c r="D1284" s="155">
        <v>68.790000000000006</v>
      </c>
      <c r="E1284" s="68">
        <f t="shared" si="34"/>
        <v>0.39000000000000057</v>
      </c>
      <c r="F1284" s="155">
        <v>63.2</v>
      </c>
      <c r="G1284" s="155">
        <v>72.510000000000005</v>
      </c>
      <c r="H1284" s="68">
        <f t="shared" si="35"/>
        <v>-9.3100000000000023</v>
      </c>
    </row>
    <row r="1285" spans="1:11" s="197" customFormat="1" ht="12.75" customHeight="1" x14ac:dyDescent="0.25">
      <c r="A1285" s="284"/>
      <c r="B1285" s="64" t="s">
        <v>111</v>
      </c>
      <c r="C1285" s="155">
        <v>78.53</v>
      </c>
      <c r="D1285" s="155">
        <v>94.31</v>
      </c>
      <c r="E1285" s="68">
        <f t="shared" si="34"/>
        <v>-15.780000000000001</v>
      </c>
      <c r="F1285" s="155">
        <v>71.77</v>
      </c>
      <c r="G1285" s="155">
        <v>92.45</v>
      </c>
      <c r="H1285" s="68">
        <f t="shared" si="35"/>
        <v>-20.680000000000007</v>
      </c>
    </row>
    <row r="1286" spans="1:11" s="197" customFormat="1" ht="12.75" customHeight="1" x14ac:dyDescent="0.25">
      <c r="A1286" s="284"/>
      <c r="B1286" s="64" t="s">
        <v>224</v>
      </c>
      <c r="C1286" s="155">
        <v>15.23</v>
      </c>
      <c r="D1286" s="155">
        <v>35.49</v>
      </c>
      <c r="E1286" s="68">
        <f t="shared" si="34"/>
        <v>-20.260000000000002</v>
      </c>
      <c r="F1286" s="155">
        <v>12.18</v>
      </c>
      <c r="G1286" s="155">
        <v>28.9</v>
      </c>
      <c r="H1286" s="68">
        <f t="shared" si="35"/>
        <v>-16.72</v>
      </c>
    </row>
    <row r="1287" spans="1:11" s="197" customFormat="1" ht="12.75" customHeight="1" x14ac:dyDescent="0.25">
      <c r="A1287" s="284"/>
      <c r="B1287" s="119"/>
      <c r="C1287" s="156"/>
      <c r="D1287" s="156"/>
      <c r="E1287" s="121"/>
      <c r="F1287" s="121"/>
      <c r="G1287" s="121"/>
      <c r="H1287" s="121"/>
    </row>
    <row r="1288" spans="1:11" s="197" customFormat="1" ht="12.75" customHeight="1" x14ac:dyDescent="0.25">
      <c r="A1288" s="270"/>
      <c r="B1288" s="123"/>
      <c r="C1288" s="157"/>
      <c r="D1288" s="157"/>
      <c r="E1288" s="125"/>
      <c r="F1288" s="125"/>
      <c r="G1288" s="125"/>
      <c r="H1288" s="125"/>
      <c r="K1288" s="302"/>
    </row>
    <row r="1289" spans="1:11" s="197" customFormat="1" ht="12.75" customHeight="1" x14ac:dyDescent="0.25">
      <c r="A1289" s="270"/>
      <c r="B1289" s="17" t="s">
        <v>102</v>
      </c>
      <c r="C1289" s="1"/>
      <c r="D1289" s="1"/>
      <c r="E1289" s="53"/>
      <c r="F1289" s="53"/>
      <c r="G1289" s="53"/>
      <c r="H1289" s="53"/>
    </row>
    <row r="1290" spans="1:11" s="197" customFormat="1" ht="12.75" customHeight="1" x14ac:dyDescent="0.25">
      <c r="A1290" s="270"/>
      <c r="B1290" s="17" t="s">
        <v>103</v>
      </c>
      <c r="C1290" s="19"/>
      <c r="D1290" s="1"/>
      <c r="E1290" s="53"/>
      <c r="F1290" s="53"/>
      <c r="G1290" s="53"/>
      <c r="H1290" s="53"/>
    </row>
    <row r="1291" spans="1:11" s="197" customFormat="1" ht="12.75" customHeight="1" x14ac:dyDescent="0.25">
      <c r="A1291" s="270"/>
      <c r="B1291" s="17" t="s">
        <v>512</v>
      </c>
      <c r="C1291" s="19"/>
      <c r="D1291" s="1"/>
      <c r="E1291" s="53"/>
      <c r="F1291" s="53"/>
      <c r="G1291" s="53"/>
      <c r="H1291" s="53"/>
    </row>
    <row r="1292" spans="1:11" s="197" customFormat="1" ht="12.75" customHeight="1" x14ac:dyDescent="0.25">
      <c r="A1292" s="270"/>
      <c r="B1292" s="20" t="s">
        <v>511</v>
      </c>
      <c r="C1292" s="1"/>
      <c r="D1292" s="1"/>
      <c r="E1292" s="53"/>
      <c r="F1292" s="53"/>
      <c r="G1292" s="53"/>
      <c r="H1292" s="53"/>
    </row>
    <row r="1293" spans="1:11" s="197" customFormat="1" ht="12.75" customHeight="1" x14ac:dyDescent="0.25">
      <c r="A1293" s="270"/>
      <c r="B1293" s="58"/>
      <c r="C1293" s="1"/>
      <c r="D1293" s="1"/>
      <c r="E1293" s="53"/>
      <c r="F1293" s="53"/>
      <c r="G1293" s="53"/>
      <c r="H1293" s="53"/>
    </row>
    <row r="1294" spans="1:11" s="197" customFormat="1" ht="12.6" customHeight="1" x14ac:dyDescent="0.25">
      <c r="A1294" s="270"/>
      <c r="B1294" s="58" t="s">
        <v>68</v>
      </c>
      <c r="C1294" s="1"/>
      <c r="D1294" s="1"/>
      <c r="E1294" s="53"/>
      <c r="F1294" s="53"/>
      <c r="G1294" s="53"/>
      <c r="H1294" s="53"/>
    </row>
    <row r="1295" spans="1:11" x14ac:dyDescent="0.25">
      <c r="E1295" s="53"/>
      <c r="F1295" s="53"/>
      <c r="G1295" s="53"/>
      <c r="H1295" s="53"/>
    </row>
    <row r="1296" spans="1:11" x14ac:dyDescent="0.25">
      <c r="E1296" s="53"/>
      <c r="F1296" s="53"/>
      <c r="G1296" s="53"/>
      <c r="H1296" s="53"/>
    </row>
    <row r="1297" spans="5:8" x14ac:dyDescent="0.25">
      <c r="E1297" s="53"/>
      <c r="F1297" s="53"/>
      <c r="G1297" s="53"/>
      <c r="H1297" s="53"/>
    </row>
    <row r="1298" spans="5:8" x14ac:dyDescent="0.25">
      <c r="E1298" s="53"/>
      <c r="F1298" s="53"/>
      <c r="G1298" s="53"/>
      <c r="H1298" s="53"/>
    </row>
    <row r="1299" spans="5:8" x14ac:dyDescent="0.25">
      <c r="E1299" s="53"/>
      <c r="F1299" s="53"/>
      <c r="G1299" s="53"/>
      <c r="H1299" s="53"/>
    </row>
    <row r="1300" spans="5:8" x14ac:dyDescent="0.25">
      <c r="E1300" s="53"/>
      <c r="F1300" s="53"/>
      <c r="G1300" s="53"/>
      <c r="H1300" s="53"/>
    </row>
    <row r="1301" spans="5:8" ht="12.75" customHeight="1" x14ac:dyDescent="0.25">
      <c r="E1301" s="53"/>
      <c r="F1301" s="53"/>
      <c r="G1301" s="53"/>
      <c r="H1301" s="53"/>
    </row>
    <row r="1302" spans="5:8" x14ac:dyDescent="0.25">
      <c r="E1302" s="53"/>
      <c r="F1302" s="53"/>
      <c r="G1302" s="53"/>
      <c r="H1302" s="53"/>
    </row>
    <row r="1303" spans="5:8" x14ac:dyDescent="0.25">
      <c r="E1303" s="53"/>
      <c r="F1303" s="53"/>
      <c r="G1303" s="53"/>
      <c r="H1303" s="53"/>
    </row>
    <row r="1304" spans="5:8" x14ac:dyDescent="0.25">
      <c r="E1304" s="53"/>
      <c r="F1304" s="53"/>
      <c r="G1304" s="53"/>
      <c r="H1304" s="53"/>
    </row>
    <row r="1305" spans="5:8" x14ac:dyDescent="0.25">
      <c r="E1305" s="53"/>
      <c r="F1305" s="53"/>
      <c r="G1305" s="53"/>
      <c r="H1305" s="53"/>
    </row>
    <row r="1306" spans="5:8" x14ac:dyDescent="0.25">
      <c r="E1306" s="53"/>
      <c r="F1306" s="53"/>
      <c r="G1306" s="53"/>
      <c r="H1306" s="53"/>
    </row>
    <row r="1307" spans="5:8" x14ac:dyDescent="0.25">
      <c r="E1307" s="53"/>
      <c r="F1307" s="53"/>
      <c r="G1307" s="53"/>
      <c r="H1307" s="53"/>
    </row>
    <row r="1308" spans="5:8" x14ac:dyDescent="0.25">
      <c r="E1308" s="53"/>
      <c r="F1308" s="53"/>
      <c r="G1308" s="53"/>
      <c r="H1308" s="53"/>
    </row>
    <row r="1309" spans="5:8" x14ac:dyDescent="0.25">
      <c r="E1309" s="53"/>
      <c r="F1309" s="53"/>
      <c r="G1309" s="53"/>
      <c r="H1309" s="53"/>
    </row>
    <row r="1310" spans="5:8" x14ac:dyDescent="0.25">
      <c r="E1310" s="53"/>
      <c r="F1310" s="53"/>
      <c r="G1310" s="53"/>
      <c r="H1310" s="53"/>
    </row>
    <row r="1311" spans="5:8" x14ac:dyDescent="0.25">
      <c r="E1311" s="53"/>
      <c r="F1311" s="53"/>
      <c r="G1311" s="53"/>
      <c r="H1311" s="53"/>
    </row>
    <row r="1312" spans="5:8" x14ac:dyDescent="0.25">
      <c r="E1312" s="53"/>
      <c r="F1312" s="53"/>
      <c r="G1312" s="53"/>
      <c r="H1312" s="53"/>
    </row>
    <row r="1313" spans="5:8" x14ac:dyDescent="0.25">
      <c r="E1313" s="53"/>
      <c r="F1313" s="53"/>
      <c r="G1313" s="53"/>
      <c r="H1313" s="53"/>
    </row>
    <row r="1314" spans="5:8" x14ac:dyDescent="0.25">
      <c r="E1314" s="53"/>
      <c r="F1314" s="53"/>
      <c r="G1314" s="53"/>
      <c r="H1314" s="53"/>
    </row>
    <row r="1315" spans="5:8" x14ac:dyDescent="0.25">
      <c r="E1315" s="53"/>
      <c r="F1315" s="53"/>
      <c r="G1315" s="53"/>
      <c r="H1315" s="53"/>
    </row>
    <row r="1316" spans="5:8" ht="12.75" customHeight="1" x14ac:dyDescent="0.25">
      <c r="E1316" s="53"/>
      <c r="F1316" s="53"/>
      <c r="G1316" s="53"/>
      <c r="H1316" s="53"/>
    </row>
    <row r="1317" spans="5:8" ht="12.75" customHeight="1" x14ac:dyDescent="0.25">
      <c r="E1317" s="53"/>
      <c r="F1317" s="53"/>
      <c r="G1317" s="53"/>
      <c r="H1317" s="53"/>
    </row>
    <row r="1318" spans="5:8" x14ac:dyDescent="0.25">
      <c r="E1318" s="53"/>
      <c r="F1318" s="53"/>
      <c r="G1318" s="53"/>
      <c r="H1318" s="53"/>
    </row>
    <row r="1319" spans="5:8" x14ac:dyDescent="0.25">
      <c r="E1319" s="53"/>
      <c r="F1319" s="53"/>
      <c r="G1319" s="53"/>
      <c r="H1319" s="53"/>
    </row>
    <row r="1320" spans="5:8" x14ac:dyDescent="0.25">
      <c r="E1320" s="53"/>
      <c r="F1320" s="53"/>
      <c r="G1320" s="53"/>
      <c r="H1320" s="53"/>
    </row>
    <row r="1321" spans="5:8" x14ac:dyDescent="0.25">
      <c r="E1321" s="53"/>
      <c r="F1321" s="53"/>
      <c r="G1321" s="53"/>
      <c r="H1321" s="53"/>
    </row>
    <row r="1322" spans="5:8" x14ac:dyDescent="0.25">
      <c r="E1322" s="53"/>
      <c r="F1322" s="53"/>
      <c r="G1322" s="53"/>
      <c r="H1322" s="53"/>
    </row>
    <row r="1323" spans="5:8" x14ac:dyDescent="0.25">
      <c r="E1323" s="53"/>
      <c r="F1323" s="53"/>
      <c r="G1323" s="53"/>
      <c r="H1323" s="53"/>
    </row>
    <row r="1324" spans="5:8" x14ac:dyDescent="0.25">
      <c r="E1324" s="53"/>
      <c r="F1324" s="53"/>
      <c r="G1324" s="53"/>
      <c r="H1324" s="53"/>
    </row>
    <row r="1325" spans="5:8" x14ac:dyDescent="0.25">
      <c r="E1325" s="53"/>
      <c r="F1325" s="53"/>
      <c r="G1325" s="53"/>
      <c r="H1325" s="53"/>
    </row>
    <row r="1326" spans="5:8" x14ac:dyDescent="0.25">
      <c r="E1326" s="53"/>
      <c r="F1326" s="53"/>
      <c r="G1326" s="53"/>
      <c r="H1326" s="53"/>
    </row>
    <row r="1327" spans="5:8" x14ac:dyDescent="0.25">
      <c r="E1327" s="53"/>
      <c r="F1327" s="53"/>
      <c r="G1327" s="53"/>
      <c r="H1327" s="53"/>
    </row>
    <row r="1328" spans="5:8" x14ac:dyDescent="0.25">
      <c r="E1328" s="53"/>
      <c r="F1328" s="53"/>
      <c r="G1328" s="53"/>
      <c r="H1328" s="53"/>
    </row>
    <row r="1329" spans="2:8" x14ac:dyDescent="0.25">
      <c r="E1329" s="53"/>
      <c r="F1329" s="53"/>
      <c r="G1329" s="53"/>
      <c r="H1329" s="53"/>
    </row>
    <row r="1330" spans="2:8" x14ac:dyDescent="0.25">
      <c r="E1330" s="53"/>
      <c r="F1330" s="53"/>
      <c r="G1330" s="53"/>
      <c r="H1330" s="53"/>
    </row>
    <row r="1331" spans="2:8" x14ac:dyDescent="0.25">
      <c r="E1331" s="53"/>
      <c r="F1331" s="53"/>
      <c r="G1331" s="53"/>
      <c r="H1331" s="53"/>
    </row>
    <row r="1332" spans="2:8" x14ac:dyDescent="0.25">
      <c r="E1332" s="53"/>
      <c r="F1332" s="53"/>
      <c r="G1332" s="53"/>
      <c r="H1332" s="53"/>
    </row>
    <row r="1333" spans="2:8" x14ac:dyDescent="0.25">
      <c r="E1333" s="53"/>
      <c r="F1333" s="53"/>
      <c r="G1333" s="53"/>
      <c r="H1333" s="53"/>
    </row>
    <row r="1334" spans="2:8" x14ac:dyDescent="0.25">
      <c r="E1334" s="53"/>
      <c r="F1334" s="53"/>
      <c r="G1334" s="53"/>
      <c r="H1334" s="53"/>
    </row>
    <row r="1335" spans="2:8" x14ac:dyDescent="0.25">
      <c r="E1335" s="53"/>
      <c r="F1335" s="53"/>
      <c r="G1335" s="53"/>
      <c r="H1335" s="53"/>
    </row>
    <row r="1336" spans="2:8" x14ac:dyDescent="0.25">
      <c r="E1336" s="53"/>
      <c r="F1336" s="53"/>
      <c r="G1336" s="53"/>
      <c r="H1336" s="53"/>
    </row>
    <row r="1337" spans="2:8" x14ac:dyDescent="0.25">
      <c r="E1337" s="53"/>
      <c r="F1337" s="53"/>
      <c r="G1337" s="53"/>
      <c r="H1337" s="53"/>
    </row>
    <row r="1338" spans="2:8" x14ac:dyDescent="0.25">
      <c r="B1338" s="1"/>
      <c r="E1338" s="1"/>
      <c r="F1338" s="1"/>
      <c r="G1338" s="1"/>
      <c r="H1338" s="1"/>
    </row>
    <row r="1339" spans="2:8" x14ac:dyDescent="0.25">
      <c r="B1339" s="1"/>
      <c r="E1339" s="1"/>
      <c r="F1339" s="1"/>
      <c r="G1339" s="1"/>
      <c r="H1339" s="1"/>
    </row>
    <row r="1340" spans="2:8" x14ac:dyDescent="0.25">
      <c r="B1340" s="1"/>
      <c r="E1340" s="1"/>
      <c r="F1340" s="1"/>
      <c r="G1340" s="1"/>
      <c r="H1340" s="1"/>
    </row>
    <row r="1341" spans="2:8" x14ac:dyDescent="0.25">
      <c r="B1341" s="1"/>
      <c r="E1341" s="1"/>
      <c r="F1341" s="1"/>
      <c r="G1341" s="1"/>
      <c r="H1341" s="1"/>
    </row>
    <row r="1342" spans="2:8" x14ac:dyDescent="0.25">
      <c r="B1342" s="1"/>
      <c r="E1342" s="1"/>
      <c r="F1342" s="1"/>
      <c r="G1342" s="1"/>
      <c r="H1342" s="1"/>
    </row>
    <row r="1343" spans="2:8" x14ac:dyDescent="0.25">
      <c r="B1343" s="1"/>
      <c r="E1343" s="1"/>
      <c r="F1343" s="1"/>
      <c r="G1343" s="1"/>
      <c r="H1343" s="1"/>
    </row>
    <row r="1344" spans="2:8" x14ac:dyDescent="0.25">
      <c r="B1344" s="1"/>
      <c r="E1344" s="1"/>
      <c r="F1344" s="1"/>
      <c r="G1344" s="1"/>
      <c r="H1344" s="1"/>
    </row>
    <row r="1345" spans="2:8" x14ac:dyDescent="0.25">
      <c r="B1345" s="1"/>
      <c r="E1345" s="1"/>
      <c r="F1345" s="1"/>
      <c r="G1345" s="1"/>
      <c r="H1345" s="1"/>
    </row>
    <row r="1346" spans="2:8" x14ac:dyDescent="0.25">
      <c r="B1346" s="1"/>
      <c r="E1346" s="1"/>
      <c r="F1346" s="1"/>
      <c r="G1346" s="1"/>
      <c r="H1346" s="1"/>
    </row>
    <row r="1347" spans="2:8" x14ac:dyDescent="0.25">
      <c r="B1347" s="1"/>
      <c r="E1347" s="1"/>
      <c r="F1347" s="1"/>
      <c r="G1347" s="1"/>
      <c r="H1347" s="1"/>
    </row>
    <row r="1348" spans="2:8" x14ac:dyDescent="0.25">
      <c r="B1348" s="1"/>
      <c r="E1348" s="1"/>
      <c r="F1348" s="1"/>
      <c r="G1348" s="1"/>
      <c r="H1348" s="1"/>
    </row>
    <row r="1349" spans="2:8" x14ac:dyDescent="0.25">
      <c r="B1349" s="1"/>
      <c r="E1349" s="1"/>
      <c r="F1349" s="1"/>
      <c r="G1349" s="1"/>
      <c r="H1349" s="1"/>
    </row>
    <row r="1350" spans="2:8" x14ac:dyDescent="0.25">
      <c r="B1350" s="1"/>
      <c r="E1350" s="1"/>
      <c r="F1350" s="1"/>
      <c r="G1350" s="1"/>
      <c r="H1350" s="1"/>
    </row>
    <row r="1351" spans="2:8" x14ac:dyDescent="0.25">
      <c r="B1351" s="1"/>
      <c r="E1351" s="1"/>
      <c r="F1351" s="1"/>
      <c r="G1351" s="1"/>
      <c r="H1351" s="1"/>
    </row>
    <row r="1352" spans="2:8" x14ac:dyDescent="0.25">
      <c r="B1352" s="1"/>
      <c r="E1352" s="1"/>
      <c r="F1352" s="1"/>
      <c r="G1352" s="1"/>
      <c r="H1352" s="1"/>
    </row>
    <row r="1353" spans="2:8" x14ac:dyDescent="0.25">
      <c r="B1353" s="1"/>
      <c r="E1353" s="1"/>
      <c r="F1353" s="1"/>
      <c r="G1353" s="1"/>
      <c r="H1353" s="1"/>
    </row>
    <row r="1354" spans="2:8" x14ac:dyDescent="0.25">
      <c r="B1354" s="1"/>
      <c r="E1354" s="1"/>
      <c r="F1354" s="1"/>
      <c r="G1354" s="1"/>
      <c r="H1354" s="1"/>
    </row>
    <row r="1355" spans="2:8" x14ac:dyDescent="0.25">
      <c r="B1355" s="1"/>
      <c r="E1355" s="1"/>
      <c r="F1355" s="1"/>
      <c r="G1355" s="1"/>
      <c r="H1355" s="1"/>
    </row>
    <row r="1356" spans="2:8" x14ac:dyDescent="0.25">
      <c r="B1356" s="1"/>
      <c r="E1356" s="1"/>
      <c r="F1356" s="1"/>
      <c r="G1356" s="1"/>
      <c r="H1356" s="1"/>
    </row>
    <row r="1357" spans="2:8" x14ac:dyDescent="0.25">
      <c r="B1357" s="1"/>
      <c r="E1357" s="1"/>
      <c r="F1357" s="1"/>
      <c r="G1357" s="1"/>
      <c r="H1357" s="1"/>
    </row>
    <row r="1358" spans="2:8" x14ac:dyDescent="0.25">
      <c r="B1358" s="1"/>
      <c r="E1358" s="1"/>
      <c r="F1358" s="1"/>
      <c r="G1358" s="1"/>
      <c r="H1358" s="1"/>
    </row>
    <row r="1359" spans="2:8" x14ac:dyDescent="0.25">
      <c r="B1359" s="1"/>
      <c r="E1359" s="1"/>
      <c r="F1359" s="1"/>
      <c r="G1359" s="1"/>
      <c r="H1359" s="1"/>
    </row>
    <row r="1360" spans="2:8" x14ac:dyDescent="0.25">
      <c r="B1360" s="1"/>
      <c r="E1360" s="1"/>
      <c r="F1360" s="1"/>
      <c r="G1360" s="1"/>
      <c r="H1360" s="1"/>
    </row>
    <row r="1361" spans="2:8" x14ac:dyDescent="0.25">
      <c r="B1361" s="1"/>
      <c r="E1361" s="1"/>
      <c r="F1361" s="1"/>
      <c r="G1361" s="1"/>
      <c r="H1361" s="1"/>
    </row>
    <row r="1362" spans="2:8" x14ac:dyDescent="0.25">
      <c r="B1362" s="1"/>
      <c r="E1362" s="1"/>
      <c r="F1362" s="1"/>
      <c r="G1362" s="1"/>
      <c r="H1362" s="1"/>
    </row>
    <row r="1363" spans="2:8" x14ac:dyDescent="0.25">
      <c r="B1363" s="1"/>
      <c r="E1363" s="1"/>
      <c r="F1363" s="1"/>
      <c r="G1363" s="1"/>
      <c r="H1363" s="1"/>
    </row>
    <row r="1364" spans="2:8" x14ac:dyDescent="0.25">
      <c r="B1364" s="1"/>
      <c r="E1364" s="1"/>
      <c r="F1364" s="1"/>
      <c r="G1364" s="1"/>
      <c r="H1364" s="1"/>
    </row>
    <row r="1365" spans="2:8" x14ac:dyDescent="0.25">
      <c r="B1365" s="1"/>
      <c r="E1365" s="1"/>
      <c r="F1365" s="1"/>
      <c r="G1365" s="1"/>
      <c r="H1365" s="1"/>
    </row>
    <row r="1366" spans="2:8" x14ac:dyDescent="0.25">
      <c r="B1366" s="1"/>
      <c r="E1366" s="1"/>
      <c r="F1366" s="1"/>
      <c r="G1366" s="1"/>
      <c r="H1366" s="1"/>
    </row>
    <row r="1367" spans="2:8" x14ac:dyDescent="0.25">
      <c r="B1367" s="1"/>
      <c r="E1367" s="1"/>
      <c r="F1367" s="1"/>
      <c r="G1367" s="1"/>
      <c r="H1367" s="1"/>
    </row>
    <row r="1368" spans="2:8" x14ac:dyDescent="0.25">
      <c r="B1368" s="1"/>
      <c r="E1368" s="1"/>
      <c r="F1368" s="1"/>
      <c r="G1368" s="1"/>
      <c r="H1368" s="1"/>
    </row>
    <row r="1369" spans="2:8" x14ac:dyDescent="0.25">
      <c r="B1369" s="1"/>
      <c r="E1369" s="1"/>
      <c r="F1369" s="1"/>
      <c r="G1369" s="1"/>
      <c r="H1369" s="1"/>
    </row>
    <row r="1370" spans="2:8" x14ac:dyDescent="0.25">
      <c r="B1370" s="1"/>
      <c r="E1370" s="1"/>
      <c r="F1370" s="1"/>
      <c r="G1370" s="1"/>
      <c r="H1370" s="1"/>
    </row>
    <row r="1371" spans="2:8" x14ac:dyDescent="0.25">
      <c r="B1371" s="1"/>
      <c r="E1371" s="1"/>
      <c r="F1371" s="1"/>
      <c r="G1371" s="1"/>
      <c r="H1371" s="1"/>
    </row>
    <row r="1372" spans="2:8" x14ac:dyDescent="0.25">
      <c r="B1372" s="1"/>
      <c r="E1372" s="1"/>
      <c r="F1372" s="1"/>
      <c r="G1372" s="1"/>
      <c r="H1372" s="1"/>
    </row>
    <row r="1373" spans="2:8" x14ac:dyDescent="0.25">
      <c r="B1373" s="1"/>
      <c r="E1373" s="1"/>
      <c r="F1373" s="1"/>
      <c r="G1373" s="1"/>
      <c r="H1373" s="1"/>
    </row>
    <row r="1374" spans="2:8" x14ac:dyDescent="0.25">
      <c r="B1374" s="1"/>
      <c r="E1374" s="1"/>
      <c r="F1374" s="1"/>
      <c r="G1374" s="1"/>
      <c r="H1374" s="1"/>
    </row>
    <row r="1375" spans="2:8" x14ac:dyDescent="0.25">
      <c r="B1375" s="1"/>
      <c r="E1375" s="1"/>
      <c r="F1375" s="1"/>
      <c r="G1375" s="1"/>
      <c r="H1375" s="1"/>
    </row>
    <row r="1376" spans="2:8" x14ac:dyDescent="0.25">
      <c r="B1376" s="1"/>
      <c r="E1376" s="1"/>
      <c r="F1376" s="1"/>
      <c r="G1376" s="1"/>
      <c r="H1376" s="1"/>
    </row>
    <row r="1377" spans="2:8" x14ac:dyDescent="0.25">
      <c r="B1377" s="1"/>
      <c r="E1377" s="1"/>
      <c r="F1377" s="1"/>
      <c r="G1377" s="1"/>
      <c r="H1377" s="1"/>
    </row>
    <row r="1378" spans="2:8" ht="12.75" customHeight="1" x14ac:dyDescent="0.25">
      <c r="B1378" s="1"/>
      <c r="E1378" s="1"/>
      <c r="F1378" s="1"/>
      <c r="G1378" s="1"/>
      <c r="H1378" s="1"/>
    </row>
    <row r="1379" spans="2:8" x14ac:dyDescent="0.25">
      <c r="B1379" s="1"/>
      <c r="E1379" s="1"/>
      <c r="F1379" s="1"/>
      <c r="G1379" s="1"/>
      <c r="H1379" s="1"/>
    </row>
    <row r="1380" spans="2:8" x14ac:dyDescent="0.25">
      <c r="B1380" s="1"/>
      <c r="E1380" s="1"/>
      <c r="F1380" s="1"/>
      <c r="G1380" s="1"/>
      <c r="H1380" s="1"/>
    </row>
    <row r="1381" spans="2:8" x14ac:dyDescent="0.25">
      <c r="B1381" s="1"/>
      <c r="E1381" s="1"/>
      <c r="F1381" s="1"/>
      <c r="G1381" s="1"/>
      <c r="H1381" s="1"/>
    </row>
    <row r="1382" spans="2:8" x14ac:dyDescent="0.25">
      <c r="B1382" s="1"/>
      <c r="E1382" s="1"/>
      <c r="F1382" s="1"/>
      <c r="G1382" s="1"/>
      <c r="H1382" s="1"/>
    </row>
    <row r="1383" spans="2:8" x14ac:dyDescent="0.25">
      <c r="E1383" s="53"/>
      <c r="F1383" s="53"/>
      <c r="G1383" s="53"/>
      <c r="H1383" s="53"/>
    </row>
    <row r="1384" spans="2:8" x14ac:dyDescent="0.25">
      <c r="E1384" s="53"/>
      <c r="F1384" s="53"/>
      <c r="G1384" s="53"/>
      <c r="H1384" s="53"/>
    </row>
    <row r="1385" spans="2:8" x14ac:dyDescent="0.25">
      <c r="E1385" s="53"/>
      <c r="F1385" s="53"/>
      <c r="G1385" s="53"/>
      <c r="H1385" s="53"/>
    </row>
    <row r="1386" spans="2:8" x14ac:dyDescent="0.25">
      <c r="E1386" s="53"/>
      <c r="F1386" s="53"/>
      <c r="G1386" s="53"/>
      <c r="H1386" s="53"/>
    </row>
    <row r="1387" spans="2:8" x14ac:dyDescent="0.25">
      <c r="E1387" s="53"/>
      <c r="F1387" s="53"/>
      <c r="G1387" s="53"/>
      <c r="H1387" s="53"/>
    </row>
    <row r="1388" spans="2:8" x14ac:dyDescent="0.25">
      <c r="E1388" s="53"/>
      <c r="F1388" s="53"/>
      <c r="G1388" s="53"/>
      <c r="H1388" s="53"/>
    </row>
    <row r="1389" spans="2:8" x14ac:dyDescent="0.25">
      <c r="E1389" s="53"/>
      <c r="F1389" s="53"/>
      <c r="G1389" s="53"/>
      <c r="H1389" s="53"/>
    </row>
    <row r="1390" spans="2:8" x14ac:dyDescent="0.25">
      <c r="E1390" s="53"/>
      <c r="F1390" s="53"/>
      <c r="G1390" s="53"/>
      <c r="H1390" s="53"/>
    </row>
    <row r="1391" spans="2:8" x14ac:dyDescent="0.25">
      <c r="E1391" s="53"/>
      <c r="F1391" s="53"/>
      <c r="G1391" s="53"/>
      <c r="H1391" s="53"/>
    </row>
    <row r="1392" spans="2:8" x14ac:dyDescent="0.25">
      <c r="E1392" s="53"/>
      <c r="F1392" s="53"/>
      <c r="G1392" s="53"/>
      <c r="H1392" s="53"/>
    </row>
    <row r="1393" spans="5:8" x14ac:dyDescent="0.25">
      <c r="E1393" s="53"/>
      <c r="F1393" s="53"/>
      <c r="G1393" s="53"/>
      <c r="H1393" s="53"/>
    </row>
    <row r="1394" spans="5:8" x14ac:dyDescent="0.25">
      <c r="E1394" s="53"/>
      <c r="F1394" s="53"/>
      <c r="G1394" s="53"/>
      <c r="H1394" s="53"/>
    </row>
    <row r="1395" spans="5:8" x14ac:dyDescent="0.25">
      <c r="E1395" s="53"/>
      <c r="F1395" s="53"/>
      <c r="G1395" s="53"/>
      <c r="H1395" s="53"/>
    </row>
    <row r="1396" spans="5:8" x14ac:dyDescent="0.25">
      <c r="E1396" s="53"/>
      <c r="F1396" s="53"/>
      <c r="G1396" s="53"/>
      <c r="H1396" s="53"/>
    </row>
    <row r="1397" spans="5:8" x14ac:dyDescent="0.25">
      <c r="E1397" s="53"/>
      <c r="F1397" s="53"/>
      <c r="G1397" s="53"/>
      <c r="H1397" s="53"/>
    </row>
    <row r="1398" spans="5:8" x14ac:dyDescent="0.25">
      <c r="E1398" s="53"/>
      <c r="F1398" s="53"/>
      <c r="G1398" s="53"/>
      <c r="H1398" s="53"/>
    </row>
    <row r="1399" spans="5:8" x14ac:dyDescent="0.25">
      <c r="E1399" s="53"/>
      <c r="F1399" s="53"/>
      <c r="G1399" s="53"/>
      <c r="H1399" s="53"/>
    </row>
    <row r="1400" spans="5:8" x14ac:dyDescent="0.25">
      <c r="E1400" s="53"/>
      <c r="F1400" s="53"/>
      <c r="G1400" s="53"/>
      <c r="H1400" s="53"/>
    </row>
    <row r="1401" spans="5:8" x14ac:dyDescent="0.25">
      <c r="E1401" s="53"/>
      <c r="F1401" s="53"/>
      <c r="G1401" s="53"/>
      <c r="H1401" s="53"/>
    </row>
    <row r="1402" spans="5:8" x14ac:dyDescent="0.25">
      <c r="E1402" s="53"/>
      <c r="F1402" s="53"/>
      <c r="G1402" s="53"/>
      <c r="H1402" s="53"/>
    </row>
    <row r="1403" spans="5:8" x14ac:dyDescent="0.25">
      <c r="E1403" s="53"/>
      <c r="F1403" s="53"/>
      <c r="G1403" s="53"/>
      <c r="H1403" s="53"/>
    </row>
    <row r="1404" spans="5:8" x14ac:dyDescent="0.25">
      <c r="E1404" s="53"/>
      <c r="F1404" s="53"/>
      <c r="G1404" s="53"/>
      <c r="H1404" s="53"/>
    </row>
    <row r="1405" spans="5:8" x14ac:dyDescent="0.25">
      <c r="E1405" s="53"/>
      <c r="F1405" s="53"/>
      <c r="G1405" s="53"/>
      <c r="H1405" s="53"/>
    </row>
    <row r="1406" spans="5:8" x14ac:dyDescent="0.25">
      <c r="E1406" s="53"/>
      <c r="F1406" s="53"/>
      <c r="G1406" s="53"/>
      <c r="H1406" s="53"/>
    </row>
    <row r="1407" spans="5:8" x14ac:dyDescent="0.25">
      <c r="E1407" s="53"/>
      <c r="F1407" s="53"/>
      <c r="G1407" s="53"/>
      <c r="H1407" s="53"/>
    </row>
    <row r="1408" spans="5:8" x14ac:dyDescent="0.25">
      <c r="E1408" s="53"/>
      <c r="F1408" s="53"/>
      <c r="G1408" s="53"/>
      <c r="H1408" s="53"/>
    </row>
    <row r="1409" spans="5:8" x14ac:dyDescent="0.25">
      <c r="E1409" s="53"/>
      <c r="F1409" s="53"/>
      <c r="G1409" s="53"/>
      <c r="H1409" s="53"/>
    </row>
    <row r="1410" spans="5:8" x14ac:dyDescent="0.25">
      <c r="E1410" s="53"/>
      <c r="F1410" s="53"/>
      <c r="G1410" s="53"/>
      <c r="H1410" s="53"/>
    </row>
    <row r="1411" spans="5:8" x14ac:dyDescent="0.25">
      <c r="E1411" s="53"/>
      <c r="F1411" s="53"/>
      <c r="G1411" s="53"/>
      <c r="H1411" s="53"/>
    </row>
    <row r="1412" spans="5:8" x14ac:dyDescent="0.25">
      <c r="E1412" s="53"/>
      <c r="F1412" s="53"/>
      <c r="G1412" s="53"/>
      <c r="H1412" s="53"/>
    </row>
    <row r="1413" spans="5:8" x14ac:dyDescent="0.25">
      <c r="E1413" s="53"/>
      <c r="F1413" s="53"/>
      <c r="G1413" s="53"/>
      <c r="H1413" s="53"/>
    </row>
    <row r="1414" spans="5:8" x14ac:dyDescent="0.25">
      <c r="E1414" s="53"/>
      <c r="F1414" s="53"/>
      <c r="G1414" s="53"/>
      <c r="H1414" s="53"/>
    </row>
    <row r="1415" spans="5:8" x14ac:dyDescent="0.25">
      <c r="E1415" s="53"/>
      <c r="F1415" s="53"/>
      <c r="G1415" s="53"/>
      <c r="H1415" s="53"/>
    </row>
    <row r="1416" spans="5:8" x14ac:dyDescent="0.25">
      <c r="E1416" s="53"/>
      <c r="F1416" s="53"/>
      <c r="G1416" s="53"/>
      <c r="H1416" s="53"/>
    </row>
    <row r="1417" spans="5:8" x14ac:dyDescent="0.25">
      <c r="E1417" s="53"/>
      <c r="F1417" s="53"/>
      <c r="G1417" s="53"/>
      <c r="H1417" s="53"/>
    </row>
    <row r="1418" spans="5:8" x14ac:dyDescent="0.25">
      <c r="E1418" s="53"/>
      <c r="F1418" s="53"/>
      <c r="G1418" s="53"/>
      <c r="H1418" s="53"/>
    </row>
    <row r="1419" spans="5:8" x14ac:dyDescent="0.25">
      <c r="E1419" s="53"/>
      <c r="F1419" s="53"/>
      <c r="G1419" s="53"/>
      <c r="H1419" s="53"/>
    </row>
    <row r="1420" spans="5:8" x14ac:dyDescent="0.25">
      <c r="E1420" s="53"/>
      <c r="F1420" s="53"/>
      <c r="G1420" s="53"/>
      <c r="H1420" s="53"/>
    </row>
    <row r="1421" spans="5:8" x14ac:dyDescent="0.25">
      <c r="E1421" s="53"/>
      <c r="F1421" s="53"/>
      <c r="G1421" s="53"/>
      <c r="H1421" s="53"/>
    </row>
    <row r="1422" spans="5:8" x14ac:dyDescent="0.25">
      <c r="E1422" s="53"/>
      <c r="F1422" s="53"/>
      <c r="G1422" s="53"/>
      <c r="H1422" s="53"/>
    </row>
    <row r="1423" spans="5:8" x14ac:dyDescent="0.25">
      <c r="E1423" s="53"/>
      <c r="F1423" s="53"/>
      <c r="G1423" s="53"/>
      <c r="H1423" s="53"/>
    </row>
    <row r="1424" spans="5:8" x14ac:dyDescent="0.25">
      <c r="E1424" s="53"/>
      <c r="F1424" s="53"/>
      <c r="G1424" s="53"/>
      <c r="H1424" s="53"/>
    </row>
    <row r="1425" spans="5:8" x14ac:dyDescent="0.25">
      <c r="E1425" s="53"/>
      <c r="F1425" s="53"/>
      <c r="G1425" s="53"/>
      <c r="H1425" s="53"/>
    </row>
    <row r="1426" spans="5:8" x14ac:dyDescent="0.25">
      <c r="E1426" s="53"/>
      <c r="F1426" s="53"/>
      <c r="G1426" s="53"/>
      <c r="H1426" s="53"/>
    </row>
    <row r="1427" spans="5:8" x14ac:dyDescent="0.25">
      <c r="E1427" s="53"/>
      <c r="F1427" s="53"/>
      <c r="G1427" s="53"/>
      <c r="H1427" s="53"/>
    </row>
    <row r="1428" spans="5:8" x14ac:dyDescent="0.25">
      <c r="E1428" s="53"/>
      <c r="F1428" s="53"/>
      <c r="G1428" s="53"/>
      <c r="H1428" s="53"/>
    </row>
    <row r="1429" spans="5:8" x14ac:dyDescent="0.25">
      <c r="E1429" s="53"/>
      <c r="F1429" s="53"/>
      <c r="G1429" s="53"/>
      <c r="H1429" s="53"/>
    </row>
    <row r="1430" spans="5:8" x14ac:dyDescent="0.25">
      <c r="E1430" s="53"/>
      <c r="F1430" s="53"/>
      <c r="G1430" s="53"/>
      <c r="H1430" s="53"/>
    </row>
    <row r="1431" spans="5:8" x14ac:dyDescent="0.25">
      <c r="E1431" s="53"/>
      <c r="F1431" s="53"/>
      <c r="G1431" s="53"/>
      <c r="H1431" s="53"/>
    </row>
    <row r="1432" spans="5:8" x14ac:dyDescent="0.25">
      <c r="E1432" s="53"/>
      <c r="F1432" s="53"/>
      <c r="G1432" s="53"/>
      <c r="H1432" s="53"/>
    </row>
    <row r="1433" spans="5:8" x14ac:dyDescent="0.25">
      <c r="E1433" s="53"/>
      <c r="F1433" s="53"/>
      <c r="G1433" s="53"/>
      <c r="H1433" s="53"/>
    </row>
    <row r="1434" spans="5:8" x14ac:dyDescent="0.25">
      <c r="E1434" s="53"/>
      <c r="F1434" s="53"/>
      <c r="G1434" s="53"/>
      <c r="H1434" s="53"/>
    </row>
    <row r="1435" spans="5:8" x14ac:dyDescent="0.25">
      <c r="E1435" s="53"/>
      <c r="F1435" s="53"/>
      <c r="G1435" s="53"/>
      <c r="H1435" s="53"/>
    </row>
    <row r="1436" spans="5:8" x14ac:dyDescent="0.25">
      <c r="E1436" s="53"/>
      <c r="F1436" s="53"/>
      <c r="G1436" s="53"/>
      <c r="H1436" s="53"/>
    </row>
    <row r="1437" spans="5:8" x14ac:dyDescent="0.25">
      <c r="E1437" s="53"/>
      <c r="F1437" s="53"/>
      <c r="G1437" s="53"/>
      <c r="H1437" s="53"/>
    </row>
    <row r="1438" spans="5:8" x14ac:dyDescent="0.25">
      <c r="E1438" s="53"/>
      <c r="F1438" s="53"/>
      <c r="G1438" s="53"/>
      <c r="H1438" s="53"/>
    </row>
    <row r="1439" spans="5:8" x14ac:dyDescent="0.25">
      <c r="E1439" s="53"/>
      <c r="F1439" s="53"/>
      <c r="G1439" s="53"/>
      <c r="H1439" s="53"/>
    </row>
    <row r="1440" spans="5:8" x14ac:dyDescent="0.25">
      <c r="E1440" s="53"/>
      <c r="F1440" s="53"/>
      <c r="G1440" s="53"/>
      <c r="H1440" s="53"/>
    </row>
    <row r="1441" spans="5:8" x14ac:dyDescent="0.25">
      <c r="E1441" s="53"/>
      <c r="F1441" s="53"/>
      <c r="G1441" s="53"/>
      <c r="H1441" s="53"/>
    </row>
    <row r="1442" spans="5:8" x14ac:dyDescent="0.25">
      <c r="E1442" s="53"/>
      <c r="F1442" s="53"/>
      <c r="G1442" s="53"/>
      <c r="H1442" s="53"/>
    </row>
    <row r="1443" spans="5:8" x14ac:dyDescent="0.25">
      <c r="E1443" s="53"/>
      <c r="F1443" s="53"/>
      <c r="G1443" s="53"/>
      <c r="H1443" s="53"/>
    </row>
    <row r="1444" spans="5:8" x14ac:dyDescent="0.25">
      <c r="E1444" s="53"/>
      <c r="F1444" s="53"/>
      <c r="G1444" s="53"/>
      <c r="H1444" s="53"/>
    </row>
    <row r="1445" spans="5:8" x14ac:dyDescent="0.25">
      <c r="E1445" s="53"/>
      <c r="F1445" s="53"/>
      <c r="G1445" s="53"/>
      <c r="H1445" s="53"/>
    </row>
    <row r="1446" spans="5:8" x14ac:dyDescent="0.25">
      <c r="E1446" s="53"/>
      <c r="F1446" s="53"/>
      <c r="G1446" s="53"/>
      <c r="H1446" s="53"/>
    </row>
    <row r="1447" spans="5:8" x14ac:dyDescent="0.25">
      <c r="E1447" s="53"/>
      <c r="F1447" s="53"/>
      <c r="G1447" s="53"/>
      <c r="H1447" s="53"/>
    </row>
    <row r="1448" spans="5:8" x14ac:dyDescent="0.25">
      <c r="E1448" s="53"/>
      <c r="F1448" s="53"/>
      <c r="G1448" s="53"/>
      <c r="H1448" s="53"/>
    </row>
    <row r="1449" spans="5:8" x14ac:dyDescent="0.25">
      <c r="E1449" s="53"/>
      <c r="F1449" s="53"/>
      <c r="G1449" s="53"/>
      <c r="H1449" s="53"/>
    </row>
    <row r="1450" spans="5:8" x14ac:dyDescent="0.25">
      <c r="E1450" s="53"/>
      <c r="F1450" s="53"/>
      <c r="G1450" s="53"/>
      <c r="H1450" s="53"/>
    </row>
    <row r="1451" spans="5:8" x14ac:dyDescent="0.25">
      <c r="E1451" s="53"/>
      <c r="F1451" s="53"/>
      <c r="G1451" s="53"/>
      <c r="H1451" s="53"/>
    </row>
    <row r="1452" spans="5:8" x14ac:dyDescent="0.25">
      <c r="E1452" s="53"/>
      <c r="F1452" s="53"/>
      <c r="G1452" s="53"/>
      <c r="H1452" s="53"/>
    </row>
    <row r="1453" spans="5:8" x14ac:dyDescent="0.25">
      <c r="E1453" s="53"/>
      <c r="F1453" s="53"/>
      <c r="G1453" s="53"/>
      <c r="H1453" s="53"/>
    </row>
    <row r="1454" spans="5:8" x14ac:dyDescent="0.25">
      <c r="E1454" s="53"/>
      <c r="F1454" s="53"/>
      <c r="G1454" s="53"/>
      <c r="H1454" s="53"/>
    </row>
    <row r="1455" spans="5:8" x14ac:dyDescent="0.25">
      <c r="E1455" s="53"/>
      <c r="F1455" s="53"/>
      <c r="G1455" s="53"/>
      <c r="H1455" s="53"/>
    </row>
    <row r="1456" spans="5:8" x14ac:dyDescent="0.25">
      <c r="E1456" s="53"/>
      <c r="F1456" s="53"/>
      <c r="G1456" s="53"/>
      <c r="H1456" s="53"/>
    </row>
    <row r="1457" spans="5:8" x14ac:dyDescent="0.25">
      <c r="E1457" s="53"/>
      <c r="F1457" s="53"/>
      <c r="G1457" s="53"/>
      <c r="H1457" s="53"/>
    </row>
    <row r="1458" spans="5:8" x14ac:dyDescent="0.25">
      <c r="E1458" s="53"/>
      <c r="F1458" s="53"/>
      <c r="G1458" s="53"/>
      <c r="H1458" s="53"/>
    </row>
    <row r="1459" spans="5:8" x14ac:dyDescent="0.25">
      <c r="E1459" s="53"/>
      <c r="F1459" s="53"/>
      <c r="G1459" s="53"/>
      <c r="H1459" s="53"/>
    </row>
    <row r="1460" spans="5:8" x14ac:dyDescent="0.25">
      <c r="E1460" s="53"/>
      <c r="F1460" s="53"/>
      <c r="G1460" s="53"/>
      <c r="H1460" s="53"/>
    </row>
    <row r="1461" spans="5:8" x14ac:dyDescent="0.25">
      <c r="E1461" s="53"/>
      <c r="F1461" s="53"/>
      <c r="G1461" s="53"/>
      <c r="H1461" s="53"/>
    </row>
    <row r="1462" spans="5:8" x14ac:dyDescent="0.25">
      <c r="E1462" s="53"/>
      <c r="F1462" s="53"/>
      <c r="G1462" s="53"/>
      <c r="H1462" s="53"/>
    </row>
    <row r="1463" spans="5:8" x14ac:dyDescent="0.25">
      <c r="E1463" s="53"/>
      <c r="F1463" s="53"/>
      <c r="G1463" s="53"/>
      <c r="H1463" s="53"/>
    </row>
    <row r="1464" spans="5:8" x14ac:dyDescent="0.25">
      <c r="E1464" s="53"/>
      <c r="F1464" s="53"/>
      <c r="G1464" s="53"/>
      <c r="H1464" s="53"/>
    </row>
    <row r="1465" spans="5:8" x14ac:dyDescent="0.25">
      <c r="E1465" s="53"/>
      <c r="F1465" s="53"/>
      <c r="G1465" s="53"/>
      <c r="H1465" s="53"/>
    </row>
    <row r="1466" spans="5:8" x14ac:dyDescent="0.25">
      <c r="E1466" s="53"/>
      <c r="F1466" s="53"/>
      <c r="G1466" s="53"/>
      <c r="H1466" s="53"/>
    </row>
    <row r="1467" spans="5:8" x14ac:dyDescent="0.25">
      <c r="E1467" s="53"/>
      <c r="F1467" s="53"/>
      <c r="G1467" s="53"/>
      <c r="H1467" s="53"/>
    </row>
    <row r="1468" spans="5:8" x14ac:dyDescent="0.25">
      <c r="E1468" s="53"/>
      <c r="F1468" s="53"/>
      <c r="G1468" s="53"/>
      <c r="H1468" s="53"/>
    </row>
    <row r="1469" spans="5:8" x14ac:dyDescent="0.25">
      <c r="E1469" s="53"/>
      <c r="F1469" s="53"/>
      <c r="G1469" s="53"/>
      <c r="H1469" s="53"/>
    </row>
    <row r="1470" spans="5:8" x14ac:dyDescent="0.25">
      <c r="E1470" s="53"/>
      <c r="F1470" s="53"/>
      <c r="G1470" s="53"/>
      <c r="H1470" s="53"/>
    </row>
    <row r="1471" spans="5:8" x14ac:dyDescent="0.25">
      <c r="E1471" s="53"/>
      <c r="F1471" s="53"/>
      <c r="G1471" s="53"/>
      <c r="H1471" s="53"/>
    </row>
    <row r="1472" spans="5:8" x14ac:dyDescent="0.25">
      <c r="E1472" s="53"/>
      <c r="F1472" s="53"/>
      <c r="G1472" s="53"/>
      <c r="H1472" s="53"/>
    </row>
    <row r="1473" spans="5:8" x14ac:dyDescent="0.25">
      <c r="E1473" s="53"/>
      <c r="F1473" s="53"/>
      <c r="G1473" s="53"/>
      <c r="H1473" s="53"/>
    </row>
    <row r="1474" spans="5:8" x14ac:dyDescent="0.25">
      <c r="E1474" s="53"/>
      <c r="F1474" s="53"/>
      <c r="G1474" s="53"/>
      <c r="H1474" s="53"/>
    </row>
    <row r="1475" spans="5:8" x14ac:dyDescent="0.25">
      <c r="E1475" s="53"/>
      <c r="F1475" s="53"/>
      <c r="G1475" s="53"/>
      <c r="H1475" s="53"/>
    </row>
    <row r="1476" spans="5:8" x14ac:dyDescent="0.25">
      <c r="E1476" s="53"/>
      <c r="F1476" s="53"/>
      <c r="G1476" s="53"/>
      <c r="H1476" s="53"/>
    </row>
    <row r="1477" spans="5:8" x14ac:dyDescent="0.25">
      <c r="E1477" s="53"/>
      <c r="F1477" s="53"/>
      <c r="G1477" s="53"/>
      <c r="H1477" s="53"/>
    </row>
    <row r="1478" spans="5:8" x14ac:dyDescent="0.25">
      <c r="E1478" s="53"/>
      <c r="F1478" s="53"/>
      <c r="G1478" s="53"/>
      <c r="H1478" s="53"/>
    </row>
    <row r="1479" spans="5:8" x14ac:dyDescent="0.25">
      <c r="E1479" s="53"/>
      <c r="F1479" s="53"/>
      <c r="G1479" s="53"/>
      <c r="H1479" s="53"/>
    </row>
    <row r="1480" spans="5:8" x14ac:dyDescent="0.25">
      <c r="E1480" s="53"/>
      <c r="F1480" s="53"/>
      <c r="G1480" s="53"/>
      <c r="H1480" s="53"/>
    </row>
    <row r="1481" spans="5:8" x14ac:dyDescent="0.25">
      <c r="E1481" s="53"/>
      <c r="F1481" s="53"/>
      <c r="G1481" s="53"/>
      <c r="H1481" s="53"/>
    </row>
    <row r="1482" spans="5:8" x14ac:dyDescent="0.25">
      <c r="E1482" s="53"/>
      <c r="F1482" s="53"/>
      <c r="G1482" s="53"/>
      <c r="H1482" s="53"/>
    </row>
    <row r="1483" spans="5:8" x14ac:dyDescent="0.25">
      <c r="E1483" s="53"/>
      <c r="F1483" s="53"/>
      <c r="G1483" s="53"/>
      <c r="H1483" s="53"/>
    </row>
    <row r="1484" spans="5:8" x14ac:dyDescent="0.25">
      <c r="E1484" s="53"/>
      <c r="F1484" s="53"/>
      <c r="G1484" s="53"/>
      <c r="H1484" s="53"/>
    </row>
    <row r="1485" spans="5:8" x14ac:dyDescent="0.25">
      <c r="E1485" s="53"/>
      <c r="F1485" s="53"/>
      <c r="G1485" s="53"/>
      <c r="H1485" s="53"/>
    </row>
    <row r="1486" spans="5:8" x14ac:dyDescent="0.25">
      <c r="E1486" s="53"/>
      <c r="F1486" s="53"/>
      <c r="G1486" s="53"/>
      <c r="H1486" s="53"/>
    </row>
    <row r="1487" spans="5:8" x14ac:dyDescent="0.25">
      <c r="E1487" s="53"/>
      <c r="F1487" s="53"/>
      <c r="G1487" s="53"/>
      <c r="H1487" s="53"/>
    </row>
    <row r="1488" spans="5:8" x14ac:dyDescent="0.25">
      <c r="E1488" s="53"/>
      <c r="F1488" s="53"/>
      <c r="G1488" s="53"/>
      <c r="H1488" s="53"/>
    </row>
    <row r="1489" spans="5:8" x14ac:dyDescent="0.25">
      <c r="E1489" s="53"/>
      <c r="F1489" s="53"/>
      <c r="G1489" s="53"/>
      <c r="H1489" s="53"/>
    </row>
    <row r="1490" spans="5:8" x14ac:dyDescent="0.25">
      <c r="E1490" s="53"/>
      <c r="F1490" s="53"/>
      <c r="G1490" s="53"/>
      <c r="H1490" s="53"/>
    </row>
    <row r="1491" spans="5:8" x14ac:dyDescent="0.25">
      <c r="E1491" s="53"/>
      <c r="F1491" s="53"/>
      <c r="G1491" s="53"/>
      <c r="H1491" s="53"/>
    </row>
    <row r="1492" spans="5:8" x14ac:dyDescent="0.25">
      <c r="E1492" s="53"/>
      <c r="F1492" s="53"/>
      <c r="G1492" s="53"/>
      <c r="H1492" s="53"/>
    </row>
    <row r="1493" spans="5:8" x14ac:dyDescent="0.25">
      <c r="E1493" s="53"/>
      <c r="F1493" s="53"/>
      <c r="G1493" s="53"/>
      <c r="H1493" s="53"/>
    </row>
    <row r="1494" spans="5:8" x14ac:dyDescent="0.25">
      <c r="E1494" s="53"/>
      <c r="F1494" s="53"/>
      <c r="G1494" s="53"/>
      <c r="H1494" s="53"/>
    </row>
    <row r="1495" spans="5:8" x14ac:dyDescent="0.25">
      <c r="E1495" s="53"/>
      <c r="F1495" s="53"/>
      <c r="G1495" s="53"/>
      <c r="H1495" s="53"/>
    </row>
    <row r="1496" spans="5:8" x14ac:dyDescent="0.25">
      <c r="E1496" s="53"/>
      <c r="F1496" s="53"/>
      <c r="G1496" s="53"/>
      <c r="H1496" s="53"/>
    </row>
    <row r="1497" spans="5:8" x14ac:dyDescent="0.25">
      <c r="E1497" s="53"/>
      <c r="F1497" s="53"/>
      <c r="G1497" s="53"/>
      <c r="H1497" s="53"/>
    </row>
    <row r="1498" spans="5:8" x14ac:dyDescent="0.25">
      <c r="E1498" s="53"/>
      <c r="F1498" s="53"/>
      <c r="G1498" s="53"/>
      <c r="H1498" s="53"/>
    </row>
    <row r="1499" spans="5:8" x14ac:dyDescent="0.25">
      <c r="E1499" s="53"/>
      <c r="F1499" s="53"/>
      <c r="G1499" s="53"/>
      <c r="H1499" s="53"/>
    </row>
    <row r="1500" spans="5:8" x14ac:dyDescent="0.25">
      <c r="E1500" s="53"/>
      <c r="F1500" s="53"/>
      <c r="G1500" s="53"/>
      <c r="H1500" s="53"/>
    </row>
    <row r="1501" spans="5:8" x14ac:dyDescent="0.25">
      <c r="E1501" s="53"/>
      <c r="F1501" s="53"/>
      <c r="G1501" s="53"/>
      <c r="H1501" s="53"/>
    </row>
    <row r="1502" spans="5:8" x14ac:dyDescent="0.25">
      <c r="E1502" s="53"/>
      <c r="F1502" s="53"/>
      <c r="G1502" s="53"/>
      <c r="H1502" s="53"/>
    </row>
    <row r="1503" spans="5:8" x14ac:dyDescent="0.25">
      <c r="E1503" s="53"/>
      <c r="F1503" s="53"/>
      <c r="G1503" s="53"/>
      <c r="H1503" s="53"/>
    </row>
    <row r="1504" spans="5:8" x14ac:dyDescent="0.25">
      <c r="E1504" s="53"/>
      <c r="F1504" s="53"/>
      <c r="G1504" s="53"/>
      <c r="H1504" s="53"/>
    </row>
    <row r="1505" spans="5:8" x14ac:dyDescent="0.25">
      <c r="E1505" s="53"/>
      <c r="F1505" s="53"/>
      <c r="G1505" s="53"/>
      <c r="H1505" s="53"/>
    </row>
    <row r="1506" spans="5:8" x14ac:dyDescent="0.25">
      <c r="E1506" s="53"/>
      <c r="F1506" s="53"/>
      <c r="G1506" s="53"/>
      <c r="H1506" s="53"/>
    </row>
    <row r="1507" spans="5:8" x14ac:dyDescent="0.25">
      <c r="E1507" s="53"/>
      <c r="F1507" s="53"/>
      <c r="G1507" s="53"/>
      <c r="H1507" s="53"/>
    </row>
    <row r="1508" spans="5:8" x14ac:dyDescent="0.25">
      <c r="E1508" s="53"/>
      <c r="F1508" s="53"/>
      <c r="G1508" s="53"/>
      <c r="H1508" s="53"/>
    </row>
    <row r="1509" spans="5:8" x14ac:dyDescent="0.25">
      <c r="E1509" s="53"/>
      <c r="F1509" s="53"/>
      <c r="G1509" s="53"/>
      <c r="H1509" s="53"/>
    </row>
    <row r="1510" spans="5:8" x14ac:dyDescent="0.25">
      <c r="E1510" s="53"/>
      <c r="F1510" s="53"/>
      <c r="G1510" s="53"/>
      <c r="H1510" s="53"/>
    </row>
    <row r="1511" spans="5:8" x14ac:dyDescent="0.25">
      <c r="E1511" s="53"/>
      <c r="F1511" s="53"/>
      <c r="G1511" s="53"/>
      <c r="H1511" s="53"/>
    </row>
    <row r="1512" spans="5:8" x14ac:dyDescent="0.25">
      <c r="E1512" s="53"/>
      <c r="F1512" s="53"/>
      <c r="G1512" s="53"/>
      <c r="H1512" s="53"/>
    </row>
    <row r="1513" spans="5:8" x14ac:dyDescent="0.25">
      <c r="E1513" s="53"/>
      <c r="F1513" s="53"/>
      <c r="G1513" s="53"/>
      <c r="H1513" s="53"/>
    </row>
    <row r="1514" spans="5:8" x14ac:dyDescent="0.25">
      <c r="E1514" s="53"/>
      <c r="F1514" s="53"/>
      <c r="G1514" s="53"/>
      <c r="H1514" s="53"/>
    </row>
    <row r="1515" spans="5:8" x14ac:dyDescent="0.25">
      <c r="E1515" s="53"/>
      <c r="F1515" s="53"/>
      <c r="G1515" s="53"/>
      <c r="H1515" s="53"/>
    </row>
    <row r="1516" spans="5:8" x14ac:dyDescent="0.25">
      <c r="E1516" s="53"/>
      <c r="F1516" s="53"/>
      <c r="G1516" s="53"/>
      <c r="H1516" s="53"/>
    </row>
    <row r="1517" spans="5:8" x14ac:dyDescent="0.25">
      <c r="E1517" s="53"/>
      <c r="F1517" s="53"/>
      <c r="G1517" s="53"/>
      <c r="H1517" s="53"/>
    </row>
    <row r="1518" spans="5:8" x14ac:dyDescent="0.25">
      <c r="E1518" s="53"/>
      <c r="F1518" s="53"/>
      <c r="G1518" s="53"/>
      <c r="H1518" s="53"/>
    </row>
    <row r="1519" spans="5:8" x14ac:dyDescent="0.25">
      <c r="E1519" s="53"/>
      <c r="F1519" s="53"/>
      <c r="G1519" s="53"/>
      <c r="H1519" s="53"/>
    </row>
    <row r="1520" spans="5:8" x14ac:dyDescent="0.25">
      <c r="E1520" s="53"/>
      <c r="F1520" s="53"/>
      <c r="G1520" s="53"/>
      <c r="H1520" s="53"/>
    </row>
    <row r="1521" spans="5:8" x14ac:dyDescent="0.25">
      <c r="E1521" s="53"/>
      <c r="F1521" s="53"/>
      <c r="G1521" s="53"/>
      <c r="H1521" s="53"/>
    </row>
    <row r="1522" spans="5:8" x14ac:dyDescent="0.25">
      <c r="E1522" s="53"/>
      <c r="F1522" s="53"/>
      <c r="G1522" s="53"/>
      <c r="H1522" s="53"/>
    </row>
    <row r="1523" spans="5:8" x14ac:dyDescent="0.25">
      <c r="E1523" s="53"/>
      <c r="F1523" s="53"/>
      <c r="G1523" s="53"/>
      <c r="H1523" s="53"/>
    </row>
    <row r="1524" spans="5:8" x14ac:dyDescent="0.25">
      <c r="E1524" s="53"/>
      <c r="F1524" s="53"/>
      <c r="G1524" s="53"/>
      <c r="H1524" s="53"/>
    </row>
    <row r="1525" spans="5:8" x14ac:dyDescent="0.25">
      <c r="E1525" s="53"/>
      <c r="F1525" s="53"/>
      <c r="G1525" s="53"/>
      <c r="H1525" s="53"/>
    </row>
    <row r="1526" spans="5:8" x14ac:dyDescent="0.25">
      <c r="E1526" s="53"/>
      <c r="F1526" s="53"/>
      <c r="G1526" s="53"/>
      <c r="H1526" s="53"/>
    </row>
    <row r="1527" spans="5:8" x14ac:dyDescent="0.25">
      <c r="E1527" s="53"/>
      <c r="F1527" s="53"/>
      <c r="G1527" s="53"/>
      <c r="H1527" s="53"/>
    </row>
    <row r="1528" spans="5:8" x14ac:dyDescent="0.25">
      <c r="E1528" s="53"/>
      <c r="F1528" s="53"/>
      <c r="G1528" s="53"/>
      <c r="H1528" s="53"/>
    </row>
    <row r="1529" spans="5:8" x14ac:dyDescent="0.25">
      <c r="E1529" s="53"/>
      <c r="F1529" s="53"/>
      <c r="G1529" s="53"/>
      <c r="H1529" s="53"/>
    </row>
    <row r="1530" spans="5:8" x14ac:dyDescent="0.25">
      <c r="E1530" s="53"/>
      <c r="F1530" s="53"/>
      <c r="G1530" s="53"/>
      <c r="H1530" s="53"/>
    </row>
    <row r="1531" spans="5:8" x14ac:dyDescent="0.25">
      <c r="E1531" s="53"/>
      <c r="F1531" s="53"/>
      <c r="G1531" s="53"/>
      <c r="H1531" s="53"/>
    </row>
    <row r="1532" spans="5:8" x14ac:dyDescent="0.25">
      <c r="E1532" s="53"/>
      <c r="F1532" s="53"/>
      <c r="G1532" s="53"/>
      <c r="H1532" s="53"/>
    </row>
    <row r="1533" spans="5:8" x14ac:dyDescent="0.25">
      <c r="E1533" s="53"/>
      <c r="F1533" s="53"/>
      <c r="G1533" s="53"/>
      <c r="H1533" s="53"/>
    </row>
    <row r="1534" spans="5:8" x14ac:dyDescent="0.25">
      <c r="E1534" s="53"/>
      <c r="F1534" s="53"/>
      <c r="G1534" s="53"/>
      <c r="H1534" s="53"/>
    </row>
    <row r="1535" spans="5:8" x14ac:dyDescent="0.25">
      <c r="E1535" s="53"/>
      <c r="F1535" s="53"/>
      <c r="G1535" s="53"/>
      <c r="H1535" s="53"/>
    </row>
    <row r="1536" spans="5:8" x14ac:dyDescent="0.25">
      <c r="E1536" s="53"/>
      <c r="F1536" s="53"/>
      <c r="G1536" s="53"/>
      <c r="H1536" s="53"/>
    </row>
    <row r="1537" spans="5:8" x14ac:dyDescent="0.25">
      <c r="E1537" s="53"/>
      <c r="F1537" s="53"/>
      <c r="G1537" s="53"/>
      <c r="H1537" s="53"/>
    </row>
    <row r="1538" spans="5:8" x14ac:dyDescent="0.25">
      <c r="E1538" s="53"/>
      <c r="F1538" s="53"/>
      <c r="G1538" s="53"/>
      <c r="H1538" s="53"/>
    </row>
    <row r="1539" spans="5:8" x14ac:dyDescent="0.25">
      <c r="E1539" s="53"/>
      <c r="F1539" s="53"/>
      <c r="G1539" s="53"/>
      <c r="H1539" s="53"/>
    </row>
    <row r="1540" spans="5:8" x14ac:dyDescent="0.25">
      <c r="E1540" s="53"/>
      <c r="F1540" s="53"/>
      <c r="G1540" s="53"/>
      <c r="H1540" s="53"/>
    </row>
    <row r="1541" spans="5:8" x14ac:dyDescent="0.25">
      <c r="E1541" s="53"/>
      <c r="F1541" s="53"/>
      <c r="G1541" s="53"/>
      <c r="H1541" s="53"/>
    </row>
    <row r="1542" spans="5:8" x14ac:dyDescent="0.25">
      <c r="E1542" s="53"/>
      <c r="F1542" s="53"/>
      <c r="G1542" s="53"/>
      <c r="H1542" s="53"/>
    </row>
    <row r="1543" spans="5:8" x14ac:dyDescent="0.25">
      <c r="E1543" s="53"/>
      <c r="F1543" s="53"/>
      <c r="G1543" s="53"/>
      <c r="H1543" s="53"/>
    </row>
    <row r="1544" spans="5:8" x14ac:dyDescent="0.25">
      <c r="E1544" s="53"/>
      <c r="F1544" s="53"/>
      <c r="G1544" s="53"/>
      <c r="H1544" s="53"/>
    </row>
    <row r="1545" spans="5:8" x14ac:dyDescent="0.25">
      <c r="E1545" s="53"/>
      <c r="F1545" s="53"/>
      <c r="G1545" s="53"/>
      <c r="H1545" s="53"/>
    </row>
    <row r="1546" spans="5:8" x14ac:dyDescent="0.25">
      <c r="E1546" s="53"/>
      <c r="F1546" s="53"/>
      <c r="G1546" s="53"/>
      <c r="H1546" s="53"/>
    </row>
    <row r="1547" spans="5:8" x14ac:dyDescent="0.25">
      <c r="E1547" s="53"/>
      <c r="F1547" s="53"/>
      <c r="G1547" s="53"/>
      <c r="H1547" s="53"/>
    </row>
    <row r="1548" spans="5:8" x14ac:dyDescent="0.25">
      <c r="E1548" s="53"/>
      <c r="F1548" s="53"/>
      <c r="G1548" s="53"/>
      <c r="H1548" s="53"/>
    </row>
    <row r="1549" spans="5:8" x14ac:dyDescent="0.25">
      <c r="E1549" s="53"/>
      <c r="F1549" s="53"/>
      <c r="G1549" s="53"/>
      <c r="H1549" s="53"/>
    </row>
    <row r="1550" spans="5:8" x14ac:dyDescent="0.25">
      <c r="E1550" s="53"/>
      <c r="F1550" s="53"/>
      <c r="G1550" s="53"/>
      <c r="H1550" s="53"/>
    </row>
    <row r="1551" spans="5:8" x14ac:dyDescent="0.25">
      <c r="E1551" s="53"/>
      <c r="F1551" s="53"/>
      <c r="G1551" s="53"/>
      <c r="H1551" s="53"/>
    </row>
    <row r="1552" spans="5:8" x14ac:dyDescent="0.25">
      <c r="E1552" s="53"/>
      <c r="F1552" s="53"/>
      <c r="G1552" s="53"/>
      <c r="H1552" s="53"/>
    </row>
    <row r="1553" spans="5:8" x14ac:dyDescent="0.25">
      <c r="E1553" s="53"/>
      <c r="F1553" s="53"/>
      <c r="G1553" s="53"/>
      <c r="H1553" s="53"/>
    </row>
    <row r="1554" spans="5:8" x14ac:dyDescent="0.25">
      <c r="E1554" s="53"/>
      <c r="F1554" s="53"/>
      <c r="G1554" s="53"/>
      <c r="H1554" s="53"/>
    </row>
    <row r="1555" spans="5:8" x14ac:dyDescent="0.25">
      <c r="E1555" s="53"/>
      <c r="F1555" s="53"/>
      <c r="G1555" s="53"/>
      <c r="H1555" s="53"/>
    </row>
    <row r="1556" spans="5:8" x14ac:dyDescent="0.25">
      <c r="E1556" s="53"/>
      <c r="F1556" s="53"/>
      <c r="G1556" s="53"/>
      <c r="H1556" s="53"/>
    </row>
    <row r="1557" spans="5:8" x14ac:dyDescent="0.25">
      <c r="E1557" s="53"/>
      <c r="F1557" s="53"/>
      <c r="G1557" s="53"/>
      <c r="H1557" s="53"/>
    </row>
    <row r="1558" spans="5:8" x14ac:dyDescent="0.25">
      <c r="E1558" s="53"/>
      <c r="F1558" s="53"/>
      <c r="G1558" s="53"/>
      <c r="H1558" s="53"/>
    </row>
    <row r="1559" spans="5:8" x14ac:dyDescent="0.25">
      <c r="E1559" s="53"/>
      <c r="F1559" s="53"/>
      <c r="G1559" s="53"/>
      <c r="H1559" s="53"/>
    </row>
    <row r="1560" spans="5:8" x14ac:dyDescent="0.25">
      <c r="E1560" s="53"/>
      <c r="F1560" s="53"/>
      <c r="G1560" s="53"/>
      <c r="H1560" s="53"/>
    </row>
    <row r="1561" spans="5:8" x14ac:dyDescent="0.25">
      <c r="E1561" s="53"/>
      <c r="F1561" s="53"/>
      <c r="G1561" s="53"/>
      <c r="H1561" s="53"/>
    </row>
    <row r="1562" spans="5:8" x14ac:dyDescent="0.25">
      <c r="E1562" s="53"/>
      <c r="F1562" s="53"/>
      <c r="G1562" s="53"/>
      <c r="H1562" s="53"/>
    </row>
    <row r="1563" spans="5:8" x14ac:dyDescent="0.25">
      <c r="E1563" s="53"/>
      <c r="F1563" s="53"/>
      <c r="G1563" s="53"/>
      <c r="H1563" s="53"/>
    </row>
    <row r="1564" spans="5:8" x14ac:dyDescent="0.25">
      <c r="E1564" s="53"/>
      <c r="F1564" s="53"/>
      <c r="G1564" s="53"/>
      <c r="H1564" s="53"/>
    </row>
    <row r="1565" spans="5:8" x14ac:dyDescent="0.25">
      <c r="E1565" s="53"/>
      <c r="F1565" s="53"/>
      <c r="G1565" s="53"/>
      <c r="H1565" s="53"/>
    </row>
    <row r="1566" spans="5:8" x14ac:dyDescent="0.25">
      <c r="E1566" s="53"/>
      <c r="F1566" s="53"/>
      <c r="G1566" s="53"/>
      <c r="H1566" s="53"/>
    </row>
    <row r="1567" spans="5:8" x14ac:dyDescent="0.25">
      <c r="E1567" s="53"/>
      <c r="F1567" s="53"/>
      <c r="G1567" s="53"/>
      <c r="H1567" s="53"/>
    </row>
    <row r="1568" spans="5:8" x14ac:dyDescent="0.25">
      <c r="E1568" s="53"/>
      <c r="F1568" s="53"/>
      <c r="G1568" s="53"/>
      <c r="H1568" s="53"/>
    </row>
    <row r="1569" spans="5:8" x14ac:dyDescent="0.25">
      <c r="E1569" s="53"/>
      <c r="F1569" s="53"/>
      <c r="G1569" s="53"/>
      <c r="H1569" s="53"/>
    </row>
    <row r="1570" spans="5:8" x14ac:dyDescent="0.25">
      <c r="E1570" s="53"/>
      <c r="F1570" s="53"/>
      <c r="G1570" s="53"/>
      <c r="H1570" s="53"/>
    </row>
    <row r="1571" spans="5:8" x14ac:dyDescent="0.25">
      <c r="E1571" s="53"/>
      <c r="F1571" s="53"/>
      <c r="G1571" s="53"/>
      <c r="H1571" s="53"/>
    </row>
    <row r="1572" spans="5:8" x14ac:dyDescent="0.25">
      <c r="E1572" s="53"/>
      <c r="F1572" s="53"/>
      <c r="G1572" s="53"/>
      <c r="H1572" s="53"/>
    </row>
    <row r="1573" spans="5:8" x14ac:dyDescent="0.25">
      <c r="E1573" s="53"/>
      <c r="F1573" s="53"/>
      <c r="G1573" s="53"/>
      <c r="H1573" s="53"/>
    </row>
    <row r="1574" spans="5:8" x14ac:dyDescent="0.25">
      <c r="E1574" s="53"/>
      <c r="F1574" s="53"/>
      <c r="G1574" s="53"/>
      <c r="H1574" s="53"/>
    </row>
    <row r="1575" spans="5:8" x14ac:dyDescent="0.25">
      <c r="E1575" s="53"/>
      <c r="F1575" s="53"/>
      <c r="G1575" s="53"/>
      <c r="H1575" s="53"/>
    </row>
    <row r="1576" spans="5:8" x14ac:dyDescent="0.25">
      <c r="E1576" s="53"/>
      <c r="F1576" s="53"/>
      <c r="G1576" s="53"/>
      <c r="H1576" s="53"/>
    </row>
    <row r="1577" spans="5:8" x14ac:dyDescent="0.25">
      <c r="E1577" s="53"/>
      <c r="F1577" s="53"/>
      <c r="G1577" s="53"/>
      <c r="H1577" s="53"/>
    </row>
    <row r="1578" spans="5:8" x14ac:dyDescent="0.25">
      <c r="E1578" s="53"/>
      <c r="F1578" s="53"/>
      <c r="G1578" s="53"/>
      <c r="H1578" s="53"/>
    </row>
    <row r="1579" spans="5:8" x14ac:dyDescent="0.25">
      <c r="E1579" s="53"/>
      <c r="F1579" s="53"/>
      <c r="G1579" s="53"/>
      <c r="H1579" s="53"/>
    </row>
    <row r="1580" spans="5:8" x14ac:dyDescent="0.25">
      <c r="E1580" s="53"/>
      <c r="F1580" s="53"/>
      <c r="G1580" s="53"/>
      <c r="H1580" s="53"/>
    </row>
    <row r="1581" spans="5:8" x14ac:dyDescent="0.25">
      <c r="E1581" s="53"/>
      <c r="F1581" s="53"/>
      <c r="G1581" s="53"/>
      <c r="H1581" s="53"/>
    </row>
    <row r="1582" spans="5:8" x14ac:dyDescent="0.25">
      <c r="E1582" s="53"/>
      <c r="F1582" s="53"/>
      <c r="G1582" s="53"/>
      <c r="H1582" s="53"/>
    </row>
    <row r="1583" spans="5:8" x14ac:dyDescent="0.25">
      <c r="E1583" s="53"/>
      <c r="F1583" s="53"/>
      <c r="G1583" s="53"/>
      <c r="H1583" s="53"/>
    </row>
    <row r="1584" spans="5:8" x14ac:dyDescent="0.25">
      <c r="E1584" s="53"/>
      <c r="F1584" s="53"/>
      <c r="G1584" s="53"/>
      <c r="H1584" s="53"/>
    </row>
    <row r="1585" spans="5:8" x14ac:dyDescent="0.25">
      <c r="E1585" s="53"/>
      <c r="F1585" s="53"/>
      <c r="G1585" s="53"/>
      <c r="H1585" s="53"/>
    </row>
    <row r="1586" spans="5:8" x14ac:dyDescent="0.25">
      <c r="E1586" s="53"/>
      <c r="F1586" s="53"/>
      <c r="G1586" s="53"/>
      <c r="H1586" s="53"/>
    </row>
    <row r="1587" spans="5:8" x14ac:dyDescent="0.25">
      <c r="E1587" s="53"/>
      <c r="F1587" s="53"/>
      <c r="G1587" s="53"/>
      <c r="H1587" s="53"/>
    </row>
    <row r="1588" spans="5:8" x14ac:dyDescent="0.25">
      <c r="E1588" s="53"/>
      <c r="F1588" s="53"/>
      <c r="G1588" s="53"/>
      <c r="H1588" s="53"/>
    </row>
    <row r="1589" spans="5:8" x14ac:dyDescent="0.25">
      <c r="E1589" s="53"/>
      <c r="F1589" s="53"/>
      <c r="G1589" s="53"/>
      <c r="H1589" s="53"/>
    </row>
    <row r="1590" spans="5:8" x14ac:dyDescent="0.25">
      <c r="E1590" s="53"/>
      <c r="F1590" s="53"/>
      <c r="G1590" s="53"/>
      <c r="H1590" s="53"/>
    </row>
    <row r="1591" spans="5:8" x14ac:dyDescent="0.25">
      <c r="E1591" s="53"/>
      <c r="F1591" s="53"/>
      <c r="G1591" s="53"/>
      <c r="H1591" s="53"/>
    </row>
    <row r="1592" spans="5:8" x14ac:dyDescent="0.25">
      <c r="E1592" s="53"/>
      <c r="F1592" s="53"/>
      <c r="G1592" s="53"/>
      <c r="H1592" s="53"/>
    </row>
    <row r="1593" spans="5:8" x14ac:dyDescent="0.25">
      <c r="E1593" s="53"/>
      <c r="F1593" s="53"/>
      <c r="G1593" s="53"/>
      <c r="H1593" s="53"/>
    </row>
    <row r="1594" spans="5:8" x14ac:dyDescent="0.25">
      <c r="E1594" s="53"/>
      <c r="F1594" s="53"/>
      <c r="G1594" s="53"/>
      <c r="H1594" s="53"/>
    </row>
    <row r="1595" spans="5:8" x14ac:dyDescent="0.25">
      <c r="E1595" s="53"/>
      <c r="F1595" s="53"/>
      <c r="G1595" s="53"/>
      <c r="H1595" s="53"/>
    </row>
    <row r="1596" spans="5:8" x14ac:dyDescent="0.25">
      <c r="E1596" s="53"/>
      <c r="F1596" s="53"/>
      <c r="G1596" s="53"/>
      <c r="H1596" s="53"/>
    </row>
    <row r="1597" spans="5:8" x14ac:dyDescent="0.25">
      <c r="E1597" s="53"/>
      <c r="F1597" s="53"/>
      <c r="G1597" s="53"/>
      <c r="H1597" s="53"/>
    </row>
    <row r="1598" spans="5:8" x14ac:dyDescent="0.25">
      <c r="E1598" s="53"/>
      <c r="F1598" s="53"/>
      <c r="G1598" s="53"/>
      <c r="H1598" s="53"/>
    </row>
    <row r="1599" spans="5:8" x14ac:dyDescent="0.25">
      <c r="E1599" s="53"/>
      <c r="F1599" s="53"/>
      <c r="G1599" s="53"/>
      <c r="H1599" s="53"/>
    </row>
    <row r="1600" spans="5:8" x14ac:dyDescent="0.25">
      <c r="E1600" s="53"/>
      <c r="F1600" s="53"/>
      <c r="G1600" s="53"/>
      <c r="H1600" s="53"/>
    </row>
    <row r="1601" spans="5:8" x14ac:dyDescent="0.25">
      <c r="E1601" s="53"/>
      <c r="F1601" s="53"/>
      <c r="G1601" s="53"/>
      <c r="H1601" s="53"/>
    </row>
    <row r="1602" spans="5:8" x14ac:dyDescent="0.25">
      <c r="E1602" s="53"/>
      <c r="F1602" s="53"/>
      <c r="G1602" s="53"/>
      <c r="H1602" s="53"/>
    </row>
    <row r="1603" spans="5:8" x14ac:dyDescent="0.25">
      <c r="E1603" s="53"/>
      <c r="F1603" s="53"/>
      <c r="G1603" s="53"/>
      <c r="H1603" s="53"/>
    </row>
    <row r="1604" spans="5:8" x14ac:dyDescent="0.25">
      <c r="E1604" s="53"/>
      <c r="F1604" s="53"/>
      <c r="G1604" s="53"/>
      <c r="H1604" s="53"/>
    </row>
    <row r="1605" spans="5:8" x14ac:dyDescent="0.25">
      <c r="E1605" s="53"/>
      <c r="F1605" s="53"/>
      <c r="G1605" s="53"/>
      <c r="H1605" s="53"/>
    </row>
    <row r="1606" spans="5:8" x14ac:dyDescent="0.25">
      <c r="E1606" s="53"/>
      <c r="F1606" s="53"/>
      <c r="G1606" s="53"/>
      <c r="H1606" s="53"/>
    </row>
    <row r="1607" spans="5:8" x14ac:dyDescent="0.25">
      <c r="E1607" s="53"/>
      <c r="F1607" s="53"/>
      <c r="G1607" s="53"/>
      <c r="H1607" s="53"/>
    </row>
    <row r="1608" spans="5:8" x14ac:dyDescent="0.25">
      <c r="E1608" s="53"/>
      <c r="F1608" s="53"/>
      <c r="G1608" s="53"/>
      <c r="H1608" s="53"/>
    </row>
    <row r="1609" spans="5:8" x14ac:dyDescent="0.25">
      <c r="E1609" s="53"/>
      <c r="F1609" s="53"/>
      <c r="G1609" s="53"/>
      <c r="H1609" s="53"/>
    </row>
    <row r="1610" spans="5:8" x14ac:dyDescent="0.25">
      <c r="E1610" s="53"/>
      <c r="F1610" s="53"/>
      <c r="G1610" s="53"/>
      <c r="H1610" s="53"/>
    </row>
    <row r="1611" spans="5:8" x14ac:dyDescent="0.25">
      <c r="E1611" s="53"/>
      <c r="F1611" s="53"/>
      <c r="G1611" s="53"/>
      <c r="H1611" s="53"/>
    </row>
    <row r="1612" spans="5:8" x14ac:dyDescent="0.25">
      <c r="E1612" s="53"/>
      <c r="F1612" s="53"/>
      <c r="G1612" s="53"/>
      <c r="H1612" s="53"/>
    </row>
    <row r="1613" spans="5:8" x14ac:dyDescent="0.25">
      <c r="E1613" s="53"/>
      <c r="F1613" s="53"/>
      <c r="G1613" s="53"/>
      <c r="H1613" s="53"/>
    </row>
    <row r="1614" spans="5:8" x14ac:dyDescent="0.25">
      <c r="E1614" s="53"/>
      <c r="F1614" s="53"/>
      <c r="G1614" s="53"/>
      <c r="H1614" s="53"/>
    </row>
    <row r="1615" spans="5:8" x14ac:dyDescent="0.25">
      <c r="E1615" s="53"/>
      <c r="F1615" s="53"/>
      <c r="G1615" s="53"/>
      <c r="H1615" s="53"/>
    </row>
    <row r="1616" spans="5:8" x14ac:dyDescent="0.25">
      <c r="E1616" s="53"/>
      <c r="F1616" s="53"/>
      <c r="G1616" s="53"/>
      <c r="H1616" s="53"/>
    </row>
    <row r="1617" spans="5:8" x14ac:dyDescent="0.25">
      <c r="E1617" s="53"/>
      <c r="F1617" s="53"/>
      <c r="G1617" s="53"/>
      <c r="H1617" s="53"/>
    </row>
    <row r="1618" spans="5:8" x14ac:dyDescent="0.25">
      <c r="E1618" s="53"/>
      <c r="F1618" s="53"/>
      <c r="G1618" s="53"/>
      <c r="H1618" s="53"/>
    </row>
    <row r="1619" spans="5:8" x14ac:dyDescent="0.25">
      <c r="E1619" s="53"/>
      <c r="F1619" s="53"/>
      <c r="G1619" s="53"/>
      <c r="H1619" s="53"/>
    </row>
    <row r="1620" spans="5:8" x14ac:dyDescent="0.25">
      <c r="E1620" s="53"/>
      <c r="F1620" s="53"/>
      <c r="G1620" s="53"/>
      <c r="H1620" s="53"/>
    </row>
    <row r="1621" spans="5:8" x14ac:dyDescent="0.25">
      <c r="E1621" s="53"/>
      <c r="F1621" s="53"/>
      <c r="G1621" s="53"/>
      <c r="H1621" s="53"/>
    </row>
    <row r="1622" spans="5:8" x14ac:dyDescent="0.25">
      <c r="E1622" s="53"/>
      <c r="F1622" s="53"/>
      <c r="G1622" s="53"/>
      <c r="H1622" s="53"/>
    </row>
    <row r="1623" spans="5:8" x14ac:dyDescent="0.25">
      <c r="E1623" s="53"/>
      <c r="F1623" s="53"/>
      <c r="G1623" s="53"/>
      <c r="H1623" s="53"/>
    </row>
    <row r="1624" spans="5:8" x14ac:dyDescent="0.25">
      <c r="E1624" s="53"/>
      <c r="F1624" s="53"/>
      <c r="G1624" s="53"/>
      <c r="H1624" s="53"/>
    </row>
    <row r="1625" spans="5:8" x14ac:dyDescent="0.25">
      <c r="E1625" s="53"/>
      <c r="F1625" s="53"/>
      <c r="G1625" s="53"/>
      <c r="H1625" s="53"/>
    </row>
    <row r="1626" spans="5:8" x14ac:dyDescent="0.25">
      <c r="E1626" s="53"/>
      <c r="F1626" s="53"/>
      <c r="G1626" s="53"/>
      <c r="H1626" s="53"/>
    </row>
    <row r="1627" spans="5:8" x14ac:dyDescent="0.25">
      <c r="E1627" s="53"/>
      <c r="F1627" s="53"/>
      <c r="G1627" s="53"/>
      <c r="H1627" s="53"/>
    </row>
    <row r="1628" spans="5:8" x14ac:dyDescent="0.25">
      <c r="E1628" s="53"/>
      <c r="F1628" s="53"/>
      <c r="G1628" s="53"/>
      <c r="H1628" s="53"/>
    </row>
    <row r="1629" spans="5:8" x14ac:dyDescent="0.25">
      <c r="E1629" s="53"/>
      <c r="F1629" s="53"/>
      <c r="G1629" s="53"/>
      <c r="H1629" s="53"/>
    </row>
    <row r="1630" spans="5:8" x14ac:dyDescent="0.25">
      <c r="E1630" s="53"/>
      <c r="F1630" s="53"/>
      <c r="G1630" s="53"/>
      <c r="H1630" s="53"/>
    </row>
    <row r="1631" spans="5:8" x14ac:dyDescent="0.25">
      <c r="E1631" s="53"/>
      <c r="F1631" s="53"/>
      <c r="G1631" s="53"/>
      <c r="H1631" s="53"/>
    </row>
    <row r="1632" spans="5:8" x14ac:dyDescent="0.25">
      <c r="E1632" s="53"/>
      <c r="F1632" s="53"/>
      <c r="G1632" s="53"/>
      <c r="H1632" s="53"/>
    </row>
    <row r="1633" spans="5:8" x14ac:dyDescent="0.25">
      <c r="E1633" s="53"/>
      <c r="F1633" s="53"/>
      <c r="G1633" s="53"/>
      <c r="H1633" s="53"/>
    </row>
    <row r="1634" spans="5:8" x14ac:dyDescent="0.25">
      <c r="E1634" s="53"/>
      <c r="F1634" s="53"/>
      <c r="G1634" s="53"/>
      <c r="H1634" s="53"/>
    </row>
    <row r="1635" spans="5:8" x14ac:dyDescent="0.25">
      <c r="E1635" s="53"/>
      <c r="F1635" s="53"/>
      <c r="G1635" s="53"/>
      <c r="H1635" s="53"/>
    </row>
    <row r="1636" spans="5:8" x14ac:dyDescent="0.25">
      <c r="E1636" s="53"/>
      <c r="F1636" s="53"/>
      <c r="G1636" s="53"/>
      <c r="H1636" s="53"/>
    </row>
    <row r="1637" spans="5:8" x14ac:dyDescent="0.25">
      <c r="E1637" s="53"/>
      <c r="F1637" s="53"/>
      <c r="G1637" s="53"/>
      <c r="H1637" s="53"/>
    </row>
    <row r="1638" spans="5:8" x14ac:dyDescent="0.25">
      <c r="E1638" s="53"/>
      <c r="F1638" s="53"/>
      <c r="G1638" s="53"/>
      <c r="H1638" s="53"/>
    </row>
    <row r="1639" spans="5:8" x14ac:dyDescent="0.25">
      <c r="E1639" s="53"/>
      <c r="F1639" s="53"/>
      <c r="G1639" s="53"/>
      <c r="H1639" s="53"/>
    </row>
    <row r="1640" spans="5:8" x14ac:dyDescent="0.25">
      <c r="E1640" s="53"/>
      <c r="F1640" s="53"/>
      <c r="G1640" s="53"/>
      <c r="H1640" s="53"/>
    </row>
    <row r="1641" spans="5:8" x14ac:dyDescent="0.25">
      <c r="E1641" s="53"/>
      <c r="F1641" s="53"/>
      <c r="G1641" s="53"/>
      <c r="H1641" s="53"/>
    </row>
    <row r="1642" spans="5:8" x14ac:dyDescent="0.25">
      <c r="E1642" s="53"/>
      <c r="F1642" s="53"/>
      <c r="G1642" s="53"/>
      <c r="H1642" s="53"/>
    </row>
    <row r="1643" spans="5:8" x14ac:dyDescent="0.25">
      <c r="E1643" s="53"/>
      <c r="F1643" s="53"/>
      <c r="G1643" s="53"/>
      <c r="H1643" s="53"/>
    </row>
    <row r="1644" spans="5:8" x14ac:dyDescent="0.25">
      <c r="E1644" s="53"/>
      <c r="F1644" s="53"/>
      <c r="G1644" s="53"/>
      <c r="H1644" s="53"/>
    </row>
    <row r="1645" spans="5:8" x14ac:dyDescent="0.25">
      <c r="E1645" s="53"/>
      <c r="F1645" s="53"/>
      <c r="G1645" s="53"/>
      <c r="H1645" s="53"/>
    </row>
    <row r="1646" spans="5:8" x14ac:dyDescent="0.25">
      <c r="E1646" s="53"/>
      <c r="F1646" s="53"/>
      <c r="G1646" s="53"/>
      <c r="H1646" s="53"/>
    </row>
    <row r="1647" spans="5:8" x14ac:dyDescent="0.25">
      <c r="E1647" s="53"/>
      <c r="F1647" s="53"/>
      <c r="G1647" s="53"/>
      <c r="H1647" s="53"/>
    </row>
    <row r="1648" spans="5:8" x14ac:dyDescent="0.25">
      <c r="E1648" s="53"/>
      <c r="F1648" s="53"/>
      <c r="G1648" s="53"/>
      <c r="H1648" s="53"/>
    </row>
    <row r="1649" spans="5:8" x14ac:dyDescent="0.25">
      <c r="E1649" s="53"/>
      <c r="F1649" s="53"/>
      <c r="G1649" s="53"/>
      <c r="H1649" s="53"/>
    </row>
    <row r="1650" spans="5:8" x14ac:dyDescent="0.25">
      <c r="E1650" s="53"/>
      <c r="F1650" s="53"/>
      <c r="G1650" s="53"/>
      <c r="H1650" s="53"/>
    </row>
    <row r="1651" spans="5:8" x14ac:dyDescent="0.25">
      <c r="E1651" s="53"/>
      <c r="F1651" s="53"/>
      <c r="G1651" s="53"/>
      <c r="H1651" s="53"/>
    </row>
    <row r="1652" spans="5:8" x14ac:dyDescent="0.25">
      <c r="E1652" s="53"/>
      <c r="F1652" s="53"/>
      <c r="G1652" s="53"/>
      <c r="H1652" s="53"/>
    </row>
    <row r="1653" spans="5:8" x14ac:dyDescent="0.25">
      <c r="E1653" s="53"/>
      <c r="F1653" s="53"/>
      <c r="G1653" s="53"/>
      <c r="H1653" s="53"/>
    </row>
    <row r="1654" spans="5:8" x14ac:dyDescent="0.25">
      <c r="E1654" s="53"/>
      <c r="F1654" s="53"/>
      <c r="G1654" s="53"/>
      <c r="H1654" s="53"/>
    </row>
    <row r="1655" spans="5:8" x14ac:dyDescent="0.25">
      <c r="E1655" s="53"/>
      <c r="F1655" s="53"/>
      <c r="G1655" s="53"/>
      <c r="H1655" s="53"/>
    </row>
    <row r="1656" spans="5:8" x14ac:dyDescent="0.25">
      <c r="E1656" s="53"/>
      <c r="F1656" s="53"/>
      <c r="G1656" s="53"/>
      <c r="H1656" s="53"/>
    </row>
    <row r="1657" spans="5:8" x14ac:dyDescent="0.25">
      <c r="E1657" s="53"/>
      <c r="F1657" s="53"/>
      <c r="G1657" s="53"/>
      <c r="H1657" s="53"/>
    </row>
    <row r="1658" spans="5:8" x14ac:dyDescent="0.25">
      <c r="E1658" s="53"/>
      <c r="F1658" s="53"/>
      <c r="G1658" s="53"/>
      <c r="H1658" s="53"/>
    </row>
    <row r="1659" spans="5:8" x14ac:dyDescent="0.25">
      <c r="E1659" s="53"/>
      <c r="F1659" s="53"/>
      <c r="G1659" s="53"/>
      <c r="H1659" s="53"/>
    </row>
    <row r="1660" spans="5:8" x14ac:dyDescent="0.25">
      <c r="E1660" s="53"/>
      <c r="F1660" s="53"/>
      <c r="G1660" s="53"/>
      <c r="H1660" s="53"/>
    </row>
    <row r="1661" spans="5:8" x14ac:dyDescent="0.25">
      <c r="E1661" s="53"/>
      <c r="F1661" s="53"/>
      <c r="G1661" s="53"/>
      <c r="H1661" s="53"/>
    </row>
    <row r="1662" spans="5:8" x14ac:dyDescent="0.25">
      <c r="E1662" s="53"/>
      <c r="F1662" s="53"/>
      <c r="G1662" s="53"/>
      <c r="H1662" s="53"/>
    </row>
    <row r="1663" spans="5:8" x14ac:dyDescent="0.25">
      <c r="E1663" s="53"/>
      <c r="F1663" s="53"/>
      <c r="G1663" s="53"/>
      <c r="H1663" s="53"/>
    </row>
    <row r="1664" spans="5:8" x14ac:dyDescent="0.25">
      <c r="E1664" s="53"/>
      <c r="F1664" s="53"/>
      <c r="G1664" s="53"/>
      <c r="H1664" s="53"/>
    </row>
    <row r="1665" spans="5:8" x14ac:dyDescent="0.25">
      <c r="E1665" s="53"/>
      <c r="F1665" s="53"/>
      <c r="G1665" s="53"/>
      <c r="H1665" s="53"/>
    </row>
    <row r="1666" spans="5:8" x14ac:dyDescent="0.25">
      <c r="E1666" s="53"/>
      <c r="F1666" s="53"/>
      <c r="G1666" s="53"/>
      <c r="H1666" s="53"/>
    </row>
    <row r="1667" spans="5:8" x14ac:dyDescent="0.25">
      <c r="E1667" s="53"/>
      <c r="F1667" s="53"/>
      <c r="G1667" s="53"/>
      <c r="H1667" s="53"/>
    </row>
    <row r="1668" spans="5:8" x14ac:dyDescent="0.25">
      <c r="E1668" s="53"/>
      <c r="F1668" s="53"/>
      <c r="G1668" s="53"/>
      <c r="H1668" s="53"/>
    </row>
    <row r="1669" spans="5:8" x14ac:dyDescent="0.25">
      <c r="E1669" s="53"/>
      <c r="F1669" s="53"/>
      <c r="G1669" s="53"/>
      <c r="H1669" s="53"/>
    </row>
    <row r="1670" spans="5:8" x14ac:dyDescent="0.25">
      <c r="E1670" s="53"/>
      <c r="F1670" s="53"/>
      <c r="G1670" s="53"/>
      <c r="H1670" s="53"/>
    </row>
    <row r="1671" spans="5:8" x14ac:dyDescent="0.25">
      <c r="E1671" s="53"/>
      <c r="F1671" s="53"/>
      <c r="G1671" s="53"/>
      <c r="H1671" s="53"/>
    </row>
    <row r="1672" spans="5:8" x14ac:dyDescent="0.25">
      <c r="E1672" s="53"/>
      <c r="F1672" s="53"/>
      <c r="G1672" s="53"/>
      <c r="H1672" s="53"/>
    </row>
    <row r="1673" spans="5:8" x14ac:dyDescent="0.25">
      <c r="E1673" s="53"/>
      <c r="F1673" s="53"/>
      <c r="G1673" s="53"/>
      <c r="H1673" s="53"/>
    </row>
    <row r="1674" spans="5:8" x14ac:dyDescent="0.25">
      <c r="E1674" s="53"/>
      <c r="F1674" s="53"/>
      <c r="G1674" s="53"/>
      <c r="H1674" s="53"/>
    </row>
    <row r="1675" spans="5:8" x14ac:dyDescent="0.25">
      <c r="E1675" s="53"/>
      <c r="F1675" s="53"/>
      <c r="G1675" s="53"/>
      <c r="H1675" s="53"/>
    </row>
    <row r="1676" spans="5:8" x14ac:dyDescent="0.25">
      <c r="E1676" s="53"/>
      <c r="F1676" s="53"/>
      <c r="G1676" s="53"/>
      <c r="H1676" s="53"/>
    </row>
    <row r="1677" spans="5:8" x14ac:dyDescent="0.25">
      <c r="E1677" s="53"/>
      <c r="F1677" s="53"/>
      <c r="G1677" s="53"/>
      <c r="H1677" s="53"/>
    </row>
    <row r="1678" spans="5:8" x14ac:dyDescent="0.25">
      <c r="E1678" s="53"/>
      <c r="F1678" s="53"/>
      <c r="G1678" s="53"/>
      <c r="H1678" s="53"/>
    </row>
    <row r="1679" spans="5:8" x14ac:dyDescent="0.25">
      <c r="E1679" s="53"/>
      <c r="F1679" s="53"/>
      <c r="G1679" s="53"/>
      <c r="H1679" s="53"/>
    </row>
    <row r="1680" spans="5:8" x14ac:dyDescent="0.25">
      <c r="E1680" s="53"/>
      <c r="F1680" s="53"/>
      <c r="G1680" s="53"/>
      <c r="H1680" s="53"/>
    </row>
    <row r="1681" spans="5:8" x14ac:dyDescent="0.25">
      <c r="E1681" s="53"/>
      <c r="F1681" s="53"/>
      <c r="G1681" s="53"/>
      <c r="H1681" s="53"/>
    </row>
    <row r="1682" spans="5:8" x14ac:dyDescent="0.25">
      <c r="E1682" s="53"/>
      <c r="F1682" s="53"/>
      <c r="G1682" s="53"/>
      <c r="H1682" s="53"/>
    </row>
    <row r="1683" spans="5:8" x14ac:dyDescent="0.25">
      <c r="E1683" s="53"/>
      <c r="F1683" s="53"/>
      <c r="G1683" s="53"/>
      <c r="H1683" s="53"/>
    </row>
    <row r="1684" spans="5:8" x14ac:dyDescent="0.25">
      <c r="E1684" s="53"/>
      <c r="F1684" s="53"/>
      <c r="G1684" s="53"/>
      <c r="H1684" s="53"/>
    </row>
    <row r="1685" spans="5:8" x14ac:dyDescent="0.25">
      <c r="E1685" s="53"/>
      <c r="F1685" s="53"/>
      <c r="G1685" s="53"/>
      <c r="H1685" s="53"/>
    </row>
    <row r="1686" spans="5:8" x14ac:dyDescent="0.25">
      <c r="E1686" s="53"/>
      <c r="F1686" s="53"/>
      <c r="G1686" s="53"/>
      <c r="H1686" s="53"/>
    </row>
    <row r="1687" spans="5:8" x14ac:dyDescent="0.25">
      <c r="E1687" s="53"/>
      <c r="F1687" s="53"/>
      <c r="G1687" s="53"/>
      <c r="H1687" s="53"/>
    </row>
    <row r="1688" spans="5:8" x14ac:dyDescent="0.25">
      <c r="E1688" s="53"/>
      <c r="F1688" s="53"/>
      <c r="G1688" s="53"/>
      <c r="H1688" s="53"/>
    </row>
    <row r="1689" spans="5:8" x14ac:dyDescent="0.25">
      <c r="E1689" s="53"/>
      <c r="F1689" s="53"/>
      <c r="G1689" s="53"/>
      <c r="H1689" s="53"/>
    </row>
    <row r="1690" spans="5:8" x14ac:dyDescent="0.25">
      <c r="E1690" s="53"/>
      <c r="F1690" s="53"/>
      <c r="G1690" s="53"/>
      <c r="H1690" s="53"/>
    </row>
    <row r="1691" spans="5:8" x14ac:dyDescent="0.25">
      <c r="E1691" s="53"/>
      <c r="F1691" s="53"/>
      <c r="G1691" s="53"/>
      <c r="H1691" s="53"/>
    </row>
    <row r="1692" spans="5:8" x14ac:dyDescent="0.25">
      <c r="E1692" s="53"/>
      <c r="F1692" s="53"/>
      <c r="G1692" s="53"/>
      <c r="H1692" s="53"/>
    </row>
    <row r="1693" spans="5:8" x14ac:dyDescent="0.25">
      <c r="E1693" s="53"/>
      <c r="F1693" s="53"/>
      <c r="G1693" s="53"/>
      <c r="H1693" s="53"/>
    </row>
    <row r="1694" spans="5:8" x14ac:dyDescent="0.25">
      <c r="E1694" s="53"/>
      <c r="F1694" s="53"/>
      <c r="G1694" s="53"/>
      <c r="H1694" s="53"/>
    </row>
    <row r="1695" spans="5:8" x14ac:dyDescent="0.25">
      <c r="E1695" s="53"/>
      <c r="F1695" s="53"/>
      <c r="G1695" s="53"/>
      <c r="H1695" s="53"/>
    </row>
    <row r="1696" spans="5:8" x14ac:dyDescent="0.25">
      <c r="E1696" s="53"/>
      <c r="F1696" s="53"/>
      <c r="G1696" s="53"/>
      <c r="H1696" s="53"/>
    </row>
    <row r="1697" spans="5:8" x14ac:dyDescent="0.25">
      <c r="E1697" s="53"/>
      <c r="F1697" s="53"/>
      <c r="G1697" s="53"/>
      <c r="H1697" s="53"/>
    </row>
    <row r="1698" spans="5:8" x14ac:dyDescent="0.25">
      <c r="E1698" s="53"/>
      <c r="F1698" s="53"/>
      <c r="G1698" s="53"/>
      <c r="H1698" s="53"/>
    </row>
    <row r="1699" spans="5:8" x14ac:dyDescent="0.25">
      <c r="E1699" s="53"/>
      <c r="F1699" s="53"/>
      <c r="G1699" s="53"/>
      <c r="H1699" s="53"/>
    </row>
    <row r="1700" spans="5:8" x14ac:dyDescent="0.25">
      <c r="E1700" s="53"/>
      <c r="F1700" s="53"/>
      <c r="G1700" s="53"/>
      <c r="H1700" s="53"/>
    </row>
    <row r="1701" spans="5:8" x14ac:dyDescent="0.25">
      <c r="E1701" s="53"/>
      <c r="F1701" s="53"/>
      <c r="G1701" s="53"/>
      <c r="H1701" s="53"/>
    </row>
    <row r="1702" spans="5:8" x14ac:dyDescent="0.25">
      <c r="E1702" s="53"/>
      <c r="F1702" s="53"/>
      <c r="G1702" s="53"/>
      <c r="H1702" s="53"/>
    </row>
    <row r="1703" spans="5:8" x14ac:dyDescent="0.25">
      <c r="E1703" s="53"/>
      <c r="F1703" s="53"/>
      <c r="G1703" s="53"/>
      <c r="H1703" s="53"/>
    </row>
    <row r="1704" spans="5:8" x14ac:dyDescent="0.25">
      <c r="E1704" s="53"/>
      <c r="F1704" s="53"/>
      <c r="G1704" s="53"/>
      <c r="H1704" s="53"/>
    </row>
    <row r="1705" spans="5:8" x14ac:dyDescent="0.25">
      <c r="E1705" s="53"/>
      <c r="F1705" s="53"/>
      <c r="G1705" s="53"/>
      <c r="H1705" s="53"/>
    </row>
  </sheetData>
  <mergeCells count="36">
    <mergeCell ref="C8:E8"/>
    <mergeCell ref="F8:H8"/>
    <mergeCell ref="C83:E83"/>
    <mergeCell ref="F83:H83"/>
    <mergeCell ref="C157:E157"/>
    <mergeCell ref="F157:H157"/>
    <mergeCell ref="C453:E453"/>
    <mergeCell ref="F453:H453"/>
    <mergeCell ref="C828:E828"/>
    <mergeCell ref="F828:H828"/>
    <mergeCell ref="C753:E753"/>
    <mergeCell ref="F753:H753"/>
    <mergeCell ref="C678:E678"/>
    <mergeCell ref="F678:H678"/>
    <mergeCell ref="C230:E230"/>
    <mergeCell ref="F230:H230"/>
    <mergeCell ref="C303:E303"/>
    <mergeCell ref="F303:H303"/>
    <mergeCell ref="C378:E378"/>
    <mergeCell ref="F378:H378"/>
    <mergeCell ref="C903:E903"/>
    <mergeCell ref="F903:H903"/>
    <mergeCell ref="C978:E978"/>
    <mergeCell ref="F978:H978"/>
    <mergeCell ref="F528:H528"/>
    <mergeCell ref="C603:E603"/>
    <mergeCell ref="F603:H603"/>
    <mergeCell ref="C528:E528"/>
    <mergeCell ref="C1053:E1053"/>
    <mergeCell ref="F1053:H1053"/>
    <mergeCell ref="C1277:E1277"/>
    <mergeCell ref="F1277:H1277"/>
    <mergeCell ref="C1128:E1128"/>
    <mergeCell ref="F1128:H1128"/>
    <mergeCell ref="C1203:E1203"/>
    <mergeCell ref="F1203:H1203"/>
  </mergeCells>
  <phoneticPr fontId="3" type="noConversion"/>
  <conditionalFormatting sqref="B1131:B1137">
    <cfRule type="expression" dxfId="3" priority="6" stopIfTrue="1">
      <formula>ISERR(B1131)</formula>
    </cfRule>
  </conditionalFormatting>
  <conditionalFormatting sqref="B1056:B1062">
    <cfRule type="expression" dxfId="2" priority="5" stopIfTrue="1">
      <formula>ISERR(B1056)</formula>
    </cfRule>
  </conditionalFormatting>
  <conditionalFormatting sqref="B1206:B1212">
    <cfRule type="expression" dxfId="1" priority="2" stopIfTrue="1">
      <formula>ISERR(B1206)</formula>
    </cfRule>
  </conditionalFormatting>
  <conditionalFormatting sqref="B1280:B1286">
    <cfRule type="expression" dxfId="0" priority="1" stopIfTrue="1">
      <formula>ISERR(B1280)</formula>
    </cfRule>
  </conditionalFormatting>
  <hyperlinks>
    <hyperlink ref="H78" location="INDICE!B11" display="ÍNDICE"/>
    <hyperlink ref="H1272" location="INDICE!A11" display="INDICE"/>
    <hyperlink ref="H1198" location="INDICE!A11" display="ÍNDICE"/>
    <hyperlink ref="H1048" location="INDICE!A11" display="ÍNDICE"/>
    <hyperlink ref="H1123" location="INDICE!A11" display="ÍNDICE"/>
    <hyperlink ref="H823" location="INDICE!A11" display="INDICE"/>
    <hyperlink ref="H898" location="INDICE!A11" display="INDICE"/>
    <hyperlink ref="H973" location="INDICE!A11" display="INDICE"/>
    <hyperlink ref="H748" location="INDICE!A11" display="INDICE"/>
    <hyperlink ref="H673" location="INDICE!A11" display="INDICE"/>
    <hyperlink ref="H598" location="INDICE!A11" display="INDICE"/>
    <hyperlink ref="H523" location="INDICE!A11" display="INDICE"/>
    <hyperlink ref="H448" location="INDICE!A11" display="INDICE"/>
    <hyperlink ref="H373" location="INDICE!A11" display="INDICE"/>
    <hyperlink ref="H298" location="INDICE!A11" display="INDICE"/>
    <hyperlink ref="H225" location="INDICE!A11" display="INDICE"/>
    <hyperlink ref="H152" location="INDICE!A11" display="INDICE"/>
    <hyperlink ref="H2" location="INDICE!B1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1220" min="1" max="7" man="1"/>
    <brk id="1294" min="1" max="8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L75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4" width="11.44140625" style="31"/>
    <col min="5" max="5" width="11.44140625" style="45"/>
    <col min="6" max="7" width="11.44140625" style="31"/>
    <col min="8" max="8" width="11.44140625" style="45"/>
    <col min="9" max="16384" width="11.44140625" style="31"/>
  </cols>
  <sheetData>
    <row r="1" spans="1:12" s="32" customFormat="1" ht="40.200000000000003" customHeight="1" x14ac:dyDescent="0.25">
      <c r="A1" s="284"/>
      <c r="E1" s="45"/>
      <c r="H1" s="45"/>
    </row>
    <row r="2" spans="1:12" s="28" customFormat="1" ht="12.75" customHeight="1" x14ac:dyDescent="0.25">
      <c r="A2" s="284"/>
      <c r="E2" s="51"/>
      <c r="H2" s="362" t="s">
        <v>13</v>
      </c>
    </row>
    <row r="3" spans="1:12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12" ht="13.5" customHeight="1" thickTop="1" x14ac:dyDescent="0.4">
      <c r="B4" s="109"/>
      <c r="C4" s="109"/>
      <c r="D4" s="109"/>
      <c r="E4" s="110"/>
      <c r="F4" s="111"/>
      <c r="G4" s="111"/>
      <c r="H4" s="112"/>
    </row>
    <row r="5" spans="1:12" s="2" customFormat="1" ht="30.75" customHeight="1" x14ac:dyDescent="0.3">
      <c r="A5" s="284"/>
      <c r="B5" s="515" t="s">
        <v>163</v>
      </c>
      <c r="C5" s="516"/>
      <c r="D5" s="516"/>
      <c r="E5" s="516"/>
      <c r="F5" s="516"/>
      <c r="G5" s="516"/>
      <c r="H5" s="516"/>
    </row>
    <row r="6" spans="1:12" s="2" customFormat="1" x14ac:dyDescent="0.25">
      <c r="A6" s="284"/>
      <c r="B6" s="4"/>
      <c r="C6" s="31"/>
      <c r="D6" s="31"/>
      <c r="E6" s="45"/>
      <c r="H6" s="45"/>
    </row>
    <row r="7" spans="1:12" s="2" customFormat="1" ht="12.75" customHeight="1" x14ac:dyDescent="0.25">
      <c r="A7" s="288"/>
      <c r="B7" s="6" t="s">
        <v>64</v>
      </c>
      <c r="C7" s="31"/>
      <c r="D7" s="31"/>
      <c r="E7" s="45"/>
      <c r="H7" s="45"/>
    </row>
    <row r="8" spans="1:12" s="48" customFormat="1" ht="12.75" customHeight="1" x14ac:dyDescent="0.25">
      <c r="A8" s="268"/>
      <c r="B8" s="99"/>
      <c r="C8" s="544" t="s">
        <v>12</v>
      </c>
      <c r="D8" s="544"/>
      <c r="E8" s="545"/>
      <c r="F8" s="507" t="s">
        <v>10</v>
      </c>
      <c r="G8" s="507"/>
      <c r="H8" s="508"/>
    </row>
    <row r="9" spans="1:12" s="48" customFormat="1" ht="15.6" x14ac:dyDescent="0.25">
      <c r="A9" s="268"/>
      <c r="B9" s="100"/>
      <c r="C9" s="65" t="s">
        <v>8</v>
      </c>
      <c r="D9" s="66" t="s">
        <v>9</v>
      </c>
      <c r="E9" s="66" t="s">
        <v>70</v>
      </c>
      <c r="F9" s="66" t="s">
        <v>8</v>
      </c>
      <c r="G9" s="66" t="s">
        <v>9</v>
      </c>
      <c r="H9" s="66" t="s">
        <v>70</v>
      </c>
    </row>
    <row r="10" spans="1:12" s="48" customFormat="1" x14ac:dyDescent="0.25">
      <c r="A10" s="268"/>
      <c r="B10" s="101"/>
      <c r="C10" s="46"/>
      <c r="D10" s="46"/>
      <c r="E10" s="88"/>
      <c r="F10" s="46"/>
      <c r="G10" s="46"/>
      <c r="H10" s="88"/>
    </row>
    <row r="11" spans="1:12" s="2" customFormat="1" x14ac:dyDescent="0.25">
      <c r="A11" s="268"/>
      <c r="B11" s="87">
        <v>2001</v>
      </c>
      <c r="C11" s="33">
        <v>60498</v>
      </c>
      <c r="D11" s="33">
        <v>74354</v>
      </c>
      <c r="E11" s="71">
        <v>81.364822336390773</v>
      </c>
      <c r="F11" s="33">
        <v>208414</v>
      </c>
      <c r="G11" s="33">
        <v>398553</v>
      </c>
      <c r="H11" s="71">
        <v>52.29266872912762</v>
      </c>
    </row>
    <row r="12" spans="1:12" s="2" customFormat="1" x14ac:dyDescent="0.25">
      <c r="A12" s="270"/>
      <c r="B12" s="87">
        <v>2002</v>
      </c>
      <c r="C12" s="33">
        <v>90569</v>
      </c>
      <c r="D12" s="33">
        <v>105223</v>
      </c>
      <c r="E12" s="71">
        <v>86.073386997139409</v>
      </c>
      <c r="F12" s="33">
        <v>300543</v>
      </c>
      <c r="G12" s="33">
        <v>531086</v>
      </c>
      <c r="H12" s="71">
        <v>56.59026974915551</v>
      </c>
    </row>
    <row r="13" spans="1:12" s="2" customFormat="1" x14ac:dyDescent="0.25">
      <c r="A13" s="270"/>
      <c r="B13" s="87">
        <v>2003</v>
      </c>
      <c r="C13" s="33">
        <v>95325</v>
      </c>
      <c r="D13" s="33">
        <v>113771</v>
      </c>
      <c r="E13" s="71">
        <v>83.786729482908655</v>
      </c>
      <c r="F13" s="33">
        <v>335610</v>
      </c>
      <c r="G13" s="33">
        <v>589645</v>
      </c>
      <c r="H13" s="71">
        <v>56.917297696071365</v>
      </c>
    </row>
    <row r="14" spans="1:12" s="2" customFormat="1" x14ac:dyDescent="0.25">
      <c r="A14" s="270"/>
      <c r="B14" s="87">
        <v>2004</v>
      </c>
      <c r="C14" s="33">
        <v>106032</v>
      </c>
      <c r="D14" s="33">
        <v>131379</v>
      </c>
      <c r="E14" s="71">
        <v>80.706962299910941</v>
      </c>
      <c r="F14" s="33">
        <v>395232</v>
      </c>
      <c r="G14" s="33">
        <v>681486</v>
      </c>
      <c r="H14" s="71">
        <v>57.995615463853987</v>
      </c>
    </row>
    <row r="15" spans="1:12" s="2" customFormat="1" x14ac:dyDescent="0.25">
      <c r="A15" s="270"/>
      <c r="B15" s="87">
        <v>2005</v>
      </c>
      <c r="C15" s="33">
        <v>183983</v>
      </c>
      <c r="D15" s="33">
        <v>201061</v>
      </c>
      <c r="E15" s="71">
        <v>91.506060349844077</v>
      </c>
      <c r="F15" s="33">
        <v>677248</v>
      </c>
      <c r="G15" s="33">
        <v>1011332</v>
      </c>
      <c r="H15" s="71">
        <v>66.965941945869403</v>
      </c>
    </row>
    <row r="16" spans="1:12" s="2" customFormat="1" x14ac:dyDescent="0.25">
      <c r="A16" s="270"/>
      <c r="B16" s="87">
        <v>2006</v>
      </c>
      <c r="C16" s="33">
        <v>190245</v>
      </c>
      <c r="D16" s="33">
        <v>222921</v>
      </c>
      <c r="E16" s="71">
        <v>85.341892419287547</v>
      </c>
      <c r="F16" s="33">
        <v>718889</v>
      </c>
      <c r="G16" s="33">
        <v>1105075</v>
      </c>
      <c r="H16" s="71">
        <v>65.053412664298804</v>
      </c>
      <c r="I16" s="33"/>
      <c r="J16" s="33"/>
      <c r="K16" s="33"/>
      <c r="L16" s="33"/>
    </row>
    <row r="17" spans="1:12" s="2" customFormat="1" x14ac:dyDescent="0.25">
      <c r="A17" s="270"/>
      <c r="B17" s="87">
        <v>2007</v>
      </c>
      <c r="C17" s="33">
        <v>199042</v>
      </c>
      <c r="D17" s="33">
        <v>236930</v>
      </c>
      <c r="E17" s="71">
        <v>84.00877896425105</v>
      </c>
      <c r="F17" s="33">
        <v>778338</v>
      </c>
      <c r="G17" s="33">
        <v>1202759</v>
      </c>
      <c r="H17" s="71">
        <v>64.712714683490205</v>
      </c>
      <c r="I17" s="33"/>
      <c r="J17" s="33"/>
      <c r="K17" s="33"/>
      <c r="L17" s="33"/>
    </row>
    <row r="18" spans="1:12" s="2" customFormat="1" x14ac:dyDescent="0.25">
      <c r="A18" s="270"/>
      <c r="B18" s="87">
        <v>2008</v>
      </c>
      <c r="C18" s="33">
        <v>199216</v>
      </c>
      <c r="D18" s="33">
        <v>216448</v>
      </c>
      <c r="E18" s="71">
        <v>92.038734476641039</v>
      </c>
      <c r="F18" s="33">
        <v>794149</v>
      </c>
      <c r="G18" s="33">
        <v>1088065</v>
      </c>
      <c r="H18" s="71">
        <v>72.987275576367225</v>
      </c>
      <c r="I18" s="33"/>
      <c r="J18" s="33"/>
      <c r="K18" s="33"/>
      <c r="L18" s="33"/>
    </row>
    <row r="19" spans="1:12" s="2" customFormat="1" x14ac:dyDescent="0.25">
      <c r="A19" s="270"/>
      <c r="B19" s="87">
        <v>2009</v>
      </c>
      <c r="C19" s="33">
        <v>194512.25</v>
      </c>
      <c r="D19" s="33">
        <v>208830.08333333334</v>
      </c>
      <c r="E19" s="71">
        <v>93.14378795200723</v>
      </c>
      <c r="F19" s="33">
        <v>804426.91666666674</v>
      </c>
      <c r="G19" s="33">
        <v>1073565.3333333335</v>
      </c>
      <c r="H19" s="71">
        <v>74.9304110043295</v>
      </c>
      <c r="I19" s="33"/>
      <c r="J19" s="33"/>
      <c r="K19" s="33"/>
      <c r="L19" s="33"/>
    </row>
    <row r="20" spans="1:12" s="2" customFormat="1" x14ac:dyDescent="0.25">
      <c r="A20" s="270"/>
      <c r="B20" s="87">
        <v>2010</v>
      </c>
      <c r="C20" s="33">
        <v>193223.33333333334</v>
      </c>
      <c r="D20" s="33">
        <v>199057.5</v>
      </c>
      <c r="E20" s="71">
        <v>97.06910482314575</v>
      </c>
      <c r="F20" s="33">
        <v>805224.16666666663</v>
      </c>
      <c r="G20" s="33">
        <v>1035573.5</v>
      </c>
      <c r="H20" s="71">
        <v>77.756351110439439</v>
      </c>
      <c r="I20" s="33"/>
      <c r="J20" s="33"/>
      <c r="K20" s="33"/>
      <c r="L20" s="33"/>
    </row>
    <row r="21" spans="1:12" s="2" customFormat="1" x14ac:dyDescent="0.25">
      <c r="A21" s="270"/>
      <c r="B21" s="87">
        <v>2011</v>
      </c>
      <c r="C21" s="33">
        <v>189492.58333333334</v>
      </c>
      <c r="D21" s="33">
        <v>190689</v>
      </c>
      <c r="E21" s="71">
        <v>99.372582232500747</v>
      </c>
      <c r="F21" s="33">
        <v>789879.08333333337</v>
      </c>
      <c r="G21" s="33">
        <v>993957.33333333337</v>
      </c>
      <c r="H21" s="71">
        <v>79.468107618301531</v>
      </c>
      <c r="I21" s="33"/>
      <c r="J21" s="33"/>
      <c r="K21" s="33"/>
      <c r="L21" s="33"/>
    </row>
    <row r="22" spans="1:12" s="2" customFormat="1" x14ac:dyDescent="0.25">
      <c r="A22" s="270"/>
      <c r="B22" s="87">
        <v>2012</v>
      </c>
      <c r="C22" s="33">
        <v>186117.5</v>
      </c>
      <c r="D22" s="33">
        <v>172631.58333333334</v>
      </c>
      <c r="E22" s="71">
        <v>107.81196372428953</v>
      </c>
      <c r="F22" s="33">
        <v>775420.41666666674</v>
      </c>
      <c r="G22" s="33">
        <v>917878.83333333326</v>
      </c>
      <c r="H22" s="71">
        <v>84.479605423591693</v>
      </c>
      <c r="I22" s="33"/>
      <c r="J22" s="33"/>
      <c r="K22" s="33"/>
      <c r="L22" s="33"/>
    </row>
    <row r="23" spans="1:12" s="2" customFormat="1" x14ac:dyDescent="0.25">
      <c r="A23" s="270"/>
      <c r="B23" s="87">
        <v>2013</v>
      </c>
      <c r="C23" s="33">
        <v>183202.25</v>
      </c>
      <c r="D23" s="33">
        <v>156452.41666666666</v>
      </c>
      <c r="E23" s="71">
        <v>117.09774377619607</v>
      </c>
      <c r="F23" s="33">
        <v>750171.08333333326</v>
      </c>
      <c r="G23" s="33">
        <v>838464.16666666663</v>
      </c>
      <c r="H23" s="71">
        <v>89.469665270926896</v>
      </c>
      <c r="I23" s="33"/>
      <c r="J23" s="33"/>
      <c r="K23" s="33"/>
      <c r="L23" s="33"/>
    </row>
    <row r="24" spans="1:12" s="2" customFormat="1" x14ac:dyDescent="0.25">
      <c r="A24" s="270"/>
      <c r="B24" s="87">
        <v>2014</v>
      </c>
      <c r="C24" s="33">
        <v>174459.16666666666</v>
      </c>
      <c r="D24" s="33">
        <v>151219.5</v>
      </c>
      <c r="E24" s="71">
        <v>115.36816790603503</v>
      </c>
      <c r="F24" s="33">
        <v>723542.41666666663</v>
      </c>
      <c r="G24" s="33">
        <v>831320.66666666674</v>
      </c>
      <c r="H24" s="71">
        <v>87.035297650886406</v>
      </c>
      <c r="I24" s="33"/>
      <c r="J24" s="33"/>
      <c r="K24" s="33"/>
      <c r="L24" s="33"/>
    </row>
    <row r="25" spans="1:12" s="2" customFormat="1" x14ac:dyDescent="0.25">
      <c r="A25" s="270"/>
      <c r="B25" s="87">
        <v>2015</v>
      </c>
      <c r="C25" s="33">
        <v>174288.91666666666</v>
      </c>
      <c r="D25" s="33">
        <v>156720.58333333334</v>
      </c>
      <c r="E25" s="71">
        <v>111.20997188733449</v>
      </c>
      <c r="F25" s="33">
        <v>733164.16666666651</v>
      </c>
      <c r="G25" s="33">
        <v>874684.41666666674</v>
      </c>
      <c r="H25" s="71">
        <v>83.820421708286574</v>
      </c>
      <c r="I25" s="33"/>
      <c r="J25" s="33"/>
      <c r="K25" s="33"/>
      <c r="L25" s="33"/>
    </row>
    <row r="26" spans="1:12" s="2" customFormat="1" x14ac:dyDescent="0.25">
      <c r="A26" s="270"/>
      <c r="B26" s="87">
        <v>2016</v>
      </c>
      <c r="C26" s="33">
        <v>179279.38500000001</v>
      </c>
      <c r="D26" s="33">
        <v>166150.37299999999</v>
      </c>
      <c r="E26" s="71">
        <v>107.90188536019718</v>
      </c>
      <c r="F26" s="33">
        <v>765043.65899999987</v>
      </c>
      <c r="G26" s="33">
        <v>933631.73899999971</v>
      </c>
      <c r="H26" s="71">
        <v>81.942764694292393</v>
      </c>
      <c r="I26" s="33"/>
      <c r="J26" s="33"/>
      <c r="K26" s="33"/>
      <c r="L26" s="33"/>
    </row>
    <row r="27" spans="1:12" s="2" customFormat="1" x14ac:dyDescent="0.25">
      <c r="A27" s="270"/>
      <c r="B27" s="87">
        <v>2017</v>
      </c>
      <c r="C27" s="33">
        <v>184396.41200000001</v>
      </c>
      <c r="D27" s="33">
        <v>179898.8</v>
      </c>
      <c r="E27" s="71">
        <v>102.50007893326695</v>
      </c>
      <c r="F27" s="33">
        <v>803287.89200000011</v>
      </c>
      <c r="G27" s="33">
        <v>1010504.3280000001</v>
      </c>
      <c r="H27" s="71">
        <v>79.493760664031527</v>
      </c>
      <c r="I27" s="33"/>
      <c r="J27" s="33"/>
      <c r="K27" s="33"/>
      <c r="L27" s="33"/>
    </row>
    <row r="28" spans="1:12" s="2" customFormat="1" x14ac:dyDescent="0.25">
      <c r="A28" s="270"/>
      <c r="B28" s="87">
        <v>2018</v>
      </c>
      <c r="C28" s="33">
        <v>196431.13200000001</v>
      </c>
      <c r="D28" s="33">
        <v>198046.36</v>
      </c>
      <c r="E28" s="71">
        <f>+C28*100/D28</f>
        <v>99.184419244059853</v>
      </c>
      <c r="F28" s="33">
        <v>861186.31200000003</v>
      </c>
      <c r="G28" s="33">
        <v>1095078.5360000001</v>
      </c>
      <c r="H28" s="71">
        <f>+F28*100/G28</f>
        <v>78.641511424893821</v>
      </c>
      <c r="I28" s="33"/>
      <c r="J28" s="33"/>
      <c r="K28" s="33"/>
      <c r="L28" s="33"/>
    </row>
    <row r="29" spans="1:12" s="2" customFormat="1" x14ac:dyDescent="0.25">
      <c r="A29" s="270"/>
      <c r="B29" s="87">
        <v>2019</v>
      </c>
      <c r="C29" s="33">
        <v>210696.35500000001</v>
      </c>
      <c r="D29" s="33">
        <v>216663.65700000001</v>
      </c>
      <c r="E29" s="71">
        <f>+C29*100/D29</f>
        <v>97.245822357738561</v>
      </c>
      <c r="F29" s="33">
        <v>923309.06</v>
      </c>
      <c r="G29" s="33">
        <v>1180936.331</v>
      </c>
      <c r="H29" s="71">
        <f>+F29*100/G29</f>
        <v>78.184491048569498</v>
      </c>
      <c r="I29" s="33"/>
      <c r="J29" s="33"/>
      <c r="K29" s="33"/>
      <c r="L29" s="33"/>
    </row>
    <row r="30" spans="1:12" s="2" customFormat="1" x14ac:dyDescent="0.25">
      <c r="A30" s="270"/>
      <c r="B30" s="87">
        <v>2020</v>
      </c>
      <c r="C30" s="33">
        <v>206142.39300000001</v>
      </c>
      <c r="D30" s="33">
        <v>217736.889</v>
      </c>
      <c r="E30" s="71">
        <f>+C30*100/D30</f>
        <v>94.674996940917993</v>
      </c>
      <c r="F30" s="33">
        <v>893505.02</v>
      </c>
      <c r="G30" s="33">
        <v>1165931.4920000001</v>
      </c>
      <c r="H30" s="71">
        <f t="shared" ref="H30:H33" si="0">+F30*100/G30</f>
        <v>76.634435739214084</v>
      </c>
      <c r="I30" s="33"/>
      <c r="J30" s="33"/>
      <c r="K30" s="33"/>
      <c r="L30" s="33"/>
    </row>
    <row r="31" spans="1:12" s="2" customFormat="1" x14ac:dyDescent="0.25">
      <c r="A31" s="270"/>
      <c r="B31" s="87">
        <v>2021</v>
      </c>
      <c r="C31" s="33">
        <v>221083.731</v>
      </c>
      <c r="D31" s="33">
        <v>234836.31599999999</v>
      </c>
      <c r="E31" s="71">
        <f t="shared" ref="E31:E33" si="1">+C31*100/D31</f>
        <v>94.143757135076171</v>
      </c>
      <c r="F31" s="33">
        <v>958563.67200000002</v>
      </c>
      <c r="G31" s="33">
        <v>1257945.0279999999</v>
      </c>
      <c r="H31" s="71">
        <f t="shared" si="0"/>
        <v>76.200760022400601</v>
      </c>
      <c r="I31" s="33"/>
      <c r="J31" s="33"/>
      <c r="K31" s="33"/>
      <c r="L31" s="33"/>
    </row>
    <row r="32" spans="1:12" s="2" customFormat="1" x14ac:dyDescent="0.25">
      <c r="A32" s="270"/>
      <c r="B32" s="87">
        <v>2022</v>
      </c>
      <c r="C32" s="33">
        <v>239343.12299999999</v>
      </c>
      <c r="D32" s="33">
        <v>250063.75899999999</v>
      </c>
      <c r="E32" s="71">
        <f t="shared" si="1"/>
        <v>95.712838980397805</v>
      </c>
      <c r="F32" s="33">
        <v>1053247.912</v>
      </c>
      <c r="G32" s="33">
        <v>1344310.027</v>
      </c>
      <c r="H32" s="71">
        <f t="shared" si="0"/>
        <v>78.34858707038417</v>
      </c>
      <c r="I32" s="33"/>
      <c r="J32" s="33"/>
      <c r="K32" s="33"/>
      <c r="L32" s="33"/>
    </row>
    <row r="33" spans="1:12" s="2" customFormat="1" x14ac:dyDescent="0.25">
      <c r="A33" s="270"/>
      <c r="B33" s="87">
        <v>2023</v>
      </c>
      <c r="C33" s="33">
        <v>264853</v>
      </c>
      <c r="D33" s="33">
        <v>275485</v>
      </c>
      <c r="E33" s="71">
        <f t="shared" si="1"/>
        <v>96.140624716409235</v>
      </c>
      <c r="F33" s="33">
        <v>1160641</v>
      </c>
      <c r="G33" s="33">
        <v>1463580</v>
      </c>
      <c r="H33" s="71">
        <f t="shared" si="0"/>
        <v>79.30150726301261</v>
      </c>
      <c r="I33" s="33"/>
      <c r="J33" s="33"/>
      <c r="K33" s="33"/>
      <c r="L33" s="33"/>
    </row>
    <row r="34" spans="1:12" s="2" customFormat="1" x14ac:dyDescent="0.25">
      <c r="A34" s="270"/>
      <c r="B34" s="130"/>
      <c r="C34" s="130"/>
      <c r="D34" s="130"/>
      <c r="E34" s="131"/>
      <c r="F34" s="130"/>
      <c r="G34" s="130"/>
      <c r="H34" s="131"/>
    </row>
    <row r="35" spans="1:12" s="2" customFormat="1" x14ac:dyDescent="0.25">
      <c r="A35" s="270"/>
      <c r="B35" s="133"/>
      <c r="C35" s="133"/>
      <c r="D35" s="133"/>
      <c r="E35" s="134"/>
      <c r="F35" s="133"/>
      <c r="G35" s="133"/>
      <c r="H35" s="134"/>
    </row>
    <row r="36" spans="1:12" x14ac:dyDescent="0.25">
      <c r="A36" s="270"/>
      <c r="B36" s="8" t="s">
        <v>75</v>
      </c>
    </row>
    <row r="37" spans="1:12" x14ac:dyDescent="0.25">
      <c r="A37" s="270"/>
    </row>
    <row r="38" spans="1:12" x14ac:dyDescent="0.25">
      <c r="A38" s="270"/>
      <c r="B38" s="549" t="s">
        <v>435</v>
      </c>
      <c r="C38" s="549"/>
      <c r="D38" s="549"/>
      <c r="E38" s="549"/>
      <c r="F38" s="549"/>
      <c r="G38" s="549"/>
      <c r="H38" s="549"/>
    </row>
    <row r="39" spans="1:12" x14ac:dyDescent="0.25">
      <c r="A39" s="270"/>
      <c r="B39" s="397"/>
      <c r="C39" s="397"/>
      <c r="D39" s="397"/>
      <c r="E39" s="397"/>
      <c r="F39" s="397"/>
      <c r="G39" s="397"/>
      <c r="H39" s="397"/>
    </row>
    <row r="40" spans="1:12" x14ac:dyDescent="0.25">
      <c r="A40" s="270"/>
    </row>
    <row r="41" spans="1:12" x14ac:dyDescent="0.25">
      <c r="A41" s="270"/>
    </row>
    <row r="42" spans="1:12" x14ac:dyDescent="0.25">
      <c r="A42" s="270"/>
    </row>
    <row r="43" spans="1:12" x14ac:dyDescent="0.25">
      <c r="A43" s="270"/>
    </row>
    <row r="44" spans="1:12" x14ac:dyDescent="0.25">
      <c r="A44" s="270"/>
    </row>
    <row r="45" spans="1:12" x14ac:dyDescent="0.25">
      <c r="A45" s="270"/>
    </row>
    <row r="46" spans="1:12" x14ac:dyDescent="0.25">
      <c r="A46" s="270"/>
    </row>
    <row r="47" spans="1:12" x14ac:dyDescent="0.25">
      <c r="A47" s="270"/>
    </row>
    <row r="48" spans="1:12" x14ac:dyDescent="0.25">
      <c r="A48" s="270"/>
    </row>
    <row r="49" spans="1:8" x14ac:dyDescent="0.25">
      <c r="A49" s="270"/>
    </row>
    <row r="50" spans="1:8" x14ac:dyDescent="0.25">
      <c r="A50" s="270"/>
    </row>
    <row r="51" spans="1:8" x14ac:dyDescent="0.25">
      <c r="A51" s="270"/>
    </row>
    <row r="52" spans="1:8" x14ac:dyDescent="0.25">
      <c r="A52" s="270"/>
    </row>
    <row r="53" spans="1:8" x14ac:dyDescent="0.25">
      <c r="A53" s="270"/>
    </row>
    <row r="54" spans="1:8" x14ac:dyDescent="0.25">
      <c r="A54" s="270"/>
    </row>
    <row r="55" spans="1:8" x14ac:dyDescent="0.25">
      <c r="A55" s="270"/>
    </row>
    <row r="56" spans="1:8" x14ac:dyDescent="0.25">
      <c r="A56" s="270"/>
    </row>
    <row r="57" spans="1:8" x14ac:dyDescent="0.25">
      <c r="A57" s="270"/>
    </row>
    <row r="58" spans="1:8" x14ac:dyDescent="0.25">
      <c r="A58" s="270"/>
    </row>
    <row r="59" spans="1:8" x14ac:dyDescent="0.25">
      <c r="A59" s="270"/>
    </row>
    <row r="60" spans="1:8" x14ac:dyDescent="0.25">
      <c r="A60" s="270"/>
    </row>
    <row r="61" spans="1:8" x14ac:dyDescent="0.25">
      <c r="A61" s="270"/>
    </row>
    <row r="62" spans="1:8" x14ac:dyDescent="0.25">
      <c r="A62" s="270"/>
    </row>
    <row r="63" spans="1:8" x14ac:dyDescent="0.25">
      <c r="A63" s="270"/>
    </row>
    <row r="64" spans="1:8" x14ac:dyDescent="0.25">
      <c r="A64" s="270"/>
      <c r="C64" s="45"/>
      <c r="E64" s="31"/>
      <c r="H64" s="31"/>
    </row>
    <row r="65" spans="1:8" x14ac:dyDescent="0.25">
      <c r="A65" s="270"/>
      <c r="C65" s="45"/>
      <c r="E65" s="31"/>
      <c r="H65" s="31"/>
    </row>
    <row r="66" spans="1:8" x14ac:dyDescent="0.25">
      <c r="A66" s="270"/>
      <c r="C66" s="45"/>
      <c r="E66" s="31"/>
      <c r="H66" s="31"/>
    </row>
    <row r="67" spans="1:8" x14ac:dyDescent="0.25">
      <c r="A67" s="270"/>
      <c r="C67" s="45"/>
      <c r="E67" s="31"/>
      <c r="H67" s="31"/>
    </row>
    <row r="68" spans="1:8" x14ac:dyDescent="0.25">
      <c r="A68" s="270"/>
      <c r="C68" s="45"/>
      <c r="E68" s="31"/>
      <c r="H68" s="31"/>
    </row>
    <row r="69" spans="1:8" x14ac:dyDescent="0.25">
      <c r="A69" s="270"/>
      <c r="C69" s="45"/>
      <c r="E69" s="31"/>
      <c r="H69" s="31"/>
    </row>
    <row r="70" spans="1:8" x14ac:dyDescent="0.25">
      <c r="A70" s="270"/>
      <c r="C70" s="45"/>
      <c r="E70" s="31"/>
      <c r="H70" s="31"/>
    </row>
    <row r="71" spans="1:8" x14ac:dyDescent="0.25">
      <c r="A71" s="270"/>
      <c r="C71" s="45"/>
      <c r="E71" s="31"/>
      <c r="H71" s="31"/>
    </row>
    <row r="72" spans="1:8" x14ac:dyDescent="0.25">
      <c r="A72" s="270"/>
      <c r="C72" s="45"/>
      <c r="E72" s="31"/>
      <c r="H72" s="31"/>
    </row>
    <row r="73" spans="1:8" x14ac:dyDescent="0.25">
      <c r="A73" s="270"/>
    </row>
    <row r="74" spans="1:8" x14ac:dyDescent="0.25">
      <c r="A74" s="270"/>
    </row>
    <row r="75" spans="1:8" x14ac:dyDescent="0.25">
      <c r="A75" s="270"/>
    </row>
  </sheetData>
  <customSheetViews>
    <customSheetView guid="{97120515-E437-441C-B909-AA53A430CF38}" showPageBreaks="1" showRuler="0">
      <pageMargins left="0.53" right="0.57999999999999996" top="1" bottom="1" header="0" footer="0"/>
      <pageSetup paperSize="9" scale="98" orientation="portrait" r:id="rId1"/>
      <headerFooter alignWithMargins="0"/>
    </customSheetView>
  </customSheetViews>
  <mergeCells count="4">
    <mergeCell ref="B38:H38"/>
    <mergeCell ref="B5:H5"/>
    <mergeCell ref="C8:E8"/>
    <mergeCell ref="F8:H8"/>
  </mergeCells>
  <phoneticPr fontId="3" type="noConversion"/>
  <hyperlinks>
    <hyperlink ref="H2" location="INDICE!A66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K87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24.6640625" style="205" customWidth="1"/>
    <col min="3" max="4" width="11.44140625" style="205"/>
    <col min="5" max="5" width="10.33203125" style="205" customWidth="1"/>
    <col min="6" max="7" width="11.44140625" style="205"/>
    <col min="8" max="8" width="10.33203125" style="205" customWidth="1"/>
    <col min="9" max="16384" width="11.44140625" style="205"/>
  </cols>
  <sheetData>
    <row r="1" spans="1:10" ht="39.75" customHeight="1" x14ac:dyDescent="0.25">
      <c r="B1" s="203"/>
      <c r="C1" s="204"/>
      <c r="D1" s="204"/>
      <c r="E1" s="204"/>
      <c r="F1" s="204"/>
    </row>
    <row r="2" spans="1:10" x14ac:dyDescent="0.25">
      <c r="B2" s="206"/>
      <c r="C2" s="207"/>
      <c r="D2" s="207"/>
      <c r="E2" s="207"/>
      <c r="H2" s="362" t="s">
        <v>13</v>
      </c>
    </row>
    <row r="3" spans="1:10" ht="18" thickBot="1" x14ac:dyDescent="0.35">
      <c r="B3" s="208" t="s">
        <v>22</v>
      </c>
      <c r="C3" s="209"/>
      <c r="D3" s="209"/>
      <c r="E3" s="209"/>
      <c r="F3" s="210"/>
      <c r="G3" s="210"/>
      <c r="H3" s="210"/>
    </row>
    <row r="4" spans="1:10" ht="13.5" customHeight="1" thickTop="1" x14ac:dyDescent="0.4">
      <c r="B4" s="211"/>
      <c r="C4" s="211"/>
      <c r="D4" s="211"/>
      <c r="E4" s="211"/>
      <c r="F4" s="212"/>
      <c r="J4" s="213"/>
    </row>
    <row r="5" spans="1:10" ht="15.75" customHeight="1" x14ac:dyDescent="0.3">
      <c r="B5" s="550" t="s">
        <v>2</v>
      </c>
      <c r="C5" s="536"/>
      <c r="D5" s="536"/>
      <c r="E5" s="536"/>
      <c r="F5" s="536"/>
      <c r="G5" s="536"/>
      <c r="H5" s="536"/>
      <c r="J5" s="213"/>
    </row>
    <row r="6" spans="1:10" ht="15.6" x14ac:dyDescent="0.3">
      <c r="B6" s="214"/>
      <c r="C6" s="215"/>
      <c r="D6" s="215"/>
      <c r="E6" s="215"/>
      <c r="F6" s="216"/>
      <c r="J6" s="213"/>
    </row>
    <row r="7" spans="1:10" x14ac:dyDescent="0.25">
      <c r="A7" s="288"/>
      <c r="B7" s="217" t="s">
        <v>160</v>
      </c>
      <c r="C7" s="204"/>
      <c r="D7" s="204"/>
      <c r="E7" s="204"/>
      <c r="F7" s="204"/>
      <c r="J7" s="213"/>
    </row>
    <row r="8" spans="1:10" x14ac:dyDescent="0.25">
      <c r="A8" s="268"/>
      <c r="B8" s="537"/>
      <c r="C8" s="539" t="s">
        <v>12</v>
      </c>
      <c r="D8" s="540"/>
      <c r="E8" s="541"/>
      <c r="F8" s="539" t="s">
        <v>10</v>
      </c>
      <c r="G8" s="542"/>
      <c r="H8" s="543"/>
      <c r="J8" s="213"/>
    </row>
    <row r="9" spans="1:10" ht="15.6" x14ac:dyDescent="0.25">
      <c r="A9" s="268"/>
      <c r="B9" s="538"/>
      <c r="C9" s="231" t="s">
        <v>8</v>
      </c>
      <c r="D9" s="231" t="s">
        <v>9</v>
      </c>
      <c r="E9" s="231" t="s">
        <v>70</v>
      </c>
      <c r="F9" s="231" t="s">
        <v>8</v>
      </c>
      <c r="G9" s="231" t="s">
        <v>9</v>
      </c>
      <c r="H9" s="231" t="s">
        <v>70</v>
      </c>
      <c r="J9" s="213"/>
    </row>
    <row r="10" spans="1:10" x14ac:dyDescent="0.25">
      <c r="A10" s="268"/>
      <c r="B10" s="232"/>
      <c r="C10" s="218"/>
      <c r="D10" s="218"/>
      <c r="E10" s="232"/>
      <c r="F10" s="218"/>
      <c r="G10" s="218"/>
      <c r="H10" s="232"/>
      <c r="J10" s="213"/>
    </row>
    <row r="11" spans="1:10" x14ac:dyDescent="0.25">
      <c r="A11" s="268"/>
      <c r="B11" s="233">
        <v>2008</v>
      </c>
      <c r="C11" s="218"/>
      <c r="D11" s="218"/>
      <c r="E11" s="232"/>
      <c r="F11" s="218"/>
      <c r="G11" s="218"/>
      <c r="H11" s="232"/>
      <c r="J11" s="213"/>
    </row>
    <row r="12" spans="1:10" x14ac:dyDescent="0.25">
      <c r="A12" s="270"/>
      <c r="B12" s="238" t="s">
        <v>23</v>
      </c>
      <c r="C12" s="235">
        <v>25797.666666666668</v>
      </c>
      <c r="D12" s="235">
        <v>40516.916666666664</v>
      </c>
      <c r="E12" s="234">
        <v>63.671347153349537</v>
      </c>
      <c r="F12" s="235">
        <v>158293</v>
      </c>
      <c r="G12" s="235">
        <v>244605.5</v>
      </c>
      <c r="H12" s="234">
        <v>64.713589841602086</v>
      </c>
      <c r="J12" s="213"/>
    </row>
    <row r="13" spans="1:10" x14ac:dyDescent="0.25">
      <c r="A13" s="270"/>
      <c r="B13" s="238" t="s">
        <v>162</v>
      </c>
      <c r="C13" s="235">
        <v>17895</v>
      </c>
      <c r="D13" s="235">
        <v>33490</v>
      </c>
      <c r="E13" s="234">
        <v>53.433860853986268</v>
      </c>
      <c r="F13" s="235">
        <v>109049.83333333333</v>
      </c>
      <c r="G13" s="235">
        <v>179833.08333333334</v>
      </c>
      <c r="H13" s="234">
        <v>60.639472622065732</v>
      </c>
      <c r="J13" s="213"/>
    </row>
    <row r="14" spans="1:10" ht="25.5" customHeight="1" x14ac:dyDescent="0.25">
      <c r="A14" s="270"/>
      <c r="B14" s="421" t="s">
        <v>161</v>
      </c>
      <c r="C14" s="419">
        <v>7902.6666666666679</v>
      </c>
      <c r="D14" s="419">
        <v>7026.9166666666642</v>
      </c>
      <c r="E14" s="420">
        <v>112.46279188359053</v>
      </c>
      <c r="F14" s="419">
        <v>49243.166666666679</v>
      </c>
      <c r="G14" s="419">
        <v>64772.416666666657</v>
      </c>
      <c r="H14" s="420">
        <v>76.02490257555624</v>
      </c>
      <c r="J14" s="213"/>
    </row>
    <row r="15" spans="1:10" ht="12.75" customHeight="1" x14ac:dyDescent="0.25">
      <c r="A15" s="270"/>
      <c r="B15" s="233">
        <v>2009</v>
      </c>
      <c r="C15" s="235"/>
      <c r="D15" s="235"/>
      <c r="E15" s="234"/>
      <c r="F15" s="235"/>
      <c r="G15" s="235"/>
      <c r="H15" s="234"/>
      <c r="J15" s="213"/>
    </row>
    <row r="16" spans="1:10" ht="12.75" customHeight="1" x14ac:dyDescent="0.25">
      <c r="A16" s="270"/>
      <c r="B16" s="238" t="s">
        <v>23</v>
      </c>
      <c r="C16" s="235">
        <v>39858.416666666664</v>
      </c>
      <c r="D16" s="235">
        <v>69489.75</v>
      </c>
      <c r="E16" s="234">
        <v>57.358699184651933</v>
      </c>
      <c r="F16" s="235">
        <v>250405.66666666666</v>
      </c>
      <c r="G16" s="235">
        <v>420921.83333333337</v>
      </c>
      <c r="H16" s="234">
        <v>59.489826099936991</v>
      </c>
      <c r="J16" s="213"/>
    </row>
    <row r="17" spans="1:10" ht="12.75" customHeight="1" x14ac:dyDescent="0.25">
      <c r="A17" s="270"/>
      <c r="B17" s="238" t="s">
        <v>162</v>
      </c>
      <c r="C17" s="235">
        <v>29565.583333333332</v>
      </c>
      <c r="D17" s="235">
        <v>57748.25</v>
      </c>
      <c r="E17" s="234">
        <v>51.197366731170781</v>
      </c>
      <c r="F17" s="235">
        <v>180730.91666666672</v>
      </c>
      <c r="G17" s="235">
        <v>320600</v>
      </c>
      <c r="H17" s="234">
        <v>56.372712622166787</v>
      </c>
      <c r="J17" s="213"/>
    </row>
    <row r="18" spans="1:10" ht="25.5" customHeight="1" x14ac:dyDescent="0.25">
      <c r="A18" s="270"/>
      <c r="B18" s="421" t="s">
        <v>161</v>
      </c>
      <c r="C18" s="419">
        <v>10292.833333333332</v>
      </c>
      <c r="D18" s="419">
        <v>11741.5</v>
      </c>
      <c r="E18" s="420">
        <v>87.661996621669573</v>
      </c>
      <c r="F18" s="419">
        <v>69674.749999999942</v>
      </c>
      <c r="G18" s="419">
        <v>100321.83333333337</v>
      </c>
      <c r="H18" s="420">
        <v>69.451232782494927</v>
      </c>
      <c r="J18" s="213"/>
    </row>
    <row r="19" spans="1:10" ht="12.75" customHeight="1" x14ac:dyDescent="0.25">
      <c r="A19" s="270"/>
      <c r="B19" s="233">
        <v>2010</v>
      </c>
      <c r="C19" s="235"/>
      <c r="D19" s="235"/>
      <c r="E19" s="234"/>
      <c r="F19" s="235"/>
      <c r="G19" s="235"/>
      <c r="H19" s="234"/>
      <c r="J19" s="213"/>
    </row>
    <row r="20" spans="1:10" ht="12.75" customHeight="1" x14ac:dyDescent="0.25">
      <c r="A20" s="270"/>
      <c r="B20" s="238" t="s">
        <v>23</v>
      </c>
      <c r="C20" s="235">
        <v>48399.083333333336</v>
      </c>
      <c r="D20" s="235">
        <v>75089.833333333328</v>
      </c>
      <c r="E20" s="234">
        <v>64.454908454096113</v>
      </c>
      <c r="F20" s="235">
        <v>312343.91666666669</v>
      </c>
      <c r="G20" s="235">
        <v>474261.83333333331</v>
      </c>
      <c r="H20" s="234">
        <v>65.858961171589115</v>
      </c>
      <c r="J20" s="213"/>
    </row>
    <row r="21" spans="1:10" ht="12.75" customHeight="1" x14ac:dyDescent="0.25">
      <c r="A21" s="270"/>
      <c r="B21" s="238" t="s">
        <v>162</v>
      </c>
      <c r="C21" s="235">
        <v>37534.916666666664</v>
      </c>
      <c r="D21" s="235">
        <v>63595.166666666664</v>
      </c>
      <c r="E21" s="234">
        <v>59.021649968157959</v>
      </c>
      <c r="F21" s="235">
        <v>229512.66666666669</v>
      </c>
      <c r="G21" s="235">
        <v>363415.5</v>
      </c>
      <c r="H21" s="234">
        <v>63.154341701624361</v>
      </c>
      <c r="J21" s="213"/>
    </row>
    <row r="22" spans="1:10" ht="25.5" customHeight="1" x14ac:dyDescent="0.25">
      <c r="A22" s="270"/>
      <c r="B22" s="421" t="s">
        <v>161</v>
      </c>
      <c r="C22" s="419">
        <v>10864.166666666672</v>
      </c>
      <c r="D22" s="419">
        <v>11494.666666666664</v>
      </c>
      <c r="E22" s="420">
        <v>94.514847465491314</v>
      </c>
      <c r="F22" s="419">
        <v>82831.25</v>
      </c>
      <c r="G22" s="419">
        <v>110846.33333333326</v>
      </c>
      <c r="H22" s="420">
        <v>74.726197528710969</v>
      </c>
      <c r="J22" s="213"/>
    </row>
    <row r="23" spans="1:10" ht="12.75" customHeight="1" x14ac:dyDescent="0.25">
      <c r="A23" s="270"/>
      <c r="B23" s="233">
        <v>2011</v>
      </c>
      <c r="C23" s="235"/>
      <c r="D23" s="235"/>
      <c r="E23" s="234"/>
      <c r="F23" s="235"/>
      <c r="G23" s="235"/>
      <c r="H23" s="234"/>
      <c r="J23" s="213"/>
    </row>
    <row r="24" spans="1:10" ht="12.75" customHeight="1" x14ac:dyDescent="0.25">
      <c r="A24" s="270"/>
      <c r="B24" s="238" t="s">
        <v>23</v>
      </c>
      <c r="C24" s="235">
        <v>50867</v>
      </c>
      <c r="D24" s="235">
        <v>70420</v>
      </c>
      <c r="E24" s="234">
        <v>72.233740414654932</v>
      </c>
      <c r="F24" s="235">
        <v>344509.5</v>
      </c>
      <c r="G24" s="235">
        <v>466983</v>
      </c>
      <c r="H24" s="234">
        <v>73.773456421325832</v>
      </c>
      <c r="J24" s="213"/>
    </row>
    <row r="25" spans="1:10" ht="12.75" customHeight="1" x14ac:dyDescent="0.25">
      <c r="A25" s="270"/>
      <c r="B25" s="238" t="s">
        <v>162</v>
      </c>
      <c r="C25" s="235">
        <v>40138</v>
      </c>
      <c r="D25" s="235">
        <v>59693</v>
      </c>
      <c r="E25" s="234">
        <v>67.240714991707577</v>
      </c>
      <c r="F25" s="235">
        <v>255942.16666666672</v>
      </c>
      <c r="G25" s="235">
        <v>358809.33333333337</v>
      </c>
      <c r="H25" s="234">
        <v>71.330966864481425</v>
      </c>
      <c r="J25" s="213"/>
    </row>
    <row r="26" spans="1:10" ht="25.5" customHeight="1" x14ac:dyDescent="0.25">
      <c r="A26" s="270"/>
      <c r="B26" s="421" t="s">
        <v>161</v>
      </c>
      <c r="C26" s="419">
        <v>10729</v>
      </c>
      <c r="D26" s="419">
        <v>10727</v>
      </c>
      <c r="E26" s="420">
        <v>100.01864454181039</v>
      </c>
      <c r="F26" s="419">
        <v>88567.333333333343</v>
      </c>
      <c r="G26" s="419">
        <v>108173.66666666669</v>
      </c>
      <c r="H26" s="420">
        <v>81.875132888164387</v>
      </c>
      <c r="J26" s="213"/>
    </row>
    <row r="27" spans="1:10" ht="12.75" customHeight="1" x14ac:dyDescent="0.25">
      <c r="A27" s="270"/>
      <c r="B27" s="233">
        <v>2012</v>
      </c>
      <c r="C27" s="235"/>
      <c r="D27" s="235"/>
      <c r="E27" s="234"/>
      <c r="F27" s="235"/>
      <c r="G27" s="235"/>
      <c r="H27" s="234"/>
      <c r="J27" s="213"/>
    </row>
    <row r="28" spans="1:10" ht="12.75" customHeight="1" x14ac:dyDescent="0.25">
      <c r="A28" s="270"/>
      <c r="B28" s="238" t="s">
        <v>23</v>
      </c>
      <c r="C28" s="235">
        <v>54168.666666666664</v>
      </c>
      <c r="D28" s="235">
        <v>72028.916666666672</v>
      </c>
      <c r="E28" s="234">
        <v>75.204055778524122</v>
      </c>
      <c r="F28" s="235">
        <v>367192.33333333343</v>
      </c>
      <c r="G28" s="235">
        <v>467575.75</v>
      </c>
      <c r="H28" s="234">
        <v>78.531090060451902</v>
      </c>
      <c r="J28" s="213"/>
    </row>
    <row r="29" spans="1:10" ht="12.75" customHeight="1" x14ac:dyDescent="0.25">
      <c r="A29" s="270"/>
      <c r="B29" s="238" t="s">
        <v>162</v>
      </c>
      <c r="C29" s="235">
        <v>40900.416666666664</v>
      </c>
      <c r="D29" s="235">
        <v>60155.416666666664</v>
      </c>
      <c r="E29" s="234">
        <v>67.991244900362261</v>
      </c>
      <c r="F29" s="235">
        <v>265502.91666666663</v>
      </c>
      <c r="G29" s="235">
        <v>354100.16666666663</v>
      </c>
      <c r="H29" s="234">
        <v>74.97960793579594</v>
      </c>
      <c r="J29" s="213"/>
    </row>
    <row r="30" spans="1:10" ht="25.5" customHeight="1" x14ac:dyDescent="0.25">
      <c r="A30" s="270"/>
      <c r="B30" s="421" t="s">
        <v>161</v>
      </c>
      <c r="C30" s="419">
        <v>13268.25</v>
      </c>
      <c r="D30" s="419">
        <v>11873.5</v>
      </c>
      <c r="E30" s="420">
        <v>111.74674695751042</v>
      </c>
      <c r="F30" s="419">
        <v>101689.4166666668</v>
      </c>
      <c r="G30" s="419">
        <v>113475.58333333343</v>
      </c>
      <c r="H30" s="420">
        <v>89.613477789274839</v>
      </c>
      <c r="J30" s="213"/>
    </row>
    <row r="31" spans="1:10" ht="12.75" customHeight="1" x14ac:dyDescent="0.25">
      <c r="A31" s="270"/>
      <c r="B31" s="233">
        <v>2013</v>
      </c>
      <c r="C31" s="235"/>
      <c r="D31" s="235"/>
      <c r="E31" s="234"/>
      <c r="F31" s="235"/>
      <c r="G31" s="235"/>
      <c r="H31" s="234"/>
      <c r="J31" s="213"/>
    </row>
    <row r="32" spans="1:10" ht="12.75" customHeight="1" x14ac:dyDescent="0.25">
      <c r="A32" s="270"/>
      <c r="B32" s="238" t="s">
        <v>23</v>
      </c>
      <c r="C32" s="235">
        <v>49807.166666666664</v>
      </c>
      <c r="D32" s="235">
        <v>66661.166666666672</v>
      </c>
      <c r="E32" s="234">
        <v>74.716914145416979</v>
      </c>
      <c r="F32" s="235">
        <v>347301.33333333331</v>
      </c>
      <c r="G32" s="235">
        <v>426287.58333333326</v>
      </c>
      <c r="H32" s="234">
        <v>81.47113519414026</v>
      </c>
      <c r="J32" s="213"/>
    </row>
    <row r="33" spans="1:10" ht="12.75" customHeight="1" x14ac:dyDescent="0.25">
      <c r="A33" s="270"/>
      <c r="B33" s="238" t="s">
        <v>162</v>
      </c>
      <c r="C33" s="235">
        <v>38396.5</v>
      </c>
      <c r="D33" s="235">
        <v>55877.583333333336</v>
      </c>
      <c r="E33" s="234">
        <v>68.715391234708008</v>
      </c>
      <c r="F33" s="235">
        <v>255720.83333333334</v>
      </c>
      <c r="G33" s="235">
        <v>326621.83333333331</v>
      </c>
      <c r="H33" s="234">
        <v>78.292633019531777</v>
      </c>
      <c r="J33" s="213"/>
    </row>
    <row r="34" spans="1:10" ht="25.5" customHeight="1" x14ac:dyDescent="0.25">
      <c r="A34" s="270"/>
      <c r="B34" s="421" t="s">
        <v>161</v>
      </c>
      <c r="C34" s="419">
        <v>11410.666666666664</v>
      </c>
      <c r="D34" s="419">
        <v>10783.583333333336</v>
      </c>
      <c r="E34" s="420">
        <v>105.81516657264511</v>
      </c>
      <c r="F34" s="419">
        <v>91580.5</v>
      </c>
      <c r="G34" s="419">
        <v>99665.749999999942</v>
      </c>
      <c r="H34" s="420">
        <v>91.887634418042353</v>
      </c>
      <c r="J34" s="213"/>
    </row>
    <row r="35" spans="1:10" ht="12.75" customHeight="1" x14ac:dyDescent="0.25">
      <c r="A35" s="270"/>
      <c r="B35" s="233">
        <v>2014</v>
      </c>
      <c r="C35" s="235"/>
      <c r="D35" s="235"/>
      <c r="E35" s="234"/>
      <c r="F35" s="235"/>
      <c r="G35" s="235"/>
      <c r="H35" s="234"/>
      <c r="J35" s="213"/>
    </row>
    <row r="36" spans="1:10" ht="12.75" customHeight="1" x14ac:dyDescent="0.25">
      <c r="A36" s="270"/>
      <c r="B36" s="238" t="s">
        <v>23</v>
      </c>
      <c r="C36" s="235">
        <v>49807.166666666664</v>
      </c>
      <c r="D36" s="235">
        <v>56438.333333333336</v>
      </c>
      <c r="E36" s="234">
        <v>88.250597997814708</v>
      </c>
      <c r="F36" s="235">
        <v>322652.41666666663</v>
      </c>
      <c r="G36" s="235">
        <v>370474</v>
      </c>
      <c r="H36" s="234">
        <v>87.091784218775587</v>
      </c>
      <c r="J36" s="213"/>
    </row>
    <row r="37" spans="1:10" ht="12.75" customHeight="1" x14ac:dyDescent="0.25">
      <c r="A37" s="270"/>
      <c r="B37" s="238" t="s">
        <v>162</v>
      </c>
      <c r="C37" s="235">
        <v>36819.75</v>
      </c>
      <c r="D37" s="235">
        <v>49500.5</v>
      </c>
      <c r="E37" s="234">
        <v>74.382581994121267</v>
      </c>
      <c r="F37" s="235">
        <v>249887.5</v>
      </c>
      <c r="G37" s="235">
        <v>290790.66666666669</v>
      </c>
      <c r="H37" s="234">
        <v>85.933810346962076</v>
      </c>
      <c r="J37" s="213"/>
    </row>
    <row r="38" spans="1:10" ht="25.5" customHeight="1" x14ac:dyDescent="0.25">
      <c r="A38" s="270"/>
      <c r="B38" s="421" t="s">
        <v>161</v>
      </c>
      <c r="C38" s="419">
        <v>7529.5</v>
      </c>
      <c r="D38" s="419">
        <v>6937.8333333333358</v>
      </c>
      <c r="E38" s="420">
        <v>108.52811876906812</v>
      </c>
      <c r="F38" s="419">
        <v>72764.916666666599</v>
      </c>
      <c r="G38" s="419">
        <v>79683.333333333256</v>
      </c>
      <c r="H38" s="420">
        <v>91.317611378372732</v>
      </c>
      <c r="J38" s="213"/>
    </row>
    <row r="39" spans="1:10" ht="12.75" customHeight="1" x14ac:dyDescent="0.25">
      <c r="A39" s="270"/>
      <c r="B39" s="233">
        <v>2015</v>
      </c>
      <c r="C39" s="235"/>
      <c r="D39" s="235"/>
      <c r="E39" s="234"/>
      <c r="F39" s="235"/>
      <c r="G39" s="235"/>
      <c r="H39" s="234"/>
      <c r="J39" s="213"/>
    </row>
    <row r="40" spans="1:10" ht="12.75" customHeight="1" x14ac:dyDescent="0.25">
      <c r="A40" s="270"/>
      <c r="B40" s="238" t="s">
        <v>23</v>
      </c>
      <c r="C40" s="235">
        <v>41593.75</v>
      </c>
      <c r="D40" s="235">
        <v>48827.166666666664</v>
      </c>
      <c r="E40" s="234">
        <v>85.185671910787377</v>
      </c>
      <c r="F40" s="235">
        <v>312373.33333333331</v>
      </c>
      <c r="G40" s="235">
        <v>331112.74999999994</v>
      </c>
      <c r="H40" s="234">
        <v>94.340472643633746</v>
      </c>
      <c r="J40" s="213"/>
    </row>
    <row r="41" spans="1:10" ht="12.75" customHeight="1" x14ac:dyDescent="0.25">
      <c r="A41" s="270"/>
      <c r="B41" s="238" t="s">
        <v>162</v>
      </c>
      <c r="C41" s="235">
        <v>34718.083333333336</v>
      </c>
      <c r="D41" s="235">
        <v>42547.583333333336</v>
      </c>
      <c r="E41" s="234">
        <v>81.598249802671916</v>
      </c>
      <c r="F41" s="235">
        <v>243464.83333333334</v>
      </c>
      <c r="G41" s="235">
        <v>256393.25</v>
      </c>
      <c r="H41" s="234">
        <v>94.957583061696582</v>
      </c>
      <c r="J41" s="213"/>
    </row>
    <row r="42" spans="1:10" ht="25.5" customHeight="1" x14ac:dyDescent="0.25">
      <c r="A42" s="270"/>
      <c r="B42" s="421" t="s">
        <v>161</v>
      </c>
      <c r="C42" s="419">
        <v>6875.6666666666642</v>
      </c>
      <c r="D42" s="419">
        <v>6279.5833333333285</v>
      </c>
      <c r="E42" s="420">
        <v>109.49240262756291</v>
      </c>
      <c r="F42" s="419">
        <v>68908.499999999971</v>
      </c>
      <c r="G42" s="419">
        <v>74719.5</v>
      </c>
      <c r="H42" s="420">
        <v>92.222913697227597</v>
      </c>
      <c r="J42" s="213"/>
    </row>
    <row r="43" spans="1:10" ht="12.75" customHeight="1" x14ac:dyDescent="0.25">
      <c r="A43" s="270"/>
      <c r="B43" s="233">
        <v>2016</v>
      </c>
      <c r="C43" s="235"/>
      <c r="D43" s="235"/>
      <c r="E43" s="234"/>
      <c r="F43" s="235"/>
      <c r="G43" s="235"/>
      <c r="H43" s="234"/>
      <c r="J43" s="213"/>
    </row>
    <row r="44" spans="1:10" ht="12.75" customHeight="1" x14ac:dyDescent="0.25">
      <c r="A44" s="270"/>
      <c r="B44" s="238" t="s">
        <v>23</v>
      </c>
      <c r="C44" s="235">
        <v>39503.25</v>
      </c>
      <c r="D44" s="235">
        <v>42385.416666666664</v>
      </c>
      <c r="E44" s="234">
        <v>93.200098304251668</v>
      </c>
      <c r="F44" s="235">
        <v>296353.66666666669</v>
      </c>
      <c r="G44" s="235">
        <v>291387.91666666669</v>
      </c>
      <c r="H44" s="234">
        <v>101.70417155824637</v>
      </c>
      <c r="J44" s="213"/>
    </row>
    <row r="45" spans="1:10" ht="12.75" customHeight="1" x14ac:dyDescent="0.25">
      <c r="A45" s="270"/>
      <c r="B45" s="238" t="s">
        <v>162</v>
      </c>
      <c r="C45" s="235">
        <v>32892.333333333336</v>
      </c>
      <c r="D45" s="235">
        <v>36691.666666666664</v>
      </c>
      <c r="E45" s="234">
        <v>89.645241880536005</v>
      </c>
      <c r="F45" s="235">
        <v>230429.00000000006</v>
      </c>
      <c r="G45" s="235">
        <v>220037.08333333337</v>
      </c>
      <c r="H45" s="234">
        <v>104.72280240641257</v>
      </c>
      <c r="J45" s="213"/>
    </row>
    <row r="46" spans="1:10" ht="25.5" customHeight="1" x14ac:dyDescent="0.25">
      <c r="A46" s="270"/>
      <c r="B46" s="421" t="s">
        <v>161</v>
      </c>
      <c r="C46" s="419">
        <v>6610.9166666666642</v>
      </c>
      <c r="D46" s="419">
        <v>5693.75</v>
      </c>
      <c r="E46" s="420">
        <v>116.10830589096227</v>
      </c>
      <c r="F46" s="419">
        <v>65924.666666666628</v>
      </c>
      <c r="G46" s="419">
        <v>71350.833333333343</v>
      </c>
      <c r="H46" s="420">
        <v>92.395089989605282</v>
      </c>
      <c r="J46" s="213"/>
    </row>
    <row r="47" spans="1:10" ht="12.75" customHeight="1" x14ac:dyDescent="0.25">
      <c r="A47" s="270"/>
      <c r="B47" s="233">
        <v>2017</v>
      </c>
      <c r="C47" s="235"/>
      <c r="D47" s="235"/>
      <c r="E47" s="234"/>
      <c r="F47" s="235"/>
      <c r="G47" s="235"/>
      <c r="H47" s="234"/>
      <c r="J47" s="213"/>
    </row>
    <row r="48" spans="1:10" ht="12.75" customHeight="1" x14ac:dyDescent="0.25">
      <c r="A48" s="270"/>
      <c r="B48" s="238" t="s">
        <v>23</v>
      </c>
      <c r="C48" s="235">
        <v>38379.666666666664</v>
      </c>
      <c r="D48" s="235">
        <v>36942.75</v>
      </c>
      <c r="E48" s="234">
        <v>103.88957689036866</v>
      </c>
      <c r="F48" s="235">
        <v>290402.25</v>
      </c>
      <c r="G48" s="235">
        <v>260228.41666666666</v>
      </c>
      <c r="H48" s="234">
        <v>111.59513389038669</v>
      </c>
      <c r="J48" s="213"/>
    </row>
    <row r="49" spans="1:11" ht="12.75" customHeight="1" x14ac:dyDescent="0.25">
      <c r="A49" s="270"/>
      <c r="B49" s="238" t="s">
        <v>162</v>
      </c>
      <c r="C49" s="235">
        <v>31578.833333333332</v>
      </c>
      <c r="D49" s="235">
        <v>31201.583333333332</v>
      </c>
      <c r="E49" s="234">
        <v>101.20907325750028</v>
      </c>
      <c r="F49" s="235">
        <v>222387</v>
      </c>
      <c r="G49" s="235">
        <v>188723.25</v>
      </c>
      <c r="H49" s="234">
        <v>117.83762731936844</v>
      </c>
      <c r="J49" s="213"/>
    </row>
    <row r="50" spans="1:11" ht="25.5" customHeight="1" x14ac:dyDescent="0.25">
      <c r="A50" s="270"/>
      <c r="B50" s="421" t="s">
        <v>161</v>
      </c>
      <c r="C50" s="419">
        <v>6800.8333333333321</v>
      </c>
      <c r="D50" s="419">
        <v>5741.1666666666679</v>
      </c>
      <c r="E50" s="420">
        <v>118.4573402618515</v>
      </c>
      <c r="F50" s="419">
        <v>68015.25</v>
      </c>
      <c r="G50" s="419">
        <v>71505.166666666686</v>
      </c>
      <c r="H50" s="420">
        <v>95.119350349974681</v>
      </c>
      <c r="J50" s="213"/>
    </row>
    <row r="51" spans="1:11" ht="12.75" customHeight="1" x14ac:dyDescent="0.25">
      <c r="A51" s="270"/>
      <c r="B51" s="233">
        <v>2018</v>
      </c>
      <c r="C51" s="235"/>
      <c r="D51" s="235"/>
      <c r="E51" s="234"/>
      <c r="F51" s="235"/>
      <c r="G51" s="235"/>
      <c r="H51" s="234"/>
      <c r="J51" s="213"/>
    </row>
    <row r="52" spans="1:11" ht="12.75" customHeight="1" x14ac:dyDescent="0.25">
      <c r="A52" s="270"/>
      <c r="B52" s="238" t="s">
        <v>23</v>
      </c>
      <c r="C52" s="235">
        <v>38039.083333333336</v>
      </c>
      <c r="D52" s="235">
        <v>32925.666666666664</v>
      </c>
      <c r="E52" s="234">
        <f>+C52*100/D52</f>
        <v>115.53018415218119</v>
      </c>
      <c r="F52" s="235">
        <v>296137.4166666668</v>
      </c>
      <c r="G52" s="235">
        <v>245970.5</v>
      </c>
      <c r="H52" s="234">
        <f>+F52*100/G52</f>
        <v>120.39550135754767</v>
      </c>
      <c r="J52" s="213"/>
    </row>
    <row r="53" spans="1:11" ht="12.75" customHeight="1" x14ac:dyDescent="0.25">
      <c r="A53" s="270"/>
      <c r="B53" s="238" t="s">
        <v>162</v>
      </c>
      <c r="C53" s="235">
        <v>30907.583333333332</v>
      </c>
      <c r="D53" s="235">
        <v>27138.166666666668</v>
      </c>
      <c r="E53" s="234">
        <f>+C53*100/D53</f>
        <v>113.88972480332126</v>
      </c>
      <c r="F53" s="235">
        <v>223160.16666666666</v>
      </c>
      <c r="G53" s="235">
        <v>171057.83333333328</v>
      </c>
      <c r="H53" s="234">
        <f>+F53*100/G53</f>
        <v>130.45889937808559</v>
      </c>
      <c r="J53" s="213"/>
    </row>
    <row r="54" spans="1:11" ht="25.5" customHeight="1" x14ac:dyDescent="0.25">
      <c r="A54" s="270"/>
      <c r="B54" s="421" t="s">
        <v>161</v>
      </c>
      <c r="C54" s="419">
        <v>7131.5000000000036</v>
      </c>
      <c r="D54" s="419">
        <v>5787.4999999999964</v>
      </c>
      <c r="E54" s="420">
        <f>+C54*100/D54</f>
        <v>123.22246220302389</v>
      </c>
      <c r="F54" s="419">
        <v>72977.250000000146</v>
      </c>
      <c r="G54" s="419">
        <v>74912.666666666672</v>
      </c>
      <c r="H54" s="420">
        <f>+F54*100/G54</f>
        <v>97.416436027730256</v>
      </c>
      <c r="J54" s="213"/>
    </row>
    <row r="55" spans="1:11" ht="12.75" customHeight="1" x14ac:dyDescent="0.25">
      <c r="A55" s="270"/>
      <c r="B55" s="233">
        <v>2019</v>
      </c>
      <c r="C55" s="235"/>
      <c r="D55" s="235"/>
      <c r="E55" s="234"/>
      <c r="F55" s="235"/>
      <c r="G55" s="235"/>
      <c r="H55" s="234"/>
      <c r="J55" s="213"/>
    </row>
    <row r="56" spans="1:11" ht="12.75" customHeight="1" x14ac:dyDescent="0.25">
      <c r="A56" s="270"/>
      <c r="B56" s="238" t="s">
        <v>23</v>
      </c>
      <c r="C56" s="235">
        <v>38722.666666666664</v>
      </c>
      <c r="D56" s="235">
        <v>31401.083333333332</v>
      </c>
      <c r="E56" s="234">
        <f>+C56*100/D56</f>
        <v>123.31633993519331</v>
      </c>
      <c r="F56" s="235">
        <v>301119.5</v>
      </c>
      <c r="G56" s="235">
        <v>239786.66666666666</v>
      </c>
      <c r="H56" s="234">
        <f>+F56*100/G56</f>
        <v>125.57808329626334</v>
      </c>
      <c r="J56" s="213"/>
    </row>
    <row r="57" spans="1:11" ht="12.75" customHeight="1" x14ac:dyDescent="0.25">
      <c r="A57" s="270"/>
      <c r="B57" s="238" t="s">
        <v>162</v>
      </c>
      <c r="C57" s="235">
        <v>30578.75</v>
      </c>
      <c r="D57" s="235">
        <v>25224</v>
      </c>
      <c r="E57" s="234">
        <f>+C57*100/D57</f>
        <v>121.22879004123057</v>
      </c>
      <c r="F57" s="235">
        <v>223637.83333333337</v>
      </c>
      <c r="G57" s="235">
        <v>161223.08333333331</v>
      </c>
      <c r="H57" s="234">
        <f>+F57*100/G57</f>
        <v>138.71328392284607</v>
      </c>
      <c r="J57" s="213"/>
    </row>
    <row r="58" spans="1:11" ht="25.5" customHeight="1" x14ac:dyDescent="0.25">
      <c r="A58" s="270"/>
      <c r="B58" s="421" t="s">
        <v>161</v>
      </c>
      <c r="C58" s="419">
        <v>8143.9166666666642</v>
      </c>
      <c r="D58" s="419">
        <v>6177.0833333333321</v>
      </c>
      <c r="E58" s="420">
        <f>+C58*100/D58</f>
        <v>131.84080944350757</v>
      </c>
      <c r="F58" s="419">
        <v>77481.666666666628</v>
      </c>
      <c r="G58" s="419">
        <v>78563.583333333328</v>
      </c>
      <c r="H58" s="420">
        <f>+F58*100/G58</f>
        <v>98.6228776479348</v>
      </c>
      <c r="J58" s="213"/>
    </row>
    <row r="59" spans="1:11" ht="12.75" customHeight="1" x14ac:dyDescent="0.25">
      <c r="A59" s="270"/>
      <c r="B59" s="233">
        <v>2020</v>
      </c>
      <c r="C59" s="235"/>
      <c r="D59" s="235"/>
      <c r="E59" s="234"/>
      <c r="F59" s="235"/>
      <c r="G59" s="235"/>
      <c r="H59" s="234"/>
      <c r="J59" s="213"/>
      <c r="K59" s="204"/>
    </row>
    <row r="60" spans="1:11" ht="12.75" customHeight="1" x14ac:dyDescent="0.25">
      <c r="A60" s="270"/>
      <c r="B60" s="238" t="s">
        <v>23</v>
      </c>
      <c r="C60" s="235">
        <v>64977.083333333336</v>
      </c>
      <c r="D60" s="235">
        <v>57693.25</v>
      </c>
      <c r="E60" s="234">
        <f>+C60*100/D60</f>
        <v>112.6251049010644</v>
      </c>
      <c r="F60" s="235">
        <v>480095.66666666663</v>
      </c>
      <c r="G60" s="235">
        <v>425401.58333333326</v>
      </c>
      <c r="H60" s="234">
        <f>+F60*100/G60</f>
        <v>112.85704742910573</v>
      </c>
      <c r="J60" s="213"/>
    </row>
    <row r="61" spans="1:11" ht="12.75" customHeight="1" x14ac:dyDescent="0.25">
      <c r="A61" s="270"/>
      <c r="B61" s="238" t="s">
        <v>162</v>
      </c>
      <c r="C61" s="235">
        <v>40121.166666666664</v>
      </c>
      <c r="D61" s="235">
        <v>32714.416666666668</v>
      </c>
      <c r="E61" s="234">
        <f>+C61*100/D61</f>
        <v>122.64062989558629</v>
      </c>
      <c r="F61" s="235">
        <v>288351.91666666663</v>
      </c>
      <c r="G61" s="235">
        <v>215109.41666666666</v>
      </c>
      <c r="H61" s="234">
        <f>+F61*100/G61</f>
        <v>134.04895105707831</v>
      </c>
      <c r="J61" s="213"/>
    </row>
    <row r="62" spans="1:11" ht="25.5" customHeight="1" x14ac:dyDescent="0.25">
      <c r="A62" s="270"/>
      <c r="B62" s="421" t="s">
        <v>161</v>
      </c>
      <c r="C62" s="419">
        <v>24855.916666666672</v>
      </c>
      <c r="D62" s="419">
        <v>24978.833333333332</v>
      </c>
      <c r="E62" s="420">
        <f>+C62*100/D62</f>
        <v>99.507916702808402</v>
      </c>
      <c r="F62" s="419">
        <v>191743.75</v>
      </c>
      <c r="G62" s="419">
        <v>210292.16666666669</v>
      </c>
      <c r="H62" s="420">
        <f>+F62*100/G62</f>
        <v>91.179692063343609</v>
      </c>
      <c r="J62" s="213"/>
    </row>
    <row r="63" spans="1:11" ht="12.75" customHeight="1" x14ac:dyDescent="0.25">
      <c r="A63" s="270"/>
      <c r="B63" s="233">
        <v>2021</v>
      </c>
      <c r="C63" s="235"/>
      <c r="D63" s="235"/>
      <c r="E63" s="234"/>
      <c r="F63" s="235"/>
      <c r="G63" s="235"/>
      <c r="H63" s="234"/>
      <c r="J63" s="213"/>
      <c r="K63" s="204"/>
    </row>
    <row r="64" spans="1:11" ht="12.75" customHeight="1" x14ac:dyDescent="0.25">
      <c r="A64" s="270"/>
      <c r="B64" s="238" t="s">
        <v>23</v>
      </c>
      <c r="C64" s="235">
        <v>56874</v>
      </c>
      <c r="D64" s="235">
        <v>44516.75</v>
      </c>
      <c r="E64" s="234">
        <f>+C64*100/D64</f>
        <v>127.75865264198308</v>
      </c>
      <c r="F64" s="235">
        <v>449803.16666666651</v>
      </c>
      <c r="G64" s="235">
        <v>371642.08333333343</v>
      </c>
      <c r="H64" s="234">
        <f>+F64*100/G64</f>
        <v>121.03127897473031</v>
      </c>
      <c r="J64" s="213"/>
    </row>
    <row r="65" spans="1:11" ht="12.75" customHeight="1" x14ac:dyDescent="0.25">
      <c r="A65" s="270"/>
      <c r="B65" s="238" t="s">
        <v>162</v>
      </c>
      <c r="C65" s="235">
        <v>42556.833333333336</v>
      </c>
      <c r="D65" s="235">
        <v>32931.666666666664</v>
      </c>
      <c r="E65" s="234">
        <f>+C65*100/D65</f>
        <v>129.22769370919585</v>
      </c>
      <c r="F65" s="235">
        <v>291547.58333333337</v>
      </c>
      <c r="G65" s="235">
        <v>205549.83333333331</v>
      </c>
      <c r="H65" s="234">
        <f>+F65*100/G65</f>
        <v>141.83790792013943</v>
      </c>
      <c r="J65" s="213"/>
    </row>
    <row r="66" spans="1:11" ht="25.5" customHeight="1" x14ac:dyDescent="0.25">
      <c r="A66" s="270"/>
      <c r="B66" s="421" t="s">
        <v>161</v>
      </c>
      <c r="C66" s="419">
        <v>14317.166666666664</v>
      </c>
      <c r="D66" s="419">
        <v>11585.083333333336</v>
      </c>
      <c r="E66" s="420">
        <f>+C66*100/D66</f>
        <v>123.58276807101082</v>
      </c>
      <c r="F66" s="419">
        <v>158255.58333333314</v>
      </c>
      <c r="G66" s="419">
        <v>166092.25000000003</v>
      </c>
      <c r="H66" s="420">
        <f>+F66*100/G66</f>
        <v>95.281738511780716</v>
      </c>
      <c r="J66" s="213"/>
    </row>
    <row r="67" spans="1:11" ht="12.75" customHeight="1" x14ac:dyDescent="0.25">
      <c r="A67" s="270"/>
      <c r="B67" s="233">
        <v>2022</v>
      </c>
      <c r="C67" s="235"/>
      <c r="D67" s="235"/>
      <c r="E67" s="234"/>
      <c r="F67" s="235"/>
      <c r="G67" s="235"/>
      <c r="H67" s="234"/>
      <c r="J67" s="213"/>
      <c r="K67" s="204"/>
    </row>
    <row r="68" spans="1:11" ht="12.75" customHeight="1" x14ac:dyDescent="0.25">
      <c r="A68" s="270"/>
      <c r="B68" s="238" t="s">
        <v>23</v>
      </c>
      <c r="C68" s="235">
        <v>37212.916666666664</v>
      </c>
      <c r="D68" s="235">
        <v>27591.75</v>
      </c>
      <c r="E68" s="234">
        <f>+C68*100/D68</f>
        <v>134.86972253179542</v>
      </c>
      <c r="F68" s="235">
        <v>315824.83333333337</v>
      </c>
      <c r="G68" s="235">
        <v>234860.75</v>
      </c>
      <c r="H68" s="234">
        <f>+F68*100/G68</f>
        <v>134.47322864009135</v>
      </c>
      <c r="J68" s="213"/>
    </row>
    <row r="69" spans="1:11" ht="12.75" customHeight="1" x14ac:dyDescent="0.25">
      <c r="A69" s="270"/>
      <c r="B69" s="238" t="s">
        <v>162</v>
      </c>
      <c r="C69" s="235">
        <v>29110.833333333332</v>
      </c>
      <c r="D69" s="235">
        <v>21881.916666666668</v>
      </c>
      <c r="E69" s="234">
        <f>+C69*100/D69</f>
        <v>133.03603051225704</v>
      </c>
      <c r="F69" s="235">
        <v>223777.58333333334</v>
      </c>
      <c r="G69" s="235">
        <v>146785.91666666669</v>
      </c>
      <c r="H69" s="234">
        <f>+F69*100/G69</f>
        <v>152.45167139672233</v>
      </c>
      <c r="J69" s="213"/>
    </row>
    <row r="70" spans="1:11" ht="25.5" customHeight="1" x14ac:dyDescent="0.25">
      <c r="A70" s="270"/>
      <c r="B70" s="421" t="s">
        <v>161</v>
      </c>
      <c r="C70" s="419">
        <v>8102.0833333333321</v>
      </c>
      <c r="D70" s="419">
        <v>5709.8333333333321</v>
      </c>
      <c r="E70" s="420">
        <f>+C70*100/D70</f>
        <v>141.89701976123064</v>
      </c>
      <c r="F70" s="419">
        <v>92047.250000000029</v>
      </c>
      <c r="G70" s="419">
        <v>88074.833333333328</v>
      </c>
      <c r="H70" s="420">
        <f>+F70*100/G70</f>
        <v>104.51027440680184</v>
      </c>
      <c r="J70" s="213"/>
    </row>
    <row r="71" spans="1:11" ht="12.75" customHeight="1" x14ac:dyDescent="0.25">
      <c r="A71" s="270"/>
      <c r="B71" s="233">
        <v>2023</v>
      </c>
      <c r="C71" s="235"/>
      <c r="D71" s="235"/>
      <c r="E71" s="234"/>
      <c r="F71" s="235"/>
      <c r="G71" s="235"/>
      <c r="H71" s="234"/>
      <c r="J71" s="213"/>
    </row>
    <row r="72" spans="1:11" ht="12.75" customHeight="1" x14ac:dyDescent="0.25">
      <c r="A72" s="270"/>
      <c r="B72" s="238" t="s">
        <v>23</v>
      </c>
      <c r="C72" s="235">
        <v>40792</v>
      </c>
      <c r="D72" s="235">
        <v>29025</v>
      </c>
      <c r="E72" s="420">
        <f t="shared" ref="E72:E74" si="0">+C72*100/D72</f>
        <v>140.54091300602929</v>
      </c>
      <c r="F72" s="235">
        <v>341632</v>
      </c>
      <c r="G72" s="235">
        <v>249151</v>
      </c>
      <c r="H72" s="420">
        <f t="shared" ref="H72:H74" si="1">+F72*100/G72</f>
        <v>137.1184542707033</v>
      </c>
      <c r="J72" s="213"/>
    </row>
    <row r="73" spans="1:11" ht="12.75" customHeight="1" x14ac:dyDescent="0.25">
      <c r="A73" s="270"/>
      <c r="B73" s="238" t="s">
        <v>162</v>
      </c>
      <c r="C73" s="235">
        <v>29852</v>
      </c>
      <c r="D73" s="235">
        <v>21646</v>
      </c>
      <c r="E73" s="420">
        <f t="shared" si="0"/>
        <v>137.91000646770766</v>
      </c>
      <c r="F73" s="235">
        <v>220846</v>
      </c>
      <c r="G73" s="235">
        <v>134621</v>
      </c>
      <c r="H73" s="420">
        <f t="shared" si="1"/>
        <v>164.05018533512603</v>
      </c>
      <c r="J73" s="213"/>
    </row>
    <row r="74" spans="1:11" ht="12.75" customHeight="1" x14ac:dyDescent="0.25">
      <c r="A74" s="270"/>
      <c r="B74" s="421" t="s">
        <v>161</v>
      </c>
      <c r="C74" s="235">
        <v>10940</v>
      </c>
      <c r="D74" s="235">
        <v>7379</v>
      </c>
      <c r="E74" s="420">
        <f t="shared" si="0"/>
        <v>148.25857162217102</v>
      </c>
      <c r="F74" s="235">
        <v>120786</v>
      </c>
      <c r="G74" s="235">
        <v>114531</v>
      </c>
      <c r="H74" s="420">
        <f t="shared" si="1"/>
        <v>105.46140346281793</v>
      </c>
      <c r="J74" s="213"/>
    </row>
    <row r="75" spans="1:11" x14ac:dyDescent="0.25">
      <c r="A75" s="270"/>
      <c r="B75" s="220"/>
      <c r="C75" s="221"/>
      <c r="D75" s="222"/>
      <c r="E75" s="223"/>
      <c r="F75" s="223"/>
      <c r="G75" s="223"/>
      <c r="H75" s="223"/>
    </row>
    <row r="76" spans="1:11" x14ac:dyDescent="0.25">
      <c r="A76" s="270"/>
      <c r="B76" s="224"/>
      <c r="C76" s="225"/>
      <c r="D76" s="226"/>
      <c r="E76" s="227"/>
      <c r="F76" s="227"/>
      <c r="G76" s="227"/>
      <c r="H76" s="227"/>
    </row>
    <row r="77" spans="1:11" x14ac:dyDescent="0.25">
      <c r="A77" s="270"/>
      <c r="B77" s="228" t="s">
        <v>159</v>
      </c>
    </row>
    <row r="78" spans="1:11" x14ac:dyDescent="0.25">
      <c r="A78" s="270"/>
    </row>
    <row r="79" spans="1:11" ht="13.8" x14ac:dyDescent="0.25">
      <c r="A79" s="270"/>
      <c r="B79" s="551" t="s">
        <v>435</v>
      </c>
      <c r="C79" s="551"/>
      <c r="D79" s="551"/>
      <c r="E79" s="551"/>
      <c r="F79" s="551"/>
      <c r="G79" s="551"/>
      <c r="H79" s="551"/>
    </row>
    <row r="80" spans="1:11" x14ac:dyDescent="0.25">
      <c r="A80" s="270"/>
      <c r="B80" s="398"/>
      <c r="C80" s="398"/>
      <c r="D80" s="398"/>
      <c r="E80" s="398"/>
      <c r="F80" s="398"/>
      <c r="G80" s="398"/>
      <c r="H80" s="398"/>
    </row>
    <row r="81" spans="1:1" x14ac:dyDescent="0.25">
      <c r="A81" s="270"/>
    </row>
    <row r="82" spans="1:1" x14ac:dyDescent="0.25">
      <c r="A82" s="270"/>
    </row>
    <row r="83" spans="1:1" x14ac:dyDescent="0.25">
      <c r="A83" s="270"/>
    </row>
    <row r="84" spans="1:1" x14ac:dyDescent="0.25">
      <c r="A84" s="270"/>
    </row>
    <row r="85" spans="1:1" x14ac:dyDescent="0.25">
      <c r="A85" s="270"/>
    </row>
    <row r="86" spans="1:1" x14ac:dyDescent="0.25">
      <c r="A86" s="270"/>
    </row>
    <row r="87" spans="1:1" x14ac:dyDescent="0.25">
      <c r="A87" s="270"/>
    </row>
  </sheetData>
  <mergeCells count="5">
    <mergeCell ref="B8:B9"/>
    <mergeCell ref="C8:E8"/>
    <mergeCell ref="F8:H8"/>
    <mergeCell ref="B5:H5"/>
    <mergeCell ref="B79:H79"/>
  </mergeCells>
  <phoneticPr fontId="3" type="noConversion"/>
  <hyperlinks>
    <hyperlink ref="H2" location="INDICE!A67" display="ÍNDICE"/>
  </hyperlinks>
  <pageMargins left="0.59055118110236227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O113"/>
  <sheetViews>
    <sheetView zoomScale="110" zoomScaleNormal="11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4" width="11.44140625" style="1"/>
    <col min="5" max="5" width="13" style="45" customWidth="1"/>
    <col min="6" max="7" width="11.44140625" style="1" customWidth="1"/>
    <col min="8" max="8" width="14.44140625" style="45" customWidth="1"/>
    <col min="9" max="16384" width="11.44140625" style="1"/>
  </cols>
  <sheetData>
    <row r="1" spans="1:15" ht="40.200000000000003" customHeight="1" x14ac:dyDescent="0.25">
      <c r="N1" s="292"/>
      <c r="O1" s="292"/>
    </row>
    <row r="2" spans="1:15" x14ac:dyDescent="0.25">
      <c r="A2" s="270"/>
    </row>
    <row r="3" spans="1:15" s="28" customFormat="1" ht="12.75" customHeight="1" x14ac:dyDescent="0.25">
      <c r="A3" s="284"/>
      <c r="E3" s="51"/>
      <c r="H3" s="362" t="s">
        <v>13</v>
      </c>
    </row>
    <row r="4" spans="1:15" s="205" customFormat="1" ht="18" thickBot="1" x14ac:dyDescent="0.35">
      <c r="A4" s="284"/>
      <c r="B4" s="208" t="s">
        <v>22</v>
      </c>
      <c r="C4" s="209"/>
      <c r="D4" s="209"/>
      <c r="E4" s="209"/>
      <c r="F4" s="210"/>
      <c r="G4" s="210"/>
      <c r="H4" s="210"/>
    </row>
    <row r="5" spans="1:15" s="205" customFormat="1" ht="13.5" customHeight="1" thickTop="1" x14ac:dyDescent="0.4">
      <c r="A5" s="284"/>
      <c r="B5" s="211"/>
      <c r="C5" s="211"/>
      <c r="D5" s="211"/>
      <c r="E5" s="211"/>
      <c r="F5" s="212"/>
      <c r="J5" s="213"/>
    </row>
    <row r="6" spans="1:15" s="205" customFormat="1" ht="15.75" customHeight="1" x14ac:dyDescent="0.3">
      <c r="A6" s="284"/>
      <c r="B6" s="550" t="s">
        <v>489</v>
      </c>
      <c r="C6" s="536"/>
      <c r="D6" s="536"/>
      <c r="E6" s="536"/>
      <c r="F6" s="536"/>
      <c r="G6" s="536"/>
      <c r="H6" s="536"/>
      <c r="J6" s="213"/>
    </row>
    <row r="7" spans="1:15" x14ac:dyDescent="0.25">
      <c r="B7" s="4"/>
      <c r="K7" s="553"/>
      <c r="L7" s="553"/>
      <c r="M7" s="553"/>
      <c r="N7" s="553"/>
    </row>
    <row r="8" spans="1:15" ht="12.75" customHeight="1" x14ac:dyDescent="0.25">
      <c r="A8" s="288"/>
      <c r="B8" s="6" t="s">
        <v>64</v>
      </c>
      <c r="K8" s="553"/>
      <c r="L8" s="553"/>
      <c r="M8" s="553"/>
      <c r="N8" s="553"/>
    </row>
    <row r="9" spans="1:15" s="144" customFormat="1" ht="12.75" customHeight="1" x14ac:dyDescent="0.25">
      <c r="A9" s="268"/>
      <c r="B9" s="99"/>
      <c r="C9" s="544" t="s">
        <v>12</v>
      </c>
      <c r="D9" s="544"/>
      <c r="E9" s="545"/>
      <c r="F9" s="507" t="s">
        <v>10</v>
      </c>
      <c r="G9" s="507"/>
      <c r="H9" s="508"/>
      <c r="K9" s="553"/>
      <c r="L9" s="553"/>
      <c r="M9" s="553"/>
      <c r="N9" s="553"/>
    </row>
    <row r="10" spans="1:15" s="144" customFormat="1" ht="26.4" x14ac:dyDescent="0.25">
      <c r="A10" s="268"/>
      <c r="B10" s="145"/>
      <c r="C10" s="451" t="s">
        <v>682</v>
      </c>
      <c r="D10" s="451" t="s">
        <v>490</v>
      </c>
      <c r="E10" s="66" t="s">
        <v>70</v>
      </c>
      <c r="F10" s="451" t="s">
        <v>682</v>
      </c>
      <c r="G10" s="451" t="s">
        <v>490</v>
      </c>
      <c r="H10" s="66" t="s">
        <v>70</v>
      </c>
      <c r="K10" s="553"/>
      <c r="L10" s="553"/>
      <c r="M10" s="553"/>
      <c r="N10" s="553"/>
    </row>
    <row r="11" spans="1:15" s="144" customFormat="1" x14ac:dyDescent="0.25">
      <c r="A11" s="268"/>
      <c r="B11" s="101"/>
      <c r="C11" s="46"/>
      <c r="D11" s="46"/>
      <c r="E11" s="420" t="s">
        <v>189</v>
      </c>
      <c r="F11" s="46"/>
      <c r="G11" s="46"/>
      <c r="H11" s="88"/>
    </row>
    <row r="12" spans="1:15" x14ac:dyDescent="0.25">
      <c r="A12" s="268"/>
      <c r="B12" s="87">
        <v>2020</v>
      </c>
      <c r="C12" s="146">
        <v>37935</v>
      </c>
      <c r="D12" s="146">
        <v>37577</v>
      </c>
      <c r="E12" s="420">
        <f t="shared" ref="E12:E15" si="0">+C12*100/D12</f>
        <v>100.95271043457434</v>
      </c>
      <c r="F12" s="146">
        <v>226566</v>
      </c>
      <c r="G12" s="146">
        <v>239157</v>
      </c>
      <c r="H12" s="420">
        <f t="shared" ref="H12:H15" si="1">+F12*100/G12</f>
        <v>94.735257592292925</v>
      </c>
    </row>
    <row r="13" spans="1:15" x14ac:dyDescent="0.25">
      <c r="A13" s="270"/>
      <c r="B13" s="87">
        <v>2021</v>
      </c>
      <c r="C13" s="146">
        <v>34814</v>
      </c>
      <c r="D13" s="146">
        <v>35585</v>
      </c>
      <c r="E13" s="420">
        <f t="shared" si="0"/>
        <v>97.83335675144022</v>
      </c>
      <c r="F13" s="146">
        <v>224713</v>
      </c>
      <c r="G13" s="146">
        <v>247302</v>
      </c>
      <c r="H13" s="420">
        <f t="shared" si="1"/>
        <v>90.865823972309158</v>
      </c>
    </row>
    <row r="14" spans="1:15" x14ac:dyDescent="0.25">
      <c r="A14" s="270"/>
      <c r="B14" s="87">
        <v>2022</v>
      </c>
      <c r="C14" s="146">
        <v>38577</v>
      </c>
      <c r="D14" s="146">
        <v>39557</v>
      </c>
      <c r="E14" s="420">
        <f t="shared" si="0"/>
        <v>97.522562378340112</v>
      </c>
      <c r="F14" s="146">
        <v>224359</v>
      </c>
      <c r="G14" s="146">
        <v>249361</v>
      </c>
      <c r="H14" s="420">
        <f t="shared" si="1"/>
        <v>89.973572451185234</v>
      </c>
      <c r="I14" s="146"/>
    </row>
    <row r="15" spans="1:15" x14ac:dyDescent="0.25">
      <c r="A15" s="270"/>
      <c r="B15" s="87">
        <v>2023</v>
      </c>
      <c r="C15" s="146">
        <v>36940</v>
      </c>
      <c r="D15" s="146">
        <v>37815</v>
      </c>
      <c r="E15" s="420">
        <f t="shared" si="0"/>
        <v>97.686103398122441</v>
      </c>
      <c r="F15" s="146">
        <v>220829</v>
      </c>
      <c r="G15" s="146">
        <v>246849</v>
      </c>
      <c r="H15" s="420">
        <f t="shared" si="1"/>
        <v>89.459143038861811</v>
      </c>
      <c r="I15" s="146"/>
    </row>
    <row r="16" spans="1:15" x14ac:dyDescent="0.25">
      <c r="A16" s="270"/>
      <c r="B16" s="147"/>
      <c r="C16" s="147"/>
      <c r="D16" s="147"/>
      <c r="E16" s="131"/>
      <c r="F16" s="147"/>
      <c r="G16" s="147"/>
      <c r="H16" s="131"/>
    </row>
    <row r="17" spans="1:8" x14ac:dyDescent="0.25">
      <c r="A17" s="270"/>
      <c r="B17" s="148"/>
      <c r="C17" s="148"/>
      <c r="D17" s="148"/>
      <c r="E17" s="134"/>
      <c r="F17" s="148"/>
      <c r="G17" s="148"/>
      <c r="H17" s="134"/>
    </row>
    <row r="18" spans="1:8" x14ac:dyDescent="0.25">
      <c r="A18" s="270"/>
      <c r="B18" s="8" t="s">
        <v>88</v>
      </c>
    </row>
    <row r="19" spans="1:8" ht="25.5" customHeight="1" x14ac:dyDescent="0.25">
      <c r="A19" s="270"/>
      <c r="B19" s="552" t="s">
        <v>691</v>
      </c>
      <c r="C19" s="552"/>
      <c r="D19" s="552"/>
      <c r="E19" s="552"/>
      <c r="F19" s="552"/>
      <c r="G19" s="552"/>
      <c r="H19" s="552"/>
    </row>
    <row r="20" spans="1:8" x14ac:dyDescent="0.25">
      <c r="A20" s="270"/>
      <c r="B20" s="552"/>
      <c r="C20" s="552"/>
      <c r="D20" s="552"/>
      <c r="E20" s="552"/>
      <c r="F20" s="552"/>
      <c r="G20" s="552"/>
      <c r="H20" s="552"/>
    </row>
    <row r="21" spans="1:8" x14ac:dyDescent="0.25">
      <c r="A21" s="270"/>
      <c r="B21" s="549" t="s">
        <v>89</v>
      </c>
      <c r="C21" s="549"/>
      <c r="D21" s="549"/>
      <c r="E21" s="549"/>
      <c r="F21" s="549"/>
      <c r="G21" s="549"/>
      <c r="H21" s="549"/>
    </row>
    <row r="22" spans="1:8" x14ac:dyDescent="0.25">
      <c r="A22" s="270"/>
    </row>
    <row r="23" spans="1:8" x14ac:dyDescent="0.25">
      <c r="A23" s="270"/>
    </row>
    <row r="24" spans="1:8" x14ac:dyDescent="0.25">
      <c r="A24" s="270"/>
    </row>
    <row r="25" spans="1:8" x14ac:dyDescent="0.25">
      <c r="A25" s="270"/>
    </row>
    <row r="26" spans="1:8" x14ac:dyDescent="0.25">
      <c r="A26" s="270"/>
    </row>
    <row r="27" spans="1:8" x14ac:dyDescent="0.25">
      <c r="A27" s="270"/>
    </row>
    <row r="28" spans="1:8" x14ac:dyDescent="0.25">
      <c r="A28" s="270"/>
    </row>
    <row r="29" spans="1:8" x14ac:dyDescent="0.25">
      <c r="A29" s="270"/>
    </row>
    <row r="30" spans="1:8" x14ac:dyDescent="0.25">
      <c r="A30" s="270"/>
    </row>
    <row r="31" spans="1:8" x14ac:dyDescent="0.25">
      <c r="A31" s="270"/>
    </row>
    <row r="32" spans="1:8" x14ac:dyDescent="0.25">
      <c r="A32" s="270"/>
    </row>
    <row r="33" spans="1:14" x14ac:dyDescent="0.25">
      <c r="A33" s="270"/>
    </row>
    <row r="34" spans="1:14" x14ac:dyDescent="0.25">
      <c r="A34" s="270"/>
    </row>
    <row r="35" spans="1:14" x14ac:dyDescent="0.25">
      <c r="A35" s="270"/>
    </row>
    <row r="36" spans="1:14" x14ac:dyDescent="0.25">
      <c r="A36" s="270"/>
    </row>
    <row r="37" spans="1:14" x14ac:dyDescent="0.25">
      <c r="A37" s="270"/>
    </row>
    <row r="38" spans="1:14" x14ac:dyDescent="0.25">
      <c r="A38" s="270"/>
    </row>
    <row r="39" spans="1:14" x14ac:dyDescent="0.25">
      <c r="A39" s="270"/>
    </row>
    <row r="40" spans="1:14" x14ac:dyDescent="0.25">
      <c r="A40" s="270"/>
    </row>
    <row r="41" spans="1:14" x14ac:dyDescent="0.25">
      <c r="A41" s="270"/>
    </row>
    <row r="42" spans="1:14" x14ac:dyDescent="0.25">
      <c r="A42" s="270"/>
    </row>
    <row r="43" spans="1:14" x14ac:dyDescent="0.25">
      <c r="A43" s="270"/>
    </row>
    <row r="44" spans="1:14" s="28" customFormat="1" ht="12.75" customHeight="1" x14ac:dyDescent="0.25">
      <c r="A44" s="284"/>
      <c r="E44" s="51"/>
      <c r="H44" s="362" t="s">
        <v>13</v>
      </c>
    </row>
    <row r="45" spans="1:14" ht="13.5" customHeight="1" x14ac:dyDescent="0.4">
      <c r="A45" s="449"/>
      <c r="B45" s="200"/>
      <c r="C45" s="200"/>
      <c r="D45" s="200"/>
      <c r="E45" s="201"/>
      <c r="F45" s="158"/>
      <c r="G45" s="158"/>
      <c r="H45" s="55"/>
    </row>
    <row r="46" spans="1:14" ht="13.8" x14ac:dyDescent="0.3">
      <c r="B46" s="510" t="s">
        <v>3</v>
      </c>
      <c r="C46" s="547"/>
      <c r="D46" s="547"/>
      <c r="E46" s="547"/>
      <c r="F46" s="547"/>
      <c r="G46" s="547"/>
      <c r="H46" s="547"/>
    </row>
    <row r="47" spans="1:14" x14ac:dyDescent="0.25">
      <c r="B47" s="4"/>
      <c r="K47" s="553"/>
      <c r="L47" s="553"/>
      <c r="M47" s="553"/>
      <c r="N47" s="553"/>
    </row>
    <row r="48" spans="1:14" ht="12.75" customHeight="1" x14ac:dyDescent="0.25">
      <c r="A48" s="288"/>
      <c r="B48" s="6" t="s">
        <v>64</v>
      </c>
      <c r="K48" s="553"/>
      <c r="L48" s="553"/>
      <c r="M48" s="553"/>
      <c r="N48" s="553"/>
    </row>
    <row r="49" spans="1:14" s="144" customFormat="1" ht="12.75" customHeight="1" x14ac:dyDescent="0.25">
      <c r="A49" s="268"/>
      <c r="B49" s="99"/>
      <c r="C49" s="544" t="s">
        <v>12</v>
      </c>
      <c r="D49" s="544"/>
      <c r="E49" s="545"/>
      <c r="F49" s="507" t="s">
        <v>10</v>
      </c>
      <c r="G49" s="507"/>
      <c r="H49" s="508"/>
      <c r="K49" s="553"/>
      <c r="L49" s="553"/>
      <c r="M49" s="553"/>
      <c r="N49" s="553"/>
    </row>
    <row r="50" spans="1:14" s="144" customFormat="1" ht="15.6" x14ac:dyDescent="0.25">
      <c r="A50" s="268"/>
      <c r="B50" s="145"/>
      <c r="C50" s="65" t="s">
        <v>8</v>
      </c>
      <c r="D50" s="66" t="s">
        <v>9</v>
      </c>
      <c r="E50" s="66" t="s">
        <v>70</v>
      </c>
      <c r="F50" s="66" t="s">
        <v>8</v>
      </c>
      <c r="G50" s="66" t="s">
        <v>9</v>
      </c>
      <c r="H50" s="66" t="s">
        <v>70</v>
      </c>
      <c r="K50" s="553"/>
      <c r="L50" s="553"/>
      <c r="M50" s="553"/>
      <c r="N50" s="553"/>
    </row>
    <row r="51" spans="1:14" s="144" customFormat="1" x14ac:dyDescent="0.25">
      <c r="A51" s="268"/>
      <c r="B51" s="101"/>
      <c r="C51" s="46"/>
      <c r="D51" s="46"/>
      <c r="E51" s="88"/>
      <c r="F51" s="46"/>
      <c r="G51" s="46"/>
      <c r="H51" s="88"/>
    </row>
    <row r="52" spans="1:14" x14ac:dyDescent="0.25">
      <c r="A52" s="268"/>
      <c r="B52" s="87">
        <v>2005</v>
      </c>
      <c r="C52" s="146">
        <v>47385</v>
      </c>
      <c r="D52" s="146">
        <v>935</v>
      </c>
      <c r="E52" s="71">
        <v>50.679144385026738</v>
      </c>
      <c r="F52" s="146">
        <v>294337</v>
      </c>
      <c r="G52" s="146">
        <v>5268</v>
      </c>
      <c r="H52" s="71">
        <v>55.87262718299165</v>
      </c>
    </row>
    <row r="53" spans="1:14" x14ac:dyDescent="0.25">
      <c r="A53" s="270"/>
      <c r="B53" s="87">
        <v>2006</v>
      </c>
      <c r="C53" s="146">
        <v>51566</v>
      </c>
      <c r="D53" s="146">
        <v>981</v>
      </c>
      <c r="E53" s="71">
        <v>52.564729867482164</v>
      </c>
      <c r="F53" s="146">
        <v>317318</v>
      </c>
      <c r="G53" s="146">
        <v>5282</v>
      </c>
      <c r="H53" s="423">
        <v>60.075350246118894</v>
      </c>
    </row>
    <row r="54" spans="1:14" x14ac:dyDescent="0.25">
      <c r="A54" s="270"/>
      <c r="B54" s="87">
        <v>2007</v>
      </c>
      <c r="C54" s="146">
        <v>53422</v>
      </c>
      <c r="D54" s="146">
        <v>856</v>
      </c>
      <c r="E54" s="71">
        <v>62.408878504672899</v>
      </c>
      <c r="F54" s="146">
        <v>326438</v>
      </c>
      <c r="G54" s="146">
        <v>5204</v>
      </c>
      <c r="H54" s="71">
        <v>62.728285933897006</v>
      </c>
      <c r="I54" s="146"/>
    </row>
    <row r="55" spans="1:14" x14ac:dyDescent="0.25">
      <c r="A55" s="270"/>
      <c r="B55" s="87">
        <v>2008</v>
      </c>
      <c r="C55" s="146">
        <v>58115</v>
      </c>
      <c r="D55" s="146">
        <v>907</v>
      </c>
      <c r="E55" s="71">
        <v>64.073869900771768</v>
      </c>
      <c r="F55" s="146">
        <v>353585</v>
      </c>
      <c r="G55" s="146">
        <v>5575</v>
      </c>
      <c r="H55" s="71">
        <v>63.423318385650227</v>
      </c>
      <c r="I55" s="146"/>
    </row>
    <row r="56" spans="1:14" x14ac:dyDescent="0.25">
      <c r="A56" s="270"/>
      <c r="B56" s="87">
        <v>2009</v>
      </c>
      <c r="C56" s="146">
        <v>54971</v>
      </c>
      <c r="D56" s="146">
        <v>1011</v>
      </c>
      <c r="E56" s="71">
        <v>54.372898120672602</v>
      </c>
      <c r="F56" s="146">
        <v>334786</v>
      </c>
      <c r="G56" s="146">
        <v>5726</v>
      </c>
      <c r="H56" s="71">
        <v>58.467691232972406</v>
      </c>
      <c r="I56" s="146"/>
      <c r="J56" s="146"/>
      <c r="K56" s="146"/>
      <c r="L56" s="146"/>
    </row>
    <row r="57" spans="1:14" x14ac:dyDescent="0.25">
      <c r="A57" s="270"/>
      <c r="B57" s="87">
        <v>2010</v>
      </c>
      <c r="C57" s="146">
        <v>54357</v>
      </c>
      <c r="D57" s="146">
        <v>972</v>
      </c>
      <c r="E57" s="71">
        <v>55.922839506172842</v>
      </c>
      <c r="F57" s="146">
        <v>326752</v>
      </c>
      <c r="G57" s="146">
        <v>5805</v>
      </c>
      <c r="H57" s="71">
        <v>56.288027562446167</v>
      </c>
      <c r="I57" s="146"/>
      <c r="J57" s="146"/>
      <c r="K57" s="146"/>
      <c r="L57" s="146"/>
    </row>
    <row r="58" spans="1:14" x14ac:dyDescent="0.25">
      <c r="A58" s="270"/>
      <c r="B58" s="87">
        <v>2011</v>
      </c>
      <c r="C58" s="146">
        <v>52832</v>
      </c>
      <c r="D58" s="146">
        <v>956</v>
      </c>
      <c r="E58" s="71">
        <v>55.263598326359833</v>
      </c>
      <c r="F58" s="146">
        <v>318607</v>
      </c>
      <c r="G58" s="146">
        <v>5798</v>
      </c>
      <c r="H58" s="71">
        <v>54.951190065539841</v>
      </c>
      <c r="I58" s="146"/>
      <c r="J58" s="146"/>
      <c r="K58" s="146"/>
      <c r="L58" s="146"/>
    </row>
    <row r="59" spans="1:14" x14ac:dyDescent="0.25">
      <c r="A59" s="270"/>
      <c r="B59" s="87">
        <v>2012</v>
      </c>
      <c r="C59" s="146">
        <v>48885</v>
      </c>
      <c r="D59" s="146">
        <v>773</v>
      </c>
      <c r="E59" s="71">
        <v>63.240620957309183</v>
      </c>
      <c r="F59" s="146">
        <v>293704</v>
      </c>
      <c r="G59" s="146">
        <v>5028</v>
      </c>
      <c r="H59" s="71">
        <v>58.41368337311058</v>
      </c>
      <c r="I59" s="146"/>
      <c r="J59" s="146"/>
      <c r="K59" s="146"/>
      <c r="L59" s="146"/>
    </row>
    <row r="60" spans="1:14" x14ac:dyDescent="0.25">
      <c r="A60" s="270"/>
      <c r="B60" s="87">
        <v>2013</v>
      </c>
      <c r="C60" s="146">
        <v>48629</v>
      </c>
      <c r="D60" s="146">
        <v>773</v>
      </c>
      <c r="E60" s="71">
        <v>62.909443725743856</v>
      </c>
      <c r="F60" s="146">
        <v>283923</v>
      </c>
      <c r="G60" s="146">
        <v>4919</v>
      </c>
      <c r="H60" s="71">
        <v>57.719658467168124</v>
      </c>
      <c r="I60" s="146"/>
      <c r="J60" s="146"/>
      <c r="K60" s="146"/>
      <c r="L60" s="146"/>
    </row>
    <row r="61" spans="1:14" x14ac:dyDescent="0.25">
      <c r="A61" s="270"/>
      <c r="B61" s="87">
        <v>2014</v>
      </c>
      <c r="C61" s="146">
        <v>46948</v>
      </c>
      <c r="D61" s="146">
        <v>769</v>
      </c>
      <c r="E61" s="71">
        <v>61.05071521456437</v>
      </c>
      <c r="F61" s="146">
        <v>276239</v>
      </c>
      <c r="G61" s="146">
        <v>4912</v>
      </c>
      <c r="H61" s="71">
        <v>56.237581433224754</v>
      </c>
      <c r="I61" s="146"/>
      <c r="J61" s="146"/>
      <c r="K61" s="146"/>
      <c r="L61" s="146"/>
    </row>
    <row r="62" spans="1:14" x14ac:dyDescent="0.25">
      <c r="A62" s="270"/>
      <c r="B62" s="87">
        <v>2015</v>
      </c>
      <c r="C62" s="146">
        <v>46776</v>
      </c>
      <c r="D62" s="146">
        <v>862</v>
      </c>
      <c r="E62" s="71">
        <v>54.264501160092806</v>
      </c>
      <c r="F62" s="146">
        <v>273181</v>
      </c>
      <c r="G62" s="146">
        <v>5208</v>
      </c>
      <c r="H62" s="71">
        <v>52.454109062980031</v>
      </c>
      <c r="I62" s="146"/>
      <c r="J62" s="146"/>
      <c r="K62" s="146"/>
      <c r="L62" s="146"/>
    </row>
    <row r="63" spans="1:14" x14ac:dyDescent="0.25">
      <c r="A63" s="270"/>
      <c r="B63" s="87">
        <v>2016</v>
      </c>
      <c r="C63" s="146">
        <v>46302</v>
      </c>
      <c r="D63" s="146">
        <v>1023</v>
      </c>
      <c r="E63" s="71">
        <v>45.260997067448677</v>
      </c>
      <c r="F63" s="146">
        <v>272821</v>
      </c>
      <c r="G63" s="146">
        <v>5688</v>
      </c>
      <c r="H63" s="71">
        <v>47.964310829817158</v>
      </c>
      <c r="I63" s="146"/>
      <c r="J63" s="146"/>
      <c r="K63" s="146"/>
      <c r="L63" s="146"/>
    </row>
    <row r="64" spans="1:14" x14ac:dyDescent="0.25">
      <c r="A64" s="270"/>
      <c r="B64" s="87">
        <v>2017</v>
      </c>
      <c r="C64" s="146">
        <v>45360</v>
      </c>
      <c r="D64" s="146">
        <v>796</v>
      </c>
      <c r="E64" s="71">
        <v>56.984924623115575</v>
      </c>
      <c r="F64" s="146">
        <v>263398</v>
      </c>
      <c r="G64" s="146">
        <v>4930</v>
      </c>
      <c r="H64" s="71">
        <v>53.427586206896549</v>
      </c>
      <c r="I64" s="146"/>
      <c r="J64" s="146"/>
      <c r="K64" s="146"/>
      <c r="L64" s="146"/>
    </row>
    <row r="65" spans="1:12" x14ac:dyDescent="0.25">
      <c r="A65" s="270"/>
      <c r="B65" s="87">
        <v>2018</v>
      </c>
      <c r="C65" s="146">
        <v>41128</v>
      </c>
      <c r="D65" s="146">
        <v>745</v>
      </c>
      <c r="E65" s="71">
        <v>55.205369127516775</v>
      </c>
      <c r="F65" s="146">
        <v>247975</v>
      </c>
      <c r="G65" s="146">
        <v>4731</v>
      </c>
      <c r="H65" s="71">
        <v>52.414922849291905</v>
      </c>
      <c r="I65" s="146"/>
      <c r="J65" s="146"/>
      <c r="K65" s="146"/>
      <c r="L65" s="146"/>
    </row>
    <row r="66" spans="1:12" x14ac:dyDescent="0.25">
      <c r="A66" s="270"/>
      <c r="B66" s="147"/>
      <c r="C66" s="147"/>
      <c r="D66" s="147"/>
      <c r="E66" s="131"/>
      <c r="F66" s="147"/>
      <c r="G66" s="147"/>
      <c r="H66" s="131"/>
    </row>
    <row r="67" spans="1:12" x14ac:dyDescent="0.25">
      <c r="A67" s="270"/>
      <c r="B67" s="148"/>
      <c r="C67" s="148"/>
      <c r="D67" s="148"/>
      <c r="E67" s="134"/>
      <c r="F67" s="148"/>
      <c r="G67" s="148"/>
      <c r="H67" s="134"/>
    </row>
    <row r="68" spans="1:12" x14ac:dyDescent="0.25">
      <c r="A68" s="270"/>
      <c r="B68" s="8" t="s">
        <v>88</v>
      </c>
    </row>
    <row r="69" spans="1:12" ht="21.75" customHeight="1" x14ac:dyDescent="0.25">
      <c r="A69" s="270"/>
      <c r="B69" s="554" t="s">
        <v>466</v>
      </c>
      <c r="C69" s="554"/>
      <c r="D69" s="554"/>
      <c r="E69" s="554"/>
      <c r="F69" s="554"/>
      <c r="G69" s="554"/>
      <c r="H69" s="554"/>
    </row>
    <row r="70" spans="1:12" x14ac:dyDescent="0.25">
      <c r="A70" s="270"/>
    </row>
    <row r="71" spans="1:12" x14ac:dyDescent="0.25">
      <c r="A71" s="270"/>
      <c r="B71" s="549" t="s">
        <v>89</v>
      </c>
      <c r="C71" s="549"/>
      <c r="D71" s="549"/>
      <c r="E71" s="549"/>
      <c r="F71" s="549"/>
      <c r="G71" s="549"/>
      <c r="H71" s="549"/>
    </row>
    <row r="72" spans="1:12" x14ac:dyDescent="0.25">
      <c r="A72" s="270"/>
      <c r="B72" s="399"/>
      <c r="C72" s="399"/>
      <c r="D72" s="399"/>
      <c r="E72" s="399"/>
      <c r="F72" s="399"/>
      <c r="G72" s="399"/>
      <c r="H72" s="399"/>
    </row>
    <row r="73" spans="1:12" x14ac:dyDescent="0.25">
      <c r="A73" s="270"/>
    </row>
    <row r="74" spans="1:12" x14ac:dyDescent="0.25">
      <c r="A74" s="270"/>
    </row>
    <row r="75" spans="1:12" x14ac:dyDescent="0.25">
      <c r="A75" s="270"/>
    </row>
    <row r="76" spans="1:12" x14ac:dyDescent="0.25">
      <c r="A76" s="270"/>
    </row>
    <row r="77" spans="1:12" x14ac:dyDescent="0.25">
      <c r="A77" s="270"/>
    </row>
    <row r="78" spans="1:12" x14ac:dyDescent="0.25">
      <c r="A78" s="270"/>
    </row>
    <row r="79" spans="1:12" x14ac:dyDescent="0.25">
      <c r="A79" s="270"/>
    </row>
    <row r="80" spans="1:12" x14ac:dyDescent="0.25">
      <c r="A80" s="270"/>
    </row>
    <row r="81" spans="1:1" x14ac:dyDescent="0.25">
      <c r="A81" s="270"/>
    </row>
    <row r="82" spans="1:1" x14ac:dyDescent="0.25">
      <c r="A82" s="270"/>
    </row>
    <row r="83" spans="1:1" x14ac:dyDescent="0.25">
      <c r="A83" s="270"/>
    </row>
    <row r="84" spans="1:1" x14ac:dyDescent="0.25">
      <c r="A84" s="270"/>
    </row>
    <row r="85" spans="1:1" x14ac:dyDescent="0.25">
      <c r="A85" s="270"/>
    </row>
    <row r="86" spans="1:1" x14ac:dyDescent="0.25">
      <c r="A86" s="270"/>
    </row>
    <row r="87" spans="1:1" x14ac:dyDescent="0.25">
      <c r="A87" s="270"/>
    </row>
    <row r="88" spans="1:1" x14ac:dyDescent="0.25">
      <c r="A88" s="270"/>
    </row>
    <row r="89" spans="1:1" x14ac:dyDescent="0.25">
      <c r="A89" s="270"/>
    </row>
    <row r="90" spans="1:1" x14ac:dyDescent="0.25">
      <c r="A90" s="270"/>
    </row>
    <row r="91" spans="1:1" x14ac:dyDescent="0.25">
      <c r="A91" s="270"/>
    </row>
    <row r="92" spans="1:1" x14ac:dyDescent="0.25">
      <c r="A92" s="270"/>
    </row>
    <row r="93" spans="1:1" x14ac:dyDescent="0.25">
      <c r="A93" s="270"/>
    </row>
    <row r="94" spans="1:1" x14ac:dyDescent="0.25">
      <c r="A94" s="270"/>
    </row>
    <row r="95" spans="1:1" x14ac:dyDescent="0.25">
      <c r="A95" s="270"/>
    </row>
    <row r="96" spans="1:1" x14ac:dyDescent="0.25">
      <c r="A96" s="270"/>
    </row>
    <row r="97" spans="1:8" x14ac:dyDescent="0.25">
      <c r="A97" s="270"/>
      <c r="C97" s="45"/>
      <c r="E97" s="1"/>
      <c r="H97" s="1"/>
    </row>
    <row r="98" spans="1:8" x14ac:dyDescent="0.25">
      <c r="A98" s="270"/>
      <c r="C98" s="45"/>
      <c r="E98" s="1"/>
      <c r="H98" s="1"/>
    </row>
    <row r="99" spans="1:8" x14ac:dyDescent="0.25">
      <c r="A99" s="270"/>
      <c r="C99" s="45"/>
      <c r="E99" s="1"/>
      <c r="H99" s="1"/>
    </row>
    <row r="100" spans="1:8" x14ac:dyDescent="0.25">
      <c r="A100" s="270"/>
      <c r="C100" s="45"/>
      <c r="E100" s="1"/>
      <c r="H100" s="1"/>
    </row>
    <row r="101" spans="1:8" x14ac:dyDescent="0.25">
      <c r="A101" s="270"/>
      <c r="C101" s="45"/>
      <c r="E101" s="1"/>
      <c r="H101" s="1"/>
    </row>
    <row r="102" spans="1:8" x14ac:dyDescent="0.25">
      <c r="A102" s="270"/>
      <c r="C102" s="45"/>
      <c r="E102" s="1"/>
      <c r="H102" s="1"/>
    </row>
    <row r="103" spans="1:8" x14ac:dyDescent="0.25">
      <c r="A103" s="270"/>
    </row>
    <row r="104" spans="1:8" x14ac:dyDescent="0.25">
      <c r="A104" s="270"/>
    </row>
    <row r="105" spans="1:8" x14ac:dyDescent="0.25">
      <c r="A105" s="270"/>
    </row>
    <row r="106" spans="1:8" x14ac:dyDescent="0.25">
      <c r="A106" s="270"/>
    </row>
    <row r="107" spans="1:8" x14ac:dyDescent="0.25">
      <c r="A107" s="270"/>
    </row>
    <row r="108" spans="1:8" x14ac:dyDescent="0.25">
      <c r="A108" s="270"/>
    </row>
    <row r="109" spans="1:8" x14ac:dyDescent="0.25">
      <c r="A109" s="270"/>
    </row>
    <row r="110" spans="1:8" x14ac:dyDescent="0.25">
      <c r="A110" s="270"/>
    </row>
    <row r="111" spans="1:8" x14ac:dyDescent="0.25">
      <c r="A111" s="270"/>
    </row>
    <row r="112" spans="1:8" x14ac:dyDescent="0.25">
      <c r="A112" s="270"/>
    </row>
    <row r="113" spans="1:1" x14ac:dyDescent="0.25">
      <c r="A113" s="270"/>
    </row>
  </sheetData>
  <mergeCells count="13">
    <mergeCell ref="B71:H71"/>
    <mergeCell ref="B20:H20"/>
    <mergeCell ref="B6:H6"/>
    <mergeCell ref="K7:N10"/>
    <mergeCell ref="C9:E9"/>
    <mergeCell ref="F9:H9"/>
    <mergeCell ref="B19:H19"/>
    <mergeCell ref="K47:N50"/>
    <mergeCell ref="B69:H69"/>
    <mergeCell ref="B21:H21"/>
    <mergeCell ref="B46:H46"/>
    <mergeCell ref="C49:E49"/>
    <mergeCell ref="F49:H49"/>
  </mergeCells>
  <phoneticPr fontId="3" type="noConversion"/>
  <hyperlinks>
    <hyperlink ref="H3" location="INDICE!A68" display="ÍNDICE"/>
    <hyperlink ref="H44" location="INDICE!A68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"/>
  <sheetViews>
    <sheetView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4" width="11.44140625" style="1"/>
    <col min="5" max="5" width="13" style="45" customWidth="1"/>
    <col min="6" max="7" width="11.44140625" style="1"/>
    <col min="8" max="8" width="14.44140625" style="45" customWidth="1"/>
    <col min="9" max="16384" width="11.44140625" style="1"/>
  </cols>
  <sheetData>
    <row r="1" spans="1:15" ht="40.200000000000003" customHeight="1" x14ac:dyDescent="0.25">
      <c r="N1" s="292"/>
      <c r="O1" s="292"/>
    </row>
    <row r="2" spans="1:15" x14ac:dyDescent="0.25">
      <c r="A2" s="270"/>
    </row>
    <row r="3" spans="1:15" s="28" customFormat="1" ht="12.75" customHeight="1" x14ac:dyDescent="0.25">
      <c r="A3" s="284"/>
      <c r="E3" s="51"/>
      <c r="H3" s="362" t="s">
        <v>13</v>
      </c>
    </row>
    <row r="4" spans="1:15" s="3" customFormat="1" ht="18" thickBot="1" x14ac:dyDescent="0.35">
      <c r="A4" s="284"/>
      <c r="B4" s="104" t="s">
        <v>22</v>
      </c>
      <c r="C4" s="105"/>
      <c r="D4" s="105"/>
      <c r="E4" s="106"/>
      <c r="F4" s="142"/>
      <c r="G4" s="142"/>
      <c r="H4" s="108"/>
    </row>
    <row r="5" spans="1:15" ht="13.5" customHeight="1" thickTop="1" x14ac:dyDescent="0.4">
      <c r="B5" s="109"/>
      <c r="C5" s="109"/>
      <c r="D5" s="109"/>
      <c r="E5" s="110"/>
      <c r="F5" s="143"/>
      <c r="G5" s="143"/>
      <c r="H5" s="112"/>
    </row>
    <row r="6" spans="1:15" ht="15.6" x14ac:dyDescent="0.3">
      <c r="B6" s="555" t="s">
        <v>693</v>
      </c>
      <c r="C6" s="556"/>
      <c r="D6" s="556"/>
      <c r="E6" s="556"/>
      <c r="F6" s="556"/>
      <c r="G6" s="556"/>
      <c r="H6" s="556"/>
    </row>
    <row r="7" spans="1:15" x14ac:dyDescent="0.25">
      <c r="B7" s="4"/>
      <c r="K7" s="553"/>
      <c r="L7" s="553"/>
      <c r="M7" s="553"/>
      <c r="N7" s="553"/>
    </row>
    <row r="8" spans="1:15" ht="12.75" customHeight="1" x14ac:dyDescent="0.25">
      <c r="A8" s="288"/>
      <c r="B8" s="6" t="s">
        <v>64</v>
      </c>
      <c r="K8" s="553"/>
      <c r="L8" s="553"/>
      <c r="M8" s="553"/>
      <c r="N8" s="553"/>
    </row>
    <row r="9" spans="1:15" s="144" customFormat="1" ht="12.75" customHeight="1" x14ac:dyDescent="0.25">
      <c r="A9" s="268"/>
      <c r="B9" s="99"/>
      <c r="C9" s="544" t="s">
        <v>12</v>
      </c>
      <c r="D9" s="544"/>
      <c r="E9" s="545"/>
      <c r="F9" s="507" t="s">
        <v>10</v>
      </c>
      <c r="G9" s="507"/>
      <c r="H9" s="508"/>
      <c r="K9" s="553"/>
      <c r="L9" s="553"/>
      <c r="M9" s="553"/>
      <c r="N9" s="553"/>
    </row>
    <row r="10" spans="1:15" s="144" customFormat="1" ht="15.6" x14ac:dyDescent="0.25">
      <c r="A10" s="268"/>
      <c r="B10" s="145"/>
      <c r="C10" s="496" t="s">
        <v>8</v>
      </c>
      <c r="D10" s="66" t="s">
        <v>9</v>
      </c>
      <c r="E10" s="66" t="s">
        <v>70</v>
      </c>
      <c r="F10" s="66" t="s">
        <v>8</v>
      </c>
      <c r="G10" s="66" t="s">
        <v>9</v>
      </c>
      <c r="H10" s="66" t="s">
        <v>70</v>
      </c>
      <c r="K10" s="553"/>
      <c r="L10" s="553"/>
      <c r="M10" s="553"/>
      <c r="N10" s="553"/>
    </row>
    <row r="11" spans="1:15" s="144" customFormat="1" x14ac:dyDescent="0.25">
      <c r="A11" s="268"/>
      <c r="B11" s="101"/>
      <c r="C11" s="46"/>
      <c r="D11" s="46"/>
      <c r="E11" s="88"/>
      <c r="F11" s="46"/>
      <c r="G11" s="46"/>
      <c r="H11" s="88"/>
    </row>
    <row r="12" spans="1:15" x14ac:dyDescent="0.25">
      <c r="A12" s="268"/>
      <c r="B12" s="87">
        <v>2005</v>
      </c>
      <c r="C12" s="146">
        <v>5544</v>
      </c>
      <c r="D12" s="146">
        <v>209</v>
      </c>
      <c r="E12" s="71">
        <f>+C12*100/D12</f>
        <v>2652.6315789473683</v>
      </c>
      <c r="F12" s="146">
        <v>27457</v>
      </c>
      <c r="G12" s="146">
        <v>946</v>
      </c>
      <c r="H12" s="71">
        <f>+F12*100/G12</f>
        <v>2902.4312896405918</v>
      </c>
      <c r="I12" s="499" t="s">
        <v>189</v>
      </c>
    </row>
    <row r="13" spans="1:15" x14ac:dyDescent="0.25">
      <c r="A13" s="270"/>
      <c r="B13" s="87">
        <v>2006</v>
      </c>
      <c r="C13" s="146">
        <v>6054</v>
      </c>
      <c r="D13" s="146">
        <v>307</v>
      </c>
      <c r="E13" s="71">
        <f t="shared" ref="E13:E30" si="0">+C13*100/D13</f>
        <v>1971.9869706840391</v>
      </c>
      <c r="F13" s="146">
        <v>30052</v>
      </c>
      <c r="G13" s="146">
        <v>1223</v>
      </c>
      <c r="H13" s="71">
        <f t="shared" ref="H13:H30" si="1">+F13*100/G13</f>
        <v>2457.2363041700737</v>
      </c>
    </row>
    <row r="14" spans="1:15" x14ac:dyDescent="0.25">
      <c r="A14" s="270"/>
      <c r="B14" s="87">
        <v>2007</v>
      </c>
      <c r="C14" s="146">
        <v>6902</v>
      </c>
      <c r="D14" s="146">
        <v>327</v>
      </c>
      <c r="E14" s="71">
        <f t="shared" si="0"/>
        <v>2110.7033639143733</v>
      </c>
      <c r="F14" s="146">
        <v>33355</v>
      </c>
      <c r="G14" s="146">
        <v>1481</v>
      </c>
      <c r="H14" s="71">
        <f t="shared" si="1"/>
        <v>2252.1944632005402</v>
      </c>
      <c r="I14" s="146"/>
    </row>
    <row r="15" spans="1:15" x14ac:dyDescent="0.25">
      <c r="A15" s="270"/>
      <c r="B15" s="87">
        <v>2008</v>
      </c>
      <c r="C15" s="146">
        <v>7299</v>
      </c>
      <c r="D15" s="146">
        <v>365</v>
      </c>
      <c r="E15" s="71">
        <f t="shared" si="0"/>
        <v>1999.7260273972602</v>
      </c>
      <c r="F15" s="146">
        <v>36300</v>
      </c>
      <c r="G15" s="146">
        <v>1471</v>
      </c>
      <c r="H15" s="71">
        <f t="shared" si="1"/>
        <v>2467.7090414683889</v>
      </c>
      <c r="I15" s="146"/>
    </row>
    <row r="16" spans="1:15" x14ac:dyDescent="0.25">
      <c r="A16" s="270"/>
      <c r="B16" s="87">
        <v>2009</v>
      </c>
      <c r="C16" s="146">
        <v>6989</v>
      </c>
      <c r="D16" s="146">
        <v>322</v>
      </c>
      <c r="E16" s="71">
        <f t="shared" si="0"/>
        <v>2170.4968944099378</v>
      </c>
      <c r="F16" s="146">
        <v>32549</v>
      </c>
      <c r="G16" s="146">
        <v>1393</v>
      </c>
      <c r="H16" s="71">
        <f t="shared" si="1"/>
        <v>2336.6116295764537</v>
      </c>
      <c r="I16" s="146"/>
      <c r="J16" s="146"/>
      <c r="K16" s="146"/>
      <c r="L16" s="146"/>
    </row>
    <row r="17" spans="1:12" x14ac:dyDescent="0.25">
      <c r="A17" s="270"/>
      <c r="B17" s="87">
        <v>2010</v>
      </c>
      <c r="C17" s="146">
        <v>6983</v>
      </c>
      <c r="D17" s="146">
        <v>418</v>
      </c>
      <c r="E17" s="71">
        <f t="shared" si="0"/>
        <v>1670.5741626794259</v>
      </c>
      <c r="F17" s="146">
        <v>33239</v>
      </c>
      <c r="G17" s="146">
        <v>1573</v>
      </c>
      <c r="H17" s="71">
        <f t="shared" si="1"/>
        <v>2113.0959949141766</v>
      </c>
      <c r="I17" s="146"/>
      <c r="J17" s="146"/>
      <c r="K17" s="146"/>
      <c r="L17" s="146"/>
    </row>
    <row r="18" spans="1:12" x14ac:dyDescent="0.25">
      <c r="A18" s="270"/>
      <c r="B18" s="87">
        <v>2011</v>
      </c>
      <c r="C18" s="146">
        <v>7117</v>
      </c>
      <c r="D18" s="146">
        <v>378</v>
      </c>
      <c r="E18" s="71">
        <f t="shared" si="0"/>
        <v>1882.8042328042327</v>
      </c>
      <c r="F18" s="146">
        <v>32599</v>
      </c>
      <c r="G18" s="146">
        <v>1529</v>
      </c>
      <c r="H18" s="71">
        <f t="shared" si="1"/>
        <v>2132.0470896010465</v>
      </c>
      <c r="I18" s="146"/>
      <c r="J18" s="146"/>
      <c r="K18" s="146"/>
      <c r="L18" s="146"/>
    </row>
    <row r="19" spans="1:12" x14ac:dyDescent="0.25">
      <c r="A19" s="270"/>
      <c r="B19" s="87">
        <v>2012</v>
      </c>
      <c r="C19" s="146">
        <v>6022</v>
      </c>
      <c r="D19" s="146">
        <v>410</v>
      </c>
      <c r="E19" s="71">
        <f t="shared" si="0"/>
        <v>1468.780487804878</v>
      </c>
      <c r="F19" s="146">
        <v>28163</v>
      </c>
      <c r="G19" s="146">
        <v>1488</v>
      </c>
      <c r="H19" s="71">
        <f t="shared" si="1"/>
        <v>1892.6747311827958</v>
      </c>
      <c r="I19" s="146"/>
      <c r="J19" s="146"/>
      <c r="K19" s="146"/>
      <c r="L19" s="146"/>
    </row>
    <row r="20" spans="1:12" x14ac:dyDescent="0.25">
      <c r="A20" s="270"/>
      <c r="B20" s="87">
        <v>2013</v>
      </c>
      <c r="C20" s="146">
        <v>5670</v>
      </c>
      <c r="D20" s="146">
        <v>422</v>
      </c>
      <c r="E20" s="71">
        <f t="shared" si="0"/>
        <v>1343.6018957345971</v>
      </c>
      <c r="F20" s="146">
        <v>26497</v>
      </c>
      <c r="G20" s="146">
        <v>1541</v>
      </c>
      <c r="H20" s="71">
        <f t="shared" si="1"/>
        <v>1719.4678780012978</v>
      </c>
      <c r="I20" s="146"/>
      <c r="J20" s="146"/>
      <c r="K20" s="146"/>
      <c r="L20" s="146"/>
    </row>
    <row r="21" spans="1:12" x14ac:dyDescent="0.25">
      <c r="A21" s="270"/>
      <c r="B21" s="87">
        <v>2014</v>
      </c>
      <c r="C21" s="146">
        <v>6309</v>
      </c>
      <c r="D21" s="146">
        <v>551</v>
      </c>
      <c r="E21" s="71">
        <f t="shared" si="0"/>
        <v>1145.0090744101633</v>
      </c>
      <c r="F21" s="146">
        <v>29554</v>
      </c>
      <c r="G21" s="146">
        <v>1881</v>
      </c>
      <c r="H21" s="71">
        <f t="shared" si="1"/>
        <v>1571.1855396065923</v>
      </c>
      <c r="I21" s="146"/>
      <c r="J21" s="146"/>
      <c r="K21" s="146"/>
      <c r="L21" s="146"/>
    </row>
    <row r="22" spans="1:12" x14ac:dyDescent="0.25">
      <c r="A22" s="270"/>
      <c r="B22" s="87">
        <v>2015</v>
      </c>
      <c r="C22" s="146">
        <v>7239</v>
      </c>
      <c r="D22" s="146">
        <v>673</v>
      </c>
      <c r="E22" s="71">
        <f t="shared" si="0"/>
        <v>1075.6315007429421</v>
      </c>
      <c r="F22" s="146">
        <v>33779</v>
      </c>
      <c r="G22" s="146">
        <v>2416</v>
      </c>
      <c r="H22" s="71">
        <f t="shared" si="1"/>
        <v>1398.1374172185431</v>
      </c>
      <c r="I22" s="146"/>
      <c r="J22" s="146"/>
      <c r="K22" s="146"/>
      <c r="L22" s="146"/>
    </row>
    <row r="23" spans="1:12" x14ac:dyDescent="0.25">
      <c r="A23" s="270"/>
      <c r="B23" s="87">
        <v>2016</v>
      </c>
      <c r="C23" s="146">
        <v>8015</v>
      </c>
      <c r="D23" s="146">
        <v>848</v>
      </c>
      <c r="E23" s="71">
        <f t="shared" si="0"/>
        <v>945.16509433962267</v>
      </c>
      <c r="F23" s="146">
        <v>37531</v>
      </c>
      <c r="G23" s="146">
        <v>2986</v>
      </c>
      <c r="H23" s="71">
        <f t="shared" si="1"/>
        <v>1256.8988613529805</v>
      </c>
      <c r="I23" s="146"/>
      <c r="J23" s="146"/>
      <c r="K23" s="146"/>
      <c r="L23" s="146"/>
    </row>
    <row r="24" spans="1:12" x14ac:dyDescent="0.25">
      <c r="A24" s="270"/>
      <c r="B24" s="87">
        <v>2017</v>
      </c>
      <c r="C24" s="146">
        <v>8636</v>
      </c>
      <c r="D24" s="146">
        <v>899</v>
      </c>
      <c r="E24" s="71">
        <f t="shared" si="0"/>
        <v>960.62291434927693</v>
      </c>
      <c r="F24" s="146">
        <v>40536</v>
      </c>
      <c r="G24" s="146">
        <v>3363</v>
      </c>
      <c r="H24" s="71">
        <f t="shared" si="1"/>
        <v>1205.3523639607492</v>
      </c>
      <c r="I24" s="146"/>
      <c r="J24" s="146"/>
      <c r="K24" s="146"/>
      <c r="L24" s="146"/>
    </row>
    <row r="25" spans="1:12" x14ac:dyDescent="0.25">
      <c r="A25" s="270"/>
      <c r="B25" s="87">
        <v>2018</v>
      </c>
      <c r="C25" s="146">
        <v>8916</v>
      </c>
      <c r="D25" s="146">
        <v>1037</v>
      </c>
      <c r="E25" s="71">
        <f t="shared" si="0"/>
        <v>859.78784956605591</v>
      </c>
      <c r="F25" s="146">
        <v>41302</v>
      </c>
      <c r="G25" s="146">
        <v>3947</v>
      </c>
      <c r="H25" s="71">
        <f t="shared" si="1"/>
        <v>1046.414998733215</v>
      </c>
      <c r="I25" s="146"/>
      <c r="J25" s="146"/>
      <c r="K25" s="146"/>
      <c r="L25" s="146"/>
    </row>
    <row r="26" spans="1:12" x14ac:dyDescent="0.25">
      <c r="A26" s="270"/>
      <c r="B26" s="87">
        <v>2019</v>
      </c>
      <c r="C26" s="146">
        <v>9392</v>
      </c>
      <c r="D26" s="146">
        <v>1121</v>
      </c>
      <c r="E26" s="71">
        <f t="shared" si="0"/>
        <v>837.82337198929531</v>
      </c>
      <c r="F26" s="146">
        <v>43091</v>
      </c>
      <c r="G26" s="146">
        <v>4297</v>
      </c>
      <c r="H26" s="71">
        <f t="shared" si="1"/>
        <v>1002.8159180823831</v>
      </c>
      <c r="I26" s="146"/>
      <c r="J26" s="146"/>
      <c r="K26" s="146"/>
      <c r="L26" s="146"/>
    </row>
    <row r="27" spans="1:12" x14ac:dyDescent="0.25">
      <c r="A27" s="270"/>
      <c r="B27" s="87">
        <v>2020</v>
      </c>
      <c r="C27" s="146">
        <v>7696</v>
      </c>
      <c r="D27" s="146">
        <v>817</v>
      </c>
      <c r="E27" s="71">
        <f t="shared" si="0"/>
        <v>941.98286413708695</v>
      </c>
      <c r="F27" s="146">
        <v>38467</v>
      </c>
      <c r="G27" s="146">
        <v>4759</v>
      </c>
      <c r="H27" s="71">
        <f t="shared" si="1"/>
        <v>808.30006303845346</v>
      </c>
      <c r="I27" s="146"/>
      <c r="J27" s="146"/>
      <c r="K27" s="146"/>
      <c r="L27" s="146"/>
    </row>
    <row r="28" spans="1:12" x14ac:dyDescent="0.25">
      <c r="A28" s="270"/>
      <c r="B28" s="87">
        <v>2021</v>
      </c>
      <c r="C28" s="146">
        <v>6238</v>
      </c>
      <c r="D28" s="146">
        <v>754</v>
      </c>
      <c r="E28" s="71">
        <f t="shared" si="0"/>
        <v>827.32095490716176</v>
      </c>
      <c r="F28" s="146">
        <v>32645</v>
      </c>
      <c r="G28" s="146">
        <v>4709</v>
      </c>
      <c r="H28" s="71">
        <f t="shared" si="1"/>
        <v>693.24697387980461</v>
      </c>
      <c r="I28" s="146"/>
      <c r="J28" s="146"/>
      <c r="K28" s="146"/>
      <c r="L28" s="146"/>
    </row>
    <row r="29" spans="1:12" x14ac:dyDescent="0.25">
      <c r="A29" s="270"/>
      <c r="B29" s="87">
        <v>2022</v>
      </c>
      <c r="C29" s="146">
        <v>6302</v>
      </c>
      <c r="D29" s="146">
        <v>968</v>
      </c>
      <c r="E29" s="71">
        <f t="shared" si="0"/>
        <v>651.03305785123962</v>
      </c>
      <c r="F29" s="146">
        <v>32578</v>
      </c>
      <c r="G29" s="146">
        <v>4434</v>
      </c>
      <c r="H29" s="71">
        <f t="shared" si="1"/>
        <v>734.73161930536764</v>
      </c>
      <c r="I29" s="146"/>
      <c r="J29" s="146"/>
      <c r="K29" s="146"/>
      <c r="L29" s="146"/>
    </row>
    <row r="30" spans="1:12" x14ac:dyDescent="0.25">
      <c r="A30" s="270"/>
      <c r="B30" s="87">
        <v>2023</v>
      </c>
      <c r="C30" s="146">
        <v>6059</v>
      </c>
      <c r="D30" s="146">
        <v>1103</v>
      </c>
      <c r="E30" s="71">
        <f t="shared" si="0"/>
        <v>549.32003626473249</v>
      </c>
      <c r="F30" s="146">
        <v>31532</v>
      </c>
      <c r="G30" s="146">
        <v>4750</v>
      </c>
      <c r="H30" s="71">
        <f t="shared" si="1"/>
        <v>663.83157894736837</v>
      </c>
      <c r="I30" s="146"/>
      <c r="J30" s="146"/>
      <c r="K30" s="146"/>
      <c r="L30" s="146"/>
    </row>
    <row r="31" spans="1:12" x14ac:dyDescent="0.25">
      <c r="A31" s="270"/>
      <c r="B31" s="147"/>
      <c r="C31" s="147"/>
      <c r="D31" s="147"/>
      <c r="E31" s="131"/>
      <c r="F31" s="147"/>
      <c r="G31" s="147"/>
      <c r="H31" s="131"/>
    </row>
    <row r="32" spans="1:12" x14ac:dyDescent="0.25">
      <c r="A32" s="270"/>
      <c r="B32" s="148"/>
      <c r="C32" s="148"/>
      <c r="D32" s="148"/>
      <c r="E32" s="134"/>
      <c r="F32" s="148"/>
      <c r="G32" s="148"/>
      <c r="H32" s="134"/>
    </row>
    <row r="33" spans="1:8" x14ac:dyDescent="0.25">
      <c r="A33" s="270"/>
      <c r="B33" s="8" t="s">
        <v>88</v>
      </c>
    </row>
    <row r="34" spans="1:8" x14ac:dyDescent="0.25">
      <c r="A34" s="270"/>
    </row>
    <row r="35" spans="1:8" x14ac:dyDescent="0.25">
      <c r="A35" s="270"/>
      <c r="B35" s="549" t="s">
        <v>694</v>
      </c>
      <c r="C35" s="549"/>
      <c r="D35" s="549"/>
      <c r="E35" s="549"/>
      <c r="F35" s="549"/>
      <c r="G35" s="549"/>
      <c r="H35" s="549"/>
    </row>
    <row r="36" spans="1:8" x14ac:dyDescent="0.25">
      <c r="A36" s="270"/>
      <c r="B36" s="497"/>
      <c r="C36" s="497"/>
      <c r="D36" s="497"/>
      <c r="E36" s="497"/>
      <c r="F36" s="497"/>
      <c r="G36" s="497"/>
      <c r="H36" s="497"/>
    </row>
    <row r="37" spans="1:8" x14ac:dyDescent="0.25">
      <c r="A37" s="270"/>
    </row>
    <row r="38" spans="1:8" x14ac:dyDescent="0.25">
      <c r="A38" s="270"/>
    </row>
    <row r="39" spans="1:8" x14ac:dyDescent="0.25">
      <c r="A39" s="270"/>
    </row>
    <row r="40" spans="1:8" x14ac:dyDescent="0.25">
      <c r="A40" s="270"/>
    </row>
    <row r="41" spans="1:8" x14ac:dyDescent="0.25">
      <c r="A41" s="270"/>
    </row>
    <row r="42" spans="1:8" x14ac:dyDescent="0.25">
      <c r="A42" s="270"/>
    </row>
    <row r="43" spans="1:8" x14ac:dyDescent="0.25">
      <c r="A43" s="270"/>
    </row>
    <row r="44" spans="1:8" x14ac:dyDescent="0.25">
      <c r="A44" s="270"/>
    </row>
    <row r="45" spans="1:8" x14ac:dyDescent="0.25">
      <c r="A45" s="270"/>
    </row>
    <row r="46" spans="1:8" x14ac:dyDescent="0.25">
      <c r="A46" s="270"/>
    </row>
    <row r="47" spans="1:8" x14ac:dyDescent="0.25">
      <c r="A47" s="270"/>
    </row>
    <row r="48" spans="1:8" x14ac:dyDescent="0.25">
      <c r="A48" s="270"/>
    </row>
    <row r="49" spans="1:8" x14ac:dyDescent="0.25">
      <c r="A49" s="270"/>
    </row>
    <row r="50" spans="1:8" x14ac:dyDescent="0.25">
      <c r="A50" s="270"/>
    </row>
    <row r="51" spans="1:8" x14ac:dyDescent="0.25">
      <c r="A51" s="270"/>
    </row>
    <row r="52" spans="1:8" x14ac:dyDescent="0.25">
      <c r="A52" s="270"/>
    </row>
    <row r="53" spans="1:8" x14ac:dyDescent="0.25">
      <c r="A53" s="270"/>
    </row>
    <row r="54" spans="1:8" x14ac:dyDescent="0.25">
      <c r="A54" s="270"/>
    </row>
    <row r="55" spans="1:8" x14ac:dyDescent="0.25">
      <c r="A55" s="270"/>
    </row>
    <row r="56" spans="1:8" x14ac:dyDescent="0.25">
      <c r="A56" s="270"/>
    </row>
    <row r="57" spans="1:8" x14ac:dyDescent="0.25">
      <c r="A57" s="270"/>
    </row>
    <row r="58" spans="1:8" x14ac:dyDescent="0.25">
      <c r="A58" s="270"/>
      <c r="B58" s="501"/>
      <c r="C58" s="501"/>
      <c r="D58" s="501"/>
      <c r="E58" s="501"/>
      <c r="F58" s="501"/>
      <c r="G58" s="501"/>
      <c r="H58" s="501"/>
    </row>
    <row r="59" spans="1:8" x14ac:dyDescent="0.25">
      <c r="A59" s="270"/>
    </row>
    <row r="60" spans="1:8" x14ac:dyDescent="0.25">
      <c r="A60" s="270"/>
    </row>
    <row r="61" spans="1:8" x14ac:dyDescent="0.25">
      <c r="A61" s="270"/>
    </row>
    <row r="62" spans="1:8" x14ac:dyDescent="0.25">
      <c r="A62" s="270"/>
    </row>
    <row r="63" spans="1:8" x14ac:dyDescent="0.25">
      <c r="A63" s="270"/>
    </row>
    <row r="64" spans="1:8" x14ac:dyDescent="0.25">
      <c r="A64" s="270"/>
    </row>
    <row r="65" spans="1:1" x14ac:dyDescent="0.25">
      <c r="A65" s="270"/>
    </row>
    <row r="66" spans="1:1" x14ac:dyDescent="0.25">
      <c r="A66" s="270"/>
    </row>
    <row r="67" spans="1:1" x14ac:dyDescent="0.25">
      <c r="A67" s="270"/>
    </row>
    <row r="68" spans="1:1" x14ac:dyDescent="0.25">
      <c r="A68" s="270"/>
    </row>
    <row r="69" spans="1:1" x14ac:dyDescent="0.25">
      <c r="A69" s="270"/>
    </row>
    <row r="70" spans="1:1" x14ac:dyDescent="0.25">
      <c r="A70" s="270"/>
    </row>
    <row r="71" spans="1:1" x14ac:dyDescent="0.25">
      <c r="A71" s="270"/>
    </row>
    <row r="72" spans="1:1" x14ac:dyDescent="0.25">
      <c r="A72" s="270"/>
    </row>
    <row r="73" spans="1:1" x14ac:dyDescent="0.25">
      <c r="A73" s="270"/>
    </row>
    <row r="74" spans="1:1" x14ac:dyDescent="0.25">
      <c r="A74" s="270"/>
    </row>
    <row r="75" spans="1:1" x14ac:dyDescent="0.25">
      <c r="A75" s="270"/>
    </row>
    <row r="76" spans="1:1" x14ac:dyDescent="0.25">
      <c r="A76" s="270"/>
    </row>
    <row r="77" spans="1:1" x14ac:dyDescent="0.25">
      <c r="A77" s="270"/>
    </row>
  </sheetData>
  <mergeCells count="5">
    <mergeCell ref="B35:H35"/>
    <mergeCell ref="K7:N10"/>
    <mergeCell ref="C9:E9"/>
    <mergeCell ref="F9:H9"/>
    <mergeCell ref="B6:H6"/>
  </mergeCells>
  <hyperlinks>
    <hyperlink ref="H3" location="INDICE!A69" display="ÍNDICE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4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25.6640625" style="304" customWidth="1"/>
    <col min="3" max="4" width="10.33203125" style="304" customWidth="1"/>
    <col min="5" max="5" width="11.44140625" style="304"/>
    <col min="6" max="7" width="10.33203125" style="304" customWidth="1"/>
    <col min="8" max="257" width="11.44140625" style="304"/>
    <col min="258" max="258" width="25.6640625" style="304" customWidth="1"/>
    <col min="259" max="260" width="10.33203125" style="304" customWidth="1"/>
    <col min="261" max="261" width="11.44140625" style="304"/>
    <col min="262" max="263" width="10.33203125" style="304" customWidth="1"/>
    <col min="264" max="513" width="11.44140625" style="304"/>
    <col min="514" max="514" width="25.6640625" style="304" customWidth="1"/>
    <col min="515" max="516" width="10.33203125" style="304" customWidth="1"/>
    <col min="517" max="517" width="11.44140625" style="304"/>
    <col min="518" max="519" width="10.33203125" style="304" customWidth="1"/>
    <col min="520" max="769" width="11.44140625" style="304"/>
    <col min="770" max="770" width="25.6640625" style="304" customWidth="1"/>
    <col min="771" max="772" width="10.33203125" style="304" customWidth="1"/>
    <col min="773" max="773" width="11.44140625" style="304"/>
    <col min="774" max="775" width="10.33203125" style="304" customWidth="1"/>
    <col min="776" max="1025" width="11.44140625" style="304"/>
    <col min="1026" max="1026" width="25.6640625" style="304" customWidth="1"/>
    <col min="1027" max="1028" width="10.33203125" style="304" customWidth="1"/>
    <col min="1029" max="1029" width="11.44140625" style="304"/>
    <col min="1030" max="1031" width="10.33203125" style="304" customWidth="1"/>
    <col min="1032" max="1281" width="11.44140625" style="304"/>
    <col min="1282" max="1282" width="25.6640625" style="304" customWidth="1"/>
    <col min="1283" max="1284" width="10.33203125" style="304" customWidth="1"/>
    <col min="1285" max="1285" width="11.44140625" style="304"/>
    <col min="1286" max="1287" width="10.33203125" style="304" customWidth="1"/>
    <col min="1288" max="1537" width="11.44140625" style="304"/>
    <col min="1538" max="1538" width="25.6640625" style="304" customWidth="1"/>
    <col min="1539" max="1540" width="10.33203125" style="304" customWidth="1"/>
    <col min="1541" max="1541" width="11.44140625" style="304"/>
    <col min="1542" max="1543" width="10.33203125" style="304" customWidth="1"/>
    <col min="1544" max="1793" width="11.44140625" style="304"/>
    <col min="1794" max="1794" width="25.6640625" style="304" customWidth="1"/>
    <col min="1795" max="1796" width="10.33203125" style="304" customWidth="1"/>
    <col min="1797" max="1797" width="11.44140625" style="304"/>
    <col min="1798" max="1799" width="10.33203125" style="304" customWidth="1"/>
    <col min="1800" max="2049" width="11.44140625" style="304"/>
    <col min="2050" max="2050" width="25.6640625" style="304" customWidth="1"/>
    <col min="2051" max="2052" width="10.33203125" style="304" customWidth="1"/>
    <col min="2053" max="2053" width="11.44140625" style="304"/>
    <col min="2054" max="2055" width="10.33203125" style="304" customWidth="1"/>
    <col min="2056" max="2305" width="11.44140625" style="304"/>
    <col min="2306" max="2306" width="25.6640625" style="304" customWidth="1"/>
    <col min="2307" max="2308" width="10.33203125" style="304" customWidth="1"/>
    <col min="2309" max="2309" width="11.44140625" style="304"/>
    <col min="2310" max="2311" width="10.33203125" style="304" customWidth="1"/>
    <col min="2312" max="2561" width="11.44140625" style="304"/>
    <col min="2562" max="2562" width="25.6640625" style="304" customWidth="1"/>
    <col min="2563" max="2564" width="10.33203125" style="304" customWidth="1"/>
    <col min="2565" max="2565" width="11.44140625" style="304"/>
    <col min="2566" max="2567" width="10.33203125" style="304" customWidth="1"/>
    <col min="2568" max="2817" width="11.44140625" style="304"/>
    <col min="2818" max="2818" width="25.6640625" style="304" customWidth="1"/>
    <col min="2819" max="2820" width="10.33203125" style="304" customWidth="1"/>
    <col min="2821" max="2821" width="11.44140625" style="304"/>
    <col min="2822" max="2823" width="10.33203125" style="304" customWidth="1"/>
    <col min="2824" max="3073" width="11.44140625" style="304"/>
    <col min="3074" max="3074" width="25.6640625" style="304" customWidth="1"/>
    <col min="3075" max="3076" width="10.33203125" style="304" customWidth="1"/>
    <col min="3077" max="3077" width="11.44140625" style="304"/>
    <col min="3078" max="3079" width="10.33203125" style="304" customWidth="1"/>
    <col min="3080" max="3329" width="11.44140625" style="304"/>
    <col min="3330" max="3330" width="25.6640625" style="304" customWidth="1"/>
    <col min="3331" max="3332" width="10.33203125" style="304" customWidth="1"/>
    <col min="3333" max="3333" width="11.44140625" style="304"/>
    <col min="3334" max="3335" width="10.33203125" style="304" customWidth="1"/>
    <col min="3336" max="3585" width="11.44140625" style="304"/>
    <col min="3586" max="3586" width="25.6640625" style="304" customWidth="1"/>
    <col min="3587" max="3588" width="10.33203125" style="304" customWidth="1"/>
    <col min="3589" max="3589" width="11.44140625" style="304"/>
    <col min="3590" max="3591" width="10.33203125" style="304" customWidth="1"/>
    <col min="3592" max="3841" width="11.44140625" style="304"/>
    <col min="3842" max="3842" width="25.6640625" style="304" customWidth="1"/>
    <col min="3843" max="3844" width="10.33203125" style="304" customWidth="1"/>
    <col min="3845" max="3845" width="11.44140625" style="304"/>
    <col min="3846" max="3847" width="10.33203125" style="304" customWidth="1"/>
    <col min="3848" max="4097" width="11.44140625" style="304"/>
    <col min="4098" max="4098" width="25.6640625" style="304" customWidth="1"/>
    <col min="4099" max="4100" width="10.33203125" style="304" customWidth="1"/>
    <col min="4101" max="4101" width="11.44140625" style="304"/>
    <col min="4102" max="4103" width="10.33203125" style="304" customWidth="1"/>
    <col min="4104" max="4353" width="11.44140625" style="304"/>
    <col min="4354" max="4354" width="25.6640625" style="304" customWidth="1"/>
    <col min="4355" max="4356" width="10.33203125" style="304" customWidth="1"/>
    <col min="4357" max="4357" width="11.44140625" style="304"/>
    <col min="4358" max="4359" width="10.33203125" style="304" customWidth="1"/>
    <col min="4360" max="4609" width="11.44140625" style="304"/>
    <col min="4610" max="4610" width="25.6640625" style="304" customWidth="1"/>
    <col min="4611" max="4612" width="10.33203125" style="304" customWidth="1"/>
    <col min="4613" max="4613" width="11.44140625" style="304"/>
    <col min="4614" max="4615" width="10.33203125" style="304" customWidth="1"/>
    <col min="4616" max="4865" width="11.44140625" style="304"/>
    <col min="4866" max="4866" width="25.6640625" style="304" customWidth="1"/>
    <col min="4867" max="4868" width="10.33203125" style="304" customWidth="1"/>
    <col min="4869" max="4869" width="11.44140625" style="304"/>
    <col min="4870" max="4871" width="10.33203125" style="304" customWidth="1"/>
    <col min="4872" max="5121" width="11.44140625" style="304"/>
    <col min="5122" max="5122" width="25.6640625" style="304" customWidth="1"/>
    <col min="5123" max="5124" width="10.33203125" style="304" customWidth="1"/>
    <col min="5125" max="5125" width="11.44140625" style="304"/>
    <col min="5126" max="5127" width="10.33203125" style="304" customWidth="1"/>
    <col min="5128" max="5377" width="11.44140625" style="304"/>
    <col min="5378" max="5378" width="25.6640625" style="304" customWidth="1"/>
    <col min="5379" max="5380" width="10.33203125" style="304" customWidth="1"/>
    <col min="5381" max="5381" width="11.44140625" style="304"/>
    <col min="5382" max="5383" width="10.33203125" style="304" customWidth="1"/>
    <col min="5384" max="5633" width="11.44140625" style="304"/>
    <col min="5634" max="5634" width="25.6640625" style="304" customWidth="1"/>
    <col min="5635" max="5636" width="10.33203125" style="304" customWidth="1"/>
    <col min="5637" max="5637" width="11.44140625" style="304"/>
    <col min="5638" max="5639" width="10.33203125" style="304" customWidth="1"/>
    <col min="5640" max="5889" width="11.44140625" style="304"/>
    <col min="5890" max="5890" width="25.6640625" style="304" customWidth="1"/>
    <col min="5891" max="5892" width="10.33203125" style="304" customWidth="1"/>
    <col min="5893" max="5893" width="11.44140625" style="304"/>
    <col min="5894" max="5895" width="10.33203125" style="304" customWidth="1"/>
    <col min="5896" max="6145" width="11.44140625" style="304"/>
    <col min="6146" max="6146" width="25.6640625" style="304" customWidth="1"/>
    <col min="6147" max="6148" width="10.33203125" style="304" customWidth="1"/>
    <col min="6149" max="6149" width="11.44140625" style="304"/>
    <col min="6150" max="6151" width="10.33203125" style="304" customWidth="1"/>
    <col min="6152" max="6401" width="11.44140625" style="304"/>
    <col min="6402" max="6402" width="25.6640625" style="304" customWidth="1"/>
    <col min="6403" max="6404" width="10.33203125" style="304" customWidth="1"/>
    <col min="6405" max="6405" width="11.44140625" style="304"/>
    <col min="6406" max="6407" width="10.33203125" style="304" customWidth="1"/>
    <col min="6408" max="6657" width="11.44140625" style="304"/>
    <col min="6658" max="6658" width="25.6640625" style="304" customWidth="1"/>
    <col min="6659" max="6660" width="10.33203125" style="304" customWidth="1"/>
    <col min="6661" max="6661" width="11.44140625" style="304"/>
    <col min="6662" max="6663" width="10.33203125" style="304" customWidth="1"/>
    <col min="6664" max="6913" width="11.44140625" style="304"/>
    <col min="6914" max="6914" width="25.6640625" style="304" customWidth="1"/>
    <col min="6915" max="6916" width="10.33203125" style="304" customWidth="1"/>
    <col min="6917" max="6917" width="11.44140625" style="304"/>
    <col min="6918" max="6919" width="10.33203125" style="304" customWidth="1"/>
    <col min="6920" max="7169" width="11.44140625" style="304"/>
    <col min="7170" max="7170" width="25.6640625" style="304" customWidth="1"/>
    <col min="7171" max="7172" width="10.33203125" style="304" customWidth="1"/>
    <col min="7173" max="7173" width="11.44140625" style="304"/>
    <col min="7174" max="7175" width="10.33203125" style="304" customWidth="1"/>
    <col min="7176" max="7425" width="11.44140625" style="304"/>
    <col min="7426" max="7426" width="25.6640625" style="304" customWidth="1"/>
    <col min="7427" max="7428" width="10.33203125" style="304" customWidth="1"/>
    <col min="7429" max="7429" width="11.44140625" style="304"/>
    <col min="7430" max="7431" width="10.33203125" style="304" customWidth="1"/>
    <col min="7432" max="7681" width="11.44140625" style="304"/>
    <col min="7682" max="7682" width="25.6640625" style="304" customWidth="1"/>
    <col min="7683" max="7684" width="10.33203125" style="304" customWidth="1"/>
    <col min="7685" max="7685" width="11.44140625" style="304"/>
    <col min="7686" max="7687" width="10.33203125" style="304" customWidth="1"/>
    <col min="7688" max="7937" width="11.44140625" style="304"/>
    <col min="7938" max="7938" width="25.6640625" style="304" customWidth="1"/>
    <col min="7939" max="7940" width="10.33203125" style="304" customWidth="1"/>
    <col min="7941" max="7941" width="11.44140625" style="304"/>
    <col min="7942" max="7943" width="10.33203125" style="304" customWidth="1"/>
    <col min="7944" max="8193" width="11.44140625" style="304"/>
    <col min="8194" max="8194" width="25.6640625" style="304" customWidth="1"/>
    <col min="8195" max="8196" width="10.33203125" style="304" customWidth="1"/>
    <col min="8197" max="8197" width="11.44140625" style="304"/>
    <col min="8198" max="8199" width="10.33203125" style="304" customWidth="1"/>
    <col min="8200" max="8449" width="11.44140625" style="304"/>
    <col min="8450" max="8450" width="25.6640625" style="304" customWidth="1"/>
    <col min="8451" max="8452" width="10.33203125" style="304" customWidth="1"/>
    <col min="8453" max="8453" width="11.44140625" style="304"/>
    <col min="8454" max="8455" width="10.33203125" style="304" customWidth="1"/>
    <col min="8456" max="8705" width="11.44140625" style="304"/>
    <col min="8706" max="8706" width="25.6640625" style="304" customWidth="1"/>
    <col min="8707" max="8708" width="10.33203125" style="304" customWidth="1"/>
    <col min="8709" max="8709" width="11.44140625" style="304"/>
    <col min="8710" max="8711" width="10.33203125" style="304" customWidth="1"/>
    <col min="8712" max="8961" width="11.44140625" style="304"/>
    <col min="8962" max="8962" width="25.6640625" style="304" customWidth="1"/>
    <col min="8963" max="8964" width="10.33203125" style="304" customWidth="1"/>
    <col min="8965" max="8965" width="11.44140625" style="304"/>
    <col min="8966" max="8967" width="10.33203125" style="304" customWidth="1"/>
    <col min="8968" max="9217" width="11.44140625" style="304"/>
    <col min="9218" max="9218" width="25.6640625" style="304" customWidth="1"/>
    <col min="9219" max="9220" width="10.33203125" style="304" customWidth="1"/>
    <col min="9221" max="9221" width="11.44140625" style="304"/>
    <col min="9222" max="9223" width="10.33203125" style="304" customWidth="1"/>
    <col min="9224" max="9473" width="11.44140625" style="304"/>
    <col min="9474" max="9474" width="25.6640625" style="304" customWidth="1"/>
    <col min="9475" max="9476" width="10.33203125" style="304" customWidth="1"/>
    <col min="9477" max="9477" width="11.44140625" style="304"/>
    <col min="9478" max="9479" width="10.33203125" style="304" customWidth="1"/>
    <col min="9480" max="9729" width="11.44140625" style="304"/>
    <col min="9730" max="9730" width="25.6640625" style="304" customWidth="1"/>
    <col min="9731" max="9732" width="10.33203125" style="304" customWidth="1"/>
    <col min="9733" max="9733" width="11.44140625" style="304"/>
    <col min="9734" max="9735" width="10.33203125" style="304" customWidth="1"/>
    <col min="9736" max="9985" width="11.44140625" style="304"/>
    <col min="9986" max="9986" width="25.6640625" style="304" customWidth="1"/>
    <col min="9987" max="9988" width="10.33203125" style="304" customWidth="1"/>
    <col min="9989" max="9989" width="11.44140625" style="304"/>
    <col min="9990" max="9991" width="10.33203125" style="304" customWidth="1"/>
    <col min="9992" max="10241" width="11.44140625" style="304"/>
    <col min="10242" max="10242" width="25.6640625" style="304" customWidth="1"/>
    <col min="10243" max="10244" width="10.33203125" style="304" customWidth="1"/>
    <col min="10245" max="10245" width="11.44140625" style="304"/>
    <col min="10246" max="10247" width="10.33203125" style="304" customWidth="1"/>
    <col min="10248" max="10497" width="11.44140625" style="304"/>
    <col min="10498" max="10498" width="25.6640625" style="304" customWidth="1"/>
    <col min="10499" max="10500" width="10.33203125" style="304" customWidth="1"/>
    <col min="10501" max="10501" width="11.44140625" style="304"/>
    <col min="10502" max="10503" width="10.33203125" style="304" customWidth="1"/>
    <col min="10504" max="10753" width="11.44140625" style="304"/>
    <col min="10754" max="10754" width="25.6640625" style="304" customWidth="1"/>
    <col min="10755" max="10756" width="10.33203125" style="304" customWidth="1"/>
    <col min="10757" max="10757" width="11.44140625" style="304"/>
    <col min="10758" max="10759" width="10.33203125" style="304" customWidth="1"/>
    <col min="10760" max="11009" width="11.44140625" style="304"/>
    <col min="11010" max="11010" width="25.6640625" style="304" customWidth="1"/>
    <col min="11011" max="11012" width="10.33203125" style="304" customWidth="1"/>
    <col min="11013" max="11013" width="11.44140625" style="304"/>
    <col min="11014" max="11015" width="10.33203125" style="304" customWidth="1"/>
    <col min="11016" max="11265" width="11.44140625" style="304"/>
    <col min="11266" max="11266" width="25.6640625" style="304" customWidth="1"/>
    <col min="11267" max="11268" width="10.33203125" style="304" customWidth="1"/>
    <col min="11269" max="11269" width="11.44140625" style="304"/>
    <col min="11270" max="11271" width="10.33203125" style="304" customWidth="1"/>
    <col min="11272" max="11521" width="11.44140625" style="304"/>
    <col min="11522" max="11522" width="25.6640625" style="304" customWidth="1"/>
    <col min="11523" max="11524" width="10.33203125" style="304" customWidth="1"/>
    <col min="11525" max="11525" width="11.44140625" style="304"/>
    <col min="11526" max="11527" width="10.33203125" style="304" customWidth="1"/>
    <col min="11528" max="11777" width="11.44140625" style="304"/>
    <col min="11778" max="11778" width="25.6640625" style="304" customWidth="1"/>
    <col min="11779" max="11780" width="10.33203125" style="304" customWidth="1"/>
    <col min="11781" max="11781" width="11.44140625" style="304"/>
    <col min="11782" max="11783" width="10.33203125" style="304" customWidth="1"/>
    <col min="11784" max="12033" width="11.44140625" style="304"/>
    <col min="12034" max="12034" width="25.6640625" style="304" customWidth="1"/>
    <col min="12035" max="12036" width="10.33203125" style="304" customWidth="1"/>
    <col min="12037" max="12037" width="11.44140625" style="304"/>
    <col min="12038" max="12039" width="10.33203125" style="304" customWidth="1"/>
    <col min="12040" max="12289" width="11.44140625" style="304"/>
    <col min="12290" max="12290" width="25.6640625" style="304" customWidth="1"/>
    <col min="12291" max="12292" width="10.33203125" style="304" customWidth="1"/>
    <col min="12293" max="12293" width="11.44140625" style="304"/>
    <col min="12294" max="12295" width="10.33203125" style="304" customWidth="1"/>
    <col min="12296" max="12545" width="11.44140625" style="304"/>
    <col min="12546" max="12546" width="25.6640625" style="304" customWidth="1"/>
    <col min="12547" max="12548" width="10.33203125" style="304" customWidth="1"/>
    <col min="12549" max="12549" width="11.44140625" style="304"/>
    <col min="12550" max="12551" width="10.33203125" style="304" customWidth="1"/>
    <col min="12552" max="12801" width="11.44140625" style="304"/>
    <col min="12802" max="12802" width="25.6640625" style="304" customWidth="1"/>
    <col min="12803" max="12804" width="10.33203125" style="304" customWidth="1"/>
    <col min="12805" max="12805" width="11.44140625" style="304"/>
    <col min="12806" max="12807" width="10.33203125" style="304" customWidth="1"/>
    <col min="12808" max="13057" width="11.44140625" style="304"/>
    <col min="13058" max="13058" width="25.6640625" style="304" customWidth="1"/>
    <col min="13059" max="13060" width="10.33203125" style="304" customWidth="1"/>
    <col min="13061" max="13061" width="11.44140625" style="304"/>
    <col min="13062" max="13063" width="10.33203125" style="304" customWidth="1"/>
    <col min="13064" max="13313" width="11.44140625" style="304"/>
    <col min="13314" max="13314" width="25.6640625" style="304" customWidth="1"/>
    <col min="13315" max="13316" width="10.33203125" style="304" customWidth="1"/>
    <col min="13317" max="13317" width="11.44140625" style="304"/>
    <col min="13318" max="13319" width="10.33203125" style="304" customWidth="1"/>
    <col min="13320" max="13569" width="11.44140625" style="304"/>
    <col min="13570" max="13570" width="25.6640625" style="304" customWidth="1"/>
    <col min="13571" max="13572" width="10.33203125" style="304" customWidth="1"/>
    <col min="13573" max="13573" width="11.44140625" style="304"/>
    <col min="13574" max="13575" width="10.33203125" style="304" customWidth="1"/>
    <col min="13576" max="13825" width="11.44140625" style="304"/>
    <col min="13826" max="13826" width="25.6640625" style="304" customWidth="1"/>
    <col min="13827" max="13828" width="10.33203125" style="304" customWidth="1"/>
    <col min="13829" max="13829" width="11.44140625" style="304"/>
    <col min="13830" max="13831" width="10.33203125" style="304" customWidth="1"/>
    <col min="13832" max="14081" width="11.44140625" style="304"/>
    <col min="14082" max="14082" width="25.6640625" style="304" customWidth="1"/>
    <col min="14083" max="14084" width="10.33203125" style="304" customWidth="1"/>
    <col min="14085" max="14085" width="11.44140625" style="304"/>
    <col min="14086" max="14087" width="10.33203125" style="304" customWidth="1"/>
    <col min="14088" max="14337" width="11.44140625" style="304"/>
    <col min="14338" max="14338" width="25.6640625" style="304" customWidth="1"/>
    <col min="14339" max="14340" width="10.33203125" style="304" customWidth="1"/>
    <col min="14341" max="14341" width="11.44140625" style="304"/>
    <col min="14342" max="14343" width="10.33203125" style="304" customWidth="1"/>
    <col min="14344" max="14593" width="11.44140625" style="304"/>
    <col min="14594" max="14594" width="25.6640625" style="304" customWidth="1"/>
    <col min="14595" max="14596" width="10.33203125" style="304" customWidth="1"/>
    <col min="14597" max="14597" width="11.44140625" style="304"/>
    <col min="14598" max="14599" width="10.33203125" style="304" customWidth="1"/>
    <col min="14600" max="14849" width="11.44140625" style="304"/>
    <col min="14850" max="14850" width="25.6640625" style="304" customWidth="1"/>
    <col min="14851" max="14852" width="10.33203125" style="304" customWidth="1"/>
    <col min="14853" max="14853" width="11.44140625" style="304"/>
    <col min="14854" max="14855" width="10.33203125" style="304" customWidth="1"/>
    <col min="14856" max="15105" width="11.44140625" style="304"/>
    <col min="15106" max="15106" width="25.6640625" style="304" customWidth="1"/>
    <col min="15107" max="15108" width="10.33203125" style="304" customWidth="1"/>
    <col min="15109" max="15109" width="11.44140625" style="304"/>
    <col min="15110" max="15111" width="10.33203125" style="304" customWidth="1"/>
    <col min="15112" max="15361" width="11.44140625" style="304"/>
    <col min="15362" max="15362" width="25.6640625" style="304" customWidth="1"/>
    <col min="15363" max="15364" width="10.33203125" style="304" customWidth="1"/>
    <col min="15365" max="15365" width="11.44140625" style="304"/>
    <col min="15366" max="15367" width="10.33203125" style="304" customWidth="1"/>
    <col min="15368" max="15617" width="11.44140625" style="304"/>
    <col min="15618" max="15618" width="25.6640625" style="304" customWidth="1"/>
    <col min="15619" max="15620" width="10.33203125" style="304" customWidth="1"/>
    <col min="15621" max="15621" width="11.44140625" style="304"/>
    <col min="15622" max="15623" width="10.33203125" style="304" customWidth="1"/>
    <col min="15624" max="15873" width="11.44140625" style="304"/>
    <col min="15874" max="15874" width="25.6640625" style="304" customWidth="1"/>
    <col min="15875" max="15876" width="10.33203125" style="304" customWidth="1"/>
    <col min="15877" max="15877" width="11.44140625" style="304"/>
    <col min="15878" max="15879" width="10.33203125" style="304" customWidth="1"/>
    <col min="15880" max="16129" width="11.44140625" style="304"/>
    <col min="16130" max="16130" width="25.6640625" style="304" customWidth="1"/>
    <col min="16131" max="16132" width="10.33203125" style="304" customWidth="1"/>
    <col min="16133" max="16133" width="11.44140625" style="304"/>
    <col min="16134" max="16135" width="10.33203125" style="304" customWidth="1"/>
    <col min="16136" max="16384" width="11.44140625" style="304"/>
  </cols>
  <sheetData>
    <row r="1" spans="1:9" ht="47.1" customHeight="1" x14ac:dyDescent="0.25">
      <c r="E1" s="340"/>
      <c r="H1" s="340"/>
    </row>
    <row r="2" spans="1:9" s="305" customFormat="1" ht="12.75" customHeight="1" x14ac:dyDescent="0.25">
      <c r="A2" s="284"/>
      <c r="H2" s="362" t="s">
        <v>13</v>
      </c>
    </row>
    <row r="3" spans="1:9" s="312" customFormat="1" ht="18" thickBot="1" x14ac:dyDescent="0.35">
      <c r="A3" s="284"/>
      <c r="B3" s="307" t="s">
        <v>22</v>
      </c>
      <c r="C3" s="308"/>
      <c r="D3" s="308"/>
      <c r="E3" s="309"/>
      <c r="F3" s="310"/>
      <c r="G3" s="310"/>
      <c r="H3" s="311"/>
    </row>
    <row r="4" spans="1:9" ht="13.5" customHeight="1" thickTop="1" x14ac:dyDescent="0.4">
      <c r="B4" s="313"/>
      <c r="C4" s="313"/>
      <c r="D4" s="313"/>
      <c r="E4" s="314"/>
      <c r="F4" s="315"/>
      <c r="G4" s="315"/>
      <c r="H4" s="315"/>
    </row>
    <row r="5" spans="1:9" ht="13.8" x14ac:dyDescent="0.3">
      <c r="B5" s="557" t="s">
        <v>713</v>
      </c>
      <c r="C5" s="558"/>
      <c r="D5" s="558"/>
      <c r="E5" s="558"/>
      <c r="F5" s="558"/>
      <c r="G5" s="558"/>
      <c r="H5" s="558"/>
    </row>
    <row r="6" spans="1:9" x14ac:dyDescent="0.25">
      <c r="B6" s="316"/>
    </row>
    <row r="7" spans="1:9" s="318" customFormat="1" x14ac:dyDescent="0.25">
      <c r="A7" s="288"/>
      <c r="B7" s="317"/>
      <c r="C7" s="559" t="s">
        <v>12</v>
      </c>
      <c r="D7" s="560"/>
      <c r="E7" s="561"/>
      <c r="F7" s="559" t="s">
        <v>10</v>
      </c>
      <c r="G7" s="560"/>
      <c r="H7" s="561"/>
    </row>
    <row r="8" spans="1:9" s="318" customFormat="1" ht="14.25" customHeight="1" x14ac:dyDescent="0.25">
      <c r="A8" s="268"/>
      <c r="B8" s="319"/>
      <c r="C8" s="320" t="s">
        <v>8</v>
      </c>
      <c r="D8" s="320" t="s">
        <v>9</v>
      </c>
      <c r="E8" s="321" t="s">
        <v>65</v>
      </c>
      <c r="F8" s="320" t="s">
        <v>8</v>
      </c>
      <c r="G8" s="320" t="s">
        <v>9</v>
      </c>
      <c r="H8" s="321" t="s">
        <v>65</v>
      </c>
    </row>
    <row r="9" spans="1:9" s="318" customFormat="1" x14ac:dyDescent="0.25">
      <c r="A9" s="268"/>
      <c r="B9" s="322"/>
      <c r="E9" s="322"/>
      <c r="H9" s="322"/>
    </row>
    <row r="10" spans="1:9" x14ac:dyDescent="0.25">
      <c r="A10" s="268"/>
      <c r="B10" s="323">
        <v>2016</v>
      </c>
      <c r="C10" s="324"/>
      <c r="D10" s="324"/>
      <c r="E10" s="325"/>
      <c r="F10" s="324"/>
      <c r="G10" s="324"/>
      <c r="H10" s="325"/>
      <c r="I10" s="326"/>
    </row>
    <row r="11" spans="1:9" x14ac:dyDescent="0.25">
      <c r="A11" s="268"/>
      <c r="B11" s="327" t="s">
        <v>23</v>
      </c>
      <c r="C11" s="326">
        <v>30925.360136789983</v>
      </c>
      <c r="D11" s="326">
        <v>45514.667189792948</v>
      </c>
      <c r="E11" s="325">
        <f>+C11*100/D11</f>
        <v>67.945921713177455</v>
      </c>
      <c r="F11" s="326">
        <v>138825</v>
      </c>
      <c r="G11" s="326">
        <v>202984</v>
      </c>
      <c r="H11" s="325">
        <f>+F11*100/G11</f>
        <v>68.392090016947151</v>
      </c>
      <c r="I11" s="326"/>
    </row>
    <row r="12" spans="1:9" x14ac:dyDescent="0.25">
      <c r="A12" s="270"/>
      <c r="B12" s="327" t="s">
        <v>362</v>
      </c>
      <c r="C12" s="326">
        <v>8932.0000000000018</v>
      </c>
      <c r="D12" s="326">
        <v>7765.9999999999982</v>
      </c>
      <c r="E12" s="325">
        <f>+C12*100/D12</f>
        <v>115.01416430594907</v>
      </c>
      <c r="F12" s="326">
        <v>30625</v>
      </c>
      <c r="G12" s="326">
        <v>26834</v>
      </c>
      <c r="H12" s="325">
        <f>+F12*100/G12</f>
        <v>114.12759931430276</v>
      </c>
      <c r="I12" s="326"/>
    </row>
    <row r="13" spans="1:9" x14ac:dyDescent="0.25">
      <c r="A13" s="270"/>
      <c r="B13" s="327" t="s">
        <v>363</v>
      </c>
      <c r="C13" s="326">
        <v>12077</v>
      </c>
      <c r="D13" s="326">
        <v>16288.999999999993</v>
      </c>
      <c r="E13" s="325">
        <f>+C13*100/D13</f>
        <v>74.142059058260202</v>
      </c>
      <c r="F13" s="326">
        <v>68881</v>
      </c>
      <c r="G13" s="326">
        <v>84267</v>
      </c>
      <c r="H13" s="325">
        <f>+F13*100/G13</f>
        <v>81.741369693948997</v>
      </c>
      <c r="I13" s="326"/>
    </row>
    <row r="14" spans="1:9" x14ac:dyDescent="0.25">
      <c r="A14" s="270"/>
      <c r="B14" s="327" t="s">
        <v>364</v>
      </c>
      <c r="C14" s="326">
        <v>9773.3601367899828</v>
      </c>
      <c r="D14" s="326">
        <v>21382.667189792963</v>
      </c>
      <c r="E14" s="325">
        <f>+C14*100/D14</f>
        <v>45.706927251130324</v>
      </c>
      <c r="F14" s="326">
        <v>38804</v>
      </c>
      <c r="G14" s="326">
        <v>91425</v>
      </c>
      <c r="H14" s="325">
        <f>+F14*100/G14</f>
        <v>42.443532950505876</v>
      </c>
      <c r="I14" s="326"/>
    </row>
    <row r="15" spans="1:9" ht="15.6" x14ac:dyDescent="0.25">
      <c r="A15" s="270"/>
      <c r="B15" s="327" t="s">
        <v>365</v>
      </c>
      <c r="C15" s="326">
        <v>143</v>
      </c>
      <c r="D15" s="326">
        <v>77.000000000000028</v>
      </c>
      <c r="E15" s="325">
        <f>+C15*100/D15</f>
        <v>185.71428571428564</v>
      </c>
      <c r="F15" s="326">
        <v>515</v>
      </c>
      <c r="G15" s="326">
        <v>458</v>
      </c>
      <c r="H15" s="325">
        <f>+F15*100/G15</f>
        <v>112.44541484716157</v>
      </c>
      <c r="I15" s="326"/>
    </row>
    <row r="16" spans="1:9" x14ac:dyDescent="0.25">
      <c r="A16" s="270"/>
      <c r="B16" s="323">
        <v>2017</v>
      </c>
      <c r="C16" s="326"/>
      <c r="D16" s="326"/>
      <c r="E16" s="325"/>
      <c r="F16" s="326"/>
      <c r="G16" s="326"/>
      <c r="H16" s="325"/>
      <c r="I16" s="326"/>
    </row>
    <row r="17" spans="1:9" x14ac:dyDescent="0.25">
      <c r="A17" s="270"/>
      <c r="B17" s="327" t="s">
        <v>23</v>
      </c>
      <c r="C17" s="326">
        <v>31619.063716022996</v>
      </c>
      <c r="D17" s="326">
        <v>46291.284163849952</v>
      </c>
      <c r="E17" s="325">
        <f>+C17*100/D17</f>
        <v>68.304572420384773</v>
      </c>
      <c r="F17" s="326">
        <v>144723</v>
      </c>
      <c r="G17" s="326">
        <v>209610</v>
      </c>
      <c r="H17" s="325">
        <f>+F17*100/G17</f>
        <v>69.043938743380565</v>
      </c>
      <c r="I17" s="326"/>
    </row>
    <row r="18" spans="1:9" x14ac:dyDescent="0.25">
      <c r="A18" s="270"/>
      <c r="B18" s="327" t="s">
        <v>362</v>
      </c>
      <c r="C18" s="326">
        <v>8770.0000000000036</v>
      </c>
      <c r="D18" s="326">
        <v>7782.9999999999964</v>
      </c>
      <c r="E18" s="325">
        <f>+C18*100/D18</f>
        <v>112.68148528844928</v>
      </c>
      <c r="F18" s="326">
        <v>31610</v>
      </c>
      <c r="G18" s="326">
        <v>26887</v>
      </c>
      <c r="H18" s="325">
        <f>+F18*100/G18</f>
        <v>117.56611001599286</v>
      </c>
      <c r="I18" s="326"/>
    </row>
    <row r="19" spans="1:9" x14ac:dyDescent="0.25">
      <c r="A19" s="270"/>
      <c r="B19" s="327" t="s">
        <v>363</v>
      </c>
      <c r="C19" s="326">
        <v>12689</v>
      </c>
      <c r="D19" s="326">
        <v>16915.999999999996</v>
      </c>
      <c r="E19" s="325">
        <f>+C19*100/D19</f>
        <v>75.011823126034542</v>
      </c>
      <c r="F19" s="326">
        <v>71311</v>
      </c>
      <c r="G19" s="326">
        <v>86504</v>
      </c>
      <c r="H19" s="325">
        <f>+F19*100/G19</f>
        <v>82.436650328308517</v>
      </c>
      <c r="I19" s="326"/>
    </row>
    <row r="20" spans="1:9" x14ac:dyDescent="0.25">
      <c r="A20" s="270"/>
      <c r="B20" s="327" t="s">
        <v>364</v>
      </c>
      <c r="C20" s="326">
        <v>10005.063716022994</v>
      </c>
      <c r="D20" s="326">
        <v>21506.284163849945</v>
      </c>
      <c r="E20" s="325">
        <f>+C20*100/D20</f>
        <v>46.521582435149682</v>
      </c>
      <c r="F20" s="326">
        <v>41302</v>
      </c>
      <c r="G20" s="326">
        <v>95801</v>
      </c>
      <c r="H20" s="325">
        <f>+F20*100/G20</f>
        <v>43.112284840450521</v>
      </c>
      <c r="I20" s="326"/>
    </row>
    <row r="21" spans="1:9" ht="15.6" x14ac:dyDescent="0.25">
      <c r="A21" s="270"/>
      <c r="B21" s="327" t="s">
        <v>365</v>
      </c>
      <c r="C21" s="326">
        <v>154.99999999999997</v>
      </c>
      <c r="D21" s="326">
        <v>86.000000000000057</v>
      </c>
      <c r="E21" s="325">
        <f>+C21*100/D21</f>
        <v>180.23255813953472</v>
      </c>
      <c r="F21" s="326">
        <v>500</v>
      </c>
      <c r="G21" s="326">
        <v>418</v>
      </c>
      <c r="H21" s="325">
        <f>+F21*100/G21</f>
        <v>119.61722488038278</v>
      </c>
      <c r="I21" s="326"/>
    </row>
    <row r="22" spans="1:9" x14ac:dyDescent="0.25">
      <c r="A22" s="270"/>
      <c r="B22" s="323">
        <v>2018</v>
      </c>
      <c r="C22" s="326"/>
      <c r="D22" s="326"/>
      <c r="E22" s="325"/>
      <c r="F22" s="326"/>
      <c r="G22" s="326"/>
      <c r="H22" s="325"/>
      <c r="I22" s="326"/>
    </row>
    <row r="23" spans="1:9" x14ac:dyDescent="0.25">
      <c r="A23" s="270"/>
      <c r="B23" s="327" t="s">
        <v>23</v>
      </c>
      <c r="C23" s="326">
        <v>33398.580128452057</v>
      </c>
      <c r="D23" s="326">
        <v>47122.835230920042</v>
      </c>
      <c r="E23" s="325">
        <f>+C23*100/D23</f>
        <v>70.875574368108687</v>
      </c>
      <c r="F23" s="326">
        <v>150890</v>
      </c>
      <c r="G23" s="326">
        <v>218401</v>
      </c>
      <c r="H23" s="325">
        <f>+F23*100/G23</f>
        <v>69.088511499489471</v>
      </c>
      <c r="I23" s="326"/>
    </row>
    <row r="24" spans="1:9" x14ac:dyDescent="0.25">
      <c r="A24" s="270"/>
      <c r="B24" s="327" t="s">
        <v>362</v>
      </c>
      <c r="C24" s="326">
        <v>8809</v>
      </c>
      <c r="D24" s="326">
        <v>7292</v>
      </c>
      <c r="E24" s="325">
        <f>+C24*100/D24</f>
        <v>120.80362040592431</v>
      </c>
      <c r="F24" s="326">
        <v>32135.999999999996</v>
      </c>
      <c r="G24" s="326">
        <v>26701.000000000004</v>
      </c>
      <c r="H24" s="325">
        <f>+F24*100/G24</f>
        <v>120.35504288228901</v>
      </c>
      <c r="I24" s="326"/>
    </row>
    <row r="25" spans="1:9" x14ac:dyDescent="0.25">
      <c r="A25" s="270"/>
      <c r="B25" s="327" t="s">
        <v>363</v>
      </c>
      <c r="C25" s="326">
        <v>13646.999999999995</v>
      </c>
      <c r="D25" s="326">
        <v>17044.999999999993</v>
      </c>
      <c r="E25" s="325">
        <f>+C25*100/D25</f>
        <v>80.06453505426812</v>
      </c>
      <c r="F25" s="326">
        <v>73242</v>
      </c>
      <c r="G25" s="326">
        <v>86701</v>
      </c>
      <c r="H25" s="325">
        <f>+F25*100/G25</f>
        <v>84.476534296028888</v>
      </c>
      <c r="I25" s="326"/>
    </row>
    <row r="26" spans="1:9" x14ac:dyDescent="0.25">
      <c r="A26" s="270"/>
      <c r="B26" s="327" t="s">
        <v>364</v>
      </c>
      <c r="C26" s="326">
        <v>10740.580128452058</v>
      </c>
      <c r="D26" s="326">
        <v>22689.835230920064</v>
      </c>
      <c r="E26" s="325">
        <f>+C26*100/D26</f>
        <v>47.336527652768382</v>
      </c>
      <c r="F26" s="326">
        <v>45033</v>
      </c>
      <c r="G26" s="326">
        <v>104596</v>
      </c>
      <c r="H26" s="325">
        <f>+F26*100/G26</f>
        <v>43.054227695131743</v>
      </c>
      <c r="I26" s="326"/>
    </row>
    <row r="27" spans="1:9" ht="15.6" x14ac:dyDescent="0.25">
      <c r="A27" s="270"/>
      <c r="B27" s="327" t="s">
        <v>365</v>
      </c>
      <c r="C27" s="326">
        <v>202</v>
      </c>
      <c r="D27" s="326">
        <v>95.999999999999943</v>
      </c>
      <c r="E27" s="325">
        <f>+C27*100/D27</f>
        <v>210.4166666666668</v>
      </c>
      <c r="F27" s="326">
        <v>479</v>
      </c>
      <c r="G27" s="326">
        <v>403</v>
      </c>
      <c r="H27" s="325">
        <f>+F27*100/G27</f>
        <v>118.85856079404466</v>
      </c>
      <c r="I27" s="326"/>
    </row>
    <row r="28" spans="1:9" x14ac:dyDescent="0.25">
      <c r="A28" s="270"/>
      <c r="B28" s="323">
        <v>2019</v>
      </c>
      <c r="C28" s="326"/>
      <c r="D28" s="326"/>
      <c r="E28" s="325"/>
      <c r="F28" s="326"/>
      <c r="G28" s="326"/>
      <c r="H28" s="325"/>
      <c r="I28" s="326"/>
    </row>
    <row r="29" spans="1:9" x14ac:dyDescent="0.25">
      <c r="A29" s="270"/>
      <c r="B29" s="327" t="s">
        <v>23</v>
      </c>
      <c r="C29" s="326">
        <v>35079.438773973001</v>
      </c>
      <c r="D29" s="326">
        <v>48374.277371188</v>
      </c>
      <c r="E29" s="325">
        <f>+C29*100/D29</f>
        <v>72.516718967809368</v>
      </c>
      <c r="F29" s="326">
        <v>156357</v>
      </c>
      <c r="G29" s="326">
        <v>221505</v>
      </c>
      <c r="H29" s="325">
        <f>+F29*100/G29</f>
        <v>70.588474300805856</v>
      </c>
      <c r="I29" s="326"/>
    </row>
    <row r="30" spans="1:9" x14ac:dyDescent="0.25">
      <c r="A30" s="270"/>
      <c r="B30" s="327" t="s">
        <v>362</v>
      </c>
      <c r="C30" s="326">
        <v>9147.0000000000036</v>
      </c>
      <c r="D30" s="326">
        <v>7352.9999999999927</v>
      </c>
      <c r="E30" s="325">
        <f>+C30*100/D30</f>
        <v>124.39820481436166</v>
      </c>
      <c r="F30" s="326">
        <v>33381</v>
      </c>
      <c r="G30" s="326">
        <v>26928</v>
      </c>
      <c r="H30" s="325">
        <f>+F30*100/G30</f>
        <v>123.96390374331551</v>
      </c>
      <c r="I30" s="326"/>
    </row>
    <row r="31" spans="1:9" x14ac:dyDescent="0.25">
      <c r="A31" s="270"/>
      <c r="B31" s="327" t="s">
        <v>363</v>
      </c>
      <c r="C31" s="326">
        <v>14312.999999999998</v>
      </c>
      <c r="D31" s="326">
        <v>17932</v>
      </c>
      <c r="E31" s="325">
        <f>+C31*100/D31</f>
        <v>79.818202096810154</v>
      </c>
      <c r="F31" s="326">
        <v>75709</v>
      </c>
      <c r="G31" s="326">
        <v>88518</v>
      </c>
      <c r="H31" s="325">
        <f>+F31*100/G31</f>
        <v>85.529496825504424</v>
      </c>
      <c r="I31" s="326"/>
    </row>
    <row r="32" spans="1:9" x14ac:dyDescent="0.25">
      <c r="A32" s="270"/>
      <c r="B32" s="327" t="s">
        <v>364</v>
      </c>
      <c r="C32" s="326">
        <v>11417.438773973001</v>
      </c>
      <c r="D32" s="326">
        <v>22993.277371188</v>
      </c>
      <c r="E32" s="325">
        <f>+C32*100/D32</f>
        <v>49.655551880045422</v>
      </c>
      <c r="F32" s="326">
        <v>46818</v>
      </c>
      <c r="G32" s="326">
        <v>105670</v>
      </c>
      <c r="H32" s="325">
        <f>+F32*100/G32</f>
        <v>44.305857859373525</v>
      </c>
      <c r="I32" s="326"/>
    </row>
    <row r="33" spans="1:9" ht="15.6" x14ac:dyDescent="0.25">
      <c r="A33" s="270"/>
      <c r="B33" s="327" t="s">
        <v>365</v>
      </c>
      <c r="C33" s="326">
        <v>202</v>
      </c>
      <c r="D33" s="326">
        <v>95.999999999999943</v>
      </c>
      <c r="E33" s="325">
        <f>+C33*100/D33</f>
        <v>210.4166666666668</v>
      </c>
      <c r="F33" s="326">
        <v>449</v>
      </c>
      <c r="G33" s="326">
        <v>389</v>
      </c>
      <c r="H33" s="325">
        <f>+F33*100/G33</f>
        <v>115.4241645244216</v>
      </c>
      <c r="I33" s="326"/>
    </row>
    <row r="34" spans="1:9" x14ac:dyDescent="0.25">
      <c r="A34" s="270"/>
      <c r="B34" s="323">
        <v>2020</v>
      </c>
      <c r="C34" s="326"/>
      <c r="D34" s="326"/>
      <c r="E34" s="325"/>
      <c r="F34" s="326"/>
      <c r="G34" s="326"/>
      <c r="H34" s="325"/>
      <c r="I34" s="326"/>
    </row>
    <row r="35" spans="1:9" x14ac:dyDescent="0.25">
      <c r="A35" s="270"/>
      <c r="B35" s="327" t="s">
        <v>23</v>
      </c>
      <c r="C35" s="326">
        <v>35702.640324780004</v>
      </c>
      <c r="D35" s="326">
        <v>49073.627097318997</v>
      </c>
      <c r="E35" s="325">
        <f>+C35*100/D35</f>
        <v>72.75321274699607</v>
      </c>
      <c r="F35" s="326">
        <v>157443</v>
      </c>
      <c r="G35" s="326">
        <v>220853</v>
      </c>
      <c r="H35" s="325">
        <f>+F35*100/G35</f>
        <v>71.288594676096764</v>
      </c>
      <c r="I35" s="326"/>
    </row>
    <row r="36" spans="1:9" x14ac:dyDescent="0.25">
      <c r="A36" s="270"/>
      <c r="B36" s="327" t="s">
        <v>362</v>
      </c>
      <c r="C36" s="326">
        <v>9283.9999999999982</v>
      </c>
      <c r="D36" s="326">
        <v>7277.0000000000055</v>
      </c>
      <c r="E36" s="325">
        <f>+C36*100/D36</f>
        <v>127.58004672255038</v>
      </c>
      <c r="F36" s="326">
        <v>34014</v>
      </c>
      <c r="G36" s="326">
        <v>26777</v>
      </c>
      <c r="H36" s="325">
        <f>+F36*100/G36</f>
        <v>127.02692609328902</v>
      </c>
      <c r="I36" s="326"/>
    </row>
    <row r="37" spans="1:9" x14ac:dyDescent="0.25">
      <c r="A37" s="270"/>
      <c r="B37" s="327" t="s">
        <v>363</v>
      </c>
      <c r="C37" s="326">
        <v>14787.000000000004</v>
      </c>
      <c r="D37" s="326">
        <v>18139.999999999989</v>
      </c>
      <c r="E37" s="325">
        <f>+C37*100/D37</f>
        <v>81.515986769570091</v>
      </c>
      <c r="F37" s="326">
        <v>76718</v>
      </c>
      <c r="G37" s="326">
        <v>89011</v>
      </c>
      <c r="H37" s="325">
        <f>+F37*100/G37</f>
        <v>86.189347384031194</v>
      </c>
      <c r="I37" s="326"/>
    </row>
    <row r="38" spans="1:9" x14ac:dyDescent="0.25">
      <c r="A38" s="270"/>
      <c r="B38" s="327" t="s">
        <v>364</v>
      </c>
      <c r="C38" s="326">
        <v>11428.640324780001</v>
      </c>
      <c r="D38" s="326">
        <v>23548.627097319</v>
      </c>
      <c r="E38" s="325">
        <f>+C38*100/D38</f>
        <v>48.532087571598368</v>
      </c>
      <c r="F38" s="326">
        <v>46261</v>
      </c>
      <c r="G38" s="326">
        <v>104659</v>
      </c>
      <c r="H38" s="325">
        <f>+F38*100/G38</f>
        <v>44.201645343448725</v>
      </c>
      <c r="I38" s="326"/>
    </row>
    <row r="39" spans="1:9" ht="15.6" x14ac:dyDescent="0.25">
      <c r="A39" s="270"/>
      <c r="B39" s="327" t="s">
        <v>365</v>
      </c>
      <c r="C39" s="326">
        <v>203.00000000000003</v>
      </c>
      <c r="D39" s="326">
        <v>107.99999999999991</v>
      </c>
      <c r="E39" s="325">
        <f>+C39*100/D39</f>
        <v>187.96296296296313</v>
      </c>
      <c r="F39" s="326">
        <v>450</v>
      </c>
      <c r="G39" s="326">
        <v>406</v>
      </c>
      <c r="H39" s="325">
        <f>+F39*100/G39</f>
        <v>110.83743842364532</v>
      </c>
      <c r="I39" s="326"/>
    </row>
    <row r="40" spans="1:9" x14ac:dyDescent="0.25">
      <c r="A40" s="270"/>
      <c r="B40" s="323">
        <v>2021</v>
      </c>
      <c r="C40" s="326"/>
      <c r="D40" s="326"/>
      <c r="E40" s="325"/>
      <c r="F40" s="326"/>
      <c r="G40" s="326"/>
      <c r="H40" s="325"/>
      <c r="I40" s="326"/>
    </row>
    <row r="41" spans="1:9" x14ac:dyDescent="0.25">
      <c r="A41" s="270"/>
      <c r="B41" s="327" t="s">
        <v>23</v>
      </c>
      <c r="C41" s="326">
        <v>37270.621570675008</v>
      </c>
      <c r="D41" s="326">
        <v>52166.990701986011</v>
      </c>
      <c r="E41" s="325">
        <f>+C41*100/D41</f>
        <v>71.444837183709936</v>
      </c>
      <c r="F41" s="326">
        <v>165830</v>
      </c>
      <c r="G41" s="326">
        <v>233032</v>
      </c>
      <c r="H41" s="325">
        <f>+F41*100/G41</f>
        <v>71.161900511517729</v>
      </c>
      <c r="I41" s="326"/>
    </row>
    <row r="42" spans="1:9" x14ac:dyDescent="0.25">
      <c r="A42" s="270"/>
      <c r="B42" s="327" t="s">
        <v>362</v>
      </c>
      <c r="C42" s="326">
        <v>9957.9999999999982</v>
      </c>
      <c r="D42" s="326">
        <v>7562.0000000000091</v>
      </c>
      <c r="E42" s="325">
        <f>+C42*100/D42</f>
        <v>131.68473948690803</v>
      </c>
      <c r="F42" s="326">
        <v>36113</v>
      </c>
      <c r="G42" s="326">
        <v>27811</v>
      </c>
      <c r="H42" s="325">
        <f>+F42*100/G42</f>
        <v>129.8514976088598</v>
      </c>
      <c r="I42" s="326"/>
    </row>
    <row r="43" spans="1:9" x14ac:dyDescent="0.25">
      <c r="A43" s="270"/>
      <c r="B43" s="327" t="s">
        <v>363</v>
      </c>
      <c r="C43" s="326">
        <v>14794</v>
      </c>
      <c r="D43" s="326">
        <v>18180.000000000007</v>
      </c>
      <c r="E43" s="325">
        <f>+C43*100/D43</f>
        <v>81.375137513751341</v>
      </c>
      <c r="F43" s="326">
        <v>79580</v>
      </c>
      <c r="G43" s="326">
        <v>91037</v>
      </c>
      <c r="H43" s="325">
        <f>+F43*100/G43</f>
        <v>87.415007085031363</v>
      </c>
      <c r="I43" s="326"/>
    </row>
    <row r="44" spans="1:9" x14ac:dyDescent="0.25">
      <c r="A44" s="270"/>
      <c r="B44" s="327" t="s">
        <v>364</v>
      </c>
      <c r="C44" s="326">
        <v>12298.621570675004</v>
      </c>
      <c r="D44" s="326">
        <v>26296.990701986</v>
      </c>
      <c r="E44" s="325">
        <f>+C44*100/D44</f>
        <v>46.768170966977564</v>
      </c>
      <c r="F44" s="326">
        <v>49570</v>
      </c>
      <c r="G44" s="326">
        <v>113698</v>
      </c>
      <c r="H44" s="325">
        <f>+F44*100/G44</f>
        <v>43.597952470579955</v>
      </c>
      <c r="I44" s="326"/>
    </row>
    <row r="45" spans="1:9" ht="15.6" x14ac:dyDescent="0.25">
      <c r="A45" s="270"/>
      <c r="B45" s="327" t="s">
        <v>365</v>
      </c>
      <c r="C45" s="326">
        <v>220.00000000000006</v>
      </c>
      <c r="D45" s="326">
        <v>127.99999999999983</v>
      </c>
      <c r="E45" s="325">
        <f>+C45*100/D45</f>
        <v>171.87500000000028</v>
      </c>
      <c r="F45" s="326">
        <v>567</v>
      </c>
      <c r="G45" s="326">
        <v>486</v>
      </c>
      <c r="H45" s="325">
        <f>+F45*100/G45</f>
        <v>116.66666666666667</v>
      </c>
      <c r="I45" s="326"/>
    </row>
    <row r="46" spans="1:9" x14ac:dyDescent="0.25">
      <c r="A46" s="270"/>
      <c r="B46" s="323">
        <v>2022</v>
      </c>
      <c r="C46" s="326"/>
      <c r="D46" s="326"/>
      <c r="E46" s="325"/>
      <c r="F46" s="326"/>
      <c r="G46" s="326"/>
      <c r="H46" s="325"/>
      <c r="I46" s="326"/>
    </row>
    <row r="47" spans="1:9" x14ac:dyDescent="0.25">
      <c r="A47" s="270"/>
      <c r="B47" s="327" t="s">
        <v>23</v>
      </c>
      <c r="C47" s="326">
        <v>39020.82246731998</v>
      </c>
      <c r="D47" s="326">
        <v>55509.188687196969</v>
      </c>
      <c r="E47" s="325">
        <f>+C47*100/D47</f>
        <v>70.296149863058645</v>
      </c>
      <c r="F47" s="326">
        <v>174954</v>
      </c>
      <c r="G47" s="326">
        <v>244695</v>
      </c>
      <c r="H47" s="325">
        <f t="shared" ref="H47:H51" si="0">+F47*100/G47</f>
        <v>71.498804634340715</v>
      </c>
      <c r="I47" s="326"/>
    </row>
    <row r="48" spans="1:9" x14ac:dyDescent="0.25">
      <c r="A48" s="270"/>
      <c r="B48" s="327" t="s">
        <v>362</v>
      </c>
      <c r="C48" s="326">
        <v>9902</v>
      </c>
      <c r="D48" s="326">
        <v>7606.0000000000036</v>
      </c>
      <c r="E48" s="325">
        <f t="shared" ref="E48:E51" si="1">+C48*100/D48</f>
        <v>130.18669471469886</v>
      </c>
      <c r="F48" s="326">
        <v>37406</v>
      </c>
      <c r="G48" s="326">
        <v>28492</v>
      </c>
      <c r="H48" s="325">
        <f t="shared" si="0"/>
        <v>131.28597501052928</v>
      </c>
      <c r="I48" s="326"/>
    </row>
    <row r="49" spans="1:14" x14ac:dyDescent="0.25">
      <c r="A49" s="270"/>
      <c r="B49" s="327" t="s">
        <v>363</v>
      </c>
      <c r="C49" s="326">
        <v>15358.999999999996</v>
      </c>
      <c r="D49" s="326">
        <v>18752.999999999996</v>
      </c>
      <c r="E49" s="325">
        <f t="shared" si="1"/>
        <v>81.901562416679994</v>
      </c>
      <c r="F49" s="326">
        <v>82397</v>
      </c>
      <c r="G49" s="326">
        <v>92534</v>
      </c>
      <c r="H49" s="325">
        <f t="shared" si="0"/>
        <v>89.045107744180513</v>
      </c>
      <c r="I49" s="326"/>
    </row>
    <row r="50" spans="1:14" x14ac:dyDescent="0.25">
      <c r="A50" s="270"/>
      <c r="B50" s="327" t="s">
        <v>364</v>
      </c>
      <c r="C50" s="326">
        <v>13395.822467319984</v>
      </c>
      <c r="D50" s="326">
        <v>28907.188687196965</v>
      </c>
      <c r="E50" s="325">
        <f t="shared" si="1"/>
        <v>46.340799903703584</v>
      </c>
      <c r="F50" s="326">
        <v>54118</v>
      </c>
      <c r="G50" s="326">
        <v>122735</v>
      </c>
      <c r="H50" s="325">
        <f t="shared" si="0"/>
        <v>44.093371898806375</v>
      </c>
      <c r="I50" s="326"/>
    </row>
    <row r="51" spans="1:14" ht="15.6" x14ac:dyDescent="0.25">
      <c r="A51" s="270"/>
      <c r="B51" s="327" t="s">
        <v>365</v>
      </c>
      <c r="C51" s="329">
        <v>364</v>
      </c>
      <c r="D51" s="329">
        <v>243</v>
      </c>
      <c r="E51" s="325">
        <f t="shared" si="1"/>
        <v>149.79423868312756</v>
      </c>
      <c r="F51" s="329">
        <v>1033</v>
      </c>
      <c r="G51" s="329">
        <v>934</v>
      </c>
      <c r="H51" s="325">
        <f t="shared" si="0"/>
        <v>110.59957173447538</v>
      </c>
    </row>
    <row r="52" spans="1:14" x14ac:dyDescent="0.25">
      <c r="A52" s="270"/>
      <c r="B52" s="330"/>
      <c r="C52" s="330"/>
      <c r="D52" s="330"/>
      <c r="E52" s="331"/>
      <c r="F52" s="330"/>
      <c r="G52" s="330"/>
      <c r="H52" s="330"/>
    </row>
    <row r="53" spans="1:14" x14ac:dyDescent="0.25">
      <c r="A53" s="270"/>
      <c r="B53" s="332" t="s">
        <v>366</v>
      </c>
      <c r="C53" s="324"/>
      <c r="D53" s="324"/>
      <c r="E53" s="333"/>
      <c r="F53" s="324"/>
      <c r="G53" s="324"/>
      <c r="H53" s="333"/>
      <c r="K53" s="334"/>
      <c r="N53" s="334"/>
    </row>
    <row r="54" spans="1:14" x14ac:dyDescent="0.25">
      <c r="A54" s="270"/>
      <c r="B54" s="335" t="s">
        <v>81</v>
      </c>
      <c r="C54" s="324"/>
      <c r="D54" s="324"/>
      <c r="E54" s="333"/>
      <c r="F54" s="324"/>
      <c r="G54" s="324"/>
      <c r="H54" s="333"/>
      <c r="K54" s="334"/>
      <c r="N54" s="334"/>
    </row>
    <row r="55" spans="1:14" x14ac:dyDescent="0.25">
      <c r="A55" s="270"/>
      <c r="C55" s="324"/>
      <c r="D55" s="324"/>
      <c r="E55" s="333"/>
      <c r="F55" s="324"/>
      <c r="G55" s="324"/>
      <c r="H55" s="333"/>
      <c r="K55" s="334"/>
      <c r="N55" s="334"/>
    </row>
    <row r="56" spans="1:14" x14ac:dyDescent="0.25">
      <c r="A56" s="270"/>
      <c r="B56" s="336" t="s">
        <v>480</v>
      </c>
      <c r="C56" s="324"/>
      <c r="D56" s="324"/>
      <c r="E56" s="326"/>
      <c r="F56" s="324"/>
      <c r="G56" s="324"/>
    </row>
    <row r="57" spans="1:14" x14ac:dyDescent="0.25">
      <c r="A57" s="270"/>
      <c r="B57" s="337"/>
      <c r="C57" s="324"/>
      <c r="D57" s="324"/>
      <c r="E57" s="326"/>
      <c r="F57" s="324"/>
      <c r="G57" s="324"/>
    </row>
    <row r="58" spans="1:14" x14ac:dyDescent="0.25">
      <c r="A58" s="270"/>
      <c r="C58" s="324"/>
      <c r="D58" s="324"/>
      <c r="E58" s="326"/>
      <c r="F58" s="324"/>
      <c r="G58" s="324"/>
    </row>
    <row r="59" spans="1:14" x14ac:dyDescent="0.25">
      <c r="A59" s="270"/>
      <c r="C59" s="324"/>
      <c r="D59" s="324"/>
      <c r="E59" s="326"/>
      <c r="F59" s="324"/>
      <c r="G59" s="324"/>
    </row>
    <row r="60" spans="1:14" x14ac:dyDescent="0.25">
      <c r="A60" s="270"/>
      <c r="C60" s="324"/>
      <c r="D60" s="324"/>
      <c r="E60" s="326"/>
      <c r="F60" s="324"/>
      <c r="G60" s="324"/>
    </row>
    <row r="61" spans="1:14" x14ac:dyDescent="0.25">
      <c r="A61" s="270"/>
      <c r="C61" s="324"/>
      <c r="D61" s="324"/>
      <c r="E61" s="326"/>
      <c r="F61" s="324"/>
      <c r="G61" s="324"/>
      <c r="K61" s="338"/>
    </row>
    <row r="62" spans="1:14" x14ac:dyDescent="0.25">
      <c r="A62" s="270"/>
      <c r="C62" s="324"/>
      <c r="D62" s="324"/>
      <c r="E62" s="326"/>
      <c r="F62" s="324"/>
      <c r="G62" s="324"/>
      <c r="K62" s="338"/>
    </row>
    <row r="63" spans="1:14" x14ac:dyDescent="0.25">
      <c r="A63" s="270"/>
      <c r="C63" s="324"/>
      <c r="D63" s="324"/>
      <c r="E63" s="326"/>
      <c r="F63" s="324"/>
      <c r="G63" s="324"/>
      <c r="K63" s="338"/>
    </row>
    <row r="64" spans="1:14" x14ac:dyDescent="0.25">
      <c r="A64" s="270"/>
      <c r="C64" s="324"/>
      <c r="D64" s="324"/>
      <c r="E64" s="326"/>
      <c r="F64" s="324"/>
      <c r="G64" s="324"/>
      <c r="K64" s="338"/>
    </row>
    <row r="65" spans="1:9" x14ac:dyDescent="0.25">
      <c r="A65" s="270"/>
      <c r="C65" s="324"/>
      <c r="D65" s="324"/>
      <c r="E65" s="326"/>
      <c r="F65" s="324"/>
      <c r="G65" s="324"/>
    </row>
    <row r="66" spans="1:9" x14ac:dyDescent="0.25">
      <c r="A66" s="270"/>
      <c r="C66" s="324"/>
      <c r="D66" s="324"/>
      <c r="E66" s="326"/>
      <c r="F66" s="324"/>
      <c r="G66" s="324"/>
    </row>
    <row r="67" spans="1:9" x14ac:dyDescent="0.25">
      <c r="A67" s="270"/>
      <c r="C67" s="324"/>
      <c r="D67" s="324"/>
      <c r="E67" s="326"/>
      <c r="F67" s="324"/>
      <c r="G67" s="324"/>
    </row>
    <row r="68" spans="1:9" x14ac:dyDescent="0.25">
      <c r="A68" s="270"/>
      <c r="C68" s="324"/>
      <c r="D68" s="324"/>
      <c r="E68" s="326"/>
      <c r="F68" s="324"/>
      <c r="G68" s="324"/>
    </row>
    <row r="69" spans="1:9" x14ac:dyDescent="0.25">
      <c r="A69" s="270"/>
      <c r="C69" s="324"/>
      <c r="D69" s="324"/>
      <c r="E69" s="326"/>
      <c r="F69" s="324"/>
      <c r="G69" s="324"/>
    </row>
    <row r="70" spans="1:9" x14ac:dyDescent="0.25">
      <c r="A70" s="270"/>
      <c r="C70" s="324"/>
      <c r="D70" s="324"/>
      <c r="E70" s="326"/>
      <c r="F70" s="324"/>
      <c r="G70" s="324"/>
    </row>
    <row r="71" spans="1:9" x14ac:dyDescent="0.25">
      <c r="A71" s="270"/>
      <c r="C71" s="324"/>
      <c r="D71" s="324"/>
      <c r="E71" s="326"/>
      <c r="F71" s="324"/>
      <c r="G71" s="324"/>
    </row>
    <row r="72" spans="1:9" x14ac:dyDescent="0.25">
      <c r="A72" s="270"/>
      <c r="E72" s="326"/>
    </row>
    <row r="73" spans="1:9" x14ac:dyDescent="0.25">
      <c r="A73" s="270"/>
      <c r="E73" s="326"/>
    </row>
    <row r="74" spans="1:9" x14ac:dyDescent="0.25">
      <c r="A74" s="270"/>
      <c r="E74" s="326"/>
    </row>
    <row r="75" spans="1:9" x14ac:dyDescent="0.25">
      <c r="A75" s="270"/>
      <c r="E75" s="326"/>
    </row>
    <row r="76" spans="1:9" x14ac:dyDescent="0.25">
      <c r="A76" s="270"/>
      <c r="E76" s="326"/>
    </row>
    <row r="77" spans="1:9" x14ac:dyDescent="0.25">
      <c r="A77" s="270"/>
      <c r="E77" s="326"/>
    </row>
    <row r="78" spans="1:9" x14ac:dyDescent="0.25">
      <c r="A78" s="270"/>
      <c r="E78" s="326"/>
      <c r="I78" s="304" t="s">
        <v>397</v>
      </c>
    </row>
    <row r="79" spans="1:9" x14ac:dyDescent="0.25">
      <c r="A79" s="270"/>
      <c r="E79" s="326"/>
      <c r="I79" s="343" t="s">
        <v>23</v>
      </c>
    </row>
    <row r="80" spans="1:9" x14ac:dyDescent="0.25">
      <c r="A80" s="270"/>
      <c r="E80" s="326"/>
      <c r="I80" s="343" t="s">
        <v>362</v>
      </c>
    </row>
    <row r="81" spans="1:10" x14ac:dyDescent="0.25">
      <c r="A81" s="270"/>
      <c r="E81" s="326"/>
      <c r="I81" s="343" t="s">
        <v>363</v>
      </c>
    </row>
    <row r="82" spans="1:10" x14ac:dyDescent="0.25">
      <c r="A82" s="270"/>
      <c r="E82" s="326"/>
      <c r="I82" s="343" t="s">
        <v>364</v>
      </c>
    </row>
    <row r="83" spans="1:10" x14ac:dyDescent="0.25">
      <c r="A83" s="270"/>
      <c r="E83" s="326"/>
      <c r="I83" s="343" t="s">
        <v>367</v>
      </c>
    </row>
    <row r="84" spans="1:10" x14ac:dyDescent="0.25">
      <c r="A84" s="270"/>
      <c r="E84" s="326"/>
    </row>
    <row r="85" spans="1:10" x14ac:dyDescent="0.25">
      <c r="A85" s="270"/>
      <c r="E85" s="326"/>
    </row>
    <row r="86" spans="1:10" x14ac:dyDescent="0.25">
      <c r="A86" s="270"/>
      <c r="E86" s="326"/>
    </row>
    <row r="87" spans="1:10" x14ac:dyDescent="0.25">
      <c r="A87" s="270"/>
      <c r="E87" s="326"/>
    </row>
    <row r="88" spans="1:10" x14ac:dyDescent="0.25">
      <c r="A88" s="270"/>
      <c r="E88" s="326"/>
    </row>
    <row r="89" spans="1:10" x14ac:dyDescent="0.25">
      <c r="E89" s="326"/>
    </row>
    <row r="90" spans="1:10" x14ac:dyDescent="0.25">
      <c r="E90" s="326"/>
    </row>
    <row r="91" spans="1:10" x14ac:dyDescent="0.25">
      <c r="E91" s="326"/>
    </row>
    <row r="92" spans="1:10" x14ac:dyDescent="0.25">
      <c r="E92" s="326"/>
    </row>
    <row r="93" spans="1:10" x14ac:dyDescent="0.25">
      <c r="E93" s="326"/>
    </row>
    <row r="94" spans="1:10" x14ac:dyDescent="0.25">
      <c r="E94" s="326"/>
      <c r="J94" s="339"/>
    </row>
    <row r="95" spans="1:10" x14ac:dyDescent="0.25">
      <c r="E95" s="326"/>
    </row>
    <row r="96" spans="1:10" x14ac:dyDescent="0.25">
      <c r="E96" s="326"/>
    </row>
    <row r="97" spans="2:5" x14ac:dyDescent="0.25">
      <c r="E97" s="326"/>
    </row>
    <row r="98" spans="2:5" x14ac:dyDescent="0.25">
      <c r="E98" s="326"/>
    </row>
    <row r="99" spans="2:5" x14ac:dyDescent="0.25">
      <c r="E99" s="326"/>
    </row>
    <row r="100" spans="2:5" x14ac:dyDescent="0.25">
      <c r="E100" s="326"/>
    </row>
    <row r="101" spans="2:5" x14ac:dyDescent="0.25">
      <c r="E101" s="326"/>
    </row>
    <row r="102" spans="2:5" x14ac:dyDescent="0.25">
      <c r="E102" s="326"/>
    </row>
    <row r="103" spans="2:5" x14ac:dyDescent="0.25">
      <c r="E103" s="326"/>
    </row>
    <row r="104" spans="2:5" x14ac:dyDescent="0.25">
      <c r="E104" s="326"/>
    </row>
    <row r="105" spans="2:5" x14ac:dyDescent="0.25">
      <c r="E105" s="326"/>
    </row>
    <row r="106" spans="2:5" x14ac:dyDescent="0.25">
      <c r="E106" s="326"/>
    </row>
    <row r="107" spans="2:5" x14ac:dyDescent="0.25">
      <c r="E107" s="326"/>
    </row>
    <row r="108" spans="2:5" x14ac:dyDescent="0.25">
      <c r="E108" s="326"/>
    </row>
    <row r="109" spans="2:5" x14ac:dyDescent="0.25">
      <c r="B109" s="339"/>
      <c r="E109" s="326"/>
    </row>
    <row r="110" spans="2:5" x14ac:dyDescent="0.25">
      <c r="B110" s="339"/>
      <c r="E110" s="326"/>
    </row>
    <row r="111" spans="2:5" x14ac:dyDescent="0.25">
      <c r="B111" s="339"/>
      <c r="E111" s="326"/>
    </row>
    <row r="112" spans="2:5" x14ac:dyDescent="0.25">
      <c r="B112" s="339"/>
      <c r="E112" s="326"/>
    </row>
    <row r="113" spans="2:5" x14ac:dyDescent="0.25">
      <c r="B113" s="339"/>
      <c r="E113" s="326"/>
    </row>
    <row r="114" spans="2:5" x14ac:dyDescent="0.25">
      <c r="B114" s="339"/>
      <c r="E114" s="326"/>
    </row>
    <row r="115" spans="2:5" x14ac:dyDescent="0.25">
      <c r="B115" s="339"/>
      <c r="E115" s="326"/>
    </row>
    <row r="116" spans="2:5" x14ac:dyDescent="0.25">
      <c r="B116" s="339"/>
      <c r="E116" s="326"/>
    </row>
    <row r="117" spans="2:5" x14ac:dyDescent="0.25">
      <c r="B117" s="339"/>
      <c r="E117" s="326"/>
    </row>
    <row r="118" spans="2:5" x14ac:dyDescent="0.25">
      <c r="B118" s="339"/>
      <c r="E118" s="326"/>
    </row>
    <row r="119" spans="2:5" x14ac:dyDescent="0.25">
      <c r="B119" s="339"/>
      <c r="E119" s="326"/>
    </row>
    <row r="120" spans="2:5" x14ac:dyDescent="0.25">
      <c r="B120" s="339"/>
      <c r="E120" s="326"/>
    </row>
    <row r="121" spans="2:5" x14ac:dyDescent="0.25">
      <c r="B121" s="339"/>
      <c r="E121" s="326"/>
    </row>
    <row r="122" spans="2:5" x14ac:dyDescent="0.25">
      <c r="B122" s="339"/>
      <c r="E122" s="326"/>
    </row>
    <row r="123" spans="2:5" x14ac:dyDescent="0.25">
      <c r="B123" s="339"/>
      <c r="E123" s="326"/>
    </row>
    <row r="124" spans="2:5" x14ac:dyDescent="0.25">
      <c r="B124" s="339"/>
      <c r="E124" s="326"/>
    </row>
    <row r="125" spans="2:5" x14ac:dyDescent="0.25">
      <c r="B125" s="339"/>
      <c r="E125" s="326"/>
    </row>
    <row r="126" spans="2:5" x14ac:dyDescent="0.25">
      <c r="B126" s="339"/>
      <c r="E126" s="326"/>
    </row>
    <row r="127" spans="2:5" x14ac:dyDescent="0.25">
      <c r="B127" s="339"/>
      <c r="E127" s="326"/>
    </row>
    <row r="128" spans="2:5" x14ac:dyDescent="0.25">
      <c r="B128" s="339"/>
      <c r="E128" s="326"/>
    </row>
    <row r="129" spans="2:5" x14ac:dyDescent="0.25">
      <c r="B129" s="339"/>
      <c r="E129" s="326"/>
    </row>
    <row r="130" spans="2:5" x14ac:dyDescent="0.25">
      <c r="E130" s="326"/>
    </row>
    <row r="131" spans="2:5" x14ac:dyDescent="0.25">
      <c r="E131" s="326"/>
    </row>
    <row r="132" spans="2:5" x14ac:dyDescent="0.25">
      <c r="E132" s="326"/>
    </row>
    <row r="133" spans="2:5" x14ac:dyDescent="0.25">
      <c r="E133" s="326"/>
    </row>
    <row r="134" spans="2:5" x14ac:dyDescent="0.25">
      <c r="E134" s="326"/>
    </row>
    <row r="135" spans="2:5" x14ac:dyDescent="0.25">
      <c r="E135" s="326"/>
    </row>
    <row r="136" spans="2:5" x14ac:dyDescent="0.25">
      <c r="E136" s="326"/>
    </row>
    <row r="137" spans="2:5" x14ac:dyDescent="0.25">
      <c r="E137" s="326"/>
    </row>
    <row r="138" spans="2:5" x14ac:dyDescent="0.25">
      <c r="E138" s="326"/>
    </row>
    <row r="139" spans="2:5" x14ac:dyDescent="0.25">
      <c r="E139" s="326"/>
    </row>
    <row r="140" spans="2:5" x14ac:dyDescent="0.25">
      <c r="E140" s="326"/>
    </row>
    <row r="141" spans="2:5" x14ac:dyDescent="0.25">
      <c r="E141" s="326"/>
    </row>
    <row r="142" spans="2:5" x14ac:dyDescent="0.25">
      <c r="E142" s="326"/>
    </row>
    <row r="143" spans="2:5" x14ac:dyDescent="0.25">
      <c r="E143" s="326"/>
    </row>
    <row r="144" spans="2:5" x14ac:dyDescent="0.25">
      <c r="E144" s="326"/>
    </row>
    <row r="145" spans="5:5" x14ac:dyDescent="0.25">
      <c r="E145" s="326"/>
    </row>
    <row r="146" spans="5:5" x14ac:dyDescent="0.25">
      <c r="E146" s="326"/>
    </row>
    <row r="147" spans="5:5" x14ac:dyDescent="0.25">
      <c r="E147" s="326"/>
    </row>
    <row r="148" spans="5:5" x14ac:dyDescent="0.25">
      <c r="E148" s="326"/>
    </row>
    <row r="149" spans="5:5" x14ac:dyDescent="0.25">
      <c r="E149" s="326"/>
    </row>
    <row r="150" spans="5:5" x14ac:dyDescent="0.25">
      <c r="E150" s="326"/>
    </row>
    <row r="151" spans="5:5" x14ac:dyDescent="0.25">
      <c r="E151" s="326"/>
    </row>
    <row r="152" spans="5:5" x14ac:dyDescent="0.25">
      <c r="E152" s="326"/>
    </row>
    <row r="153" spans="5:5" x14ac:dyDescent="0.25">
      <c r="E153" s="326"/>
    </row>
    <row r="154" spans="5:5" x14ac:dyDescent="0.25">
      <c r="E154" s="326"/>
    </row>
    <row r="155" spans="5:5" x14ac:dyDescent="0.25">
      <c r="E155" s="326"/>
    </row>
    <row r="156" spans="5:5" x14ac:dyDescent="0.25">
      <c r="E156" s="326"/>
    </row>
    <row r="157" spans="5:5" x14ac:dyDescent="0.25">
      <c r="E157" s="326"/>
    </row>
    <row r="158" spans="5:5" x14ac:dyDescent="0.25">
      <c r="E158" s="326"/>
    </row>
    <row r="159" spans="5:5" x14ac:dyDescent="0.25">
      <c r="E159" s="326"/>
    </row>
    <row r="160" spans="5:5" x14ac:dyDescent="0.25">
      <c r="E160" s="326"/>
    </row>
    <row r="161" spans="5:5" x14ac:dyDescent="0.25">
      <c r="E161" s="326"/>
    </row>
    <row r="162" spans="5:5" x14ac:dyDescent="0.25">
      <c r="E162" s="326"/>
    </row>
    <row r="163" spans="5:5" x14ac:dyDescent="0.25">
      <c r="E163" s="326"/>
    </row>
    <row r="164" spans="5:5" x14ac:dyDescent="0.25">
      <c r="E164" s="326"/>
    </row>
    <row r="165" spans="5:5" x14ac:dyDescent="0.25">
      <c r="E165" s="326"/>
    </row>
    <row r="166" spans="5:5" x14ac:dyDescent="0.25">
      <c r="E166" s="326"/>
    </row>
    <row r="167" spans="5:5" x14ac:dyDescent="0.25">
      <c r="E167" s="326"/>
    </row>
    <row r="168" spans="5:5" x14ac:dyDescent="0.25">
      <c r="E168" s="326"/>
    </row>
    <row r="169" spans="5:5" x14ac:dyDescent="0.25">
      <c r="E169" s="326"/>
    </row>
    <row r="170" spans="5:5" x14ac:dyDescent="0.25">
      <c r="E170" s="326"/>
    </row>
    <row r="171" spans="5:5" x14ac:dyDescent="0.25">
      <c r="E171" s="326"/>
    </row>
    <row r="172" spans="5:5" x14ac:dyDescent="0.25">
      <c r="E172" s="326"/>
    </row>
    <row r="173" spans="5:5" x14ac:dyDescent="0.25">
      <c r="E173" s="326"/>
    </row>
    <row r="174" spans="5:5" x14ac:dyDescent="0.25">
      <c r="E174" s="326"/>
    </row>
    <row r="175" spans="5:5" x14ac:dyDescent="0.25">
      <c r="E175" s="326"/>
    </row>
    <row r="176" spans="5:5" x14ac:dyDescent="0.25">
      <c r="E176" s="326"/>
    </row>
    <row r="177" spans="5:5" x14ac:dyDescent="0.25">
      <c r="E177" s="326"/>
    </row>
    <row r="178" spans="5:5" x14ac:dyDescent="0.25">
      <c r="E178" s="326"/>
    </row>
    <row r="179" spans="5:5" x14ac:dyDescent="0.25">
      <c r="E179" s="326"/>
    </row>
    <row r="180" spans="5:5" x14ac:dyDescent="0.25">
      <c r="E180" s="326"/>
    </row>
    <row r="181" spans="5:5" x14ac:dyDescent="0.25">
      <c r="E181" s="326"/>
    </row>
    <row r="182" spans="5:5" x14ac:dyDescent="0.25">
      <c r="E182" s="326"/>
    </row>
    <row r="183" spans="5:5" x14ac:dyDescent="0.25">
      <c r="E183" s="326"/>
    </row>
    <row r="184" spans="5:5" x14ac:dyDescent="0.25">
      <c r="E184" s="326"/>
    </row>
    <row r="185" spans="5:5" x14ac:dyDescent="0.25">
      <c r="E185" s="326"/>
    </row>
    <row r="186" spans="5:5" x14ac:dyDescent="0.25">
      <c r="E186" s="326"/>
    </row>
    <row r="187" spans="5:5" x14ac:dyDescent="0.25">
      <c r="E187" s="326"/>
    </row>
    <row r="188" spans="5:5" x14ac:dyDescent="0.25">
      <c r="E188" s="326"/>
    </row>
    <row r="189" spans="5:5" x14ac:dyDescent="0.25">
      <c r="E189" s="326"/>
    </row>
    <row r="190" spans="5:5" x14ac:dyDescent="0.25">
      <c r="E190" s="326"/>
    </row>
    <row r="191" spans="5:5" x14ac:dyDescent="0.25">
      <c r="E191" s="326"/>
    </row>
    <row r="192" spans="5:5" x14ac:dyDescent="0.25">
      <c r="E192" s="326"/>
    </row>
    <row r="193" spans="5:5" x14ac:dyDescent="0.25">
      <c r="E193" s="326"/>
    </row>
    <row r="194" spans="5:5" x14ac:dyDescent="0.25">
      <c r="E194" s="326"/>
    </row>
    <row r="195" spans="5:5" x14ac:dyDescent="0.25">
      <c r="E195" s="326"/>
    </row>
    <row r="196" spans="5:5" x14ac:dyDescent="0.25">
      <c r="E196" s="326"/>
    </row>
    <row r="197" spans="5:5" x14ac:dyDescent="0.25">
      <c r="E197" s="326"/>
    </row>
    <row r="198" spans="5:5" x14ac:dyDescent="0.25">
      <c r="E198" s="326"/>
    </row>
    <row r="199" spans="5:5" x14ac:dyDescent="0.25">
      <c r="E199" s="326"/>
    </row>
    <row r="200" spans="5:5" x14ac:dyDescent="0.25">
      <c r="E200" s="326"/>
    </row>
    <row r="201" spans="5:5" x14ac:dyDescent="0.25">
      <c r="E201" s="326"/>
    </row>
    <row r="202" spans="5:5" x14ac:dyDescent="0.25">
      <c r="E202" s="326"/>
    </row>
    <row r="203" spans="5:5" x14ac:dyDescent="0.25">
      <c r="E203" s="326"/>
    </row>
    <row r="204" spans="5:5" x14ac:dyDescent="0.25">
      <c r="E204" s="326"/>
    </row>
    <row r="205" spans="5:5" x14ac:dyDescent="0.25">
      <c r="E205" s="326"/>
    </row>
    <row r="206" spans="5:5" x14ac:dyDescent="0.25">
      <c r="E206" s="326"/>
    </row>
    <row r="207" spans="5:5" x14ac:dyDescent="0.25">
      <c r="E207" s="326"/>
    </row>
    <row r="208" spans="5:5" x14ac:dyDescent="0.25">
      <c r="E208" s="326"/>
    </row>
    <row r="209" spans="5:5" x14ac:dyDescent="0.25">
      <c r="E209" s="326"/>
    </row>
    <row r="210" spans="5:5" x14ac:dyDescent="0.25">
      <c r="E210" s="326"/>
    </row>
    <row r="211" spans="5:5" x14ac:dyDescent="0.25">
      <c r="E211" s="326"/>
    </row>
    <row r="212" spans="5:5" x14ac:dyDescent="0.25">
      <c r="E212" s="326"/>
    </row>
    <row r="213" spans="5:5" x14ac:dyDescent="0.25">
      <c r="E213" s="326"/>
    </row>
    <row r="214" spans="5:5" x14ac:dyDescent="0.25">
      <c r="E214" s="326"/>
    </row>
    <row r="215" spans="5:5" x14ac:dyDescent="0.25">
      <c r="E215" s="326"/>
    </row>
    <row r="216" spans="5:5" x14ac:dyDescent="0.25">
      <c r="E216" s="326"/>
    </row>
    <row r="217" spans="5:5" x14ac:dyDescent="0.25">
      <c r="E217" s="326"/>
    </row>
    <row r="218" spans="5:5" x14ac:dyDescent="0.25">
      <c r="E218" s="326"/>
    </row>
    <row r="219" spans="5:5" x14ac:dyDescent="0.25">
      <c r="E219" s="326"/>
    </row>
    <row r="220" spans="5:5" x14ac:dyDescent="0.25">
      <c r="E220" s="326"/>
    </row>
    <row r="221" spans="5:5" x14ac:dyDescent="0.25">
      <c r="E221" s="326"/>
    </row>
    <row r="222" spans="5:5" x14ac:dyDescent="0.25">
      <c r="E222" s="326"/>
    </row>
    <row r="223" spans="5:5" x14ac:dyDescent="0.25">
      <c r="E223" s="326"/>
    </row>
    <row r="224" spans="5:5" x14ac:dyDescent="0.25">
      <c r="E224" s="326"/>
    </row>
    <row r="225" spans="5:5" x14ac:dyDescent="0.25">
      <c r="E225" s="326"/>
    </row>
    <row r="226" spans="5:5" x14ac:dyDescent="0.25">
      <c r="E226" s="326"/>
    </row>
    <row r="227" spans="5:5" x14ac:dyDescent="0.25">
      <c r="E227" s="326"/>
    </row>
    <row r="228" spans="5:5" x14ac:dyDescent="0.25">
      <c r="E228" s="326"/>
    </row>
    <row r="229" spans="5:5" x14ac:dyDescent="0.25">
      <c r="E229" s="326"/>
    </row>
    <row r="230" spans="5:5" x14ac:dyDescent="0.25">
      <c r="E230" s="326"/>
    </row>
    <row r="231" spans="5:5" x14ac:dyDescent="0.25">
      <c r="E231" s="326"/>
    </row>
    <row r="232" spans="5:5" x14ac:dyDescent="0.25">
      <c r="E232" s="326"/>
    </row>
    <row r="233" spans="5:5" x14ac:dyDescent="0.25">
      <c r="E233" s="326"/>
    </row>
    <row r="234" spans="5:5" x14ac:dyDescent="0.25">
      <c r="E234" s="326"/>
    </row>
    <row r="235" spans="5:5" x14ac:dyDescent="0.25">
      <c r="E235" s="326"/>
    </row>
    <row r="236" spans="5:5" x14ac:dyDescent="0.25">
      <c r="E236" s="326"/>
    </row>
    <row r="237" spans="5:5" x14ac:dyDescent="0.25">
      <c r="E237" s="326"/>
    </row>
    <row r="238" spans="5:5" x14ac:dyDescent="0.25">
      <c r="E238" s="326"/>
    </row>
    <row r="239" spans="5:5" x14ac:dyDescent="0.25">
      <c r="E239" s="326"/>
    </row>
    <row r="240" spans="5:5" x14ac:dyDescent="0.25">
      <c r="E240" s="326"/>
    </row>
    <row r="241" spans="5:5" x14ac:dyDescent="0.25">
      <c r="E241" s="326"/>
    </row>
    <row r="242" spans="5:5" x14ac:dyDescent="0.25">
      <c r="E242" s="326"/>
    </row>
    <row r="243" spans="5:5" x14ac:dyDescent="0.25">
      <c r="E243" s="326"/>
    </row>
    <row r="244" spans="5:5" x14ac:dyDescent="0.25">
      <c r="E244" s="326"/>
    </row>
    <row r="245" spans="5:5" x14ac:dyDescent="0.25">
      <c r="E245" s="326"/>
    </row>
    <row r="246" spans="5:5" x14ac:dyDescent="0.25">
      <c r="E246" s="326"/>
    </row>
    <row r="247" spans="5:5" x14ac:dyDescent="0.25">
      <c r="E247" s="326"/>
    </row>
    <row r="248" spans="5:5" x14ac:dyDescent="0.25">
      <c r="E248" s="326"/>
    </row>
    <row r="249" spans="5:5" x14ac:dyDescent="0.25">
      <c r="E249" s="326"/>
    </row>
    <row r="250" spans="5:5" x14ac:dyDescent="0.25">
      <c r="E250" s="326"/>
    </row>
    <row r="251" spans="5:5" x14ac:dyDescent="0.25">
      <c r="E251" s="326"/>
    </row>
    <row r="252" spans="5:5" x14ac:dyDescent="0.25">
      <c r="E252" s="326"/>
    </row>
    <row r="253" spans="5:5" x14ac:dyDescent="0.25">
      <c r="E253" s="326"/>
    </row>
    <row r="254" spans="5:5" x14ac:dyDescent="0.25">
      <c r="E254" s="326"/>
    </row>
    <row r="255" spans="5:5" x14ac:dyDescent="0.25">
      <c r="E255" s="326"/>
    </row>
    <row r="256" spans="5:5" x14ac:dyDescent="0.25">
      <c r="E256" s="326"/>
    </row>
    <row r="257" spans="5:5" x14ac:dyDescent="0.25">
      <c r="E257" s="326"/>
    </row>
    <row r="258" spans="5:5" x14ac:dyDescent="0.25">
      <c r="E258" s="326"/>
    </row>
    <row r="259" spans="5:5" x14ac:dyDescent="0.25">
      <c r="E259" s="326"/>
    </row>
    <row r="260" spans="5:5" x14ac:dyDescent="0.25">
      <c r="E260" s="326"/>
    </row>
    <row r="261" spans="5:5" x14ac:dyDescent="0.25">
      <c r="E261" s="326"/>
    </row>
    <row r="262" spans="5:5" x14ac:dyDescent="0.25">
      <c r="E262" s="326"/>
    </row>
    <row r="263" spans="5:5" x14ac:dyDescent="0.25">
      <c r="E263" s="326"/>
    </row>
    <row r="264" spans="5:5" x14ac:dyDescent="0.25">
      <c r="E264" s="326"/>
    </row>
    <row r="265" spans="5:5" x14ac:dyDescent="0.25">
      <c r="E265" s="326"/>
    </row>
    <row r="266" spans="5:5" x14ac:dyDescent="0.25">
      <c r="E266" s="326"/>
    </row>
    <row r="267" spans="5:5" x14ac:dyDescent="0.25">
      <c r="E267" s="326"/>
    </row>
    <row r="268" spans="5:5" x14ac:dyDescent="0.25">
      <c r="E268" s="326"/>
    </row>
    <row r="269" spans="5:5" x14ac:dyDescent="0.25">
      <c r="E269" s="326"/>
    </row>
    <row r="270" spans="5:5" x14ac:dyDescent="0.25">
      <c r="E270" s="326"/>
    </row>
    <row r="271" spans="5:5" x14ac:dyDescent="0.25">
      <c r="E271" s="326"/>
    </row>
    <row r="272" spans="5:5" x14ac:dyDescent="0.25">
      <c r="E272" s="326"/>
    </row>
    <row r="273" spans="5:5" x14ac:dyDescent="0.25">
      <c r="E273" s="326"/>
    </row>
    <row r="274" spans="5:5" x14ac:dyDescent="0.25">
      <c r="E274" s="326"/>
    </row>
    <row r="275" spans="5:5" x14ac:dyDescent="0.25">
      <c r="E275" s="326"/>
    </row>
    <row r="276" spans="5:5" x14ac:dyDescent="0.25">
      <c r="E276" s="326"/>
    </row>
    <row r="277" spans="5:5" x14ac:dyDescent="0.25">
      <c r="E277" s="326"/>
    </row>
    <row r="278" spans="5:5" x14ac:dyDescent="0.25">
      <c r="E278" s="326"/>
    </row>
    <row r="279" spans="5:5" x14ac:dyDescent="0.25">
      <c r="E279" s="326"/>
    </row>
    <row r="280" spans="5:5" x14ac:dyDescent="0.25">
      <c r="E280" s="326"/>
    </row>
    <row r="281" spans="5:5" x14ac:dyDescent="0.25">
      <c r="E281" s="326"/>
    </row>
    <row r="282" spans="5:5" x14ac:dyDescent="0.25">
      <c r="E282" s="326"/>
    </row>
    <row r="283" spans="5:5" x14ac:dyDescent="0.25">
      <c r="E283" s="326"/>
    </row>
    <row r="284" spans="5:5" x14ac:dyDescent="0.25">
      <c r="E284" s="326"/>
    </row>
    <row r="285" spans="5:5" x14ac:dyDescent="0.25">
      <c r="E285" s="326"/>
    </row>
    <row r="286" spans="5:5" x14ac:dyDescent="0.25">
      <c r="E286" s="326"/>
    </row>
    <row r="287" spans="5:5" x14ac:dyDescent="0.25">
      <c r="E287" s="326"/>
    </row>
    <row r="288" spans="5:5" x14ac:dyDescent="0.25">
      <c r="E288" s="326"/>
    </row>
    <row r="289" spans="5:5" x14ac:dyDescent="0.25">
      <c r="E289" s="326"/>
    </row>
    <row r="290" spans="5:5" x14ac:dyDescent="0.25">
      <c r="E290" s="326"/>
    </row>
    <row r="291" spans="5:5" x14ac:dyDescent="0.25">
      <c r="E291" s="326"/>
    </row>
    <row r="292" spans="5:5" x14ac:dyDescent="0.25">
      <c r="E292" s="326"/>
    </row>
    <row r="293" spans="5:5" x14ac:dyDescent="0.25">
      <c r="E293" s="326"/>
    </row>
    <row r="294" spans="5:5" x14ac:dyDescent="0.25">
      <c r="E294" s="326"/>
    </row>
    <row r="295" spans="5:5" x14ac:dyDescent="0.25">
      <c r="E295" s="326"/>
    </row>
    <row r="296" spans="5:5" x14ac:dyDescent="0.25">
      <c r="E296" s="326"/>
    </row>
    <row r="297" spans="5:5" x14ac:dyDescent="0.25">
      <c r="E297" s="326"/>
    </row>
    <row r="298" spans="5:5" x14ac:dyDescent="0.25">
      <c r="E298" s="326"/>
    </row>
    <row r="299" spans="5:5" x14ac:dyDescent="0.25">
      <c r="E299" s="326"/>
    </row>
    <row r="300" spans="5:5" x14ac:dyDescent="0.25">
      <c r="E300" s="326"/>
    </row>
    <row r="301" spans="5:5" x14ac:dyDescent="0.25">
      <c r="E301" s="326"/>
    </row>
    <row r="302" spans="5:5" x14ac:dyDescent="0.25">
      <c r="E302" s="326"/>
    </row>
    <row r="303" spans="5:5" x14ac:dyDescent="0.25">
      <c r="E303" s="326"/>
    </row>
    <row r="304" spans="5:5" x14ac:dyDescent="0.25">
      <c r="E304" s="326"/>
    </row>
    <row r="305" spans="5:5" x14ac:dyDescent="0.25">
      <c r="E305" s="326"/>
    </row>
    <row r="306" spans="5:5" x14ac:dyDescent="0.25">
      <c r="E306" s="326"/>
    </row>
    <row r="307" spans="5:5" x14ac:dyDescent="0.25">
      <c r="E307" s="326"/>
    </row>
    <row r="308" spans="5:5" x14ac:dyDescent="0.25">
      <c r="E308" s="326"/>
    </row>
    <row r="309" spans="5:5" x14ac:dyDescent="0.25">
      <c r="E309" s="326"/>
    </row>
    <row r="310" spans="5:5" x14ac:dyDescent="0.25">
      <c r="E310" s="326"/>
    </row>
    <row r="311" spans="5:5" x14ac:dyDescent="0.25">
      <c r="E311" s="326"/>
    </row>
    <row r="312" spans="5:5" x14ac:dyDescent="0.25">
      <c r="E312" s="326"/>
    </row>
    <row r="313" spans="5:5" x14ac:dyDescent="0.25">
      <c r="E313" s="326"/>
    </row>
    <row r="314" spans="5:5" x14ac:dyDescent="0.25">
      <c r="E314" s="326"/>
    </row>
    <row r="315" spans="5:5" x14ac:dyDescent="0.25">
      <c r="E315" s="326"/>
    </row>
    <row r="316" spans="5:5" x14ac:dyDescent="0.25">
      <c r="E316" s="326"/>
    </row>
    <row r="317" spans="5:5" x14ac:dyDescent="0.25">
      <c r="E317" s="326"/>
    </row>
    <row r="318" spans="5:5" x14ac:dyDescent="0.25">
      <c r="E318" s="326"/>
    </row>
    <row r="319" spans="5:5" x14ac:dyDescent="0.25">
      <c r="E319" s="326"/>
    </row>
    <row r="320" spans="5:5" x14ac:dyDescent="0.25">
      <c r="E320" s="326"/>
    </row>
    <row r="321" spans="5:5" x14ac:dyDescent="0.25">
      <c r="E321" s="326"/>
    </row>
    <row r="322" spans="5:5" x14ac:dyDescent="0.25">
      <c r="E322" s="326"/>
    </row>
    <row r="323" spans="5:5" x14ac:dyDescent="0.25">
      <c r="E323" s="326"/>
    </row>
    <row r="324" spans="5:5" x14ac:dyDescent="0.25">
      <c r="E324" s="326"/>
    </row>
    <row r="325" spans="5:5" x14ac:dyDescent="0.25">
      <c r="E325" s="326"/>
    </row>
    <row r="326" spans="5:5" x14ac:dyDescent="0.25">
      <c r="E326" s="326"/>
    </row>
    <row r="327" spans="5:5" x14ac:dyDescent="0.25">
      <c r="E327" s="326"/>
    </row>
    <row r="328" spans="5:5" x14ac:dyDescent="0.25">
      <c r="E328" s="326"/>
    </row>
    <row r="329" spans="5:5" x14ac:dyDescent="0.25">
      <c r="E329" s="326"/>
    </row>
    <row r="330" spans="5:5" x14ac:dyDescent="0.25">
      <c r="E330" s="326"/>
    </row>
    <row r="331" spans="5:5" x14ac:dyDescent="0.25">
      <c r="E331" s="326"/>
    </row>
    <row r="332" spans="5:5" x14ac:dyDescent="0.25">
      <c r="E332" s="326"/>
    </row>
    <row r="333" spans="5:5" x14ac:dyDescent="0.25">
      <c r="E333" s="326"/>
    </row>
    <row r="334" spans="5:5" x14ac:dyDescent="0.25">
      <c r="E334" s="326"/>
    </row>
    <row r="335" spans="5:5" x14ac:dyDescent="0.25">
      <c r="E335" s="326"/>
    </row>
    <row r="336" spans="5:5" x14ac:dyDescent="0.25">
      <c r="E336" s="326"/>
    </row>
    <row r="337" spans="5:5" x14ac:dyDescent="0.25">
      <c r="E337" s="326"/>
    </row>
    <row r="338" spans="5:5" x14ac:dyDescent="0.25">
      <c r="E338" s="326"/>
    </row>
    <row r="339" spans="5:5" x14ac:dyDescent="0.25">
      <c r="E339" s="326"/>
    </row>
    <row r="340" spans="5:5" x14ac:dyDescent="0.25">
      <c r="E340" s="326"/>
    </row>
    <row r="341" spans="5:5" x14ac:dyDescent="0.25">
      <c r="E341" s="326"/>
    </row>
    <row r="342" spans="5:5" x14ac:dyDescent="0.25">
      <c r="E342" s="326"/>
    </row>
    <row r="343" spans="5:5" x14ac:dyDescent="0.25">
      <c r="E343" s="326"/>
    </row>
    <row r="344" spans="5:5" x14ac:dyDescent="0.25">
      <c r="E344" s="326"/>
    </row>
    <row r="345" spans="5:5" x14ac:dyDescent="0.25">
      <c r="E345" s="326"/>
    </row>
    <row r="346" spans="5:5" x14ac:dyDescent="0.25">
      <c r="E346" s="326"/>
    </row>
    <row r="347" spans="5:5" x14ac:dyDescent="0.25">
      <c r="E347" s="326"/>
    </row>
    <row r="348" spans="5:5" x14ac:dyDescent="0.25">
      <c r="E348" s="326"/>
    </row>
    <row r="349" spans="5:5" x14ac:dyDescent="0.25">
      <c r="E349" s="326"/>
    </row>
    <row r="350" spans="5:5" x14ac:dyDescent="0.25">
      <c r="E350" s="326"/>
    </row>
    <row r="351" spans="5:5" x14ac:dyDescent="0.25">
      <c r="E351" s="326"/>
    </row>
    <row r="352" spans="5:5" x14ac:dyDescent="0.25">
      <c r="E352" s="326"/>
    </row>
    <row r="353" spans="5:5" x14ac:dyDescent="0.25">
      <c r="E353" s="326"/>
    </row>
    <row r="354" spans="5:5" x14ac:dyDescent="0.25">
      <c r="E354" s="326"/>
    </row>
    <row r="355" spans="5:5" x14ac:dyDescent="0.25">
      <c r="E355" s="326"/>
    </row>
    <row r="356" spans="5:5" x14ac:dyDescent="0.25">
      <c r="E356" s="326"/>
    </row>
    <row r="357" spans="5:5" x14ac:dyDescent="0.25">
      <c r="E357" s="326"/>
    </row>
    <row r="358" spans="5:5" x14ac:dyDescent="0.25">
      <c r="E358" s="326"/>
    </row>
    <row r="359" spans="5:5" x14ac:dyDescent="0.25">
      <c r="E359" s="326"/>
    </row>
    <row r="360" spans="5:5" x14ac:dyDescent="0.25">
      <c r="E360" s="326"/>
    </row>
    <row r="361" spans="5:5" x14ac:dyDescent="0.25">
      <c r="E361" s="326"/>
    </row>
    <row r="362" spans="5:5" x14ac:dyDescent="0.25">
      <c r="E362" s="326"/>
    </row>
    <row r="363" spans="5:5" x14ac:dyDescent="0.25">
      <c r="E363" s="326"/>
    </row>
    <row r="364" spans="5:5" x14ac:dyDescent="0.25">
      <c r="E364" s="326"/>
    </row>
    <row r="365" spans="5:5" x14ac:dyDescent="0.25">
      <c r="E365" s="326"/>
    </row>
    <row r="366" spans="5:5" x14ac:dyDescent="0.25">
      <c r="E366" s="326"/>
    </row>
    <row r="367" spans="5:5" x14ac:dyDescent="0.25">
      <c r="E367" s="326"/>
    </row>
    <row r="368" spans="5:5" x14ac:dyDescent="0.25">
      <c r="E368" s="326"/>
    </row>
    <row r="369" spans="5:5" x14ac:dyDescent="0.25">
      <c r="E369" s="326"/>
    </row>
    <row r="370" spans="5:5" x14ac:dyDescent="0.25">
      <c r="E370" s="326"/>
    </row>
    <row r="371" spans="5:5" x14ac:dyDescent="0.25">
      <c r="E371" s="326"/>
    </row>
    <row r="372" spans="5:5" x14ac:dyDescent="0.25">
      <c r="E372" s="326"/>
    </row>
    <row r="373" spans="5:5" x14ac:dyDescent="0.25">
      <c r="E373" s="326"/>
    </row>
    <row r="374" spans="5:5" x14ac:dyDescent="0.25">
      <c r="E374" s="326"/>
    </row>
  </sheetData>
  <mergeCells count="3">
    <mergeCell ref="B5:H5"/>
    <mergeCell ref="C7:E7"/>
    <mergeCell ref="F7:H7"/>
  </mergeCells>
  <hyperlinks>
    <hyperlink ref="H2" location="INDICE!B71" display="ÍNDICE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6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41.33203125" style="304" customWidth="1"/>
    <col min="3" max="3" width="12" style="304" customWidth="1"/>
    <col min="4" max="4" width="11.44140625" style="304" customWidth="1"/>
    <col min="5" max="253" width="11.44140625" style="304"/>
    <col min="254" max="254" width="25.6640625" style="304" customWidth="1"/>
    <col min="255" max="256" width="10.33203125" style="304" customWidth="1"/>
    <col min="257" max="257" width="11.44140625" style="304"/>
    <col min="258" max="259" width="10.33203125" style="304" customWidth="1"/>
    <col min="260" max="509" width="11.44140625" style="304"/>
    <col min="510" max="510" width="25.6640625" style="304" customWidth="1"/>
    <col min="511" max="512" width="10.33203125" style="304" customWidth="1"/>
    <col min="513" max="513" width="11.44140625" style="304"/>
    <col min="514" max="515" width="10.33203125" style="304" customWidth="1"/>
    <col min="516" max="765" width="11.44140625" style="304"/>
    <col min="766" max="766" width="25.6640625" style="304" customWidth="1"/>
    <col min="767" max="768" width="10.33203125" style="304" customWidth="1"/>
    <col min="769" max="769" width="11.44140625" style="304"/>
    <col min="770" max="771" width="10.33203125" style="304" customWidth="1"/>
    <col min="772" max="1021" width="11.44140625" style="304"/>
    <col min="1022" max="1022" width="25.6640625" style="304" customWidth="1"/>
    <col min="1023" max="1024" width="10.33203125" style="304" customWidth="1"/>
    <col min="1025" max="1025" width="11.44140625" style="304"/>
    <col min="1026" max="1027" width="10.33203125" style="304" customWidth="1"/>
    <col min="1028" max="1277" width="11.44140625" style="304"/>
    <col min="1278" max="1278" width="25.6640625" style="304" customWidth="1"/>
    <col min="1279" max="1280" width="10.33203125" style="304" customWidth="1"/>
    <col min="1281" max="1281" width="11.44140625" style="304"/>
    <col min="1282" max="1283" width="10.33203125" style="304" customWidth="1"/>
    <col min="1284" max="1533" width="11.44140625" style="304"/>
    <col min="1534" max="1534" width="25.6640625" style="304" customWidth="1"/>
    <col min="1535" max="1536" width="10.33203125" style="304" customWidth="1"/>
    <col min="1537" max="1537" width="11.44140625" style="304"/>
    <col min="1538" max="1539" width="10.33203125" style="304" customWidth="1"/>
    <col min="1540" max="1789" width="11.44140625" style="304"/>
    <col min="1790" max="1790" width="25.6640625" style="304" customWidth="1"/>
    <col min="1791" max="1792" width="10.33203125" style="304" customWidth="1"/>
    <col min="1793" max="1793" width="11.44140625" style="304"/>
    <col min="1794" max="1795" width="10.33203125" style="304" customWidth="1"/>
    <col min="1796" max="2045" width="11.44140625" style="304"/>
    <col min="2046" max="2046" width="25.6640625" style="304" customWidth="1"/>
    <col min="2047" max="2048" width="10.33203125" style="304" customWidth="1"/>
    <col min="2049" max="2049" width="11.44140625" style="304"/>
    <col min="2050" max="2051" width="10.33203125" style="304" customWidth="1"/>
    <col min="2052" max="2301" width="11.44140625" style="304"/>
    <col min="2302" max="2302" width="25.6640625" style="304" customWidth="1"/>
    <col min="2303" max="2304" width="10.33203125" style="304" customWidth="1"/>
    <col min="2305" max="2305" width="11.44140625" style="304"/>
    <col min="2306" max="2307" width="10.33203125" style="304" customWidth="1"/>
    <col min="2308" max="2557" width="11.44140625" style="304"/>
    <col min="2558" max="2558" width="25.6640625" style="304" customWidth="1"/>
    <col min="2559" max="2560" width="10.33203125" style="304" customWidth="1"/>
    <col min="2561" max="2561" width="11.44140625" style="304"/>
    <col min="2562" max="2563" width="10.33203125" style="304" customWidth="1"/>
    <col min="2564" max="2813" width="11.44140625" style="304"/>
    <col min="2814" max="2814" width="25.6640625" style="304" customWidth="1"/>
    <col min="2815" max="2816" width="10.33203125" style="304" customWidth="1"/>
    <col min="2817" max="2817" width="11.44140625" style="304"/>
    <col min="2818" max="2819" width="10.33203125" style="304" customWidth="1"/>
    <col min="2820" max="3069" width="11.44140625" style="304"/>
    <col min="3070" max="3070" width="25.6640625" style="304" customWidth="1"/>
    <col min="3071" max="3072" width="10.33203125" style="304" customWidth="1"/>
    <col min="3073" max="3073" width="11.44140625" style="304"/>
    <col min="3074" max="3075" width="10.33203125" style="304" customWidth="1"/>
    <col min="3076" max="3325" width="11.44140625" style="304"/>
    <col min="3326" max="3326" width="25.6640625" style="304" customWidth="1"/>
    <col min="3327" max="3328" width="10.33203125" style="304" customWidth="1"/>
    <col min="3329" max="3329" width="11.44140625" style="304"/>
    <col min="3330" max="3331" width="10.33203125" style="304" customWidth="1"/>
    <col min="3332" max="3581" width="11.44140625" style="304"/>
    <col min="3582" max="3582" width="25.6640625" style="304" customWidth="1"/>
    <col min="3583" max="3584" width="10.33203125" style="304" customWidth="1"/>
    <col min="3585" max="3585" width="11.44140625" style="304"/>
    <col min="3586" max="3587" width="10.33203125" style="304" customWidth="1"/>
    <col min="3588" max="3837" width="11.44140625" style="304"/>
    <col min="3838" max="3838" width="25.6640625" style="304" customWidth="1"/>
    <col min="3839" max="3840" width="10.33203125" style="304" customWidth="1"/>
    <col min="3841" max="3841" width="11.44140625" style="304"/>
    <col min="3842" max="3843" width="10.33203125" style="304" customWidth="1"/>
    <col min="3844" max="4093" width="11.44140625" style="304"/>
    <col min="4094" max="4094" width="25.6640625" style="304" customWidth="1"/>
    <col min="4095" max="4096" width="10.33203125" style="304" customWidth="1"/>
    <col min="4097" max="4097" width="11.44140625" style="304"/>
    <col min="4098" max="4099" width="10.33203125" style="304" customWidth="1"/>
    <col min="4100" max="4349" width="11.44140625" style="304"/>
    <col min="4350" max="4350" width="25.6640625" style="304" customWidth="1"/>
    <col min="4351" max="4352" width="10.33203125" style="304" customWidth="1"/>
    <col min="4353" max="4353" width="11.44140625" style="304"/>
    <col min="4354" max="4355" width="10.33203125" style="304" customWidth="1"/>
    <col min="4356" max="4605" width="11.44140625" style="304"/>
    <col min="4606" max="4606" width="25.6640625" style="304" customWidth="1"/>
    <col min="4607" max="4608" width="10.33203125" style="304" customWidth="1"/>
    <col min="4609" max="4609" width="11.44140625" style="304"/>
    <col min="4610" max="4611" width="10.33203125" style="304" customWidth="1"/>
    <col min="4612" max="4861" width="11.44140625" style="304"/>
    <col min="4862" max="4862" width="25.6640625" style="304" customWidth="1"/>
    <col min="4863" max="4864" width="10.33203125" style="304" customWidth="1"/>
    <col min="4865" max="4865" width="11.44140625" style="304"/>
    <col min="4866" max="4867" width="10.33203125" style="304" customWidth="1"/>
    <col min="4868" max="5117" width="11.44140625" style="304"/>
    <col min="5118" max="5118" width="25.6640625" style="304" customWidth="1"/>
    <col min="5119" max="5120" width="10.33203125" style="304" customWidth="1"/>
    <col min="5121" max="5121" width="11.44140625" style="304"/>
    <col min="5122" max="5123" width="10.33203125" style="304" customWidth="1"/>
    <col min="5124" max="5373" width="11.44140625" style="304"/>
    <col min="5374" max="5374" width="25.6640625" style="304" customWidth="1"/>
    <col min="5375" max="5376" width="10.33203125" style="304" customWidth="1"/>
    <col min="5377" max="5377" width="11.44140625" style="304"/>
    <col min="5378" max="5379" width="10.33203125" style="304" customWidth="1"/>
    <col min="5380" max="5629" width="11.44140625" style="304"/>
    <col min="5630" max="5630" width="25.6640625" style="304" customWidth="1"/>
    <col min="5631" max="5632" width="10.33203125" style="304" customWidth="1"/>
    <col min="5633" max="5633" width="11.44140625" style="304"/>
    <col min="5634" max="5635" width="10.33203125" style="304" customWidth="1"/>
    <col min="5636" max="5885" width="11.44140625" style="304"/>
    <col min="5886" max="5886" width="25.6640625" style="304" customWidth="1"/>
    <col min="5887" max="5888" width="10.33203125" style="304" customWidth="1"/>
    <col min="5889" max="5889" width="11.44140625" style="304"/>
    <col min="5890" max="5891" width="10.33203125" style="304" customWidth="1"/>
    <col min="5892" max="6141" width="11.44140625" style="304"/>
    <col min="6142" max="6142" width="25.6640625" style="304" customWidth="1"/>
    <col min="6143" max="6144" width="10.33203125" style="304" customWidth="1"/>
    <col min="6145" max="6145" width="11.44140625" style="304"/>
    <col min="6146" max="6147" width="10.33203125" style="304" customWidth="1"/>
    <col min="6148" max="6397" width="11.44140625" style="304"/>
    <col min="6398" max="6398" width="25.6640625" style="304" customWidth="1"/>
    <col min="6399" max="6400" width="10.33203125" style="304" customWidth="1"/>
    <col min="6401" max="6401" width="11.44140625" style="304"/>
    <col min="6402" max="6403" width="10.33203125" style="304" customWidth="1"/>
    <col min="6404" max="6653" width="11.44140625" style="304"/>
    <col min="6654" max="6654" width="25.6640625" style="304" customWidth="1"/>
    <col min="6655" max="6656" width="10.33203125" style="304" customWidth="1"/>
    <col min="6657" max="6657" width="11.44140625" style="304"/>
    <col min="6658" max="6659" width="10.33203125" style="304" customWidth="1"/>
    <col min="6660" max="6909" width="11.44140625" style="304"/>
    <col min="6910" max="6910" width="25.6640625" style="304" customWidth="1"/>
    <col min="6911" max="6912" width="10.33203125" style="304" customWidth="1"/>
    <col min="6913" max="6913" width="11.44140625" style="304"/>
    <col min="6914" max="6915" width="10.33203125" style="304" customWidth="1"/>
    <col min="6916" max="7165" width="11.44140625" style="304"/>
    <col min="7166" max="7166" width="25.6640625" style="304" customWidth="1"/>
    <col min="7167" max="7168" width="10.33203125" style="304" customWidth="1"/>
    <col min="7169" max="7169" width="11.44140625" style="304"/>
    <col min="7170" max="7171" width="10.33203125" style="304" customWidth="1"/>
    <col min="7172" max="7421" width="11.44140625" style="304"/>
    <col min="7422" max="7422" width="25.6640625" style="304" customWidth="1"/>
    <col min="7423" max="7424" width="10.33203125" style="304" customWidth="1"/>
    <col min="7425" max="7425" width="11.44140625" style="304"/>
    <col min="7426" max="7427" width="10.33203125" style="304" customWidth="1"/>
    <col min="7428" max="7677" width="11.44140625" style="304"/>
    <col min="7678" max="7678" width="25.6640625" style="304" customWidth="1"/>
    <col min="7679" max="7680" width="10.33203125" style="304" customWidth="1"/>
    <col min="7681" max="7681" width="11.44140625" style="304"/>
    <col min="7682" max="7683" width="10.33203125" style="304" customWidth="1"/>
    <col min="7684" max="7933" width="11.44140625" style="304"/>
    <col min="7934" max="7934" width="25.6640625" style="304" customWidth="1"/>
    <col min="7935" max="7936" width="10.33203125" style="304" customWidth="1"/>
    <col min="7937" max="7937" width="11.44140625" style="304"/>
    <col min="7938" max="7939" width="10.33203125" style="304" customWidth="1"/>
    <col min="7940" max="8189" width="11.44140625" style="304"/>
    <col min="8190" max="8190" width="25.6640625" style="304" customWidth="1"/>
    <col min="8191" max="8192" width="10.33203125" style="304" customWidth="1"/>
    <col min="8193" max="8193" width="11.44140625" style="304"/>
    <col min="8194" max="8195" width="10.33203125" style="304" customWidth="1"/>
    <col min="8196" max="8445" width="11.44140625" style="304"/>
    <col min="8446" max="8446" width="25.6640625" style="304" customWidth="1"/>
    <col min="8447" max="8448" width="10.33203125" style="304" customWidth="1"/>
    <col min="8449" max="8449" width="11.44140625" style="304"/>
    <col min="8450" max="8451" width="10.33203125" style="304" customWidth="1"/>
    <col min="8452" max="8701" width="11.44140625" style="304"/>
    <col min="8702" max="8702" width="25.6640625" style="304" customWidth="1"/>
    <col min="8703" max="8704" width="10.33203125" style="304" customWidth="1"/>
    <col min="8705" max="8705" width="11.44140625" style="304"/>
    <col min="8706" max="8707" width="10.33203125" style="304" customWidth="1"/>
    <col min="8708" max="8957" width="11.44140625" style="304"/>
    <col min="8958" max="8958" width="25.6640625" style="304" customWidth="1"/>
    <col min="8959" max="8960" width="10.33203125" style="304" customWidth="1"/>
    <col min="8961" max="8961" width="11.44140625" style="304"/>
    <col min="8962" max="8963" width="10.33203125" style="304" customWidth="1"/>
    <col min="8964" max="9213" width="11.44140625" style="304"/>
    <col min="9214" max="9214" width="25.6640625" style="304" customWidth="1"/>
    <col min="9215" max="9216" width="10.33203125" style="304" customWidth="1"/>
    <col min="9217" max="9217" width="11.44140625" style="304"/>
    <col min="9218" max="9219" width="10.33203125" style="304" customWidth="1"/>
    <col min="9220" max="9469" width="11.44140625" style="304"/>
    <col min="9470" max="9470" width="25.6640625" style="304" customWidth="1"/>
    <col min="9471" max="9472" width="10.33203125" style="304" customWidth="1"/>
    <col min="9473" max="9473" width="11.44140625" style="304"/>
    <col min="9474" max="9475" width="10.33203125" style="304" customWidth="1"/>
    <col min="9476" max="9725" width="11.44140625" style="304"/>
    <col min="9726" max="9726" width="25.6640625" style="304" customWidth="1"/>
    <col min="9727" max="9728" width="10.33203125" style="304" customWidth="1"/>
    <col min="9729" max="9729" width="11.44140625" style="304"/>
    <col min="9730" max="9731" width="10.33203125" style="304" customWidth="1"/>
    <col min="9732" max="9981" width="11.44140625" style="304"/>
    <col min="9982" max="9982" width="25.6640625" style="304" customWidth="1"/>
    <col min="9983" max="9984" width="10.33203125" style="304" customWidth="1"/>
    <col min="9985" max="9985" width="11.44140625" style="304"/>
    <col min="9986" max="9987" width="10.33203125" style="304" customWidth="1"/>
    <col min="9988" max="10237" width="11.44140625" style="304"/>
    <col min="10238" max="10238" width="25.6640625" style="304" customWidth="1"/>
    <col min="10239" max="10240" width="10.33203125" style="304" customWidth="1"/>
    <col min="10241" max="10241" width="11.44140625" style="304"/>
    <col min="10242" max="10243" width="10.33203125" style="304" customWidth="1"/>
    <col min="10244" max="10493" width="11.44140625" style="304"/>
    <col min="10494" max="10494" width="25.6640625" style="304" customWidth="1"/>
    <col min="10495" max="10496" width="10.33203125" style="304" customWidth="1"/>
    <col min="10497" max="10497" width="11.44140625" style="304"/>
    <col min="10498" max="10499" width="10.33203125" style="304" customWidth="1"/>
    <col min="10500" max="10749" width="11.44140625" style="304"/>
    <col min="10750" max="10750" width="25.6640625" style="304" customWidth="1"/>
    <col min="10751" max="10752" width="10.33203125" style="304" customWidth="1"/>
    <col min="10753" max="10753" width="11.44140625" style="304"/>
    <col min="10754" max="10755" width="10.33203125" style="304" customWidth="1"/>
    <col min="10756" max="11005" width="11.44140625" style="304"/>
    <col min="11006" max="11006" width="25.6640625" style="304" customWidth="1"/>
    <col min="11007" max="11008" width="10.33203125" style="304" customWidth="1"/>
    <col min="11009" max="11009" width="11.44140625" style="304"/>
    <col min="11010" max="11011" width="10.33203125" style="304" customWidth="1"/>
    <col min="11012" max="11261" width="11.44140625" style="304"/>
    <col min="11262" max="11262" width="25.6640625" style="304" customWidth="1"/>
    <col min="11263" max="11264" width="10.33203125" style="304" customWidth="1"/>
    <col min="11265" max="11265" width="11.44140625" style="304"/>
    <col min="11266" max="11267" width="10.33203125" style="304" customWidth="1"/>
    <col min="11268" max="11517" width="11.44140625" style="304"/>
    <col min="11518" max="11518" width="25.6640625" style="304" customWidth="1"/>
    <col min="11519" max="11520" width="10.33203125" style="304" customWidth="1"/>
    <col min="11521" max="11521" width="11.44140625" style="304"/>
    <col min="11522" max="11523" width="10.33203125" style="304" customWidth="1"/>
    <col min="11524" max="11773" width="11.44140625" style="304"/>
    <col min="11774" max="11774" width="25.6640625" style="304" customWidth="1"/>
    <col min="11775" max="11776" width="10.33203125" style="304" customWidth="1"/>
    <col min="11777" max="11777" width="11.44140625" style="304"/>
    <col min="11778" max="11779" width="10.33203125" style="304" customWidth="1"/>
    <col min="11780" max="12029" width="11.44140625" style="304"/>
    <col min="12030" max="12030" width="25.6640625" style="304" customWidth="1"/>
    <col min="12031" max="12032" width="10.33203125" style="304" customWidth="1"/>
    <col min="12033" max="12033" width="11.44140625" style="304"/>
    <col min="12034" max="12035" width="10.33203125" style="304" customWidth="1"/>
    <col min="12036" max="12285" width="11.44140625" style="304"/>
    <col min="12286" max="12286" width="25.6640625" style="304" customWidth="1"/>
    <col min="12287" max="12288" width="10.33203125" style="304" customWidth="1"/>
    <col min="12289" max="12289" width="11.44140625" style="304"/>
    <col min="12290" max="12291" width="10.33203125" style="304" customWidth="1"/>
    <col min="12292" max="12541" width="11.44140625" style="304"/>
    <col min="12542" max="12542" width="25.6640625" style="304" customWidth="1"/>
    <col min="12543" max="12544" width="10.33203125" style="304" customWidth="1"/>
    <col min="12545" max="12545" width="11.44140625" style="304"/>
    <col min="12546" max="12547" width="10.33203125" style="304" customWidth="1"/>
    <col min="12548" max="12797" width="11.44140625" style="304"/>
    <col min="12798" max="12798" width="25.6640625" style="304" customWidth="1"/>
    <col min="12799" max="12800" width="10.33203125" style="304" customWidth="1"/>
    <col min="12801" max="12801" width="11.44140625" style="304"/>
    <col min="12802" max="12803" width="10.33203125" style="304" customWidth="1"/>
    <col min="12804" max="13053" width="11.44140625" style="304"/>
    <col min="13054" max="13054" width="25.6640625" style="304" customWidth="1"/>
    <col min="13055" max="13056" width="10.33203125" style="304" customWidth="1"/>
    <col min="13057" max="13057" width="11.44140625" style="304"/>
    <col min="13058" max="13059" width="10.33203125" style="304" customWidth="1"/>
    <col min="13060" max="13309" width="11.44140625" style="304"/>
    <col min="13310" max="13310" width="25.6640625" style="304" customWidth="1"/>
    <col min="13311" max="13312" width="10.33203125" style="304" customWidth="1"/>
    <col min="13313" max="13313" width="11.44140625" style="304"/>
    <col min="13314" max="13315" width="10.33203125" style="304" customWidth="1"/>
    <col min="13316" max="13565" width="11.44140625" style="304"/>
    <col min="13566" max="13566" width="25.6640625" style="304" customWidth="1"/>
    <col min="13567" max="13568" width="10.33203125" style="304" customWidth="1"/>
    <col min="13569" max="13569" width="11.44140625" style="304"/>
    <col min="13570" max="13571" width="10.33203125" style="304" customWidth="1"/>
    <col min="13572" max="13821" width="11.44140625" style="304"/>
    <col min="13822" max="13822" width="25.6640625" style="304" customWidth="1"/>
    <col min="13823" max="13824" width="10.33203125" style="304" customWidth="1"/>
    <col min="13825" max="13825" width="11.44140625" style="304"/>
    <col min="13826" max="13827" width="10.33203125" style="304" customWidth="1"/>
    <col min="13828" max="14077" width="11.44140625" style="304"/>
    <col min="14078" max="14078" width="25.6640625" style="304" customWidth="1"/>
    <col min="14079" max="14080" width="10.33203125" style="304" customWidth="1"/>
    <col min="14081" max="14081" width="11.44140625" style="304"/>
    <col min="14082" max="14083" width="10.33203125" style="304" customWidth="1"/>
    <col min="14084" max="14333" width="11.44140625" style="304"/>
    <col min="14334" max="14334" width="25.6640625" style="304" customWidth="1"/>
    <col min="14335" max="14336" width="10.33203125" style="304" customWidth="1"/>
    <col min="14337" max="14337" width="11.44140625" style="304"/>
    <col min="14338" max="14339" width="10.33203125" style="304" customWidth="1"/>
    <col min="14340" max="14589" width="11.44140625" style="304"/>
    <col min="14590" max="14590" width="25.6640625" style="304" customWidth="1"/>
    <col min="14591" max="14592" width="10.33203125" style="304" customWidth="1"/>
    <col min="14593" max="14593" width="11.44140625" style="304"/>
    <col min="14594" max="14595" width="10.33203125" style="304" customWidth="1"/>
    <col min="14596" max="14845" width="11.44140625" style="304"/>
    <col min="14846" max="14846" width="25.6640625" style="304" customWidth="1"/>
    <col min="14847" max="14848" width="10.33203125" style="304" customWidth="1"/>
    <col min="14849" max="14849" width="11.44140625" style="304"/>
    <col min="14850" max="14851" width="10.33203125" style="304" customWidth="1"/>
    <col min="14852" max="15101" width="11.44140625" style="304"/>
    <col min="15102" max="15102" width="25.6640625" style="304" customWidth="1"/>
    <col min="15103" max="15104" width="10.33203125" style="304" customWidth="1"/>
    <col min="15105" max="15105" width="11.44140625" style="304"/>
    <col min="15106" max="15107" width="10.33203125" style="304" customWidth="1"/>
    <col min="15108" max="15357" width="11.44140625" style="304"/>
    <col min="15358" max="15358" width="25.6640625" style="304" customWidth="1"/>
    <col min="15359" max="15360" width="10.33203125" style="304" customWidth="1"/>
    <col min="15361" max="15361" width="11.44140625" style="304"/>
    <col min="15362" max="15363" width="10.33203125" style="304" customWidth="1"/>
    <col min="15364" max="15613" width="11.44140625" style="304"/>
    <col min="15614" max="15614" width="25.6640625" style="304" customWidth="1"/>
    <col min="15615" max="15616" width="10.33203125" style="304" customWidth="1"/>
    <col min="15617" max="15617" width="11.44140625" style="304"/>
    <col min="15618" max="15619" width="10.33203125" style="304" customWidth="1"/>
    <col min="15620" max="15869" width="11.44140625" style="304"/>
    <col min="15870" max="15870" width="25.6640625" style="304" customWidth="1"/>
    <col min="15871" max="15872" width="10.33203125" style="304" customWidth="1"/>
    <col min="15873" max="15873" width="11.44140625" style="304"/>
    <col min="15874" max="15875" width="10.33203125" style="304" customWidth="1"/>
    <col min="15876" max="16125" width="11.44140625" style="304"/>
    <col min="16126" max="16126" width="25.6640625" style="304" customWidth="1"/>
    <col min="16127" max="16128" width="10.33203125" style="304" customWidth="1"/>
    <col min="16129" max="16129" width="11.44140625" style="304"/>
    <col min="16130" max="16131" width="10.33203125" style="304" customWidth="1"/>
    <col min="16132" max="16384" width="11.44140625" style="304"/>
  </cols>
  <sheetData>
    <row r="1" spans="1:11" ht="47.1" customHeight="1" x14ac:dyDescent="0.25">
      <c r="D1" s="340"/>
    </row>
    <row r="2" spans="1:11" s="305" customFormat="1" ht="12.75" customHeight="1" x14ac:dyDescent="0.25">
      <c r="A2" s="284"/>
      <c r="K2" s="362" t="s">
        <v>13</v>
      </c>
    </row>
    <row r="3" spans="1:11" s="312" customFormat="1" ht="18" thickBot="1" x14ac:dyDescent="0.35">
      <c r="A3" s="284"/>
      <c r="B3" s="307" t="s">
        <v>22</v>
      </c>
      <c r="C3" s="308"/>
      <c r="D3" s="308"/>
      <c r="E3" s="309"/>
      <c r="F3" s="309"/>
      <c r="G3" s="309"/>
      <c r="H3" s="309"/>
      <c r="I3" s="309"/>
      <c r="J3" s="309"/>
      <c r="K3" s="309"/>
    </row>
    <row r="4" spans="1:11" ht="13.5" customHeight="1" thickTop="1" x14ac:dyDescent="0.4">
      <c r="B4" s="313"/>
      <c r="C4" s="313"/>
      <c r="D4" s="313"/>
      <c r="E4" s="314"/>
      <c r="F4" s="314"/>
      <c r="G4" s="314"/>
      <c r="H4" s="314"/>
      <c r="I4" s="314"/>
      <c r="J4" s="314"/>
      <c r="K4" s="314"/>
    </row>
    <row r="5" spans="1:11" ht="15.6" x14ac:dyDescent="0.3">
      <c r="B5" s="341" t="s">
        <v>714</v>
      </c>
      <c r="C5" s="341"/>
      <c r="D5" s="341"/>
      <c r="E5" s="341"/>
      <c r="F5" s="341"/>
      <c r="G5" s="341"/>
      <c r="H5" s="341"/>
      <c r="I5" s="341"/>
      <c r="J5" s="341"/>
      <c r="K5" s="341"/>
    </row>
    <row r="6" spans="1:11" x14ac:dyDescent="0.25">
      <c r="B6" s="316"/>
    </row>
    <row r="7" spans="1:11" s="318" customFormat="1" x14ac:dyDescent="0.25">
      <c r="A7" s="288"/>
      <c r="B7" s="317"/>
      <c r="C7" s="559" t="s">
        <v>23</v>
      </c>
      <c r="D7" s="560"/>
      <c r="E7" s="561"/>
      <c r="F7" s="559" t="s">
        <v>395</v>
      </c>
      <c r="G7" s="560"/>
      <c r="H7" s="561"/>
      <c r="I7" s="559" t="s">
        <v>396</v>
      </c>
      <c r="J7" s="560"/>
      <c r="K7" s="561"/>
    </row>
    <row r="8" spans="1:11" s="318" customFormat="1" ht="14.25" customHeight="1" x14ac:dyDescent="0.25">
      <c r="A8" s="268"/>
      <c r="B8" s="319"/>
      <c r="C8" s="320" t="s">
        <v>8</v>
      </c>
      <c r="D8" s="320" t="s">
        <v>9</v>
      </c>
      <c r="E8" s="321" t="s">
        <v>70</v>
      </c>
      <c r="F8" s="320" t="s">
        <v>8</v>
      </c>
      <c r="G8" s="320" t="s">
        <v>9</v>
      </c>
      <c r="H8" s="321" t="s">
        <v>70</v>
      </c>
      <c r="I8" s="320" t="s">
        <v>8</v>
      </c>
      <c r="J8" s="320" t="s">
        <v>9</v>
      </c>
      <c r="K8" s="321" t="s">
        <v>70</v>
      </c>
    </row>
    <row r="9" spans="1:11" s="318" customFormat="1" x14ac:dyDescent="0.25">
      <c r="A9" s="268"/>
      <c r="B9" s="322"/>
      <c r="E9" s="322"/>
      <c r="H9" s="322"/>
      <c r="K9" s="322"/>
    </row>
    <row r="10" spans="1:11" x14ac:dyDescent="0.25">
      <c r="A10" s="268"/>
      <c r="B10" s="323" t="s">
        <v>368</v>
      </c>
      <c r="C10" s="325">
        <v>13395.822467319997</v>
      </c>
      <c r="D10" s="325">
        <v>28907.188687196984</v>
      </c>
      <c r="E10" s="325">
        <f>+C10*100/D10</f>
        <v>46.340799903703591</v>
      </c>
      <c r="F10" s="325">
        <v>4702.4124292019969</v>
      </c>
      <c r="G10" s="325">
        <v>11664.427634430984</v>
      </c>
      <c r="H10" s="325">
        <f>+F10*100/G10</f>
        <v>40.314129219006389</v>
      </c>
      <c r="I10" s="325">
        <v>8693.4100381179996</v>
      </c>
      <c r="J10" s="325">
        <v>17242.761052766</v>
      </c>
      <c r="K10" s="325">
        <f>+I10*100/J10</f>
        <v>50.417737690121527</v>
      </c>
    </row>
    <row r="11" spans="1:11" x14ac:dyDescent="0.25">
      <c r="A11" s="268"/>
      <c r="B11" s="327" t="s">
        <v>369</v>
      </c>
      <c r="C11" s="325">
        <v>5.5938680089999995</v>
      </c>
      <c r="D11" s="325">
        <v>16.907439414999999</v>
      </c>
      <c r="E11" s="325">
        <f t="shared" ref="E11:E36" si="0">+C11*100/D11</f>
        <v>33.085246510108519</v>
      </c>
      <c r="F11" s="325">
        <v>5.5938680089999995</v>
      </c>
      <c r="G11" s="325">
        <v>0</v>
      </c>
      <c r="H11" s="342" t="s">
        <v>11</v>
      </c>
      <c r="I11" s="325">
        <v>0</v>
      </c>
      <c r="J11" s="325">
        <v>22.501307424</v>
      </c>
      <c r="K11" s="342" t="s">
        <v>11</v>
      </c>
    </row>
    <row r="12" spans="1:11" x14ac:dyDescent="0.25">
      <c r="A12" s="270"/>
      <c r="B12" s="327" t="s">
        <v>436</v>
      </c>
      <c r="C12" s="326">
        <v>5.5938680089999995</v>
      </c>
      <c r="D12" s="326">
        <v>16.907439414999999</v>
      </c>
      <c r="E12" s="325">
        <f t="shared" si="0"/>
        <v>33.085246510108519</v>
      </c>
      <c r="F12" s="326">
        <v>5.5938680089999995</v>
      </c>
      <c r="G12" s="326">
        <v>0</v>
      </c>
      <c r="H12" s="342" t="s">
        <v>11</v>
      </c>
      <c r="I12" s="326">
        <v>0</v>
      </c>
      <c r="J12" s="326">
        <v>22.501307424</v>
      </c>
      <c r="K12" s="325">
        <f t="shared" ref="K12:K13" si="1">+I12*100/J12</f>
        <v>0</v>
      </c>
    </row>
    <row r="13" spans="1:11" x14ac:dyDescent="0.25">
      <c r="A13" s="270"/>
      <c r="B13" s="327" t="s">
        <v>463</v>
      </c>
      <c r="C13" s="325">
        <v>3900.5469483980005</v>
      </c>
      <c r="D13" s="325">
        <v>7583.9592247089995</v>
      </c>
      <c r="E13" s="325">
        <f t="shared" si="0"/>
        <v>51.431539026341042</v>
      </c>
      <c r="F13" s="325">
        <v>558.56355958999995</v>
      </c>
      <c r="G13" s="325">
        <v>1947.2500705009998</v>
      </c>
      <c r="H13" s="325">
        <f t="shared" ref="H13:H36" si="2">+F13*100/G13</f>
        <v>28.684736904196875</v>
      </c>
      <c r="I13" s="325">
        <v>3341.9833888080002</v>
      </c>
      <c r="J13" s="325">
        <v>5636.7091542080007</v>
      </c>
      <c r="K13" s="325">
        <f t="shared" si="1"/>
        <v>59.289619126668839</v>
      </c>
    </row>
    <row r="14" spans="1:11" x14ac:dyDescent="0.25">
      <c r="A14" s="270"/>
      <c r="B14" s="327" t="s">
        <v>437</v>
      </c>
      <c r="C14" s="326">
        <v>290.05868230999999</v>
      </c>
      <c r="D14" s="326">
        <v>1013.011310765</v>
      </c>
      <c r="E14" s="325">
        <f t="shared" si="0"/>
        <v>28.633311319194963</v>
      </c>
      <c r="F14" s="326">
        <v>40.058682309999995</v>
      </c>
      <c r="G14" s="326">
        <v>116.01131076499999</v>
      </c>
      <c r="H14" s="325">
        <f t="shared" si="2"/>
        <v>34.529979918204226</v>
      </c>
      <c r="I14" s="326">
        <v>250</v>
      </c>
      <c r="J14" s="326">
        <v>897</v>
      </c>
      <c r="K14" s="342" t="s">
        <v>11</v>
      </c>
    </row>
    <row r="15" spans="1:11" x14ac:dyDescent="0.25">
      <c r="A15" s="270"/>
      <c r="B15" s="327" t="s">
        <v>438</v>
      </c>
      <c r="C15" s="326">
        <v>79.640433246000001</v>
      </c>
      <c r="D15" s="326">
        <v>115.270587021</v>
      </c>
      <c r="E15" s="325">
        <f t="shared" si="0"/>
        <v>69.089986703625542</v>
      </c>
      <c r="F15" s="326">
        <v>43.435887797999996</v>
      </c>
      <c r="G15" s="326">
        <v>71.066041572999993</v>
      </c>
      <c r="H15" s="325">
        <f t="shared" si="2"/>
        <v>61.120454772174227</v>
      </c>
      <c r="I15" s="326">
        <v>36.204545448000005</v>
      </c>
      <c r="J15" s="326">
        <v>44.204545448000005</v>
      </c>
      <c r="K15" s="325">
        <f t="shared" ref="K15" si="3">+I15*100/J15</f>
        <v>81.9023136219989</v>
      </c>
    </row>
    <row r="16" spans="1:11" x14ac:dyDescent="0.25">
      <c r="A16" s="270"/>
      <c r="B16" s="327" t="s">
        <v>439</v>
      </c>
      <c r="C16" s="326">
        <v>17.213840213000001</v>
      </c>
      <c r="D16" s="326">
        <v>15.318235817000005</v>
      </c>
      <c r="E16" s="325">
        <f t="shared" si="0"/>
        <v>112.37482187012864</v>
      </c>
      <c r="F16" s="326">
        <v>17.213840213000001</v>
      </c>
      <c r="G16" s="326">
        <v>15.318235817000005</v>
      </c>
      <c r="H16" s="325">
        <f t="shared" si="2"/>
        <v>112.37482187012864</v>
      </c>
      <c r="I16" s="326">
        <v>0</v>
      </c>
      <c r="J16" s="326">
        <v>0</v>
      </c>
      <c r="K16" s="342" t="s">
        <v>11</v>
      </c>
    </row>
    <row r="17" spans="1:11" x14ac:dyDescent="0.25">
      <c r="A17" s="270"/>
      <c r="B17" s="327" t="s">
        <v>440</v>
      </c>
      <c r="C17" s="326">
        <v>98.363007302</v>
      </c>
      <c r="D17" s="326">
        <v>309.47102696299999</v>
      </c>
      <c r="E17" s="325">
        <f t="shared" si="0"/>
        <v>31.784237854925326</v>
      </c>
      <c r="F17" s="326">
        <v>17.363007302000003</v>
      </c>
      <c r="G17" s="326">
        <v>56.471026963000014</v>
      </c>
      <c r="H17" s="325">
        <f t="shared" si="2"/>
        <v>30.746753221570234</v>
      </c>
      <c r="I17" s="326">
        <v>81</v>
      </c>
      <c r="J17" s="326">
        <v>253</v>
      </c>
      <c r="K17" s="325">
        <f t="shared" ref="K17:K29" si="4">+I17*100/J17</f>
        <v>32.015810276679844</v>
      </c>
    </row>
    <row r="18" spans="1:11" x14ac:dyDescent="0.25">
      <c r="A18" s="270"/>
      <c r="B18" s="327" t="s">
        <v>441</v>
      </c>
      <c r="C18" s="326">
        <v>45.814929482999986</v>
      </c>
      <c r="D18" s="326">
        <v>272.08851092999998</v>
      </c>
      <c r="E18" s="325">
        <f t="shared" si="0"/>
        <v>16.8382447779233</v>
      </c>
      <c r="F18" s="326">
        <v>27.81492948299999</v>
      </c>
      <c r="G18" s="326">
        <v>186.08851093000001</v>
      </c>
      <c r="H18" s="325">
        <f t="shared" si="2"/>
        <v>14.947150333995094</v>
      </c>
      <c r="I18" s="326">
        <v>18</v>
      </c>
      <c r="J18" s="326">
        <v>86</v>
      </c>
      <c r="K18" s="325">
        <f t="shared" si="4"/>
        <v>20.930232558139537</v>
      </c>
    </row>
    <row r="19" spans="1:11" x14ac:dyDescent="0.25">
      <c r="A19" s="270"/>
      <c r="B19" s="327" t="s">
        <v>442</v>
      </c>
      <c r="C19" s="326">
        <v>121.94544484799998</v>
      </c>
      <c r="D19" s="326">
        <v>794.84656536999967</v>
      </c>
      <c r="E19" s="325">
        <f t="shared" si="0"/>
        <v>15.342010667333588</v>
      </c>
      <c r="F19" s="326">
        <v>107.24544484799998</v>
      </c>
      <c r="G19" s="326">
        <v>700.5465653699996</v>
      </c>
      <c r="H19" s="325">
        <f t="shared" si="2"/>
        <v>15.308824587749907</v>
      </c>
      <c r="I19" s="326">
        <v>14.699999999999998</v>
      </c>
      <c r="J19" s="326">
        <v>94.300000000000011</v>
      </c>
      <c r="K19" s="325">
        <f t="shared" si="4"/>
        <v>15.588547189819719</v>
      </c>
    </row>
    <row r="20" spans="1:11" x14ac:dyDescent="0.25">
      <c r="A20" s="270"/>
      <c r="B20" s="327" t="s">
        <v>443</v>
      </c>
      <c r="C20" s="326">
        <v>1104.6938794549999</v>
      </c>
      <c r="D20" s="326">
        <v>3554.5589020819989</v>
      </c>
      <c r="E20" s="325">
        <f t="shared" si="0"/>
        <v>31.07822685982082</v>
      </c>
      <c r="F20" s="326">
        <v>51.455073487000014</v>
      </c>
      <c r="G20" s="326">
        <v>302.67830507500003</v>
      </c>
      <c r="H20" s="325">
        <f t="shared" si="2"/>
        <v>16.999921244520671</v>
      </c>
      <c r="I20" s="326">
        <v>1053.238805968</v>
      </c>
      <c r="J20" s="326">
        <v>3251.8805970069989</v>
      </c>
      <c r="K20" s="325">
        <f t="shared" si="4"/>
        <v>32.388606363265346</v>
      </c>
    </row>
    <row r="21" spans="1:11" x14ac:dyDescent="0.25">
      <c r="A21" s="270"/>
      <c r="B21" s="327" t="s">
        <v>444</v>
      </c>
      <c r="C21" s="326">
        <v>21</v>
      </c>
      <c r="D21" s="326">
        <v>55.09375</v>
      </c>
      <c r="E21" s="325">
        <f t="shared" si="0"/>
        <v>38.116846284741918</v>
      </c>
      <c r="F21" s="326">
        <v>8.0000000000000018</v>
      </c>
      <c r="G21" s="326">
        <v>28.09375</v>
      </c>
      <c r="H21" s="325">
        <f t="shared" si="2"/>
        <v>28.476084538375982</v>
      </c>
      <c r="I21" s="326">
        <v>13</v>
      </c>
      <c r="J21" s="326">
        <v>27</v>
      </c>
      <c r="K21" s="325">
        <f t="shared" si="4"/>
        <v>48.148148148148145</v>
      </c>
    </row>
    <row r="22" spans="1:11" x14ac:dyDescent="0.25">
      <c r="A22" s="270"/>
      <c r="B22" s="327" t="s">
        <v>445</v>
      </c>
      <c r="C22" s="326">
        <v>1971.2747508910002</v>
      </c>
      <c r="D22" s="326">
        <v>1020.9330725610002</v>
      </c>
      <c r="E22" s="325">
        <f t="shared" si="0"/>
        <v>193.0856002094317</v>
      </c>
      <c r="F22" s="326">
        <v>163.94582460499993</v>
      </c>
      <c r="G22" s="326">
        <v>135.62017191099989</v>
      </c>
      <c r="H22" s="325">
        <f t="shared" si="2"/>
        <v>120.8860173931859</v>
      </c>
      <c r="I22" s="326">
        <v>1807.3289262860003</v>
      </c>
      <c r="J22" s="326">
        <v>885.3129006500003</v>
      </c>
      <c r="K22" s="325">
        <f t="shared" si="4"/>
        <v>204.14577997892633</v>
      </c>
    </row>
    <row r="23" spans="1:11" x14ac:dyDescent="0.25">
      <c r="A23" s="270"/>
      <c r="B23" s="327" t="s">
        <v>446</v>
      </c>
      <c r="C23" s="326">
        <v>33.665208061000001</v>
      </c>
      <c r="D23" s="326">
        <v>75.788073780000005</v>
      </c>
      <c r="E23" s="325">
        <f t="shared" si="0"/>
        <v>44.420192230672633</v>
      </c>
      <c r="F23" s="326">
        <v>10.176319177</v>
      </c>
      <c r="G23" s="326">
        <v>32.01029600999999</v>
      </c>
      <c r="H23" s="325">
        <f t="shared" si="2"/>
        <v>31.790768738348831</v>
      </c>
      <c r="I23" s="326">
        <v>23.488888883999998</v>
      </c>
      <c r="J23" s="326">
        <v>43.777777770000007</v>
      </c>
      <c r="K23" s="325">
        <f t="shared" si="4"/>
        <v>53.654822333390435</v>
      </c>
    </row>
    <row r="24" spans="1:11" x14ac:dyDescent="0.25">
      <c r="A24" s="270"/>
      <c r="B24" s="327" t="s">
        <v>447</v>
      </c>
      <c r="C24" s="326">
        <v>116.87677258900004</v>
      </c>
      <c r="D24" s="326">
        <v>357.57918942000009</v>
      </c>
      <c r="E24" s="325">
        <f t="shared" si="0"/>
        <v>32.685563379282861</v>
      </c>
      <c r="F24" s="326">
        <v>71.85455036700003</v>
      </c>
      <c r="G24" s="326">
        <v>303.34585608700013</v>
      </c>
      <c r="H24" s="325">
        <f t="shared" si="2"/>
        <v>23.687335404506733</v>
      </c>
      <c r="I24" s="326">
        <v>45.022222222000011</v>
      </c>
      <c r="J24" s="326">
        <v>54.23333333299999</v>
      </c>
      <c r="K24" s="325">
        <f t="shared" si="4"/>
        <v>83.015775455949736</v>
      </c>
    </row>
    <row r="25" spans="1:11" x14ac:dyDescent="0.25">
      <c r="A25" s="270"/>
      <c r="B25" s="327" t="s">
        <v>20</v>
      </c>
      <c r="C25" s="325">
        <v>221.54399701200001</v>
      </c>
      <c r="D25" s="325">
        <v>575.26858063999998</v>
      </c>
      <c r="E25" s="325">
        <f t="shared" si="0"/>
        <v>38.5114022332885</v>
      </c>
      <c r="F25" s="325">
        <v>48.543997012000005</v>
      </c>
      <c r="G25" s="325">
        <v>184.26858063999998</v>
      </c>
      <c r="H25" s="325">
        <f t="shared" si="2"/>
        <v>26.344153107055707</v>
      </c>
      <c r="I25" s="325">
        <v>173</v>
      </c>
      <c r="J25" s="325">
        <v>391</v>
      </c>
      <c r="K25" s="325">
        <f t="shared" si="4"/>
        <v>44.245524296675192</v>
      </c>
    </row>
    <row r="26" spans="1:11" x14ac:dyDescent="0.25">
      <c r="A26" s="270"/>
      <c r="B26" s="327" t="s">
        <v>448</v>
      </c>
      <c r="C26" s="326">
        <v>221.54399701200001</v>
      </c>
      <c r="D26" s="326">
        <v>575.26858063999998</v>
      </c>
      <c r="E26" s="325">
        <f t="shared" si="0"/>
        <v>38.5114022332885</v>
      </c>
      <c r="F26" s="326">
        <v>48.543997012000005</v>
      </c>
      <c r="G26" s="326">
        <v>184.26858063999998</v>
      </c>
      <c r="H26" s="325">
        <f t="shared" si="2"/>
        <v>26.344153107055707</v>
      </c>
      <c r="I26" s="326">
        <v>173</v>
      </c>
      <c r="J26" s="326">
        <v>391</v>
      </c>
      <c r="K26" s="325">
        <f t="shared" si="4"/>
        <v>44.245524296675192</v>
      </c>
    </row>
    <row r="27" spans="1:11" x14ac:dyDescent="0.25">
      <c r="A27" s="270"/>
      <c r="B27" s="327" t="s">
        <v>21</v>
      </c>
      <c r="C27" s="325">
        <v>9268.1376539009962</v>
      </c>
      <c r="D27" s="325">
        <v>20731.053442432982</v>
      </c>
      <c r="E27" s="325">
        <f t="shared" si="0"/>
        <v>44.706544602941769</v>
      </c>
      <c r="F27" s="325">
        <v>4089.7110045909972</v>
      </c>
      <c r="G27" s="325">
        <v>9538.5028512989829</v>
      </c>
      <c r="H27" s="325">
        <f t="shared" si="2"/>
        <v>42.875816764410224</v>
      </c>
      <c r="I27" s="325">
        <v>5178.4266493099994</v>
      </c>
      <c r="J27" s="325">
        <v>11192.550591134001</v>
      </c>
      <c r="K27" s="325">
        <f t="shared" si="4"/>
        <v>46.266725418351086</v>
      </c>
    </row>
    <row r="28" spans="1:11" x14ac:dyDescent="0.25">
      <c r="A28" s="270"/>
      <c r="B28" s="327" t="s">
        <v>449</v>
      </c>
      <c r="C28" s="326">
        <v>243.85421021800008</v>
      </c>
      <c r="D28" s="326">
        <v>692.71430682200014</v>
      </c>
      <c r="E28" s="325">
        <f t="shared" si="0"/>
        <v>35.202710239484176</v>
      </c>
      <c r="F28" s="326">
        <v>172.34944828800008</v>
      </c>
      <c r="G28" s="326">
        <v>465.00002107200021</v>
      </c>
      <c r="H28" s="325">
        <f t="shared" si="2"/>
        <v>37.064395801675374</v>
      </c>
      <c r="I28" s="326">
        <v>71.504761930000001</v>
      </c>
      <c r="J28" s="326">
        <v>227.71428574999996</v>
      </c>
      <c r="K28" s="325">
        <f t="shared" si="4"/>
        <v>31.401087417283399</v>
      </c>
    </row>
    <row r="29" spans="1:11" x14ac:dyDescent="0.25">
      <c r="A29" s="270"/>
      <c r="B29" s="327" t="s">
        <v>450</v>
      </c>
      <c r="C29" s="326">
        <v>79.777493602000007</v>
      </c>
      <c r="D29" s="326">
        <v>216.61125319199999</v>
      </c>
      <c r="E29" s="325">
        <f t="shared" si="0"/>
        <v>36.829801049757464</v>
      </c>
      <c r="F29" s="326">
        <v>35.777493602</v>
      </c>
      <c r="G29" s="326">
        <v>93.611253191999992</v>
      </c>
      <c r="H29" s="325">
        <f t="shared" si="2"/>
        <v>38.219222990871721</v>
      </c>
      <c r="I29" s="326">
        <v>44.000000000000007</v>
      </c>
      <c r="J29" s="326">
        <v>123</v>
      </c>
      <c r="K29" s="325">
        <f t="shared" si="4"/>
        <v>35.772357723577244</v>
      </c>
    </row>
    <row r="30" spans="1:11" x14ac:dyDescent="0.25">
      <c r="A30" s="270"/>
      <c r="B30" s="327" t="s">
        <v>451</v>
      </c>
      <c r="C30" s="326">
        <v>3.411764706</v>
      </c>
      <c r="D30" s="326">
        <v>9</v>
      </c>
      <c r="E30" s="325">
        <f t="shared" si="0"/>
        <v>37.908496733333337</v>
      </c>
      <c r="F30" s="326">
        <v>2.411764706</v>
      </c>
      <c r="G30" s="326">
        <v>0</v>
      </c>
      <c r="H30" s="342" t="s">
        <v>11</v>
      </c>
      <c r="I30" s="326">
        <v>1</v>
      </c>
      <c r="J30" s="326">
        <v>9</v>
      </c>
      <c r="K30" s="342" t="s">
        <v>11</v>
      </c>
    </row>
    <row r="31" spans="1:11" x14ac:dyDescent="0.25">
      <c r="A31" s="270"/>
      <c r="B31" s="327" t="s">
        <v>452</v>
      </c>
      <c r="C31" s="326">
        <v>245.99999999999997</v>
      </c>
      <c r="D31" s="326">
        <v>614.58518518699998</v>
      </c>
      <c r="E31" s="325">
        <f t="shared" si="0"/>
        <v>40.026998035292614</v>
      </c>
      <c r="F31" s="326">
        <v>48.999999999999993</v>
      </c>
      <c r="G31" s="326">
        <v>175.58518518700004</v>
      </c>
      <c r="H31" s="325">
        <f t="shared" si="2"/>
        <v>27.906682416181344</v>
      </c>
      <c r="I31" s="326">
        <v>196.99999999999997</v>
      </c>
      <c r="J31" s="326">
        <v>439</v>
      </c>
      <c r="K31" s="325">
        <f t="shared" ref="K31:K32" si="5">+I31*100/J31</f>
        <v>44.87471526195899</v>
      </c>
    </row>
    <row r="32" spans="1:11" x14ac:dyDescent="0.25">
      <c r="A32" s="270"/>
      <c r="B32" s="327" t="s">
        <v>453</v>
      </c>
      <c r="C32" s="326">
        <v>3413.7800755779981</v>
      </c>
      <c r="D32" s="326">
        <v>10969.900279923993</v>
      </c>
      <c r="E32" s="325">
        <f t="shared" si="0"/>
        <v>31.119517848540106</v>
      </c>
      <c r="F32" s="326">
        <v>1183.0073482959981</v>
      </c>
      <c r="G32" s="326">
        <v>4274.5139162469932</v>
      </c>
      <c r="H32" s="325">
        <f t="shared" si="2"/>
        <v>27.675833357320638</v>
      </c>
      <c r="I32" s="326">
        <v>2230.7727272820002</v>
      </c>
      <c r="J32" s="326">
        <v>6695.3863636769993</v>
      </c>
      <c r="K32" s="325">
        <f t="shared" si="5"/>
        <v>33.318058228635145</v>
      </c>
    </row>
    <row r="33" spans="1:12" x14ac:dyDescent="0.25">
      <c r="A33" s="270"/>
      <c r="B33" s="327" t="s">
        <v>454</v>
      </c>
      <c r="C33" s="326">
        <v>15</v>
      </c>
      <c r="D33" s="326">
        <v>61.05</v>
      </c>
      <c r="E33" s="325">
        <f t="shared" si="0"/>
        <v>24.570024570024572</v>
      </c>
      <c r="F33" s="326">
        <v>2.9999999999999996</v>
      </c>
      <c r="G33" s="326">
        <v>11.049999999999999</v>
      </c>
      <c r="H33" s="325">
        <f t="shared" si="2"/>
        <v>27.149321266968322</v>
      </c>
      <c r="I33" s="326">
        <v>12</v>
      </c>
      <c r="J33" s="326">
        <v>49.999999999999993</v>
      </c>
      <c r="K33" s="342" t="s">
        <v>11</v>
      </c>
    </row>
    <row r="34" spans="1:12" x14ac:dyDescent="0.25">
      <c r="A34" s="270"/>
      <c r="B34" s="327" t="s">
        <v>455</v>
      </c>
      <c r="C34" s="326">
        <v>3791.5421149609992</v>
      </c>
      <c r="D34" s="326">
        <v>6179.0796990709914</v>
      </c>
      <c r="E34" s="325">
        <f t="shared" si="0"/>
        <v>61.360951785927732</v>
      </c>
      <c r="F34" s="326">
        <v>2244.3183387709992</v>
      </c>
      <c r="G34" s="326">
        <v>3812.1286502289936</v>
      </c>
      <c r="H34" s="325">
        <f t="shared" si="2"/>
        <v>58.873100692343726</v>
      </c>
      <c r="I34" s="326">
        <v>1547.2237761899999</v>
      </c>
      <c r="J34" s="326">
        <v>2366.9510488419992</v>
      </c>
      <c r="K34" s="325">
        <f t="shared" ref="K34:K36" si="6">+I34*100/J34</f>
        <v>65.367797823573895</v>
      </c>
    </row>
    <row r="35" spans="1:12" ht="14.4" x14ac:dyDescent="0.3">
      <c r="A35" s="270"/>
      <c r="B35" s="327" t="s">
        <v>456</v>
      </c>
      <c r="C35" s="326">
        <v>229.23951510999999</v>
      </c>
      <c r="D35" s="326">
        <v>492.85409019499991</v>
      </c>
      <c r="E35" s="325">
        <f t="shared" si="0"/>
        <v>46.512653475047827</v>
      </c>
      <c r="F35" s="326">
        <v>95.239515110000013</v>
      </c>
      <c r="G35" s="326">
        <v>202.83660767800001</v>
      </c>
      <c r="H35" s="325">
        <f t="shared" si="2"/>
        <v>46.953809867098187</v>
      </c>
      <c r="I35" s="326">
        <v>133.99999999999997</v>
      </c>
      <c r="J35" s="326">
        <v>290.01748251699985</v>
      </c>
      <c r="K35" s="325">
        <f t="shared" si="6"/>
        <v>46.204111158073147</v>
      </c>
      <c r="L35" s="344"/>
    </row>
    <row r="36" spans="1:12" x14ac:dyDescent="0.25">
      <c r="A36" s="270"/>
      <c r="B36" s="327" t="s">
        <v>457</v>
      </c>
      <c r="C36" s="326">
        <v>427.33850287299998</v>
      </c>
      <c r="D36" s="326">
        <v>826.70740277599998</v>
      </c>
      <c r="E36" s="325">
        <f t="shared" si="0"/>
        <v>51.691626497844389</v>
      </c>
      <c r="F36" s="326">
        <v>65.953887504999997</v>
      </c>
      <c r="G36" s="326">
        <v>248.89971048999996</v>
      </c>
      <c r="H36" s="325">
        <f t="shared" si="2"/>
        <v>26.498177669696332</v>
      </c>
      <c r="I36" s="326">
        <v>361.38461536799997</v>
      </c>
      <c r="J36" s="326">
        <v>577.80769228600002</v>
      </c>
      <c r="K36" s="325">
        <f t="shared" si="6"/>
        <v>62.544099047598664</v>
      </c>
    </row>
    <row r="37" spans="1:12" x14ac:dyDescent="0.25">
      <c r="A37" s="270"/>
      <c r="B37" s="327" t="s">
        <v>458</v>
      </c>
      <c r="C37" s="326">
        <v>21.312252966000003</v>
      </c>
      <c r="D37" s="326">
        <v>41.221343877999999</v>
      </c>
      <c r="E37" s="342" t="s">
        <v>11</v>
      </c>
      <c r="F37" s="326">
        <v>21.312252966000003</v>
      </c>
      <c r="G37" s="326">
        <v>38.221343877999999</v>
      </c>
      <c r="H37" s="342" t="s">
        <v>11</v>
      </c>
      <c r="I37" s="326">
        <v>0</v>
      </c>
      <c r="J37" s="326">
        <v>3</v>
      </c>
      <c r="K37" s="342" t="s">
        <v>11</v>
      </c>
    </row>
    <row r="38" spans="1:12" x14ac:dyDescent="0.25">
      <c r="A38" s="270"/>
      <c r="B38" s="327" t="s">
        <v>459</v>
      </c>
      <c r="C38" s="326">
        <v>745.55053296999984</v>
      </c>
      <c r="D38" s="326">
        <v>533.07487312499995</v>
      </c>
      <c r="E38" s="325">
        <f t="shared" ref="E38:E41" si="7">+C38*100/D38</f>
        <v>139.85850216488757</v>
      </c>
      <c r="F38" s="326">
        <v>174.16496592999999</v>
      </c>
      <c r="G38" s="326">
        <v>132.595156938</v>
      </c>
      <c r="H38" s="325">
        <f t="shared" ref="H38:H41" si="8">+F38*100/G38</f>
        <v>131.3509255933364</v>
      </c>
      <c r="I38" s="326">
        <v>571.38556703999984</v>
      </c>
      <c r="J38" s="326">
        <v>400.47971618700001</v>
      </c>
      <c r="K38" s="325">
        <f t="shared" ref="K38:K40" si="9">+I38*100/J38</f>
        <v>142.67528265356569</v>
      </c>
    </row>
    <row r="39" spans="1:12" x14ac:dyDescent="0.25">
      <c r="A39" s="270"/>
      <c r="B39" s="327" t="s">
        <v>460</v>
      </c>
      <c r="C39" s="326">
        <v>17.729956242</v>
      </c>
      <c r="D39" s="326">
        <v>31.563345087999991</v>
      </c>
      <c r="E39" s="325">
        <f t="shared" si="7"/>
        <v>56.172614761103759</v>
      </c>
      <c r="F39" s="326">
        <v>13.647482014000001</v>
      </c>
      <c r="G39" s="326">
        <v>26.460252302999994</v>
      </c>
      <c r="H39" s="325">
        <f t="shared" si="8"/>
        <v>51.577293586322632</v>
      </c>
      <c r="I39" s="326">
        <v>4.0824742279999997</v>
      </c>
      <c r="J39" s="326">
        <v>5.1030927850000003</v>
      </c>
      <c r="K39" s="325">
        <f t="shared" si="9"/>
        <v>79.999999999999986</v>
      </c>
    </row>
    <row r="40" spans="1:12" x14ac:dyDescent="0.25">
      <c r="A40" s="270"/>
      <c r="B40" s="327" t="s">
        <v>461</v>
      </c>
      <c r="C40" s="326">
        <v>6.3592991909999999</v>
      </c>
      <c r="D40" s="326">
        <v>14.207792207000002</v>
      </c>
      <c r="E40" s="325">
        <f t="shared" si="7"/>
        <v>44.759235624707777</v>
      </c>
      <c r="F40" s="326">
        <v>2.286571919</v>
      </c>
      <c r="G40" s="326">
        <v>9.1168831170000004</v>
      </c>
      <c r="H40" s="325">
        <f t="shared" si="8"/>
        <v>25.080632159649962</v>
      </c>
      <c r="I40" s="326">
        <v>4.0727272719999998</v>
      </c>
      <c r="J40" s="326">
        <v>5.0909090900000002</v>
      </c>
      <c r="K40" s="325">
        <f t="shared" si="9"/>
        <v>79.999999999999986</v>
      </c>
    </row>
    <row r="41" spans="1:12" x14ac:dyDescent="0.25">
      <c r="A41" s="270"/>
      <c r="B41" s="327" t="s">
        <v>462</v>
      </c>
      <c r="C41" s="326">
        <v>27.241935483999999</v>
      </c>
      <c r="D41" s="326">
        <v>48.483870968000005</v>
      </c>
      <c r="E41" s="325">
        <f t="shared" si="7"/>
        <v>56.187624750466064</v>
      </c>
      <c r="F41" s="326">
        <v>27.241935483999999</v>
      </c>
      <c r="G41" s="326">
        <v>48.483870968000005</v>
      </c>
      <c r="H41" s="325">
        <f t="shared" si="8"/>
        <v>56.187624750466064</v>
      </c>
      <c r="I41" s="326">
        <v>0</v>
      </c>
      <c r="J41" s="326">
        <v>0</v>
      </c>
      <c r="K41" s="342" t="s">
        <v>11</v>
      </c>
    </row>
    <row r="42" spans="1:12" x14ac:dyDescent="0.25">
      <c r="A42" s="270"/>
      <c r="B42" s="328"/>
      <c r="C42" s="328"/>
      <c r="D42" s="328"/>
      <c r="E42" s="329"/>
      <c r="F42" s="328"/>
      <c r="G42" s="328"/>
      <c r="H42" s="329"/>
      <c r="I42" s="328"/>
      <c r="J42" s="328"/>
      <c r="K42" s="329"/>
    </row>
    <row r="43" spans="1:12" x14ac:dyDescent="0.25">
      <c r="A43" s="270"/>
      <c r="B43" s="330"/>
      <c r="C43" s="330"/>
      <c r="D43" s="330"/>
      <c r="E43" s="331"/>
    </row>
    <row r="44" spans="1:12" x14ac:dyDescent="0.25">
      <c r="A44" s="270"/>
      <c r="B44" s="335" t="s">
        <v>75</v>
      </c>
      <c r="C44" s="324"/>
      <c r="D44" s="324"/>
      <c r="E44" s="333"/>
      <c r="G44" s="334"/>
      <c r="J44" s="334"/>
    </row>
    <row r="46" spans="1:12" x14ac:dyDescent="0.25">
      <c r="B46" s="336" t="s">
        <v>431</v>
      </c>
      <c r="C46" s="324"/>
      <c r="D46" s="324"/>
      <c r="E46" s="326"/>
    </row>
    <row r="47" spans="1:12" x14ac:dyDescent="0.25">
      <c r="B47" s="337" t="s">
        <v>411</v>
      </c>
      <c r="C47" s="324"/>
      <c r="D47" s="324"/>
      <c r="E47" s="326"/>
    </row>
    <row r="48" spans="1:12" x14ac:dyDescent="0.25">
      <c r="A48" s="270"/>
      <c r="B48" s="337"/>
      <c r="C48" s="324"/>
      <c r="D48" s="324"/>
      <c r="E48" s="326"/>
    </row>
    <row r="49" spans="1:11" x14ac:dyDescent="0.25">
      <c r="A49" s="270"/>
      <c r="C49" s="324"/>
      <c r="D49" s="324"/>
      <c r="E49" s="326"/>
    </row>
    <row r="50" spans="1:11" x14ac:dyDescent="0.25">
      <c r="A50" s="270"/>
      <c r="C50" s="324"/>
      <c r="D50" s="324"/>
      <c r="E50" s="326"/>
    </row>
    <row r="51" spans="1:11" x14ac:dyDescent="0.25">
      <c r="A51" s="270"/>
      <c r="C51" s="324"/>
      <c r="D51" s="324"/>
      <c r="E51" s="326"/>
    </row>
    <row r="52" spans="1:11" x14ac:dyDescent="0.25">
      <c r="A52" s="270"/>
      <c r="C52" s="324"/>
      <c r="D52" s="324"/>
      <c r="E52" s="326"/>
      <c r="G52" s="338" t="s">
        <v>362</v>
      </c>
    </row>
    <row r="53" spans="1:11" x14ac:dyDescent="0.25">
      <c r="A53" s="270"/>
      <c r="C53" s="324"/>
      <c r="D53" s="324"/>
      <c r="E53" s="326"/>
    </row>
    <row r="54" spans="1:11" s="305" customFormat="1" ht="12.75" customHeight="1" x14ac:dyDescent="0.25">
      <c r="A54" s="284"/>
      <c r="K54" s="362" t="s">
        <v>13</v>
      </c>
    </row>
    <row r="55" spans="1:11" ht="13.5" customHeight="1" x14ac:dyDescent="0.4">
      <c r="B55" s="445"/>
      <c r="C55" s="445"/>
      <c r="D55" s="445"/>
      <c r="E55" s="446"/>
      <c r="F55" s="446"/>
      <c r="G55" s="446"/>
      <c r="H55" s="446"/>
      <c r="I55" s="446"/>
      <c r="J55" s="446"/>
      <c r="K55" s="446"/>
    </row>
    <row r="56" spans="1:11" ht="15.6" x14ac:dyDescent="0.3">
      <c r="B56" s="341" t="s">
        <v>715</v>
      </c>
      <c r="C56" s="341"/>
      <c r="D56" s="341"/>
      <c r="E56" s="341"/>
      <c r="F56" s="341"/>
      <c r="G56" s="341"/>
      <c r="H56" s="341"/>
      <c r="I56" s="341"/>
      <c r="J56" s="341"/>
      <c r="K56" s="341"/>
    </row>
    <row r="57" spans="1:11" x14ac:dyDescent="0.25">
      <c r="B57" s="316"/>
    </row>
    <row r="58" spans="1:11" s="318" customFormat="1" x14ac:dyDescent="0.25">
      <c r="A58" s="288"/>
      <c r="B58" s="317"/>
      <c r="C58" s="559" t="s">
        <v>23</v>
      </c>
      <c r="D58" s="560"/>
      <c r="E58" s="561"/>
      <c r="F58" s="559" t="s">
        <v>395</v>
      </c>
      <c r="G58" s="560"/>
      <c r="H58" s="561"/>
      <c r="I58" s="559" t="s">
        <v>396</v>
      </c>
      <c r="J58" s="560"/>
      <c r="K58" s="561"/>
    </row>
    <row r="59" spans="1:11" s="318" customFormat="1" ht="14.25" customHeight="1" x14ac:dyDescent="0.25">
      <c r="A59" s="268"/>
      <c r="B59" s="319"/>
      <c r="C59" s="320" t="s">
        <v>8</v>
      </c>
      <c r="D59" s="320" t="s">
        <v>9</v>
      </c>
      <c r="E59" s="321" t="s">
        <v>70</v>
      </c>
      <c r="F59" s="320" t="s">
        <v>8</v>
      </c>
      <c r="G59" s="320" t="s">
        <v>9</v>
      </c>
      <c r="H59" s="321" t="s">
        <v>70</v>
      </c>
      <c r="I59" s="320" t="s">
        <v>8</v>
      </c>
      <c r="J59" s="320" t="s">
        <v>9</v>
      </c>
      <c r="K59" s="321" t="s">
        <v>70</v>
      </c>
    </row>
    <row r="60" spans="1:11" s="318" customFormat="1" x14ac:dyDescent="0.25">
      <c r="A60" s="268"/>
      <c r="B60" s="322"/>
      <c r="E60" s="322"/>
      <c r="H60" s="322"/>
      <c r="K60" s="322"/>
    </row>
    <row r="61" spans="1:11" x14ac:dyDescent="0.25">
      <c r="A61" s="268"/>
      <c r="B61" s="323" t="s">
        <v>368</v>
      </c>
      <c r="C61" s="325">
        <v>12298.621570675001</v>
      </c>
      <c r="D61" s="325">
        <v>26296.990701985989</v>
      </c>
      <c r="E61" s="325">
        <f>+C61*100/D61</f>
        <v>46.768170966977564</v>
      </c>
      <c r="F61" s="325">
        <v>4517.6067996510055</v>
      </c>
      <c r="G61" s="325">
        <v>11116.848136703018</v>
      </c>
      <c r="H61" s="325">
        <f>+F61*100/G61</f>
        <v>40.637478753854921</v>
      </c>
      <c r="I61" s="325">
        <v>7781.0147710240008</v>
      </c>
      <c r="J61" s="325">
        <v>15180.142565283004</v>
      </c>
      <c r="K61" s="325">
        <f>+I61*100/J61</f>
        <v>51.257850429014987</v>
      </c>
    </row>
    <row r="62" spans="1:11" x14ac:dyDescent="0.25">
      <c r="A62" s="268"/>
      <c r="B62" s="327" t="s">
        <v>369</v>
      </c>
      <c r="C62" s="325">
        <v>2.1690140840000001</v>
      </c>
      <c r="D62" s="325">
        <v>16.387614944999999</v>
      </c>
      <c r="E62" s="325">
        <f t="shared" ref="E62:E92" si="10">+C62*100/D62</f>
        <v>13.235691046437386</v>
      </c>
      <c r="F62" s="325">
        <v>2.1690140840000001</v>
      </c>
      <c r="G62" s="325">
        <v>0</v>
      </c>
      <c r="H62" s="342" t="s">
        <v>11</v>
      </c>
      <c r="I62" s="325">
        <v>0</v>
      </c>
      <c r="J62" s="325">
        <v>18.556629029</v>
      </c>
      <c r="K62" s="342" t="s">
        <v>11</v>
      </c>
    </row>
    <row r="63" spans="1:11" x14ac:dyDescent="0.25">
      <c r="A63" s="270"/>
      <c r="B63" s="327" t="s">
        <v>436</v>
      </c>
      <c r="C63" s="326">
        <v>2.1690140840000001</v>
      </c>
      <c r="D63" s="326">
        <v>16.387614944999999</v>
      </c>
      <c r="E63" s="325">
        <f t="shared" si="10"/>
        <v>13.235691046437386</v>
      </c>
      <c r="F63" s="326">
        <v>2.1690140840000001</v>
      </c>
      <c r="G63" s="326">
        <v>0</v>
      </c>
      <c r="H63" s="342" t="s">
        <v>11</v>
      </c>
      <c r="I63" s="326">
        <v>0</v>
      </c>
      <c r="J63" s="326">
        <v>18.556629029</v>
      </c>
      <c r="K63" s="325">
        <f t="shared" ref="K63:K64" si="11">+I63*100/J63</f>
        <v>0</v>
      </c>
    </row>
    <row r="64" spans="1:11" x14ac:dyDescent="0.25">
      <c r="A64" s="270"/>
      <c r="B64" s="327" t="s">
        <v>463</v>
      </c>
      <c r="C64" s="325">
        <v>3648.5436125789997</v>
      </c>
      <c r="D64" s="325">
        <v>7156.0698545470004</v>
      </c>
      <c r="E64" s="325">
        <f t="shared" si="10"/>
        <v>50.985299008235614</v>
      </c>
      <c r="F64" s="325">
        <v>606.17143613300004</v>
      </c>
      <c r="G64" s="325">
        <v>1858.6899181499998</v>
      </c>
      <c r="H64" s="325">
        <f t="shared" ref="H64:H92" si="12">+F64*100/G64</f>
        <v>32.61283284606921</v>
      </c>
      <c r="I64" s="325">
        <v>3042.3721764459997</v>
      </c>
      <c r="J64" s="325">
        <v>5297.3799363969983</v>
      </c>
      <c r="K64" s="325">
        <f t="shared" si="11"/>
        <v>57.431640036664284</v>
      </c>
    </row>
    <row r="65" spans="1:11" x14ac:dyDescent="0.25">
      <c r="A65" s="270"/>
      <c r="B65" s="327" t="s">
        <v>437</v>
      </c>
      <c r="C65" s="326">
        <v>224.07986633300004</v>
      </c>
      <c r="D65" s="326">
        <v>1007.566833754</v>
      </c>
      <c r="E65" s="325">
        <f t="shared" si="10"/>
        <v>22.239702501730989</v>
      </c>
      <c r="F65" s="326">
        <v>17.079866332999998</v>
      </c>
      <c r="G65" s="326">
        <v>83.566833753999987</v>
      </c>
      <c r="H65" s="325">
        <f t="shared" si="12"/>
        <v>20.438570621544528</v>
      </c>
      <c r="I65" s="326">
        <v>207.00000000000003</v>
      </c>
      <c r="J65" s="326">
        <v>924</v>
      </c>
      <c r="K65" s="342" t="s">
        <v>11</v>
      </c>
    </row>
    <row r="66" spans="1:11" x14ac:dyDescent="0.25">
      <c r="A66" s="270"/>
      <c r="B66" s="327" t="s">
        <v>438</v>
      </c>
      <c r="C66" s="326">
        <v>78.258051969000007</v>
      </c>
      <c r="D66" s="326">
        <v>119.15392323299997</v>
      </c>
      <c r="E66" s="325">
        <f t="shared" si="10"/>
        <v>65.678116041525556</v>
      </c>
      <c r="F66" s="326">
        <v>41.160350827000009</v>
      </c>
      <c r="G66" s="326">
        <v>69.050474965000006</v>
      </c>
      <c r="H66" s="325">
        <f t="shared" si="12"/>
        <v>59.609077052494115</v>
      </c>
      <c r="I66" s="326">
        <v>37.097701142000005</v>
      </c>
      <c r="J66" s="326">
        <v>50.103448267999951</v>
      </c>
      <c r="K66" s="325">
        <f t="shared" ref="K66:K83" si="13">+I66*100/J66</f>
        <v>74.04221151320148</v>
      </c>
    </row>
    <row r="67" spans="1:11" x14ac:dyDescent="0.25">
      <c r="A67" s="270"/>
      <c r="B67" s="327" t="s">
        <v>439</v>
      </c>
      <c r="C67" s="326">
        <v>11.067270059</v>
      </c>
      <c r="D67" s="326">
        <v>12.858166491</v>
      </c>
      <c r="E67" s="325">
        <f t="shared" si="10"/>
        <v>86.071914426885598</v>
      </c>
      <c r="F67" s="326">
        <v>11.067270059</v>
      </c>
      <c r="G67" s="326">
        <v>12.858166491</v>
      </c>
      <c r="H67" s="325">
        <f t="shared" si="12"/>
        <v>86.071914426885598</v>
      </c>
      <c r="I67" s="326">
        <v>0</v>
      </c>
      <c r="J67" s="326">
        <v>0</v>
      </c>
      <c r="K67" s="342" t="s">
        <v>11</v>
      </c>
    </row>
    <row r="68" spans="1:11" x14ac:dyDescent="0.25">
      <c r="A68" s="270"/>
      <c r="B68" s="327" t="s">
        <v>440</v>
      </c>
      <c r="C68" s="326">
        <v>80.559799736000002</v>
      </c>
      <c r="D68" s="326">
        <v>261.34747754699998</v>
      </c>
      <c r="E68" s="325">
        <f t="shared" si="10"/>
        <v>30.824785642521597</v>
      </c>
      <c r="F68" s="326">
        <v>16.559799736000002</v>
      </c>
      <c r="G68" s="326">
        <v>85.347477547000011</v>
      </c>
      <c r="H68" s="325">
        <f t="shared" si="12"/>
        <v>19.402799253066014</v>
      </c>
      <c r="I68" s="326">
        <v>64</v>
      </c>
      <c r="J68" s="326">
        <v>176</v>
      </c>
      <c r="K68" s="325">
        <f t="shared" si="13"/>
        <v>36.363636363636367</v>
      </c>
    </row>
    <row r="69" spans="1:11" x14ac:dyDescent="0.25">
      <c r="A69" s="270"/>
      <c r="B69" s="327" t="s">
        <v>441</v>
      </c>
      <c r="C69" s="326">
        <v>70.950986850999996</v>
      </c>
      <c r="D69" s="326">
        <v>346.57347521700001</v>
      </c>
      <c r="E69" s="325">
        <f t="shared" si="10"/>
        <v>20.472134172003631</v>
      </c>
      <c r="F69" s="326">
        <v>25.950986850999996</v>
      </c>
      <c r="G69" s="326">
        <v>190.57347521700001</v>
      </c>
      <c r="H69" s="325">
        <f t="shared" si="12"/>
        <v>13.617313123691755</v>
      </c>
      <c r="I69" s="326">
        <v>45</v>
      </c>
      <c r="J69" s="326">
        <v>156</v>
      </c>
      <c r="K69" s="325">
        <f t="shared" si="13"/>
        <v>28.846153846153847</v>
      </c>
    </row>
    <row r="70" spans="1:11" x14ac:dyDescent="0.25">
      <c r="A70" s="270"/>
      <c r="B70" s="327" t="s">
        <v>442</v>
      </c>
      <c r="C70" s="326">
        <v>158.54296344299999</v>
      </c>
      <c r="D70" s="326">
        <v>841.02155658700008</v>
      </c>
      <c r="E70" s="325">
        <f t="shared" si="10"/>
        <v>18.851236594504506</v>
      </c>
      <c r="F70" s="326">
        <v>140.40010629899999</v>
      </c>
      <c r="G70" s="326">
        <v>740.37869943900012</v>
      </c>
      <c r="H70" s="325">
        <f t="shared" si="12"/>
        <v>18.963282763994151</v>
      </c>
      <c r="I70" s="326">
        <v>18.142857144000001</v>
      </c>
      <c r="J70" s="326">
        <v>100.64285714799999</v>
      </c>
      <c r="K70" s="325">
        <f t="shared" si="13"/>
        <v>18.026969482116439</v>
      </c>
    </row>
    <row r="71" spans="1:11" x14ac:dyDescent="0.25">
      <c r="A71" s="270"/>
      <c r="B71" s="327" t="s">
        <v>443</v>
      </c>
      <c r="C71" s="326">
        <v>950.81529287500007</v>
      </c>
      <c r="D71" s="326">
        <v>3274.7805211369991</v>
      </c>
      <c r="E71" s="325">
        <f t="shared" si="10"/>
        <v>29.034473813984892</v>
      </c>
      <c r="F71" s="326">
        <v>40.580917874999997</v>
      </c>
      <c r="G71" s="326">
        <v>271.99927113699988</v>
      </c>
      <c r="H71" s="325">
        <f t="shared" si="12"/>
        <v>14.919495080029206</v>
      </c>
      <c r="I71" s="326">
        <v>910.23437500000011</v>
      </c>
      <c r="J71" s="326">
        <v>3002.7812499999995</v>
      </c>
      <c r="K71" s="325">
        <f t="shared" si="13"/>
        <v>30.313043116277626</v>
      </c>
    </row>
    <row r="72" spans="1:11" x14ac:dyDescent="0.25">
      <c r="A72" s="270"/>
      <c r="B72" s="327" t="s">
        <v>444</v>
      </c>
      <c r="C72" s="326">
        <v>25</v>
      </c>
      <c r="D72" s="326">
        <v>44.055555556000002</v>
      </c>
      <c r="E72" s="325">
        <f t="shared" si="10"/>
        <v>56.746532155795748</v>
      </c>
      <c r="F72" s="326">
        <v>14</v>
      </c>
      <c r="G72" s="326">
        <v>18.055555556000002</v>
      </c>
      <c r="H72" s="325">
        <f t="shared" si="12"/>
        <v>77.538461536552887</v>
      </c>
      <c r="I72" s="326">
        <v>11</v>
      </c>
      <c r="J72" s="326">
        <v>26</v>
      </c>
      <c r="K72" s="325">
        <f t="shared" si="13"/>
        <v>42.307692307692307</v>
      </c>
    </row>
    <row r="73" spans="1:11" x14ac:dyDescent="0.25">
      <c r="A73" s="270"/>
      <c r="B73" s="327" t="s">
        <v>445</v>
      </c>
      <c r="C73" s="326">
        <v>1902.6804055059995</v>
      </c>
      <c r="D73" s="326">
        <v>906.68968911199977</v>
      </c>
      <c r="E73" s="325">
        <f t="shared" si="10"/>
        <v>209.84912791601946</v>
      </c>
      <c r="F73" s="326">
        <v>200.92601948600011</v>
      </c>
      <c r="G73" s="326">
        <v>140.02302241200013</v>
      </c>
      <c r="H73" s="325">
        <f t="shared" si="12"/>
        <v>143.49498819901243</v>
      </c>
      <c r="I73" s="326">
        <v>1701.7543860199994</v>
      </c>
      <c r="J73" s="326">
        <v>766.6666666999995</v>
      </c>
      <c r="K73" s="325">
        <f t="shared" si="13"/>
        <v>221.96796338426233</v>
      </c>
    </row>
    <row r="74" spans="1:11" x14ac:dyDescent="0.25">
      <c r="A74" s="270"/>
      <c r="B74" s="327" t="s">
        <v>446</v>
      </c>
      <c r="C74" s="326">
        <v>48.218574842999999</v>
      </c>
      <c r="D74" s="326">
        <v>88.668163299000014</v>
      </c>
      <c r="E74" s="325">
        <f t="shared" si="10"/>
        <v>54.380933413948135</v>
      </c>
      <c r="F74" s="326">
        <v>27.075717703000002</v>
      </c>
      <c r="G74" s="326">
        <v>41.553877589999992</v>
      </c>
      <c r="H74" s="325">
        <f t="shared" si="12"/>
        <v>65.158101417509627</v>
      </c>
      <c r="I74" s="326">
        <v>21.14285714</v>
      </c>
      <c r="J74" s="326">
        <v>47.114285709000015</v>
      </c>
      <c r="K74" s="325">
        <f t="shared" si="13"/>
        <v>44.87568223062582</v>
      </c>
    </row>
    <row r="75" spans="1:11" x14ac:dyDescent="0.25">
      <c r="A75" s="270"/>
      <c r="B75" s="327" t="s">
        <v>447</v>
      </c>
      <c r="C75" s="326">
        <v>98.370400963999984</v>
      </c>
      <c r="D75" s="326">
        <v>253.35449261400004</v>
      </c>
      <c r="E75" s="325">
        <f t="shared" si="10"/>
        <v>38.827178452238016</v>
      </c>
      <c r="F75" s="326">
        <v>71.370400963999984</v>
      </c>
      <c r="G75" s="326">
        <v>205.28306404200003</v>
      </c>
      <c r="H75" s="325">
        <f t="shared" si="12"/>
        <v>34.766823701246928</v>
      </c>
      <c r="I75" s="326">
        <v>27</v>
      </c>
      <c r="J75" s="326">
        <v>48.071428571999988</v>
      </c>
      <c r="K75" s="325">
        <f t="shared" si="13"/>
        <v>56.166419018648853</v>
      </c>
    </row>
    <row r="76" spans="1:11" x14ac:dyDescent="0.25">
      <c r="A76" s="270"/>
      <c r="B76" s="327" t="s">
        <v>20</v>
      </c>
      <c r="C76" s="325">
        <v>216.08741422800006</v>
      </c>
      <c r="D76" s="325">
        <v>521.08726173700006</v>
      </c>
      <c r="E76" s="325">
        <f t="shared" si="10"/>
        <v>41.46856584206089</v>
      </c>
      <c r="F76" s="325">
        <v>35.551182303999994</v>
      </c>
      <c r="G76" s="325">
        <v>96.855377568999998</v>
      </c>
      <c r="H76" s="325">
        <f t="shared" si="12"/>
        <v>36.705429472589941</v>
      </c>
      <c r="I76" s="325">
        <v>180.53623192400005</v>
      </c>
      <c r="J76" s="325">
        <v>424.23188416800008</v>
      </c>
      <c r="K76" s="325">
        <f t="shared" si="13"/>
        <v>42.556026235054482</v>
      </c>
    </row>
    <row r="77" spans="1:11" x14ac:dyDescent="0.25">
      <c r="A77" s="270"/>
      <c r="B77" s="327" t="s">
        <v>448</v>
      </c>
      <c r="C77" s="326">
        <v>216.08741422800006</v>
      </c>
      <c r="D77" s="326">
        <v>521.08726173700006</v>
      </c>
      <c r="E77" s="325">
        <f t="shared" si="10"/>
        <v>41.46856584206089</v>
      </c>
      <c r="F77" s="326">
        <v>35.551182303999994</v>
      </c>
      <c r="G77" s="326">
        <v>96.855377568999998</v>
      </c>
      <c r="H77" s="325">
        <f t="shared" si="12"/>
        <v>36.705429472589941</v>
      </c>
      <c r="I77" s="326">
        <v>180.53623192400005</v>
      </c>
      <c r="J77" s="326">
        <v>424.23188416800008</v>
      </c>
      <c r="K77" s="325">
        <f t="shared" si="13"/>
        <v>42.556026235054482</v>
      </c>
    </row>
    <row r="78" spans="1:11" x14ac:dyDescent="0.25">
      <c r="A78" s="270"/>
      <c r="B78" s="327" t="s">
        <v>21</v>
      </c>
      <c r="C78" s="325">
        <v>8431.8215297839997</v>
      </c>
      <c r="D78" s="325">
        <v>18603.445970756999</v>
      </c>
      <c r="E78" s="325">
        <f t="shared" si="10"/>
        <v>45.323976767734813</v>
      </c>
      <c r="F78" s="325">
        <v>3873.7151671300053</v>
      </c>
      <c r="G78" s="325">
        <v>9163.4718550680191</v>
      </c>
      <c r="H78" s="325">
        <f t="shared" si="12"/>
        <v>42.273444262150257</v>
      </c>
      <c r="I78" s="325">
        <v>4558.1063626540008</v>
      </c>
      <c r="J78" s="325">
        <v>9439.974115689005</v>
      </c>
      <c r="K78" s="325">
        <f t="shared" si="13"/>
        <v>48.285157425151624</v>
      </c>
    </row>
    <row r="79" spans="1:11" x14ac:dyDescent="0.25">
      <c r="A79" s="270"/>
      <c r="B79" s="327" t="s">
        <v>449</v>
      </c>
      <c r="C79" s="326">
        <v>203.26596469399999</v>
      </c>
      <c r="D79" s="326">
        <v>375.23018522899997</v>
      </c>
      <c r="E79" s="325">
        <f t="shared" si="10"/>
        <v>54.171005610848823</v>
      </c>
      <c r="F79" s="326">
        <v>155.21596469399998</v>
      </c>
      <c r="G79" s="326">
        <v>294.23018522899997</v>
      </c>
      <c r="H79" s="325">
        <f t="shared" si="12"/>
        <v>52.753243034257366</v>
      </c>
      <c r="I79" s="326">
        <v>48.050000000000004</v>
      </c>
      <c r="J79" s="326">
        <v>80.999999999999972</v>
      </c>
      <c r="K79" s="325">
        <f t="shared" si="13"/>
        <v>59.320987654321009</v>
      </c>
    </row>
    <row r="80" spans="1:11" x14ac:dyDescent="0.25">
      <c r="A80" s="270"/>
      <c r="B80" s="327" t="s">
        <v>450</v>
      </c>
      <c r="C80" s="326">
        <v>73.142789520999997</v>
      </c>
      <c r="D80" s="326">
        <v>252.01312517100001</v>
      </c>
      <c r="E80" s="325">
        <f t="shared" si="10"/>
        <v>29.023404821225071</v>
      </c>
      <c r="F80" s="326">
        <v>24.699456179000002</v>
      </c>
      <c r="G80" s="326">
        <v>113.439791818</v>
      </c>
      <c r="H80" s="325">
        <f t="shared" si="12"/>
        <v>21.773185390385059</v>
      </c>
      <c r="I80" s="326">
        <v>48.443333342000003</v>
      </c>
      <c r="J80" s="326">
        <v>138.57333335300001</v>
      </c>
      <c r="K80" s="325">
        <f t="shared" si="13"/>
        <v>34.958625999560866</v>
      </c>
    </row>
    <row r="81" spans="1:12" x14ac:dyDescent="0.25">
      <c r="A81" s="270"/>
      <c r="B81" s="327" t="s">
        <v>451</v>
      </c>
      <c r="C81" s="326">
        <v>2.4500000000000002</v>
      </c>
      <c r="D81" s="326">
        <v>1.4499999999999997</v>
      </c>
      <c r="E81" s="325">
        <f t="shared" si="10"/>
        <v>168.96551724137936</v>
      </c>
      <c r="F81" s="326">
        <v>2.4500000000000002</v>
      </c>
      <c r="G81" s="326">
        <v>1.4499999999999997</v>
      </c>
      <c r="H81" s="325">
        <f t="shared" si="12"/>
        <v>168.96551724137936</v>
      </c>
      <c r="I81" s="326">
        <v>0</v>
      </c>
      <c r="J81" s="326">
        <v>0</v>
      </c>
      <c r="K81" s="342" t="s">
        <v>11</v>
      </c>
    </row>
    <row r="82" spans="1:12" x14ac:dyDescent="0.25">
      <c r="A82" s="270"/>
      <c r="B82" s="327" t="s">
        <v>452</v>
      </c>
      <c r="C82" s="326">
        <v>215.84</v>
      </c>
      <c r="D82" s="326">
        <v>481.76190476199997</v>
      </c>
      <c r="E82" s="325">
        <f t="shared" si="10"/>
        <v>44.802214095078625</v>
      </c>
      <c r="F82" s="326">
        <v>25.740000000000002</v>
      </c>
      <c r="G82" s="326">
        <v>83.861904761999995</v>
      </c>
      <c r="H82" s="325">
        <f t="shared" si="12"/>
        <v>30.69331667704197</v>
      </c>
      <c r="I82" s="326">
        <v>190.1</v>
      </c>
      <c r="J82" s="326">
        <v>397.9</v>
      </c>
      <c r="K82" s="325">
        <f t="shared" si="13"/>
        <v>47.775823071123398</v>
      </c>
    </row>
    <row r="83" spans="1:12" x14ac:dyDescent="0.25">
      <c r="A83" s="270"/>
      <c r="B83" s="327" t="s">
        <v>453</v>
      </c>
      <c r="C83" s="326">
        <v>2908.7810277400026</v>
      </c>
      <c r="D83" s="326">
        <v>9455.2976228880143</v>
      </c>
      <c r="E83" s="325">
        <f t="shared" si="10"/>
        <v>30.763505748342041</v>
      </c>
      <c r="F83" s="326">
        <v>1313.0843985400015</v>
      </c>
      <c r="G83" s="326">
        <v>4627.7358251780061</v>
      </c>
      <c r="H83" s="325">
        <f t="shared" si="12"/>
        <v>28.374229820897209</v>
      </c>
      <c r="I83" s="326">
        <v>1595.6966292000011</v>
      </c>
      <c r="J83" s="326">
        <v>4827.5617977100064</v>
      </c>
      <c r="K83" s="325">
        <f t="shared" si="13"/>
        <v>33.053883017239322</v>
      </c>
    </row>
    <row r="84" spans="1:12" x14ac:dyDescent="0.25">
      <c r="A84" s="270"/>
      <c r="B84" s="327" t="s">
        <v>454</v>
      </c>
      <c r="C84" s="326">
        <v>32.740259739999999</v>
      </c>
      <c r="D84" s="326">
        <v>106.44155843999999</v>
      </c>
      <c r="E84" s="325">
        <f t="shared" si="10"/>
        <v>30.758906784003305</v>
      </c>
      <c r="F84" s="326">
        <v>7.7402597399999991</v>
      </c>
      <c r="G84" s="326">
        <v>41.441558440000001</v>
      </c>
      <c r="H84" s="325">
        <f t="shared" si="12"/>
        <v>18.677530554760668</v>
      </c>
      <c r="I84" s="326">
        <v>25</v>
      </c>
      <c r="J84" s="326">
        <v>65</v>
      </c>
      <c r="K84" s="342" t="s">
        <v>11</v>
      </c>
    </row>
    <row r="85" spans="1:12" x14ac:dyDescent="0.25">
      <c r="A85" s="270"/>
      <c r="B85" s="327" t="s">
        <v>455</v>
      </c>
      <c r="C85" s="326">
        <v>3404.8325069939983</v>
      </c>
      <c r="D85" s="326">
        <v>5773.1369342359794</v>
      </c>
      <c r="E85" s="325">
        <f t="shared" si="10"/>
        <v>58.977165201167992</v>
      </c>
      <c r="F85" s="326">
        <v>1991.0025732520039</v>
      </c>
      <c r="G85" s="326">
        <v>3399.5384822210131</v>
      </c>
      <c r="H85" s="325">
        <f t="shared" si="12"/>
        <v>58.566849108036173</v>
      </c>
      <c r="I85" s="326">
        <v>1413.8299337420001</v>
      </c>
      <c r="J85" s="326">
        <v>2373.5984520149996</v>
      </c>
      <c r="K85" s="325">
        <f t="shared" ref="K85:K92" si="14">+I85*100/J85</f>
        <v>59.564832145124171</v>
      </c>
    </row>
    <row r="86" spans="1:12" ht="14.4" x14ac:dyDescent="0.3">
      <c r="A86" s="270"/>
      <c r="B86" s="327" t="s">
        <v>456</v>
      </c>
      <c r="C86" s="326">
        <v>462.70193098799996</v>
      </c>
      <c r="D86" s="326">
        <v>790.00784600500015</v>
      </c>
      <c r="E86" s="325">
        <f t="shared" si="10"/>
        <v>58.56928299229466</v>
      </c>
      <c r="F86" s="326">
        <v>83.089027803999997</v>
      </c>
      <c r="G86" s="326">
        <v>197.79279229300005</v>
      </c>
      <c r="H86" s="325">
        <f t="shared" si="12"/>
        <v>42.008117101110635</v>
      </c>
      <c r="I86" s="326">
        <v>379.61290318399995</v>
      </c>
      <c r="J86" s="326">
        <v>592.2150537120001</v>
      </c>
      <c r="K86" s="325">
        <f t="shared" si="14"/>
        <v>64.100515649608823</v>
      </c>
      <c r="L86" s="344"/>
    </row>
    <row r="87" spans="1:12" x14ac:dyDescent="0.25">
      <c r="A87" s="270"/>
      <c r="B87" s="327" t="s">
        <v>457</v>
      </c>
      <c r="C87" s="326">
        <v>433.97050448099998</v>
      </c>
      <c r="D87" s="326">
        <v>816.25470695299987</v>
      </c>
      <c r="E87" s="325">
        <f t="shared" si="10"/>
        <v>53.16606456102042</v>
      </c>
      <c r="F87" s="326">
        <v>99.303837816000012</v>
      </c>
      <c r="G87" s="326">
        <v>247.58804028899999</v>
      </c>
      <c r="H87" s="325">
        <f t="shared" si="12"/>
        <v>40.108495426550682</v>
      </c>
      <c r="I87" s="326">
        <v>334.66666666499998</v>
      </c>
      <c r="J87" s="326">
        <v>568.66666666399988</v>
      </c>
      <c r="K87" s="325">
        <f t="shared" si="14"/>
        <v>58.851113716278334</v>
      </c>
    </row>
    <row r="88" spans="1:12" x14ac:dyDescent="0.25">
      <c r="A88" s="270"/>
      <c r="B88" s="327" t="s">
        <v>458</v>
      </c>
      <c r="C88" s="326">
        <v>0</v>
      </c>
      <c r="D88" s="326">
        <v>0</v>
      </c>
      <c r="E88" s="342" t="s">
        <v>11</v>
      </c>
      <c r="F88" s="326">
        <v>0</v>
      </c>
      <c r="G88" s="326">
        <v>0</v>
      </c>
      <c r="H88" s="342" t="s">
        <v>11</v>
      </c>
      <c r="I88" s="326">
        <v>0</v>
      </c>
      <c r="J88" s="326">
        <v>0</v>
      </c>
      <c r="K88" s="342" t="s">
        <v>11</v>
      </c>
    </row>
    <row r="89" spans="1:12" x14ac:dyDescent="0.25">
      <c r="A89" s="270"/>
      <c r="B89" s="327" t="s">
        <v>459</v>
      </c>
      <c r="C89" s="326">
        <v>25.276315788999991</v>
      </c>
      <c r="D89" s="326">
        <v>45.421052627999984</v>
      </c>
      <c r="E89" s="325">
        <f t="shared" si="10"/>
        <v>55.648899192217989</v>
      </c>
      <c r="F89" s="326">
        <v>25.276315788999991</v>
      </c>
      <c r="G89" s="326">
        <v>42.421052627999984</v>
      </c>
      <c r="H89" s="325">
        <f t="shared" si="12"/>
        <v>59.584367249567912</v>
      </c>
      <c r="I89" s="326">
        <v>0</v>
      </c>
      <c r="J89" s="326">
        <v>3</v>
      </c>
      <c r="K89" s="325">
        <f t="shared" si="14"/>
        <v>0</v>
      </c>
    </row>
    <row r="90" spans="1:12" x14ac:dyDescent="0.25">
      <c r="A90" s="270"/>
      <c r="B90" s="327" t="s">
        <v>460</v>
      </c>
      <c r="C90" s="326">
        <v>646.01954018400011</v>
      </c>
      <c r="D90" s="326">
        <v>455.01471260999983</v>
      </c>
      <c r="E90" s="325">
        <f t="shared" si="10"/>
        <v>141.9777256164711</v>
      </c>
      <c r="F90" s="326">
        <v>133.43333331599999</v>
      </c>
      <c r="G90" s="326">
        <v>83.745555543999984</v>
      </c>
      <c r="H90" s="325">
        <f t="shared" si="12"/>
        <v>159.33183850681365</v>
      </c>
      <c r="I90" s="326">
        <v>512.58620686800009</v>
      </c>
      <c r="J90" s="326">
        <v>371.26915706599993</v>
      </c>
      <c r="K90" s="325">
        <f t="shared" si="14"/>
        <v>138.06323447893584</v>
      </c>
    </row>
    <row r="91" spans="1:12" x14ac:dyDescent="0.25">
      <c r="A91" s="270"/>
      <c r="B91" s="327" t="s">
        <v>461</v>
      </c>
      <c r="C91" s="326">
        <v>14.479463600999996</v>
      </c>
      <c r="D91" s="326">
        <v>30.156743291999998</v>
      </c>
      <c r="E91" s="325">
        <f t="shared" si="10"/>
        <v>48.014016171438236</v>
      </c>
      <c r="F91" s="326">
        <v>10.462222221999998</v>
      </c>
      <c r="G91" s="326">
        <v>25.087777775999999</v>
      </c>
      <c r="H91" s="325">
        <f t="shared" si="12"/>
        <v>41.702466896085909</v>
      </c>
      <c r="I91" s="326">
        <v>4.0172413789999988</v>
      </c>
      <c r="J91" s="326">
        <v>5.0689655160000013</v>
      </c>
      <c r="K91" s="325">
        <f t="shared" si="14"/>
        <v>79.251700693558206</v>
      </c>
    </row>
    <row r="92" spans="1:12" x14ac:dyDescent="0.25">
      <c r="A92" s="270"/>
      <c r="B92" s="327" t="s">
        <v>462</v>
      </c>
      <c r="C92" s="326">
        <v>8.3212260519999983</v>
      </c>
      <c r="D92" s="326">
        <v>21.259578542999996</v>
      </c>
      <c r="E92" s="325">
        <f t="shared" si="10"/>
        <v>39.141067802305393</v>
      </c>
      <c r="F92" s="326">
        <v>2.2177777779999999</v>
      </c>
      <c r="G92" s="326">
        <v>5.1388888899999987</v>
      </c>
      <c r="H92" s="325">
        <f t="shared" si="12"/>
        <v>43.156756751749903</v>
      </c>
      <c r="I92" s="326">
        <v>6.1034482739999989</v>
      </c>
      <c r="J92" s="326">
        <v>16.120689652999999</v>
      </c>
      <c r="K92" s="325">
        <f t="shared" si="14"/>
        <v>37.860962560396231</v>
      </c>
    </row>
    <row r="93" spans="1:12" x14ac:dyDescent="0.25">
      <c r="A93" s="270"/>
      <c r="B93" s="328"/>
      <c r="C93" s="328"/>
      <c r="D93" s="328"/>
      <c r="E93" s="329"/>
      <c r="F93" s="328"/>
      <c r="G93" s="328"/>
      <c r="H93" s="329"/>
      <c r="I93" s="328"/>
      <c r="J93" s="328"/>
      <c r="K93" s="329"/>
    </row>
    <row r="94" spans="1:12" x14ac:dyDescent="0.25">
      <c r="A94" s="270"/>
      <c r="B94" s="330"/>
      <c r="C94" s="330"/>
      <c r="D94" s="330"/>
      <c r="E94" s="331"/>
    </row>
    <row r="95" spans="1:12" x14ac:dyDescent="0.25">
      <c r="A95" s="270"/>
      <c r="B95" s="335" t="s">
        <v>75</v>
      </c>
      <c r="C95" s="324"/>
      <c r="D95" s="324"/>
      <c r="E95" s="333"/>
      <c r="G95" s="334"/>
      <c r="J95" s="334"/>
    </row>
    <row r="96" spans="1:12" x14ac:dyDescent="0.25">
      <c r="A96" s="270"/>
      <c r="C96" s="324"/>
      <c r="D96" s="324"/>
      <c r="E96" s="333"/>
      <c r="G96" s="334"/>
      <c r="J96" s="334"/>
    </row>
    <row r="97" spans="1:11" x14ac:dyDescent="0.25">
      <c r="B97" s="336" t="s">
        <v>431</v>
      </c>
      <c r="C97" s="324"/>
      <c r="D97" s="324"/>
      <c r="E97" s="326"/>
    </row>
    <row r="98" spans="1:11" x14ac:dyDescent="0.25">
      <c r="B98" s="337" t="s">
        <v>411</v>
      </c>
      <c r="C98" s="324"/>
      <c r="D98" s="324"/>
      <c r="E98" s="326"/>
    </row>
    <row r="99" spans="1:11" x14ac:dyDescent="0.25">
      <c r="A99" s="270"/>
      <c r="B99" s="337"/>
      <c r="C99" s="324"/>
      <c r="D99" s="324"/>
      <c r="E99" s="326"/>
    </row>
    <row r="100" spans="1:11" x14ac:dyDescent="0.25">
      <c r="A100" s="270"/>
      <c r="B100" s="337"/>
      <c r="C100" s="324"/>
      <c r="D100" s="324"/>
      <c r="E100" s="326"/>
    </row>
    <row r="101" spans="1:11" x14ac:dyDescent="0.25">
      <c r="A101" s="270"/>
      <c r="B101" s="337"/>
      <c r="C101" s="324"/>
      <c r="D101" s="324"/>
      <c r="E101" s="326"/>
    </row>
    <row r="102" spans="1:11" x14ac:dyDescent="0.25">
      <c r="A102" s="270"/>
      <c r="C102" s="324"/>
      <c r="D102" s="324"/>
      <c r="E102" s="326"/>
    </row>
    <row r="103" spans="1:11" x14ac:dyDescent="0.25">
      <c r="A103" s="270"/>
      <c r="C103" s="324"/>
      <c r="D103" s="324"/>
      <c r="E103" s="326"/>
    </row>
    <row r="104" spans="1:11" x14ac:dyDescent="0.25">
      <c r="A104" s="270"/>
      <c r="C104" s="324"/>
      <c r="D104" s="324"/>
      <c r="E104" s="326"/>
    </row>
    <row r="105" spans="1:11" x14ac:dyDescent="0.25">
      <c r="A105" s="270"/>
      <c r="C105" s="324"/>
      <c r="D105" s="324"/>
      <c r="E105" s="326"/>
      <c r="G105" s="338" t="s">
        <v>362</v>
      </c>
    </row>
    <row r="106" spans="1:11" x14ac:dyDescent="0.25">
      <c r="A106" s="270"/>
      <c r="C106" s="324"/>
      <c r="D106" s="324"/>
      <c r="E106" s="326"/>
      <c r="G106" s="338" t="s">
        <v>363</v>
      </c>
      <c r="K106" s="362" t="s">
        <v>13</v>
      </c>
    </row>
    <row r="107" spans="1:11" x14ac:dyDescent="0.25">
      <c r="A107" s="270"/>
      <c r="C107" s="324"/>
      <c r="D107" s="324"/>
      <c r="E107" s="326"/>
      <c r="G107" s="338" t="s">
        <v>364</v>
      </c>
    </row>
    <row r="108" spans="1:11" ht="15.6" x14ac:dyDescent="0.3">
      <c r="B108" s="341" t="s">
        <v>716</v>
      </c>
      <c r="C108" s="341"/>
      <c r="D108" s="341"/>
      <c r="E108" s="341"/>
      <c r="F108" s="341"/>
      <c r="G108" s="341"/>
      <c r="H108" s="341"/>
      <c r="I108" s="341"/>
      <c r="J108" s="341"/>
      <c r="K108" s="341"/>
    </row>
    <row r="109" spans="1:11" x14ac:dyDescent="0.25">
      <c r="B109" s="316"/>
    </row>
    <row r="110" spans="1:11" s="318" customFormat="1" x14ac:dyDescent="0.25">
      <c r="A110" s="288"/>
      <c r="B110" s="317"/>
      <c r="C110" s="559" t="s">
        <v>23</v>
      </c>
      <c r="D110" s="560"/>
      <c r="E110" s="561"/>
      <c r="F110" s="559" t="s">
        <v>395</v>
      </c>
      <c r="G110" s="560"/>
      <c r="H110" s="561"/>
      <c r="I110" s="559" t="s">
        <v>396</v>
      </c>
      <c r="J110" s="560"/>
      <c r="K110" s="561"/>
    </row>
    <row r="111" spans="1:11" s="318" customFormat="1" ht="14.25" customHeight="1" x14ac:dyDescent="0.25">
      <c r="A111" s="268"/>
      <c r="B111" s="319"/>
      <c r="C111" s="320" t="s">
        <v>8</v>
      </c>
      <c r="D111" s="320" t="s">
        <v>9</v>
      </c>
      <c r="E111" s="321" t="s">
        <v>70</v>
      </c>
      <c r="F111" s="320" t="s">
        <v>8</v>
      </c>
      <c r="G111" s="320" t="s">
        <v>9</v>
      </c>
      <c r="H111" s="321" t="s">
        <v>70</v>
      </c>
      <c r="I111" s="320" t="s">
        <v>8</v>
      </c>
      <c r="J111" s="320" t="s">
        <v>9</v>
      </c>
      <c r="K111" s="321" t="s">
        <v>70</v>
      </c>
    </row>
    <row r="112" spans="1:11" s="318" customFormat="1" x14ac:dyDescent="0.25">
      <c r="A112" s="268"/>
      <c r="B112" s="322"/>
      <c r="E112" s="322"/>
      <c r="H112" s="322"/>
      <c r="K112" s="322"/>
    </row>
    <row r="113" spans="1:11" x14ac:dyDescent="0.25">
      <c r="A113" s="268"/>
      <c r="B113" s="323" t="s">
        <v>368</v>
      </c>
      <c r="C113" s="325">
        <v>11428.640324780001</v>
      </c>
      <c r="D113" s="325">
        <v>23548.627097319</v>
      </c>
      <c r="E113" s="325">
        <f>+C113*100/D113</f>
        <v>48.532087571598368</v>
      </c>
      <c r="F113" s="325">
        <v>4088.1766969480009</v>
      </c>
      <c r="G113" s="325">
        <v>9874.6599406550013</v>
      </c>
      <c r="H113" s="325">
        <f>+F113*100/G113</f>
        <v>41.400683380665626</v>
      </c>
      <c r="I113" s="325">
        <v>7340.4636278319995</v>
      </c>
      <c r="J113" s="325">
        <v>13673.967156663999</v>
      </c>
      <c r="K113" s="325">
        <f>+I113*100/J113</f>
        <v>53.682033485466064</v>
      </c>
    </row>
    <row r="114" spans="1:11" x14ac:dyDescent="0.25">
      <c r="A114" s="268"/>
      <c r="B114" s="327" t="s">
        <v>369</v>
      </c>
      <c r="C114" s="325">
        <v>3.406779660000002</v>
      </c>
      <c r="D114" s="325">
        <v>16.425327755000001</v>
      </c>
      <c r="E114" s="325">
        <f t="shared" ref="E114:E144" si="15">+C114*100/D114</f>
        <v>20.741014796267617</v>
      </c>
      <c r="F114" s="325">
        <v>3.406779660000002</v>
      </c>
      <c r="G114" s="325">
        <v>16.425327755000001</v>
      </c>
      <c r="H114" s="325">
        <f t="shared" ref="H114:H144" si="16">+F114*100/G114</f>
        <v>20.741014796267617</v>
      </c>
      <c r="I114" s="325">
        <v>0</v>
      </c>
      <c r="J114" s="325">
        <v>0</v>
      </c>
      <c r="K114" s="342" t="s">
        <v>11</v>
      </c>
    </row>
    <row r="115" spans="1:11" x14ac:dyDescent="0.25">
      <c r="A115" s="270"/>
      <c r="B115" s="327" t="s">
        <v>436</v>
      </c>
      <c r="C115" s="326">
        <v>3.406779660000002</v>
      </c>
      <c r="D115" s="326">
        <v>16.425327755000001</v>
      </c>
      <c r="E115" s="325">
        <f t="shared" si="15"/>
        <v>20.741014796267617</v>
      </c>
      <c r="F115" s="326">
        <v>3.406779660000002</v>
      </c>
      <c r="G115" s="326">
        <v>16.425327755000001</v>
      </c>
      <c r="H115" s="325">
        <f t="shared" si="16"/>
        <v>20.741014796267617</v>
      </c>
      <c r="I115" s="326">
        <v>0</v>
      </c>
      <c r="J115" s="326">
        <v>0</v>
      </c>
      <c r="K115" s="342" t="s">
        <v>11</v>
      </c>
    </row>
    <row r="116" spans="1:11" x14ac:dyDescent="0.25">
      <c r="A116" s="270"/>
      <c r="B116" s="327" t="s">
        <v>463</v>
      </c>
      <c r="C116" s="325">
        <v>3313.2188826219999</v>
      </c>
      <c r="D116" s="325">
        <v>6327.7968162980005</v>
      </c>
      <c r="E116" s="325">
        <f t="shared" si="15"/>
        <v>52.359754568737209</v>
      </c>
      <c r="F116" s="325">
        <v>498.67062007499993</v>
      </c>
      <c r="G116" s="325">
        <v>1510.2697892750002</v>
      </c>
      <c r="H116" s="325">
        <f t="shared" si="16"/>
        <v>33.018644987554509</v>
      </c>
      <c r="I116" s="325">
        <v>2814.5482625469999</v>
      </c>
      <c r="J116" s="325">
        <v>4817.5270270229994</v>
      </c>
      <c r="K116" s="325">
        <f t="shared" ref="K116:K143" si="17">+I116*100/J116</f>
        <v>58.423092320174405</v>
      </c>
    </row>
    <row r="117" spans="1:11" x14ac:dyDescent="0.25">
      <c r="A117" s="270"/>
      <c r="B117" s="327" t="s">
        <v>437</v>
      </c>
      <c r="C117" s="326">
        <v>210.53024453099999</v>
      </c>
      <c r="D117" s="326">
        <v>816.04086229400002</v>
      </c>
      <c r="E117" s="325">
        <f t="shared" si="15"/>
        <v>25.798983146404129</v>
      </c>
      <c r="F117" s="326">
        <v>14.530244531000001</v>
      </c>
      <c r="G117" s="326">
        <v>61.040862294</v>
      </c>
      <c r="H117" s="325">
        <f t="shared" si="16"/>
        <v>23.804127243510859</v>
      </c>
      <c r="I117" s="326">
        <v>196</v>
      </c>
      <c r="J117" s="326">
        <v>755.00000000000011</v>
      </c>
      <c r="K117" s="325">
        <f t="shared" si="17"/>
        <v>25.960264900662249</v>
      </c>
    </row>
    <row r="118" spans="1:11" x14ac:dyDescent="0.25">
      <c r="A118" s="270"/>
      <c r="B118" s="327" t="s">
        <v>438</v>
      </c>
      <c r="C118" s="326">
        <v>86.499692081000006</v>
      </c>
      <c r="D118" s="326">
        <v>121.455844079</v>
      </c>
      <c r="E118" s="325">
        <f t="shared" si="15"/>
        <v>71.219044861058279</v>
      </c>
      <c r="F118" s="326">
        <v>48.356834939000017</v>
      </c>
      <c r="G118" s="326">
        <v>70.955844081999999</v>
      </c>
      <c r="H118" s="325">
        <f t="shared" si="16"/>
        <v>68.150602060510366</v>
      </c>
      <c r="I118" s="326">
        <v>38.142857141999997</v>
      </c>
      <c r="J118" s="326">
        <v>50.499999997000003</v>
      </c>
      <c r="K118" s="325">
        <f t="shared" si="17"/>
        <v>75.530410186665165</v>
      </c>
    </row>
    <row r="119" spans="1:11" x14ac:dyDescent="0.25">
      <c r="A119" s="270"/>
      <c r="B119" s="327" t="s">
        <v>439</v>
      </c>
      <c r="C119" s="326">
        <v>5.384615385</v>
      </c>
      <c r="D119" s="326">
        <v>15.334995252000002</v>
      </c>
      <c r="E119" s="325">
        <f t="shared" si="15"/>
        <v>35.113251073864753</v>
      </c>
      <c r="F119" s="326">
        <v>5.384615385</v>
      </c>
      <c r="G119" s="326">
        <v>15.334995252000002</v>
      </c>
      <c r="H119" s="325">
        <f t="shared" si="16"/>
        <v>35.113251073864753</v>
      </c>
      <c r="I119" s="326">
        <v>0</v>
      </c>
      <c r="J119" s="326">
        <v>0</v>
      </c>
      <c r="K119" s="342" t="s">
        <v>11</v>
      </c>
    </row>
    <row r="120" spans="1:11" x14ac:dyDescent="0.25">
      <c r="A120" s="270"/>
      <c r="B120" s="327" t="s">
        <v>440</v>
      </c>
      <c r="C120" s="326">
        <v>98.521343565999999</v>
      </c>
      <c r="D120" s="326">
        <v>248.55728086200003</v>
      </c>
      <c r="E120" s="325">
        <f t="shared" si="15"/>
        <v>39.637279271935483</v>
      </c>
      <c r="F120" s="326">
        <v>11.521343566000004</v>
      </c>
      <c r="G120" s="326">
        <v>76.557280862000013</v>
      </c>
      <c r="H120" s="325">
        <f t="shared" si="16"/>
        <v>15.049311360428348</v>
      </c>
      <c r="I120" s="326">
        <v>87</v>
      </c>
      <c r="J120" s="326">
        <v>172</v>
      </c>
      <c r="K120" s="325">
        <f t="shared" si="17"/>
        <v>50.581395348837212</v>
      </c>
    </row>
    <row r="121" spans="1:11" x14ac:dyDescent="0.25">
      <c r="A121" s="270"/>
      <c r="B121" s="327" t="s">
        <v>441</v>
      </c>
      <c r="C121" s="326">
        <v>68.093416595999997</v>
      </c>
      <c r="D121" s="326">
        <v>296.80401230899997</v>
      </c>
      <c r="E121" s="325">
        <f t="shared" si="15"/>
        <v>22.942215661528376</v>
      </c>
      <c r="F121" s="326">
        <v>25.093416595999997</v>
      </c>
      <c r="G121" s="326">
        <v>144.80401230899997</v>
      </c>
      <c r="H121" s="325">
        <f t="shared" si="16"/>
        <v>17.329227412879064</v>
      </c>
      <c r="I121" s="326">
        <v>43</v>
      </c>
      <c r="J121" s="326">
        <v>152</v>
      </c>
      <c r="K121" s="325">
        <f t="shared" si="17"/>
        <v>28.289473684210527</v>
      </c>
    </row>
    <row r="122" spans="1:11" x14ac:dyDescent="0.25">
      <c r="A122" s="270"/>
      <c r="B122" s="327" t="s">
        <v>442</v>
      </c>
      <c r="C122" s="326">
        <v>111.62263174999998</v>
      </c>
      <c r="D122" s="326">
        <v>686.84278574300015</v>
      </c>
      <c r="E122" s="325">
        <f t="shared" si="15"/>
        <v>16.251554805114669</v>
      </c>
      <c r="F122" s="326">
        <v>91.622631749999982</v>
      </c>
      <c r="G122" s="326">
        <v>588.84278574300015</v>
      </c>
      <c r="H122" s="325">
        <f t="shared" si="16"/>
        <v>15.559778258027023</v>
      </c>
      <c r="I122" s="326">
        <v>20</v>
      </c>
      <c r="J122" s="326">
        <v>98</v>
      </c>
      <c r="K122" s="325">
        <f t="shared" si="17"/>
        <v>20.408163265306122</v>
      </c>
    </row>
    <row r="123" spans="1:11" x14ac:dyDescent="0.25">
      <c r="A123" s="270"/>
      <c r="B123" s="327" t="s">
        <v>443</v>
      </c>
      <c r="C123" s="326">
        <v>864.82900432400004</v>
      </c>
      <c r="D123" s="326">
        <v>2984.8904040059992</v>
      </c>
      <c r="E123" s="325">
        <f t="shared" si="15"/>
        <v>28.973559738184001</v>
      </c>
      <c r="F123" s="326">
        <v>28.829004324</v>
      </c>
      <c r="G123" s="326">
        <v>199.89040400599998</v>
      </c>
      <c r="H123" s="325">
        <f t="shared" si="16"/>
        <v>14.422405351251706</v>
      </c>
      <c r="I123" s="326">
        <v>836</v>
      </c>
      <c r="J123" s="326">
        <v>2784.9999999999991</v>
      </c>
      <c r="K123" s="325">
        <f t="shared" si="17"/>
        <v>30.017953321364462</v>
      </c>
    </row>
    <row r="124" spans="1:11" x14ac:dyDescent="0.25">
      <c r="A124" s="270"/>
      <c r="B124" s="327" t="s">
        <v>444</v>
      </c>
      <c r="C124" s="326">
        <v>7.0512820519999995</v>
      </c>
      <c r="D124" s="326">
        <v>34.076923078</v>
      </c>
      <c r="E124" s="325">
        <f t="shared" si="15"/>
        <v>20.692249813341551</v>
      </c>
      <c r="F124" s="326">
        <v>4.0512820519999995</v>
      </c>
      <c r="G124" s="326">
        <v>21.076923078</v>
      </c>
      <c r="H124" s="325">
        <f t="shared" si="16"/>
        <v>19.221411194638321</v>
      </c>
      <c r="I124" s="326">
        <v>3</v>
      </c>
      <c r="J124" s="326">
        <v>13</v>
      </c>
      <c r="K124" s="325">
        <f t="shared" si="17"/>
        <v>23.076923076923077</v>
      </c>
    </row>
    <row r="125" spans="1:11" x14ac:dyDescent="0.25">
      <c r="A125" s="270"/>
      <c r="B125" s="327" t="s">
        <v>445</v>
      </c>
      <c r="C125" s="326">
        <v>1758.7095254629996</v>
      </c>
      <c r="D125" s="326">
        <v>815.05425948100014</v>
      </c>
      <c r="E125" s="325">
        <f t="shared" si="15"/>
        <v>215.77821415017058</v>
      </c>
      <c r="F125" s="326">
        <v>200.70952546299992</v>
      </c>
      <c r="G125" s="326">
        <v>127.05425948100003</v>
      </c>
      <c r="H125" s="325">
        <f t="shared" si="16"/>
        <v>157.97150468065533</v>
      </c>
      <c r="I125" s="326">
        <v>1557.9999999999998</v>
      </c>
      <c r="J125" s="326">
        <v>688.00000000000023</v>
      </c>
      <c r="K125" s="325">
        <f t="shared" si="17"/>
        <v>226.45348837209292</v>
      </c>
    </row>
    <row r="126" spans="1:11" x14ac:dyDescent="0.25">
      <c r="A126" s="270"/>
      <c r="B126" s="327" t="s">
        <v>446</v>
      </c>
      <c r="C126" s="326">
        <v>34.118759601999997</v>
      </c>
      <c r="D126" s="326">
        <v>72.962603444999999</v>
      </c>
      <c r="E126" s="325">
        <f t="shared" si="15"/>
        <v>46.761982153938746</v>
      </c>
      <c r="F126" s="326">
        <v>18.713354196999997</v>
      </c>
      <c r="G126" s="326">
        <v>28.935576419000004</v>
      </c>
      <c r="H126" s="325">
        <f t="shared" si="16"/>
        <v>64.672477665633167</v>
      </c>
      <c r="I126" s="326">
        <v>15.405405404999998</v>
      </c>
      <c r="J126" s="326">
        <v>44.027027026000006</v>
      </c>
      <c r="K126" s="325">
        <f t="shared" si="17"/>
        <v>34.990791896764662</v>
      </c>
    </row>
    <row r="127" spans="1:11" x14ac:dyDescent="0.25">
      <c r="A127" s="270"/>
      <c r="B127" s="327" t="s">
        <v>447</v>
      </c>
      <c r="C127" s="326">
        <v>67.85836727200001</v>
      </c>
      <c r="D127" s="326">
        <v>235.77684574900002</v>
      </c>
      <c r="E127" s="325">
        <f t="shared" si="15"/>
        <v>28.780759644328992</v>
      </c>
      <c r="F127" s="326">
        <v>49.858367272000002</v>
      </c>
      <c r="G127" s="326">
        <v>175.77684574900002</v>
      </c>
      <c r="H127" s="325">
        <f t="shared" si="16"/>
        <v>28.364581842135852</v>
      </c>
      <c r="I127" s="326">
        <v>18</v>
      </c>
      <c r="J127" s="326">
        <v>60</v>
      </c>
      <c r="K127" s="325">
        <f t="shared" si="17"/>
        <v>30</v>
      </c>
    </row>
    <row r="128" spans="1:11" x14ac:dyDescent="0.25">
      <c r="A128" s="270"/>
      <c r="B128" s="327" t="s">
        <v>20</v>
      </c>
      <c r="C128" s="325">
        <v>208.48215489300003</v>
      </c>
      <c r="D128" s="325">
        <v>566.61077445700005</v>
      </c>
      <c r="E128" s="325">
        <f t="shared" si="15"/>
        <v>36.794597683532352</v>
      </c>
      <c r="F128" s="325">
        <v>43.482154893000015</v>
      </c>
      <c r="G128" s="325">
        <v>159.61077445699999</v>
      </c>
      <c r="H128" s="325">
        <f t="shared" si="16"/>
        <v>27.242618827536823</v>
      </c>
      <c r="I128" s="325">
        <v>165.00000000000003</v>
      </c>
      <c r="J128" s="325">
        <v>407</v>
      </c>
      <c r="K128" s="325">
        <f t="shared" si="17"/>
        <v>40.540540540540547</v>
      </c>
    </row>
    <row r="129" spans="1:12" x14ac:dyDescent="0.25">
      <c r="A129" s="270"/>
      <c r="B129" s="327" t="s">
        <v>448</v>
      </c>
      <c r="C129" s="326">
        <v>208.48215489300003</v>
      </c>
      <c r="D129" s="326">
        <v>566.61077445700005</v>
      </c>
      <c r="E129" s="325">
        <f t="shared" si="15"/>
        <v>36.794597683532352</v>
      </c>
      <c r="F129" s="326">
        <v>43.482154893000015</v>
      </c>
      <c r="G129" s="326">
        <v>159.61077445699999</v>
      </c>
      <c r="H129" s="325">
        <f t="shared" si="16"/>
        <v>27.242618827536823</v>
      </c>
      <c r="I129" s="326">
        <v>165.00000000000003</v>
      </c>
      <c r="J129" s="326">
        <v>407</v>
      </c>
      <c r="K129" s="325">
        <f t="shared" si="17"/>
        <v>40.540540540540547</v>
      </c>
    </row>
    <row r="130" spans="1:12" ht="12" customHeight="1" x14ac:dyDescent="0.25">
      <c r="A130" s="270"/>
      <c r="B130" s="327" t="s">
        <v>21</v>
      </c>
      <c r="C130" s="325">
        <v>7903.5325076050003</v>
      </c>
      <c r="D130" s="325">
        <v>16637.794178809003</v>
      </c>
      <c r="E130" s="325">
        <f t="shared" si="15"/>
        <v>47.503487677900615</v>
      </c>
      <c r="F130" s="325">
        <v>3542.6171423200008</v>
      </c>
      <c r="G130" s="325">
        <v>8188.3540491680033</v>
      </c>
      <c r="H130" s="325">
        <f t="shared" si="16"/>
        <v>43.26409338247845</v>
      </c>
      <c r="I130" s="325">
        <v>4360.915365285</v>
      </c>
      <c r="J130" s="325">
        <v>8449.4401296409997</v>
      </c>
      <c r="K130" s="325">
        <f t="shared" si="17"/>
        <v>51.611885502173351</v>
      </c>
    </row>
    <row r="131" spans="1:12" x14ac:dyDescent="0.25">
      <c r="A131" s="270"/>
      <c r="B131" s="327" t="s">
        <v>449</v>
      </c>
      <c r="C131" s="326">
        <v>190.41879002600001</v>
      </c>
      <c r="D131" s="326">
        <v>413.088669267</v>
      </c>
      <c r="E131" s="325">
        <f t="shared" si="15"/>
        <v>46.096347877051734</v>
      </c>
      <c r="F131" s="326">
        <v>125.09920237800003</v>
      </c>
      <c r="G131" s="326">
        <v>293.67629809800002</v>
      </c>
      <c r="H131" s="325">
        <f t="shared" si="16"/>
        <v>42.597650266026683</v>
      </c>
      <c r="I131" s="326">
        <v>65.319587647999995</v>
      </c>
      <c r="J131" s="326">
        <v>119.41237116900002</v>
      </c>
      <c r="K131" s="325">
        <f t="shared" si="17"/>
        <v>54.700854700854684</v>
      </c>
    </row>
    <row r="132" spans="1:12" x14ac:dyDescent="0.25">
      <c r="A132" s="270"/>
      <c r="B132" s="327" t="s">
        <v>450</v>
      </c>
      <c r="C132" s="326">
        <v>40.939548023</v>
      </c>
      <c r="D132" s="326">
        <v>87.825988703999982</v>
      </c>
      <c r="E132" s="325">
        <f t="shared" si="15"/>
        <v>46.614389006172878</v>
      </c>
      <c r="F132" s="326">
        <v>20.772881355999999</v>
      </c>
      <c r="G132" s="326">
        <v>42.159322033999985</v>
      </c>
      <c r="H132" s="325">
        <f t="shared" si="16"/>
        <v>49.272332556124631</v>
      </c>
      <c r="I132" s="326">
        <v>20.166666667000001</v>
      </c>
      <c r="J132" s="326">
        <v>45.666666670000012</v>
      </c>
      <c r="K132" s="325">
        <f t="shared" si="17"/>
        <v>44.160583939112357</v>
      </c>
    </row>
    <row r="133" spans="1:12" x14ac:dyDescent="0.25">
      <c r="A133" s="270"/>
      <c r="B133" s="327" t="s">
        <v>451</v>
      </c>
      <c r="C133" s="326">
        <v>2.5</v>
      </c>
      <c r="D133" s="326">
        <v>2.6578947369999995</v>
      </c>
      <c r="E133" s="325">
        <f t="shared" si="15"/>
        <v>94.059405935006396</v>
      </c>
      <c r="F133" s="326">
        <v>1.5</v>
      </c>
      <c r="G133" s="326">
        <v>2.6578947369999995</v>
      </c>
      <c r="H133" s="325">
        <f t="shared" si="16"/>
        <v>56.435643561003836</v>
      </c>
      <c r="I133" s="326">
        <v>1</v>
      </c>
      <c r="J133" s="326">
        <v>0</v>
      </c>
      <c r="K133" s="342" t="s">
        <v>11</v>
      </c>
    </row>
    <row r="134" spans="1:12" x14ac:dyDescent="0.25">
      <c r="A134" s="270"/>
      <c r="B134" s="327" t="s">
        <v>452</v>
      </c>
      <c r="C134" s="326">
        <v>193.46666666799999</v>
      </c>
      <c r="D134" s="326">
        <v>582.60000000499997</v>
      </c>
      <c r="E134" s="325">
        <f t="shared" si="15"/>
        <v>33.207460807816624</v>
      </c>
      <c r="F134" s="326">
        <v>21.466666667999998</v>
      </c>
      <c r="G134" s="326">
        <v>70.600000004999998</v>
      </c>
      <c r="H134" s="325">
        <f t="shared" si="16"/>
        <v>30.406043436940081</v>
      </c>
      <c r="I134" s="326">
        <v>172</v>
      </c>
      <c r="J134" s="326">
        <v>512</v>
      </c>
      <c r="K134" s="325">
        <f t="shared" si="17"/>
        <v>33.59375</v>
      </c>
    </row>
    <row r="135" spans="1:12" x14ac:dyDescent="0.25">
      <c r="A135" s="270"/>
      <c r="B135" s="327" t="s">
        <v>453</v>
      </c>
      <c r="C135" s="326">
        <v>2767.4857791180011</v>
      </c>
      <c r="D135" s="326">
        <v>7857.2553977630005</v>
      </c>
      <c r="E135" s="325">
        <f t="shared" si="15"/>
        <v>35.222041781993212</v>
      </c>
      <c r="F135" s="326">
        <v>1075.6857791140005</v>
      </c>
      <c r="G135" s="326">
        <v>3807.3887310820023</v>
      </c>
      <c r="H135" s="325">
        <f t="shared" si="16"/>
        <v>28.252586092208841</v>
      </c>
      <c r="I135" s="326">
        <v>1691.8000000040004</v>
      </c>
      <c r="J135" s="326">
        <v>4049.8666666809995</v>
      </c>
      <c r="K135" s="325">
        <f t="shared" si="17"/>
        <v>41.774214788915181</v>
      </c>
    </row>
    <row r="136" spans="1:12" x14ac:dyDescent="0.25">
      <c r="A136" s="270"/>
      <c r="B136" s="327" t="s">
        <v>454</v>
      </c>
      <c r="C136" s="326">
        <v>11</v>
      </c>
      <c r="D136" s="326">
        <v>30.405405404999996</v>
      </c>
      <c r="E136" s="325">
        <f t="shared" si="15"/>
        <v>36.17777777826015</v>
      </c>
      <c r="F136" s="326">
        <v>3</v>
      </c>
      <c r="G136" s="326">
        <v>12.405405405</v>
      </c>
      <c r="H136" s="325">
        <f t="shared" si="16"/>
        <v>24.183006536738006</v>
      </c>
      <c r="I136" s="326">
        <v>8</v>
      </c>
      <c r="J136" s="326">
        <v>18</v>
      </c>
      <c r="K136" s="325">
        <f t="shared" si="17"/>
        <v>44.444444444444443</v>
      </c>
    </row>
    <row r="137" spans="1:12" x14ac:dyDescent="0.25">
      <c r="A137" s="270"/>
      <c r="B137" s="327" t="s">
        <v>455</v>
      </c>
      <c r="C137" s="326">
        <v>3232.8124949879993</v>
      </c>
      <c r="D137" s="326">
        <v>5427.8765135820004</v>
      </c>
      <c r="E137" s="325">
        <f t="shared" si="15"/>
        <v>59.559433360332292</v>
      </c>
      <c r="F137" s="326">
        <v>1921.5643613539994</v>
      </c>
      <c r="G137" s="326">
        <v>3292.1914087490004</v>
      </c>
      <c r="H137" s="325">
        <f t="shared" si="16"/>
        <v>58.367334178913204</v>
      </c>
      <c r="I137" s="326">
        <v>1311.2481336339999</v>
      </c>
      <c r="J137" s="326">
        <v>2135.6851048330009</v>
      </c>
      <c r="K137" s="325">
        <f t="shared" si="17"/>
        <v>61.397072567799384</v>
      </c>
    </row>
    <row r="138" spans="1:12" ht="14.4" x14ac:dyDescent="0.3">
      <c r="A138" s="270"/>
      <c r="B138" s="327" t="s">
        <v>456</v>
      </c>
      <c r="C138" s="326">
        <v>403.98425036600008</v>
      </c>
      <c r="D138" s="326">
        <v>825.71102329600001</v>
      </c>
      <c r="E138" s="325">
        <f t="shared" si="15"/>
        <v>48.925621551400823</v>
      </c>
      <c r="F138" s="326">
        <v>95.937965287000011</v>
      </c>
      <c r="G138" s="326">
        <v>227.3723102510001</v>
      </c>
      <c r="H138" s="325">
        <f t="shared" si="16"/>
        <v>42.194216692917657</v>
      </c>
      <c r="I138" s="326">
        <v>308.04628507900009</v>
      </c>
      <c r="J138" s="326">
        <v>598.33871304499996</v>
      </c>
      <c r="K138" s="325">
        <f t="shared" si="17"/>
        <v>51.483595890248289</v>
      </c>
      <c r="L138" s="344"/>
    </row>
    <row r="139" spans="1:12" x14ac:dyDescent="0.25">
      <c r="A139" s="270"/>
      <c r="B139" s="327" t="s">
        <v>457</v>
      </c>
      <c r="C139" s="326">
        <v>477.78258480900001</v>
      </c>
      <c r="D139" s="326">
        <v>917.78860487599979</v>
      </c>
      <c r="E139" s="325">
        <f t="shared" si="15"/>
        <v>52.058021016021669</v>
      </c>
      <c r="F139" s="326">
        <v>102.78258480899999</v>
      </c>
      <c r="G139" s="326">
        <v>253.78860487599994</v>
      </c>
      <c r="H139" s="325">
        <f t="shared" si="16"/>
        <v>40.499290682975747</v>
      </c>
      <c r="I139" s="326">
        <v>375</v>
      </c>
      <c r="J139" s="326">
        <v>664</v>
      </c>
      <c r="K139" s="325">
        <f t="shared" si="17"/>
        <v>56.475903614457835</v>
      </c>
    </row>
    <row r="140" spans="1:12" x14ac:dyDescent="0.25">
      <c r="A140" s="270"/>
      <c r="B140" s="327" t="s">
        <v>458</v>
      </c>
      <c r="C140" s="326">
        <v>9.4620098040000009</v>
      </c>
      <c r="D140" s="326">
        <v>26.198529411999996</v>
      </c>
      <c r="E140" s="325">
        <f t="shared" si="15"/>
        <v>36.116568434814567</v>
      </c>
      <c r="F140" s="326">
        <v>9.4620098040000009</v>
      </c>
      <c r="G140" s="326">
        <v>23.198529411999996</v>
      </c>
      <c r="H140" s="325">
        <f t="shared" si="16"/>
        <v>40.787110406686161</v>
      </c>
      <c r="I140" s="326">
        <v>0</v>
      </c>
      <c r="J140" s="326">
        <v>3</v>
      </c>
      <c r="K140" s="325">
        <f t="shared" si="17"/>
        <v>0</v>
      </c>
    </row>
    <row r="141" spans="1:12" x14ac:dyDescent="0.25">
      <c r="A141" s="270"/>
      <c r="B141" s="327" t="s">
        <v>459</v>
      </c>
      <c r="C141" s="326">
        <v>515.24340517500013</v>
      </c>
      <c r="D141" s="326">
        <v>350.48056202399994</v>
      </c>
      <c r="E141" s="325">
        <f t="shared" si="15"/>
        <v>147.01055094168609</v>
      </c>
      <c r="F141" s="326">
        <v>112.94003439000005</v>
      </c>
      <c r="G141" s="326">
        <v>78.083833671999969</v>
      </c>
      <c r="H141" s="325">
        <f t="shared" si="16"/>
        <v>144.6394587443254</v>
      </c>
      <c r="I141" s="326">
        <v>402.30337078500003</v>
      </c>
      <c r="J141" s="326">
        <v>272.39672835200003</v>
      </c>
      <c r="K141" s="325">
        <f t="shared" si="17"/>
        <v>147.69023593599493</v>
      </c>
    </row>
    <row r="142" spans="1:12" x14ac:dyDescent="0.25">
      <c r="A142" s="270"/>
      <c r="B142" s="327" t="s">
        <v>460</v>
      </c>
      <c r="C142" s="326">
        <v>17.467754102999997</v>
      </c>
      <c r="D142" s="326">
        <v>43.262331652999997</v>
      </c>
      <c r="E142" s="325">
        <f t="shared" si="15"/>
        <v>40.376358452211875</v>
      </c>
      <c r="F142" s="326">
        <v>11.436432634999999</v>
      </c>
      <c r="G142" s="326">
        <v>16.233396582000001</v>
      </c>
      <c r="H142" s="325">
        <f t="shared" si="16"/>
        <v>70.450029217428238</v>
      </c>
      <c r="I142" s="326">
        <v>6.0313214679999998</v>
      </c>
      <c r="J142" s="326">
        <v>27.028935070999992</v>
      </c>
      <c r="K142" s="325">
        <f t="shared" si="17"/>
        <v>22.31431409397684</v>
      </c>
    </row>
    <row r="143" spans="1:12" x14ac:dyDescent="0.25">
      <c r="A143" s="270"/>
      <c r="B143" s="327" t="s">
        <v>461</v>
      </c>
      <c r="C143" s="326">
        <v>3.9183673470000002</v>
      </c>
      <c r="D143" s="326">
        <v>16.804247537999998</v>
      </c>
      <c r="E143" s="325">
        <f t="shared" si="15"/>
        <v>23.317719749957664</v>
      </c>
      <c r="F143" s="326">
        <v>3.9183673470000002</v>
      </c>
      <c r="G143" s="326">
        <v>12.759303717999998</v>
      </c>
      <c r="H143" s="325">
        <f t="shared" si="16"/>
        <v>30.709883811858962</v>
      </c>
      <c r="I143" s="326">
        <v>0</v>
      </c>
      <c r="J143" s="326">
        <v>4.0449438200000003</v>
      </c>
      <c r="K143" s="325">
        <f t="shared" si="17"/>
        <v>0</v>
      </c>
    </row>
    <row r="144" spans="1:12" x14ac:dyDescent="0.25">
      <c r="A144" s="270"/>
      <c r="B144" s="327" t="s">
        <v>462</v>
      </c>
      <c r="C144" s="326">
        <v>37.050857178000001</v>
      </c>
      <c r="D144" s="326">
        <v>55.839010547000015</v>
      </c>
      <c r="E144" s="325">
        <f t="shared" si="15"/>
        <v>66.352997331165241</v>
      </c>
      <c r="F144" s="326">
        <v>37.050857178000001</v>
      </c>
      <c r="G144" s="326">
        <v>55.839010547000015</v>
      </c>
      <c r="H144" s="325">
        <f t="shared" si="16"/>
        <v>66.352997331165241</v>
      </c>
      <c r="I144" s="326">
        <v>0</v>
      </c>
      <c r="J144" s="326">
        <v>0</v>
      </c>
      <c r="K144" s="342" t="s">
        <v>11</v>
      </c>
    </row>
    <row r="145" spans="1:11" x14ac:dyDescent="0.25">
      <c r="A145" s="270"/>
      <c r="B145" s="328"/>
      <c r="C145" s="328"/>
      <c r="D145" s="328"/>
      <c r="E145" s="329"/>
      <c r="F145" s="328"/>
      <c r="G145" s="328"/>
      <c r="H145" s="329"/>
      <c r="I145" s="328"/>
      <c r="J145" s="328"/>
      <c r="K145" s="329"/>
    </row>
    <row r="146" spans="1:11" x14ac:dyDescent="0.25">
      <c r="A146" s="270"/>
      <c r="B146" s="330"/>
      <c r="C146" s="330"/>
      <c r="D146" s="330"/>
      <c r="E146" s="331"/>
    </row>
    <row r="147" spans="1:11" x14ac:dyDescent="0.25">
      <c r="A147" s="270"/>
      <c r="B147" s="335" t="s">
        <v>75</v>
      </c>
      <c r="C147" s="324"/>
      <c r="D147" s="324"/>
      <c r="E147" s="333"/>
      <c r="G147" s="334"/>
      <c r="J147" s="334"/>
    </row>
    <row r="148" spans="1:11" x14ac:dyDescent="0.25">
      <c r="A148" s="270"/>
      <c r="C148" s="324"/>
      <c r="D148" s="324"/>
      <c r="E148" s="333"/>
      <c r="G148" s="334"/>
      <c r="J148" s="334"/>
    </row>
    <row r="149" spans="1:11" x14ac:dyDescent="0.25">
      <c r="B149" s="336" t="s">
        <v>431</v>
      </c>
      <c r="C149" s="324"/>
      <c r="D149" s="324"/>
      <c r="E149" s="326"/>
    </row>
    <row r="150" spans="1:11" x14ac:dyDescent="0.25">
      <c r="B150" s="337" t="s">
        <v>411</v>
      </c>
      <c r="C150" s="324"/>
      <c r="D150" s="324"/>
      <c r="E150" s="326"/>
    </row>
    <row r="151" spans="1:11" x14ac:dyDescent="0.25">
      <c r="A151" s="270"/>
      <c r="B151" s="337"/>
      <c r="C151" s="324"/>
      <c r="D151" s="324"/>
      <c r="E151" s="326"/>
    </row>
    <row r="152" spans="1:11" x14ac:dyDescent="0.25">
      <c r="A152" s="270"/>
      <c r="B152" s="337"/>
      <c r="C152" s="324"/>
      <c r="D152" s="324"/>
      <c r="E152" s="326"/>
    </row>
    <row r="153" spans="1:11" x14ac:dyDescent="0.25">
      <c r="A153" s="270"/>
      <c r="B153" s="337"/>
      <c r="C153" s="324"/>
      <c r="D153" s="324"/>
      <c r="E153" s="326"/>
    </row>
    <row r="154" spans="1:11" x14ac:dyDescent="0.25">
      <c r="A154" s="270"/>
      <c r="C154" s="324"/>
      <c r="D154" s="324"/>
      <c r="E154" s="326"/>
    </row>
    <row r="155" spans="1:11" x14ac:dyDescent="0.25">
      <c r="A155" s="270"/>
      <c r="C155" s="324"/>
      <c r="D155" s="324"/>
      <c r="E155" s="326"/>
    </row>
    <row r="156" spans="1:11" x14ac:dyDescent="0.25">
      <c r="A156" s="270"/>
      <c r="C156" s="324"/>
      <c r="D156" s="324"/>
      <c r="E156" s="326"/>
    </row>
    <row r="157" spans="1:11" x14ac:dyDescent="0.25">
      <c r="A157" s="270"/>
      <c r="C157" s="324"/>
      <c r="D157" s="324"/>
      <c r="E157" s="326"/>
      <c r="G157" s="338" t="s">
        <v>362</v>
      </c>
    </row>
    <row r="158" spans="1:11" x14ac:dyDescent="0.25">
      <c r="A158" s="270"/>
      <c r="C158" s="324"/>
      <c r="D158" s="324"/>
      <c r="E158" s="326"/>
      <c r="G158" s="338" t="s">
        <v>363</v>
      </c>
      <c r="K158" s="362" t="s">
        <v>13</v>
      </c>
    </row>
    <row r="159" spans="1:11" x14ac:dyDescent="0.25">
      <c r="A159" s="270"/>
      <c r="C159" s="324"/>
      <c r="D159" s="324"/>
      <c r="E159" s="326"/>
      <c r="G159" s="338" t="s">
        <v>364</v>
      </c>
    </row>
    <row r="160" spans="1:11" ht="15.6" x14ac:dyDescent="0.3">
      <c r="B160" s="341" t="s">
        <v>717</v>
      </c>
      <c r="C160" s="341"/>
      <c r="D160" s="341"/>
      <c r="E160" s="341"/>
      <c r="F160" s="341"/>
      <c r="G160" s="341"/>
      <c r="H160" s="341"/>
      <c r="I160" s="341"/>
      <c r="J160" s="341"/>
      <c r="K160" s="341"/>
    </row>
    <row r="161" spans="1:11" x14ac:dyDescent="0.25">
      <c r="B161" s="316"/>
    </row>
    <row r="162" spans="1:11" s="318" customFormat="1" x14ac:dyDescent="0.25">
      <c r="A162" s="288"/>
      <c r="B162" s="317"/>
      <c r="C162" s="559" t="s">
        <v>23</v>
      </c>
      <c r="D162" s="560"/>
      <c r="E162" s="561"/>
      <c r="F162" s="559" t="s">
        <v>395</v>
      </c>
      <c r="G162" s="560"/>
      <c r="H162" s="561"/>
      <c r="I162" s="559" t="s">
        <v>396</v>
      </c>
      <c r="J162" s="560"/>
      <c r="K162" s="561"/>
    </row>
    <row r="163" spans="1:11" s="318" customFormat="1" ht="14.25" customHeight="1" x14ac:dyDescent="0.25">
      <c r="A163" s="268"/>
      <c r="B163" s="319"/>
      <c r="C163" s="320" t="s">
        <v>8</v>
      </c>
      <c r="D163" s="320" t="s">
        <v>9</v>
      </c>
      <c r="E163" s="321" t="s">
        <v>70</v>
      </c>
      <c r="F163" s="320" t="s">
        <v>8</v>
      </c>
      <c r="G163" s="320" t="s">
        <v>9</v>
      </c>
      <c r="H163" s="321" t="s">
        <v>70</v>
      </c>
      <c r="I163" s="320" t="s">
        <v>8</v>
      </c>
      <c r="J163" s="320" t="s">
        <v>9</v>
      </c>
      <c r="K163" s="321" t="s">
        <v>70</v>
      </c>
    </row>
    <row r="164" spans="1:11" s="318" customFormat="1" x14ac:dyDescent="0.25">
      <c r="A164" s="268"/>
      <c r="B164" s="322"/>
      <c r="E164" s="322"/>
      <c r="H164" s="322"/>
      <c r="K164" s="322"/>
    </row>
    <row r="165" spans="1:11" x14ac:dyDescent="0.25">
      <c r="A165" s="268"/>
      <c r="B165" s="323" t="s">
        <v>368</v>
      </c>
      <c r="C165" s="326">
        <v>11417.438773973001</v>
      </c>
      <c r="D165" s="326">
        <v>22993.277371188</v>
      </c>
      <c r="E165" s="325">
        <f>+C165*100/D165</f>
        <v>49.655551880045422</v>
      </c>
      <c r="F165" s="326">
        <v>4145.8626198350012</v>
      </c>
      <c r="G165" s="326">
        <v>9443.1806260060002</v>
      </c>
      <c r="H165" s="325">
        <f>+F165*100/G165</f>
        <v>43.903243875453605</v>
      </c>
      <c r="I165" s="326">
        <v>7271.5761541379998</v>
      </c>
      <c r="J165" s="326">
        <v>13550.096745182002</v>
      </c>
      <c r="K165" s="325">
        <f>+I165*100/J165</f>
        <v>53.664385508712691</v>
      </c>
    </row>
    <row r="166" spans="1:11" x14ac:dyDescent="0.25">
      <c r="A166" s="268"/>
      <c r="B166" s="327" t="s">
        <v>369</v>
      </c>
      <c r="C166" s="326">
        <v>3.2765957449999998</v>
      </c>
      <c r="D166" s="326">
        <v>8.519230769</v>
      </c>
      <c r="E166" s="325">
        <f t="shared" ref="E166:E192" si="18">+C166*100/D166</f>
        <v>38.461169016843186</v>
      </c>
      <c r="F166" s="326">
        <v>3.2765957449999998</v>
      </c>
      <c r="G166" s="326">
        <v>8.519230769</v>
      </c>
      <c r="H166" s="325">
        <f t="shared" ref="H166:H192" si="19">+F166*100/G166</f>
        <v>38.461169016843186</v>
      </c>
      <c r="I166" s="326">
        <v>0</v>
      </c>
      <c r="J166" s="326">
        <v>0</v>
      </c>
      <c r="K166" s="342" t="s">
        <v>11</v>
      </c>
    </row>
    <row r="167" spans="1:11" x14ac:dyDescent="0.25">
      <c r="A167" s="270"/>
      <c r="B167" s="327" t="s">
        <v>370</v>
      </c>
      <c r="C167" s="326">
        <v>232.89231601700004</v>
      </c>
      <c r="D167" s="326">
        <v>642.51085434599986</v>
      </c>
      <c r="E167" s="325">
        <f t="shared" si="18"/>
        <v>36.247218928940413</v>
      </c>
      <c r="F167" s="326">
        <v>10.892316016999999</v>
      </c>
      <c r="G167" s="326">
        <v>64.510854345999988</v>
      </c>
      <c r="H167" s="325">
        <f t="shared" si="19"/>
        <v>16.884470260740514</v>
      </c>
      <c r="I167" s="326">
        <v>222.00000000000003</v>
      </c>
      <c r="J167" s="326">
        <v>577.99999999999989</v>
      </c>
      <c r="K167" s="325">
        <f t="shared" ref="K167:K191" si="20">+I167*100/J167</f>
        <v>38.408304498269914</v>
      </c>
    </row>
    <row r="168" spans="1:11" x14ac:dyDescent="0.25">
      <c r="A168" s="270"/>
      <c r="B168" s="327" t="s">
        <v>371</v>
      </c>
      <c r="C168" s="326">
        <v>72.461344249000007</v>
      </c>
      <c r="D168" s="326">
        <v>123.06725818300001</v>
      </c>
      <c r="E168" s="325">
        <f t="shared" si="18"/>
        <v>58.87946584561962</v>
      </c>
      <c r="F168" s="326">
        <v>41.046814326000018</v>
      </c>
      <c r="G168" s="326">
        <v>71.17836928200002</v>
      </c>
      <c r="H168" s="325">
        <f t="shared" si="19"/>
        <v>57.667539647301481</v>
      </c>
      <c r="I168" s="326">
        <v>31.414529922999996</v>
      </c>
      <c r="J168" s="326">
        <v>51.888888900999994</v>
      </c>
      <c r="K168" s="325">
        <f t="shared" si="20"/>
        <v>60.541920608353166</v>
      </c>
    </row>
    <row r="169" spans="1:11" x14ac:dyDescent="0.25">
      <c r="A169" s="270"/>
      <c r="B169" s="327" t="s">
        <v>372</v>
      </c>
      <c r="C169" s="326">
        <v>47.794871808000003</v>
      </c>
      <c r="D169" s="326">
        <v>24.367521372999995</v>
      </c>
      <c r="E169" s="325">
        <f t="shared" si="18"/>
        <v>196.1417046748065</v>
      </c>
      <c r="F169" s="326">
        <v>47.794871808000003</v>
      </c>
      <c r="G169" s="326">
        <v>24.367521372999995</v>
      </c>
      <c r="H169" s="325">
        <f t="shared" si="19"/>
        <v>196.1417046748065</v>
      </c>
      <c r="I169" s="326">
        <v>0</v>
      </c>
      <c r="J169" s="326">
        <v>0</v>
      </c>
      <c r="K169" s="342" t="s">
        <v>11</v>
      </c>
    </row>
    <row r="170" spans="1:11" x14ac:dyDescent="0.25">
      <c r="A170" s="270"/>
      <c r="B170" s="327" t="s">
        <v>373</v>
      </c>
      <c r="C170" s="326">
        <v>94.944945480999991</v>
      </c>
      <c r="D170" s="326">
        <v>252.6153191840001</v>
      </c>
      <c r="E170" s="325">
        <f t="shared" si="18"/>
        <v>37.584793268948168</v>
      </c>
      <c r="F170" s="326">
        <v>24.992605044999998</v>
      </c>
      <c r="G170" s="326">
        <v>129.96000002000005</v>
      </c>
      <c r="H170" s="325">
        <f t="shared" si="19"/>
        <v>19.230998031050927</v>
      </c>
      <c r="I170" s="326">
        <v>69.952340436</v>
      </c>
      <c r="J170" s="326">
        <v>122.65531916400001</v>
      </c>
      <c r="K170" s="325">
        <f t="shared" si="20"/>
        <v>57.031640301280461</v>
      </c>
    </row>
    <row r="171" spans="1:11" x14ac:dyDescent="0.25">
      <c r="A171" s="270"/>
      <c r="B171" s="327" t="s">
        <v>374</v>
      </c>
      <c r="C171" s="326">
        <v>72.017439704000012</v>
      </c>
      <c r="D171" s="326">
        <v>309.84502165399999</v>
      </c>
      <c r="E171" s="325">
        <f t="shared" si="18"/>
        <v>23.243052065048499</v>
      </c>
      <c r="F171" s="326">
        <v>37.97662337700001</v>
      </c>
      <c r="G171" s="326">
        <v>213.23277674900004</v>
      </c>
      <c r="H171" s="325">
        <f t="shared" si="19"/>
        <v>17.809937081906945</v>
      </c>
      <c r="I171" s="326">
        <v>34.040816327000002</v>
      </c>
      <c r="J171" s="326">
        <v>96.612244904999997</v>
      </c>
      <c r="K171" s="325">
        <f t="shared" si="20"/>
        <v>35.234474015662045</v>
      </c>
    </row>
    <row r="172" spans="1:11" x14ac:dyDescent="0.25">
      <c r="A172" s="270"/>
      <c r="B172" s="327" t="s">
        <v>375</v>
      </c>
      <c r="C172" s="326">
        <v>141.96867063999997</v>
      </c>
      <c r="D172" s="326">
        <v>814.37893596999993</v>
      </c>
      <c r="E172" s="325">
        <f t="shared" si="18"/>
        <v>17.432753276078078</v>
      </c>
      <c r="F172" s="326">
        <v>107.11533730399998</v>
      </c>
      <c r="G172" s="326">
        <v>638.13893595199988</v>
      </c>
      <c r="H172" s="325">
        <f t="shared" si="19"/>
        <v>16.785582460064322</v>
      </c>
      <c r="I172" s="326">
        <v>34.853333335999999</v>
      </c>
      <c r="J172" s="326">
        <v>176.24000001800002</v>
      </c>
      <c r="K172" s="325">
        <f t="shared" si="20"/>
        <v>19.776062943962952</v>
      </c>
    </row>
    <row r="173" spans="1:11" x14ac:dyDescent="0.25">
      <c r="A173" s="270"/>
      <c r="B173" s="327" t="s">
        <v>376</v>
      </c>
      <c r="C173" s="326">
        <v>890.4081949350001</v>
      </c>
      <c r="D173" s="326">
        <v>3039.5913347889991</v>
      </c>
      <c r="E173" s="325">
        <f t="shared" si="18"/>
        <v>29.293681184836316</v>
      </c>
      <c r="F173" s="326">
        <v>29.734861585999994</v>
      </c>
      <c r="G173" s="326">
        <v>143.254668071</v>
      </c>
      <c r="H173" s="325">
        <f t="shared" si="19"/>
        <v>20.756644084549325</v>
      </c>
      <c r="I173" s="326">
        <v>860.67333334900013</v>
      </c>
      <c r="J173" s="326">
        <v>2896.3366667179994</v>
      </c>
      <c r="K173" s="325">
        <f t="shared" si="20"/>
        <v>29.715928512008141</v>
      </c>
    </row>
    <row r="174" spans="1:11" x14ac:dyDescent="0.25">
      <c r="A174" s="270"/>
      <c r="B174" s="327" t="s">
        <v>377</v>
      </c>
      <c r="C174" s="326">
        <v>13.135135135000001</v>
      </c>
      <c r="D174" s="326">
        <v>43.399399398</v>
      </c>
      <c r="E174" s="325">
        <f t="shared" si="18"/>
        <v>30.265707169222519</v>
      </c>
      <c r="F174" s="326">
        <v>2.1351351350000001</v>
      </c>
      <c r="G174" s="326">
        <v>23.399399398</v>
      </c>
      <c r="H174" s="325">
        <f t="shared" si="19"/>
        <v>9.1247433264568958</v>
      </c>
      <c r="I174" s="326">
        <v>11</v>
      </c>
      <c r="J174" s="326">
        <v>20</v>
      </c>
      <c r="K174" s="325">
        <f t="shared" si="20"/>
        <v>55</v>
      </c>
    </row>
    <row r="175" spans="1:11" x14ac:dyDescent="0.25">
      <c r="A175" s="270"/>
      <c r="B175" s="327" t="s">
        <v>378</v>
      </c>
      <c r="C175" s="326">
        <v>1741.7019299459996</v>
      </c>
      <c r="D175" s="326">
        <v>903.39311925200059</v>
      </c>
      <c r="E175" s="325">
        <f t="shared" si="18"/>
        <v>192.79557180910447</v>
      </c>
      <c r="F175" s="326">
        <v>196.75410386199997</v>
      </c>
      <c r="G175" s="326">
        <v>138.76340911199998</v>
      </c>
      <c r="H175" s="325">
        <f t="shared" si="19"/>
        <v>141.79105653363851</v>
      </c>
      <c r="I175" s="326">
        <v>1544.9478260839996</v>
      </c>
      <c r="J175" s="326">
        <v>764.6297101400005</v>
      </c>
      <c r="K175" s="325">
        <f t="shared" si="20"/>
        <v>202.05176513493387</v>
      </c>
    </row>
    <row r="176" spans="1:11" x14ac:dyDescent="0.25">
      <c r="A176" s="270"/>
      <c r="B176" s="327" t="s">
        <v>379</v>
      </c>
      <c r="C176" s="326">
        <v>24.520713154999999</v>
      </c>
      <c r="D176" s="326">
        <v>87.801385432999993</v>
      </c>
      <c r="E176" s="325">
        <f t="shared" si="18"/>
        <v>27.927478631543249</v>
      </c>
      <c r="F176" s="326">
        <v>8.0795366800000004</v>
      </c>
      <c r="G176" s="326">
        <v>27.536679537999998</v>
      </c>
      <c r="H176" s="325">
        <f t="shared" si="19"/>
        <v>29.340998317718086</v>
      </c>
      <c r="I176" s="326">
        <v>16.441176474999999</v>
      </c>
      <c r="J176" s="326">
        <v>60.264705894999999</v>
      </c>
      <c r="K176" s="325">
        <f t="shared" si="20"/>
        <v>27.281600782464086</v>
      </c>
    </row>
    <row r="177" spans="1:12" x14ac:dyDescent="0.25">
      <c r="A177" s="270"/>
      <c r="B177" s="327" t="s">
        <v>380</v>
      </c>
      <c r="C177" s="326">
        <v>123.79368300800002</v>
      </c>
      <c r="D177" s="326">
        <v>344.80925131700002</v>
      </c>
      <c r="E177" s="325">
        <f t="shared" si="18"/>
        <v>35.902077028145172</v>
      </c>
      <c r="F177" s="326">
        <v>40.372630376000004</v>
      </c>
      <c r="G177" s="326">
        <v>146.01977763100001</v>
      </c>
      <c r="H177" s="325">
        <f t="shared" si="19"/>
        <v>27.648741171229457</v>
      </c>
      <c r="I177" s="326">
        <v>83.421052632000013</v>
      </c>
      <c r="J177" s="326">
        <v>198.78947368600001</v>
      </c>
      <c r="K177" s="325">
        <f t="shared" si="20"/>
        <v>41.964522107326772</v>
      </c>
    </row>
    <row r="178" spans="1:12" x14ac:dyDescent="0.25">
      <c r="A178" s="270"/>
      <c r="B178" s="327" t="s">
        <v>20</v>
      </c>
      <c r="C178" s="326">
        <v>272.93614465399997</v>
      </c>
      <c r="D178" s="326">
        <v>738.4580418779999</v>
      </c>
      <c r="E178" s="325">
        <f t="shared" si="18"/>
        <v>36.960277927217909</v>
      </c>
      <c r="F178" s="326">
        <v>79.940906500999986</v>
      </c>
      <c r="G178" s="326">
        <v>257.92947029099997</v>
      </c>
      <c r="H178" s="325">
        <f t="shared" si="19"/>
        <v>30.99332015485064</v>
      </c>
      <c r="I178" s="326">
        <v>192.995238153</v>
      </c>
      <c r="J178" s="326">
        <v>480.52857158699993</v>
      </c>
      <c r="K178" s="325">
        <f t="shared" si="20"/>
        <v>40.163114029954848</v>
      </c>
    </row>
    <row r="179" spans="1:12" x14ac:dyDescent="0.25">
      <c r="A179" s="270"/>
      <c r="B179" s="327" t="s">
        <v>381</v>
      </c>
      <c r="C179" s="326">
        <v>183.94020107299997</v>
      </c>
      <c r="D179" s="326">
        <v>354.97798579499994</v>
      </c>
      <c r="E179" s="325">
        <f t="shared" si="18"/>
        <v>51.817354437079253</v>
      </c>
      <c r="F179" s="326">
        <v>125.51378597899996</v>
      </c>
      <c r="G179" s="326">
        <v>269.77798579499995</v>
      </c>
      <c r="H179" s="325">
        <f t="shared" si="19"/>
        <v>46.524843607652969</v>
      </c>
      <c r="I179" s="326">
        <v>58.426415094000014</v>
      </c>
      <c r="J179" s="326">
        <v>85.199999999999989</v>
      </c>
      <c r="K179" s="325">
        <f t="shared" si="20"/>
        <v>68.575604570422556</v>
      </c>
    </row>
    <row r="180" spans="1:12" x14ac:dyDescent="0.25">
      <c r="A180" s="270"/>
      <c r="B180" s="327" t="s">
        <v>382</v>
      </c>
      <c r="C180" s="326">
        <v>77.017857134999986</v>
      </c>
      <c r="D180" s="326">
        <v>98.090007205000006</v>
      </c>
      <c r="E180" s="325">
        <f t="shared" si="18"/>
        <v>78.517536423500331</v>
      </c>
      <c r="F180" s="326">
        <v>24.208333332000002</v>
      </c>
      <c r="G180" s="326">
        <v>53.137626258999994</v>
      </c>
      <c r="H180" s="325">
        <f t="shared" si="19"/>
        <v>45.557799691701135</v>
      </c>
      <c r="I180" s="326">
        <v>52.80952380299999</v>
      </c>
      <c r="J180" s="326">
        <v>44.952380945999991</v>
      </c>
      <c r="K180" s="325">
        <f t="shared" si="20"/>
        <v>117.47881356148535</v>
      </c>
    </row>
    <row r="181" spans="1:12" x14ac:dyDescent="0.25">
      <c r="A181" s="270"/>
      <c r="B181" s="327" t="s">
        <v>383</v>
      </c>
      <c r="C181" s="326">
        <v>16.75</v>
      </c>
      <c r="D181" s="326">
        <v>18.25</v>
      </c>
      <c r="E181" s="325">
        <f t="shared" si="18"/>
        <v>91.780821917808225</v>
      </c>
      <c r="F181" s="326">
        <v>6.75</v>
      </c>
      <c r="G181" s="326">
        <v>11.25</v>
      </c>
      <c r="H181" s="325">
        <f t="shared" si="19"/>
        <v>60</v>
      </c>
      <c r="I181" s="326">
        <v>10</v>
      </c>
      <c r="J181" s="326">
        <v>7</v>
      </c>
      <c r="K181" s="325">
        <f t="shared" si="20"/>
        <v>142.85714285714286</v>
      </c>
    </row>
    <row r="182" spans="1:12" x14ac:dyDescent="0.25">
      <c r="A182" s="270"/>
      <c r="B182" s="327" t="s">
        <v>384</v>
      </c>
      <c r="C182" s="326">
        <v>252.27616671099992</v>
      </c>
      <c r="D182" s="326">
        <v>634.00571966700022</v>
      </c>
      <c r="E182" s="325">
        <f t="shared" si="18"/>
        <v>39.790834512266436</v>
      </c>
      <c r="F182" s="326">
        <v>28.038071462999998</v>
      </c>
      <c r="G182" s="326">
        <v>62.291433923</v>
      </c>
      <c r="H182" s="325">
        <f t="shared" si="19"/>
        <v>45.011119021049602</v>
      </c>
      <c r="I182" s="326">
        <v>224.23809524799992</v>
      </c>
      <c r="J182" s="326">
        <v>571.71428574400011</v>
      </c>
      <c r="K182" s="325">
        <f t="shared" si="20"/>
        <v>39.222055638541164</v>
      </c>
    </row>
    <row r="183" spans="1:12" x14ac:dyDescent="0.25">
      <c r="A183" s="270"/>
      <c r="B183" s="327" t="s">
        <v>385</v>
      </c>
      <c r="C183" s="326">
        <v>2274.4652646659997</v>
      </c>
      <c r="D183" s="326">
        <v>6760.7312131979979</v>
      </c>
      <c r="E183" s="325">
        <f t="shared" si="18"/>
        <v>33.642296860225564</v>
      </c>
      <c r="F183" s="326">
        <v>820.80637678399967</v>
      </c>
      <c r="G183" s="326">
        <v>3184.5363127659975</v>
      </c>
      <c r="H183" s="325">
        <f t="shared" si="19"/>
        <v>25.774753250374172</v>
      </c>
      <c r="I183" s="326">
        <v>1453.658887882</v>
      </c>
      <c r="J183" s="326">
        <v>3576.1949004320004</v>
      </c>
      <c r="K183" s="325">
        <f t="shared" si="20"/>
        <v>40.648200905001005</v>
      </c>
    </row>
    <row r="184" spans="1:12" x14ac:dyDescent="0.25">
      <c r="A184" s="270"/>
      <c r="B184" s="327" t="s">
        <v>386</v>
      </c>
      <c r="C184" s="326">
        <v>15.255172414</v>
      </c>
      <c r="D184" s="326">
        <v>28.864039410000004</v>
      </c>
      <c r="E184" s="325">
        <f t="shared" si="18"/>
        <v>52.85182783084344</v>
      </c>
      <c r="F184" s="326">
        <v>11.255172414</v>
      </c>
      <c r="G184" s="326">
        <v>15.006896552000001</v>
      </c>
      <c r="H184" s="325">
        <f t="shared" si="19"/>
        <v>75</v>
      </c>
      <c r="I184" s="326">
        <v>4.0000000000000009</v>
      </c>
      <c r="J184" s="326">
        <v>13.857142858000003</v>
      </c>
      <c r="K184" s="325">
        <f t="shared" si="20"/>
        <v>28.865979379657777</v>
      </c>
    </row>
    <row r="185" spans="1:12" x14ac:dyDescent="0.25">
      <c r="A185" s="270"/>
      <c r="B185" s="327" t="s">
        <v>387</v>
      </c>
      <c r="C185" s="326">
        <v>3462.4999602280018</v>
      </c>
      <c r="D185" s="326">
        <v>5571.4230656210002</v>
      </c>
      <c r="E185" s="325">
        <f t="shared" si="18"/>
        <v>62.147496599094929</v>
      </c>
      <c r="F185" s="326">
        <v>2109.8904363930014</v>
      </c>
      <c r="G185" s="326">
        <v>3304.8130127290024</v>
      </c>
      <c r="H185" s="325">
        <f t="shared" si="19"/>
        <v>63.84295959458008</v>
      </c>
      <c r="I185" s="326">
        <v>1352.6095238350003</v>
      </c>
      <c r="J185" s="326">
        <v>2266.6100528919987</v>
      </c>
      <c r="K185" s="325">
        <f t="shared" si="20"/>
        <v>59.67544007444895</v>
      </c>
    </row>
    <row r="186" spans="1:12" x14ac:dyDescent="0.25">
      <c r="A186" s="270"/>
      <c r="B186" s="327" t="s">
        <v>388</v>
      </c>
      <c r="C186" s="326">
        <v>228.54267018100001</v>
      </c>
      <c r="D186" s="326">
        <v>637.18053698300014</v>
      </c>
      <c r="E186" s="325">
        <f t="shared" si="18"/>
        <v>35.867804635579674</v>
      </c>
      <c r="F186" s="326">
        <v>64.848419292999992</v>
      </c>
      <c r="G186" s="326">
        <v>178.56932904800004</v>
      </c>
      <c r="H186" s="325">
        <f t="shared" si="19"/>
        <v>36.315541777932374</v>
      </c>
      <c r="I186" s="326">
        <v>163.69425088800003</v>
      </c>
      <c r="J186" s="326">
        <v>458.61120793500004</v>
      </c>
      <c r="K186" s="325">
        <f t="shared" si="20"/>
        <v>35.693469338673637</v>
      </c>
    </row>
    <row r="187" spans="1:12" x14ac:dyDescent="0.25">
      <c r="A187" s="270"/>
      <c r="B187" s="327" t="s">
        <v>389</v>
      </c>
      <c r="C187" s="326">
        <v>575.02161171199964</v>
      </c>
      <c r="D187" s="326">
        <v>1045.3750549399997</v>
      </c>
      <c r="E187" s="325">
        <f t="shared" si="18"/>
        <v>55.00624957470442</v>
      </c>
      <c r="F187" s="326">
        <v>112.64589743499999</v>
      </c>
      <c r="G187" s="326">
        <v>289.89076923499999</v>
      </c>
      <c r="H187" s="325">
        <f t="shared" si="19"/>
        <v>38.858049096307575</v>
      </c>
      <c r="I187" s="326">
        <v>462.3757142769997</v>
      </c>
      <c r="J187" s="326">
        <v>755.48428570499971</v>
      </c>
      <c r="K187" s="325">
        <f t="shared" si="20"/>
        <v>61.202558812394336</v>
      </c>
    </row>
    <row r="188" spans="1:12" x14ac:dyDescent="0.25">
      <c r="A188" s="270"/>
      <c r="B188" s="327" t="s">
        <v>390</v>
      </c>
      <c r="C188" s="326">
        <v>47.764705871999993</v>
      </c>
      <c r="D188" s="326">
        <v>55.666666659000001</v>
      </c>
      <c r="E188" s="325">
        <f t="shared" si="18"/>
        <v>85.804860859721614</v>
      </c>
      <c r="F188" s="326">
        <v>47.764705871999993</v>
      </c>
      <c r="G188" s="326">
        <v>55.666666659000001</v>
      </c>
      <c r="H188" s="325">
        <f t="shared" si="19"/>
        <v>85.804860859721614</v>
      </c>
      <c r="I188" s="326">
        <v>0</v>
      </c>
      <c r="J188" s="326">
        <v>0</v>
      </c>
      <c r="K188" s="342" t="s">
        <v>11</v>
      </c>
    </row>
    <row r="189" spans="1:12" x14ac:dyDescent="0.25">
      <c r="A189" s="270"/>
      <c r="B189" s="327" t="s">
        <v>391</v>
      </c>
      <c r="C189" s="326">
        <v>503.79598393500015</v>
      </c>
      <c r="D189" s="326">
        <v>356.13718876600007</v>
      </c>
      <c r="E189" s="325">
        <f t="shared" si="18"/>
        <v>141.46121209094491</v>
      </c>
      <c r="F189" s="326">
        <v>122.20562248100003</v>
      </c>
      <c r="G189" s="326">
        <v>64.851244976999936</v>
      </c>
      <c r="H189" s="325">
        <f t="shared" si="19"/>
        <v>188.43990200086571</v>
      </c>
      <c r="I189" s="326">
        <v>381.59036145400012</v>
      </c>
      <c r="J189" s="326">
        <v>291.28594378900016</v>
      </c>
      <c r="K189" s="325">
        <f t="shared" si="20"/>
        <v>131.00198261898078</v>
      </c>
    </row>
    <row r="190" spans="1:12" ht="14.4" x14ac:dyDescent="0.3">
      <c r="A190" s="270"/>
      <c r="B190" s="327" t="s">
        <v>392</v>
      </c>
      <c r="C190" s="326">
        <v>23.315823293000001</v>
      </c>
      <c r="D190" s="326">
        <v>51.398072294999984</v>
      </c>
      <c r="E190" s="325">
        <f t="shared" si="18"/>
        <v>45.363225218211483</v>
      </c>
      <c r="F190" s="326">
        <v>19.026666665</v>
      </c>
      <c r="G190" s="326">
        <v>28.879999997999995</v>
      </c>
      <c r="H190" s="325">
        <f t="shared" si="19"/>
        <v>65.881809786418415</v>
      </c>
      <c r="I190" s="326">
        <v>4.2891566279999997</v>
      </c>
      <c r="J190" s="326">
        <v>22.518072296999996</v>
      </c>
      <c r="K190" s="325">
        <f t="shared" si="20"/>
        <v>19.047619047619047</v>
      </c>
      <c r="L190" s="344"/>
    </row>
    <row r="191" spans="1:12" x14ac:dyDescent="0.25">
      <c r="A191" s="270"/>
      <c r="B191" s="327" t="s">
        <v>393</v>
      </c>
      <c r="C191" s="326">
        <v>4.8112449799999997</v>
      </c>
      <c r="D191" s="326">
        <v>12.056224902999999</v>
      </c>
      <c r="E191" s="325">
        <f t="shared" si="18"/>
        <v>39.906728836841772</v>
      </c>
      <c r="F191" s="326">
        <v>2.6666666659999998</v>
      </c>
      <c r="G191" s="326">
        <v>1.3333333330000001</v>
      </c>
      <c r="H191" s="325">
        <f t="shared" si="19"/>
        <v>199.99999999999997</v>
      </c>
      <c r="I191" s="326">
        <v>2.1445783139999999</v>
      </c>
      <c r="J191" s="326">
        <v>10.722891569999998</v>
      </c>
      <c r="K191" s="325">
        <f t="shared" si="20"/>
        <v>20</v>
      </c>
    </row>
    <row r="192" spans="1:12" x14ac:dyDescent="0.25">
      <c r="A192" s="270"/>
      <c r="B192" s="327" t="s">
        <v>394</v>
      </c>
      <c r="C192" s="326">
        <v>20.130127295999998</v>
      </c>
      <c r="D192" s="326">
        <v>36.364922199999995</v>
      </c>
      <c r="E192" s="325">
        <f t="shared" si="18"/>
        <v>55.35589265195788</v>
      </c>
      <c r="F192" s="326">
        <v>20.130127295999998</v>
      </c>
      <c r="G192" s="326">
        <v>36.364922199999995</v>
      </c>
      <c r="H192" s="325">
        <f t="shared" si="19"/>
        <v>55.35589265195788</v>
      </c>
      <c r="I192" s="326">
        <v>0</v>
      </c>
      <c r="J192" s="326">
        <v>0</v>
      </c>
      <c r="K192" s="342" t="s">
        <v>11</v>
      </c>
    </row>
    <row r="193" spans="1:11" x14ac:dyDescent="0.25">
      <c r="A193" s="270"/>
      <c r="B193" s="328"/>
      <c r="C193" s="328"/>
      <c r="D193" s="328"/>
      <c r="E193" s="329"/>
      <c r="F193" s="328"/>
      <c r="G193" s="328"/>
      <c r="H193" s="329"/>
      <c r="I193" s="328"/>
      <c r="J193" s="328"/>
      <c r="K193" s="329"/>
    </row>
    <row r="194" spans="1:11" x14ac:dyDescent="0.25">
      <c r="A194" s="270"/>
      <c r="B194" s="330"/>
      <c r="C194" s="330"/>
      <c r="D194" s="330"/>
      <c r="E194" s="331"/>
    </row>
    <row r="195" spans="1:11" x14ac:dyDescent="0.25">
      <c r="A195" s="270"/>
      <c r="B195" s="335" t="s">
        <v>75</v>
      </c>
      <c r="C195" s="324"/>
      <c r="D195" s="324"/>
      <c r="E195" s="333"/>
      <c r="G195" s="334"/>
      <c r="J195" s="334"/>
    </row>
    <row r="196" spans="1:11" x14ac:dyDescent="0.25">
      <c r="A196" s="270"/>
      <c r="C196" s="324"/>
      <c r="D196" s="324"/>
      <c r="E196" s="333"/>
      <c r="G196" s="334"/>
      <c r="J196" s="334"/>
    </row>
    <row r="197" spans="1:11" x14ac:dyDescent="0.25">
      <c r="B197" s="336" t="s">
        <v>431</v>
      </c>
      <c r="C197" s="324"/>
      <c r="D197" s="324"/>
      <c r="E197" s="326"/>
    </row>
    <row r="198" spans="1:11" x14ac:dyDescent="0.25">
      <c r="B198" s="337" t="s">
        <v>411</v>
      </c>
      <c r="C198" s="324"/>
      <c r="D198" s="324"/>
      <c r="E198" s="326"/>
    </row>
    <row r="199" spans="1:11" x14ac:dyDescent="0.25">
      <c r="A199" s="270"/>
      <c r="B199" s="337"/>
      <c r="C199" s="324"/>
      <c r="D199" s="324"/>
      <c r="E199" s="326"/>
    </row>
    <row r="200" spans="1:11" x14ac:dyDescent="0.25">
      <c r="A200" s="270"/>
      <c r="B200" s="337"/>
      <c r="C200" s="324"/>
      <c r="D200" s="324"/>
      <c r="E200" s="326"/>
    </row>
    <row r="201" spans="1:11" x14ac:dyDescent="0.25">
      <c r="A201" s="270"/>
      <c r="B201" s="337"/>
      <c r="C201" s="324"/>
      <c r="D201" s="324"/>
      <c r="E201" s="326"/>
    </row>
    <row r="202" spans="1:11" x14ac:dyDescent="0.25">
      <c r="A202" s="270"/>
      <c r="C202" s="324"/>
      <c r="D202" s="324"/>
      <c r="E202" s="326"/>
    </row>
    <row r="203" spans="1:11" x14ac:dyDescent="0.25">
      <c r="A203" s="270"/>
      <c r="C203" s="324"/>
      <c r="D203" s="324"/>
      <c r="E203" s="326"/>
    </row>
    <row r="204" spans="1:11" x14ac:dyDescent="0.25">
      <c r="A204" s="270"/>
      <c r="C204" s="324"/>
      <c r="D204" s="324"/>
      <c r="E204" s="326"/>
    </row>
    <row r="205" spans="1:11" x14ac:dyDescent="0.25">
      <c r="A205" s="270"/>
      <c r="C205" s="324"/>
      <c r="D205" s="324"/>
      <c r="E205" s="326"/>
      <c r="G205" s="338" t="s">
        <v>362</v>
      </c>
    </row>
    <row r="206" spans="1:11" x14ac:dyDescent="0.25">
      <c r="A206" s="270"/>
      <c r="C206" s="324"/>
      <c r="D206" s="324"/>
      <c r="E206" s="326"/>
      <c r="G206" s="338" t="s">
        <v>363</v>
      </c>
      <c r="K206" s="362" t="s">
        <v>13</v>
      </c>
    </row>
    <row r="207" spans="1:11" x14ac:dyDescent="0.25">
      <c r="A207" s="270"/>
      <c r="C207" s="324"/>
      <c r="D207" s="324"/>
      <c r="E207" s="326"/>
      <c r="G207" s="338" t="s">
        <v>364</v>
      </c>
    </row>
    <row r="208" spans="1:11" ht="15.6" x14ac:dyDescent="0.3">
      <c r="A208" s="270"/>
      <c r="B208" s="341" t="s">
        <v>718</v>
      </c>
      <c r="C208" s="341"/>
      <c r="D208" s="341"/>
      <c r="E208" s="341"/>
      <c r="F208" s="341"/>
      <c r="G208" s="341"/>
      <c r="H208" s="341"/>
      <c r="I208" s="341"/>
      <c r="J208" s="341"/>
      <c r="K208" s="341"/>
    </row>
    <row r="209" spans="1:11" x14ac:dyDescent="0.25">
      <c r="A209" s="270"/>
      <c r="B209" s="316"/>
    </row>
    <row r="210" spans="1:11" s="318" customFormat="1" x14ac:dyDescent="0.25">
      <c r="A210" s="270"/>
      <c r="B210" s="317"/>
      <c r="C210" s="559" t="s">
        <v>23</v>
      </c>
      <c r="D210" s="560"/>
      <c r="E210" s="561"/>
      <c r="F210" s="559" t="s">
        <v>395</v>
      </c>
      <c r="G210" s="560"/>
      <c r="H210" s="561"/>
      <c r="I210" s="559" t="s">
        <v>396</v>
      </c>
      <c r="J210" s="560"/>
      <c r="K210" s="561"/>
    </row>
    <row r="211" spans="1:11" s="318" customFormat="1" ht="14.25" customHeight="1" x14ac:dyDescent="0.25">
      <c r="A211" s="270"/>
      <c r="B211" s="319"/>
      <c r="C211" s="320" t="s">
        <v>8</v>
      </c>
      <c r="D211" s="320" t="s">
        <v>9</v>
      </c>
      <c r="E211" s="321" t="s">
        <v>70</v>
      </c>
      <c r="F211" s="320" t="s">
        <v>8</v>
      </c>
      <c r="G211" s="320" t="s">
        <v>9</v>
      </c>
      <c r="H211" s="321" t="s">
        <v>70</v>
      </c>
      <c r="I211" s="320" t="s">
        <v>8</v>
      </c>
      <c r="J211" s="320" t="s">
        <v>9</v>
      </c>
      <c r="K211" s="321" t="s">
        <v>70</v>
      </c>
    </row>
    <row r="212" spans="1:11" s="318" customFormat="1" x14ac:dyDescent="0.25">
      <c r="A212" s="270"/>
      <c r="B212" s="322"/>
      <c r="E212" s="322"/>
      <c r="H212" s="322"/>
      <c r="K212" s="322"/>
    </row>
    <row r="213" spans="1:11" x14ac:dyDescent="0.25">
      <c r="A213" s="270"/>
      <c r="B213" s="323" t="s">
        <v>368</v>
      </c>
      <c r="C213" s="326">
        <v>10740.580128452002</v>
      </c>
      <c r="D213" s="326">
        <v>22689.835230920002</v>
      </c>
      <c r="E213" s="325">
        <f>+C213*100/D213</f>
        <v>47.336527652768261</v>
      </c>
      <c r="F213" s="326">
        <v>3889.0562236820015</v>
      </c>
      <c r="G213" s="326">
        <v>9213.8488391960054</v>
      </c>
      <c r="H213" s="325">
        <f>+F213*100/G213</f>
        <v>42.208812967907974</v>
      </c>
      <c r="I213" s="326">
        <v>6851.5239047699988</v>
      </c>
      <c r="J213" s="326">
        <v>13475.986391724</v>
      </c>
      <c r="K213" s="325">
        <f>+I213*100/J213</f>
        <v>50.84246678208077</v>
      </c>
    </row>
    <row r="214" spans="1:11" x14ac:dyDescent="0.25">
      <c r="A214" s="270"/>
      <c r="B214" s="327" t="s">
        <v>369</v>
      </c>
      <c r="C214" s="326">
        <v>3.6472672070000005</v>
      </c>
      <c r="D214" s="326">
        <v>11.502105264999999</v>
      </c>
      <c r="E214" s="325">
        <f t="shared" ref="E214:E240" si="21">+C214*100/D214</f>
        <v>31.709562058159452</v>
      </c>
      <c r="F214" s="326">
        <v>3.6472672070000005</v>
      </c>
      <c r="G214" s="326">
        <v>11.502105264999999</v>
      </c>
      <c r="H214" s="325">
        <f t="shared" ref="H214:H240" si="22">+F214*100/G214</f>
        <v>31.709562058159452</v>
      </c>
      <c r="I214" s="326">
        <v>0</v>
      </c>
      <c r="J214" s="326">
        <v>0</v>
      </c>
      <c r="K214" s="342" t="s">
        <v>11</v>
      </c>
    </row>
    <row r="215" spans="1:11" x14ac:dyDescent="0.25">
      <c r="A215" s="270"/>
      <c r="B215" s="327" t="s">
        <v>370</v>
      </c>
      <c r="C215" s="326">
        <v>200.43968253100005</v>
      </c>
      <c r="D215" s="326">
        <v>804.60622291300012</v>
      </c>
      <c r="E215" s="325">
        <f t="shared" si="21"/>
        <v>24.911525268264427</v>
      </c>
      <c r="F215" s="326">
        <v>10.93968254</v>
      </c>
      <c r="G215" s="326">
        <v>52.820508638</v>
      </c>
      <c r="H215" s="325">
        <f t="shared" si="22"/>
        <v>20.711051108905451</v>
      </c>
      <c r="I215" s="326">
        <v>189.49999999100001</v>
      </c>
      <c r="J215" s="326">
        <v>751.78571427500015</v>
      </c>
      <c r="K215" s="325">
        <f t="shared" ref="K215:K239" si="23">+I215*100/J215</f>
        <v>25.206650830516004</v>
      </c>
    </row>
    <row r="216" spans="1:11" x14ac:dyDescent="0.25">
      <c r="A216" s="270"/>
      <c r="B216" s="327" t="s">
        <v>371</v>
      </c>
      <c r="C216" s="326">
        <v>66.745996724999998</v>
      </c>
      <c r="D216" s="326">
        <v>124.46987413100004</v>
      </c>
      <c r="E216" s="325">
        <f t="shared" si="21"/>
        <v>53.624218061594767</v>
      </c>
      <c r="F216" s="326">
        <v>37.176645172000001</v>
      </c>
      <c r="G216" s="326">
        <v>77.703663024000008</v>
      </c>
      <c r="H216" s="325">
        <f t="shared" si="22"/>
        <v>47.84413465877072</v>
      </c>
      <c r="I216" s="326">
        <v>29.569351552999994</v>
      </c>
      <c r="J216" s="326">
        <v>46.766211107000018</v>
      </c>
      <c r="K216" s="325">
        <f t="shared" si="23"/>
        <v>63.228024791972125</v>
      </c>
    </row>
    <row r="217" spans="1:11" x14ac:dyDescent="0.25">
      <c r="A217" s="270"/>
      <c r="B217" s="327" t="s">
        <v>372</v>
      </c>
      <c r="C217" s="326">
        <v>76.066893455999988</v>
      </c>
      <c r="D217" s="326">
        <v>20.249171471000011</v>
      </c>
      <c r="E217" s="325">
        <f t="shared" si="21"/>
        <v>375.65434993199455</v>
      </c>
      <c r="F217" s="326">
        <v>76.066893455999988</v>
      </c>
      <c r="G217" s="326">
        <v>20.249171471000011</v>
      </c>
      <c r="H217" s="325">
        <f t="shared" si="22"/>
        <v>375.65434993199455</v>
      </c>
      <c r="I217" s="326">
        <v>0</v>
      </c>
      <c r="J217" s="326">
        <v>0</v>
      </c>
      <c r="K217" s="342" t="s">
        <v>11</v>
      </c>
    </row>
    <row r="218" spans="1:11" x14ac:dyDescent="0.25">
      <c r="A218" s="270"/>
      <c r="B218" s="327" t="s">
        <v>373</v>
      </c>
      <c r="C218" s="326">
        <v>99.413538516999978</v>
      </c>
      <c r="D218" s="326">
        <v>393.37934604700001</v>
      </c>
      <c r="E218" s="325">
        <f t="shared" si="21"/>
        <v>25.271672119034509</v>
      </c>
      <c r="F218" s="326">
        <v>29.338616892999994</v>
      </c>
      <c r="G218" s="326">
        <v>152.81257488899999</v>
      </c>
      <c r="H218" s="325">
        <f t="shared" si="22"/>
        <v>19.199085490386494</v>
      </c>
      <c r="I218" s="326">
        <v>70.074921623999984</v>
      </c>
      <c r="J218" s="326">
        <v>240.56677115800002</v>
      </c>
      <c r="K218" s="325">
        <f t="shared" si="23"/>
        <v>29.129094299551454</v>
      </c>
    </row>
    <row r="219" spans="1:11" x14ac:dyDescent="0.25">
      <c r="A219" s="270"/>
      <c r="B219" s="327" t="s">
        <v>374</v>
      </c>
      <c r="C219" s="326">
        <v>65.744207006000011</v>
      </c>
      <c r="D219" s="326">
        <v>305.442127293</v>
      </c>
      <c r="E219" s="325">
        <f t="shared" si="21"/>
        <v>21.524276166048924</v>
      </c>
      <c r="F219" s="326">
        <v>29.494207003999996</v>
      </c>
      <c r="G219" s="326">
        <v>207.22784156099999</v>
      </c>
      <c r="H219" s="325">
        <f t="shared" si="22"/>
        <v>14.232743429563746</v>
      </c>
      <c r="I219" s="326">
        <v>36.250000002000007</v>
      </c>
      <c r="J219" s="326">
        <v>98.214285732000008</v>
      </c>
      <c r="K219" s="325">
        <f t="shared" si="23"/>
        <v>36.909090904470219</v>
      </c>
    </row>
    <row r="220" spans="1:11" x14ac:dyDescent="0.25">
      <c r="A220" s="270"/>
      <c r="B220" s="327" t="s">
        <v>375</v>
      </c>
      <c r="C220" s="326">
        <v>118.29167139500004</v>
      </c>
      <c r="D220" s="326">
        <v>747.22635265799977</v>
      </c>
      <c r="E220" s="325">
        <f t="shared" si="21"/>
        <v>15.830768143310022</v>
      </c>
      <c r="F220" s="326">
        <v>88.084774843000019</v>
      </c>
      <c r="G220" s="326">
        <v>560.08842162199994</v>
      </c>
      <c r="H220" s="325">
        <f t="shared" si="22"/>
        <v>15.72694086192838</v>
      </c>
      <c r="I220" s="326">
        <v>30.206896552</v>
      </c>
      <c r="J220" s="326">
        <v>187.137931036</v>
      </c>
      <c r="K220" s="325">
        <f t="shared" si="23"/>
        <v>16.141514648993876</v>
      </c>
    </row>
    <row r="221" spans="1:11" x14ac:dyDescent="0.25">
      <c r="A221" s="270"/>
      <c r="B221" s="327" t="s">
        <v>376</v>
      </c>
      <c r="C221" s="326">
        <v>814.38812492099999</v>
      </c>
      <c r="D221" s="326">
        <v>2918.3872953999989</v>
      </c>
      <c r="E221" s="325">
        <f t="shared" si="21"/>
        <v>27.905416330610041</v>
      </c>
      <c r="F221" s="326">
        <v>27.846458253999998</v>
      </c>
      <c r="G221" s="326">
        <v>143.01229540900002</v>
      </c>
      <c r="H221" s="325">
        <f t="shared" si="22"/>
        <v>19.47137354474458</v>
      </c>
      <c r="I221" s="326">
        <v>786.54166666699996</v>
      </c>
      <c r="J221" s="326">
        <v>2775.3749999909992</v>
      </c>
      <c r="K221" s="325">
        <f t="shared" si="23"/>
        <v>28.340014112310978</v>
      </c>
    </row>
    <row r="222" spans="1:11" x14ac:dyDescent="0.25">
      <c r="A222" s="270"/>
      <c r="B222" s="327" t="s">
        <v>377</v>
      </c>
      <c r="C222" s="326">
        <v>24.290950223999999</v>
      </c>
      <c r="D222" s="326">
        <v>52.628054293000005</v>
      </c>
      <c r="E222" s="325">
        <f t="shared" si="21"/>
        <v>46.155896413656528</v>
      </c>
      <c r="F222" s="326">
        <v>15.290950224000001</v>
      </c>
      <c r="G222" s="326">
        <v>30.628054293000005</v>
      </c>
      <c r="H222" s="325">
        <f t="shared" si="22"/>
        <v>49.924654298052239</v>
      </c>
      <c r="I222" s="326">
        <v>9.0000000000000018</v>
      </c>
      <c r="J222" s="326">
        <v>22</v>
      </c>
      <c r="K222" s="325">
        <f t="shared" si="23"/>
        <v>40.909090909090921</v>
      </c>
    </row>
    <row r="223" spans="1:11" x14ac:dyDescent="0.25">
      <c r="A223" s="270"/>
      <c r="B223" s="327" t="s">
        <v>378</v>
      </c>
      <c r="C223" s="326">
        <v>1720.6567447969999</v>
      </c>
      <c r="D223" s="326">
        <v>852.03090972900031</v>
      </c>
      <c r="E223" s="325">
        <f t="shared" si="21"/>
        <v>201.94769052971066</v>
      </c>
      <c r="F223" s="326">
        <v>204.25674474899998</v>
      </c>
      <c r="G223" s="326">
        <v>142.964243041</v>
      </c>
      <c r="H223" s="325">
        <f t="shared" si="22"/>
        <v>142.87260954504703</v>
      </c>
      <c r="I223" s="326">
        <v>1516.400000048</v>
      </c>
      <c r="J223" s="326">
        <v>709.06666668800017</v>
      </c>
      <c r="K223" s="325">
        <f t="shared" si="23"/>
        <v>213.8585934565217</v>
      </c>
    </row>
    <row r="224" spans="1:11" x14ac:dyDescent="0.25">
      <c r="A224" s="270"/>
      <c r="B224" s="327" t="s">
        <v>379</v>
      </c>
      <c r="C224" s="326">
        <v>27.717391301999996</v>
      </c>
      <c r="D224" s="326">
        <v>104.96859902799999</v>
      </c>
      <c r="E224" s="325">
        <f t="shared" si="21"/>
        <v>26.40541224581504</v>
      </c>
      <c r="F224" s="326">
        <v>10.717391301999999</v>
      </c>
      <c r="G224" s="326">
        <v>29.968599027999996</v>
      </c>
      <c r="H224" s="325">
        <f t="shared" si="22"/>
        <v>35.7620697984134</v>
      </c>
      <c r="I224" s="326">
        <v>16.999999999999996</v>
      </c>
      <c r="J224" s="326">
        <v>75</v>
      </c>
      <c r="K224" s="325">
        <f t="shared" si="23"/>
        <v>22.666666666666661</v>
      </c>
    </row>
    <row r="225" spans="1:11" x14ac:dyDescent="0.25">
      <c r="A225" s="270"/>
      <c r="B225" s="327" t="s">
        <v>380</v>
      </c>
      <c r="C225" s="326">
        <v>112.63450911999996</v>
      </c>
      <c r="D225" s="326">
        <v>358.21168321599998</v>
      </c>
      <c r="E225" s="325">
        <f t="shared" si="21"/>
        <v>31.443560999679029</v>
      </c>
      <c r="F225" s="326">
        <v>71.634509119999976</v>
      </c>
      <c r="G225" s="326">
        <v>186.078349882</v>
      </c>
      <c r="H225" s="325">
        <f t="shared" si="22"/>
        <v>38.496960643420572</v>
      </c>
      <c r="I225" s="326">
        <v>41</v>
      </c>
      <c r="J225" s="326">
        <v>172.13333333400001</v>
      </c>
      <c r="K225" s="325">
        <f t="shared" si="23"/>
        <v>23.818745158699382</v>
      </c>
    </row>
    <row r="226" spans="1:11" x14ac:dyDescent="0.25">
      <c r="A226" s="270"/>
      <c r="B226" s="327" t="s">
        <v>20</v>
      </c>
      <c r="C226" s="326">
        <v>252.737425218</v>
      </c>
      <c r="D226" s="326">
        <v>688.20861472499985</v>
      </c>
      <c r="E226" s="325">
        <f t="shared" si="21"/>
        <v>36.723955470826375</v>
      </c>
      <c r="F226" s="326">
        <v>52.004840978000011</v>
      </c>
      <c r="G226" s="326">
        <v>203.77940132500004</v>
      </c>
      <c r="H226" s="325">
        <f t="shared" si="22"/>
        <v>25.520165747792863</v>
      </c>
      <c r="I226" s="326">
        <v>200.73258424000002</v>
      </c>
      <c r="J226" s="326">
        <v>484.42921339999975</v>
      </c>
      <c r="K226" s="325">
        <f t="shared" si="23"/>
        <v>41.436927973675367</v>
      </c>
    </row>
    <row r="227" spans="1:11" x14ac:dyDescent="0.25">
      <c r="A227" s="270"/>
      <c r="B227" s="327" t="s">
        <v>381</v>
      </c>
      <c r="C227" s="326">
        <v>148.61190424099999</v>
      </c>
      <c r="D227" s="326">
        <v>316.84836212900012</v>
      </c>
      <c r="E227" s="325">
        <f t="shared" si="21"/>
        <v>46.903163154270892</v>
      </c>
      <c r="F227" s="326">
        <v>114.25706554099999</v>
      </c>
      <c r="G227" s="326">
        <v>259.59029762900013</v>
      </c>
      <c r="H227" s="325">
        <f t="shared" si="22"/>
        <v>44.014382118507868</v>
      </c>
      <c r="I227" s="326">
        <v>34.354838699999981</v>
      </c>
      <c r="J227" s="326">
        <v>57.25806450000001</v>
      </c>
      <c r="K227" s="325">
        <f t="shared" si="23"/>
        <v>59.999999999999957</v>
      </c>
    </row>
    <row r="228" spans="1:11" x14ac:dyDescent="0.25">
      <c r="A228" s="270"/>
      <c r="B228" s="327" t="s">
        <v>382</v>
      </c>
      <c r="C228" s="326">
        <v>32.220943765000001</v>
      </c>
      <c r="D228" s="326">
        <v>73.906011640000003</v>
      </c>
      <c r="E228" s="325">
        <f t="shared" si="21"/>
        <v>43.597189254305704</v>
      </c>
      <c r="F228" s="326">
        <v>24.220943765000005</v>
      </c>
      <c r="G228" s="326">
        <v>57.906011640000003</v>
      </c>
      <c r="H228" s="325">
        <f t="shared" si="22"/>
        <v>41.828029731318594</v>
      </c>
      <c r="I228" s="326">
        <v>7.9999999999999991</v>
      </c>
      <c r="J228" s="326">
        <v>16</v>
      </c>
      <c r="K228" s="325">
        <f t="shared" si="23"/>
        <v>49.999999999999993</v>
      </c>
    </row>
    <row r="229" spans="1:11" x14ac:dyDescent="0.25">
      <c r="A229" s="270"/>
      <c r="B229" s="327" t="s">
        <v>383</v>
      </c>
      <c r="C229" s="326">
        <v>3.0612244889999998</v>
      </c>
      <c r="D229" s="326">
        <v>7.2838589970000003</v>
      </c>
      <c r="E229" s="325">
        <f t="shared" si="21"/>
        <v>42.027508910603913</v>
      </c>
      <c r="F229" s="326">
        <v>0</v>
      </c>
      <c r="G229" s="326">
        <v>2.1818181820000002</v>
      </c>
      <c r="H229" s="325">
        <f t="shared" si="22"/>
        <v>0</v>
      </c>
      <c r="I229" s="326">
        <v>3.0612244889999998</v>
      </c>
      <c r="J229" s="326">
        <v>5.1020408149999996</v>
      </c>
      <c r="K229" s="325">
        <f t="shared" si="23"/>
        <v>60</v>
      </c>
    </row>
    <row r="230" spans="1:11" x14ac:dyDescent="0.25">
      <c r="B230" s="327" t="s">
        <v>384</v>
      </c>
      <c r="C230" s="326">
        <v>185.29999999999995</v>
      </c>
      <c r="D230" s="326">
        <v>603.36923076999983</v>
      </c>
      <c r="E230" s="325">
        <f t="shared" si="21"/>
        <v>30.710879930606708</v>
      </c>
      <c r="F230" s="326">
        <v>13.060000000000004</v>
      </c>
      <c r="G230" s="326">
        <v>52.029230769999998</v>
      </c>
      <c r="H230" s="325">
        <f t="shared" si="22"/>
        <v>25.101274431161468</v>
      </c>
      <c r="I230" s="326">
        <v>172.24</v>
      </c>
      <c r="J230" s="326">
        <v>551.3399999999998</v>
      </c>
      <c r="K230" s="325">
        <f t="shared" si="23"/>
        <v>31.240251024776011</v>
      </c>
    </row>
    <row r="231" spans="1:11" x14ac:dyDescent="0.25">
      <c r="B231" s="327" t="s">
        <v>385</v>
      </c>
      <c r="C231" s="326">
        <v>2392.9829058790001</v>
      </c>
      <c r="D231" s="326">
        <v>6760.0016197610039</v>
      </c>
      <c r="E231" s="325">
        <f t="shared" si="21"/>
        <v>35.399146930435244</v>
      </c>
      <c r="F231" s="326">
        <v>785.0901913620005</v>
      </c>
      <c r="G231" s="326">
        <v>2985.1406582430022</v>
      </c>
      <c r="H231" s="325">
        <f t="shared" si="22"/>
        <v>26.299939642512182</v>
      </c>
      <c r="I231" s="326">
        <v>1607.8927145170001</v>
      </c>
      <c r="J231" s="326">
        <v>3774.8609615180003</v>
      </c>
      <c r="K231" s="325">
        <f t="shared" si="23"/>
        <v>42.59475331431576</v>
      </c>
    </row>
    <row r="232" spans="1:11" x14ac:dyDescent="0.25">
      <c r="B232" s="327" t="s">
        <v>386</v>
      </c>
      <c r="C232" s="326">
        <v>47</v>
      </c>
      <c r="D232" s="326">
        <v>86</v>
      </c>
      <c r="E232" s="325">
        <f t="shared" si="21"/>
        <v>54.651162790697676</v>
      </c>
      <c r="F232" s="326">
        <v>11</v>
      </c>
      <c r="G232" s="326">
        <v>15</v>
      </c>
      <c r="H232" s="325">
        <f t="shared" si="22"/>
        <v>73.333333333333329</v>
      </c>
      <c r="I232" s="326">
        <v>36.000000000000007</v>
      </c>
      <c r="J232" s="326">
        <v>71</v>
      </c>
      <c r="K232" s="325">
        <f t="shared" si="23"/>
        <v>50.704225352112687</v>
      </c>
    </row>
    <row r="233" spans="1:11" x14ac:dyDescent="0.25">
      <c r="B233" s="327" t="s">
        <v>387</v>
      </c>
      <c r="C233" s="326">
        <v>3019.7617179220006</v>
      </c>
      <c r="D233" s="326">
        <v>5210.9915604780008</v>
      </c>
      <c r="E233" s="325">
        <f t="shared" si="21"/>
        <v>57.949848562890395</v>
      </c>
      <c r="F233" s="326">
        <v>1981.8294080440007</v>
      </c>
      <c r="G233" s="326">
        <v>3397.7458551780001</v>
      </c>
      <c r="H233" s="325">
        <f t="shared" si="22"/>
        <v>58.327770601906224</v>
      </c>
      <c r="I233" s="326">
        <v>1037.9323098779996</v>
      </c>
      <c r="J233" s="326">
        <v>1813.2457053000003</v>
      </c>
      <c r="K233" s="325">
        <f t="shared" si="23"/>
        <v>57.241680310847585</v>
      </c>
    </row>
    <row r="234" spans="1:11" x14ac:dyDescent="0.25">
      <c r="B234" s="327" t="s">
        <v>388</v>
      </c>
      <c r="C234" s="326">
        <v>194.66596311899997</v>
      </c>
      <c r="D234" s="326">
        <v>536.65933342699964</v>
      </c>
      <c r="E234" s="325">
        <f t="shared" si="21"/>
        <v>36.273656488167624</v>
      </c>
      <c r="F234" s="326">
        <v>43.711091228000008</v>
      </c>
      <c r="G234" s="326">
        <v>143.798557461</v>
      </c>
      <c r="H234" s="325">
        <f t="shared" si="22"/>
        <v>30.397447651625441</v>
      </c>
      <c r="I234" s="326">
        <v>150.95487189099995</v>
      </c>
      <c r="J234" s="326">
        <v>392.86077596599966</v>
      </c>
      <c r="K234" s="325">
        <f t="shared" si="23"/>
        <v>38.424521134699489</v>
      </c>
    </row>
    <row r="235" spans="1:11" x14ac:dyDescent="0.25">
      <c r="B235" s="327" t="s">
        <v>389</v>
      </c>
      <c r="C235" s="326">
        <v>661.36667057999978</v>
      </c>
      <c r="D235" s="326">
        <v>1273.8646568419999</v>
      </c>
      <c r="E235" s="325">
        <f t="shared" si="21"/>
        <v>51.918127018263796</v>
      </c>
      <c r="F235" s="326">
        <v>126.35547172000003</v>
      </c>
      <c r="G235" s="326">
        <v>325.45029600200002</v>
      </c>
      <c r="H235" s="325">
        <f t="shared" si="22"/>
        <v>38.824813887778284</v>
      </c>
      <c r="I235" s="326">
        <v>535.01119885999992</v>
      </c>
      <c r="J235" s="326">
        <v>948.41436083999952</v>
      </c>
      <c r="K235" s="325">
        <f t="shared" si="23"/>
        <v>56.411123760942083</v>
      </c>
    </row>
    <row r="236" spans="1:11" x14ac:dyDescent="0.25">
      <c r="B236" s="327" t="s">
        <v>390</v>
      </c>
      <c r="C236" s="326">
        <v>19.450348430999995</v>
      </c>
      <c r="D236" s="326">
        <v>36.807491289000012</v>
      </c>
      <c r="E236" s="325">
        <f t="shared" si="21"/>
        <v>52.843450476650034</v>
      </c>
      <c r="F236" s="326">
        <v>19.450348430999995</v>
      </c>
      <c r="G236" s="326">
        <v>36.807491289000012</v>
      </c>
      <c r="H236" s="325">
        <f t="shared" si="22"/>
        <v>52.843450476650034</v>
      </c>
      <c r="I236" s="326">
        <v>0</v>
      </c>
      <c r="J236" s="326">
        <v>0</v>
      </c>
      <c r="K236" s="342" t="s">
        <v>11</v>
      </c>
    </row>
    <row r="237" spans="1:11" x14ac:dyDescent="0.25">
      <c r="B237" s="327" t="s">
        <v>391</v>
      </c>
      <c r="C237" s="326">
        <v>403.988022269</v>
      </c>
      <c r="D237" s="326">
        <v>313.52179599699991</v>
      </c>
      <c r="E237" s="325">
        <f t="shared" si="21"/>
        <v>128.854844360762</v>
      </c>
      <c r="F237" s="326">
        <v>67.317946511000002</v>
      </c>
      <c r="G237" s="326">
        <v>49.332970239000005</v>
      </c>
      <c r="H237" s="325">
        <f t="shared" si="22"/>
        <v>136.45630130290033</v>
      </c>
      <c r="I237" s="326">
        <v>336.67007575799994</v>
      </c>
      <c r="J237" s="326">
        <v>264.18882575800001</v>
      </c>
      <c r="K237" s="325">
        <f t="shared" si="23"/>
        <v>127.43539579769873</v>
      </c>
    </row>
    <row r="238" spans="1:11" x14ac:dyDescent="0.25">
      <c r="B238" s="327" t="s">
        <v>392</v>
      </c>
      <c r="C238" s="326">
        <v>13.681547025</v>
      </c>
      <c r="D238" s="326">
        <v>25.068817909000003</v>
      </c>
      <c r="E238" s="325">
        <f t="shared" si="21"/>
        <v>54.575955973130114</v>
      </c>
      <c r="F238" s="326">
        <v>12.637797024999999</v>
      </c>
      <c r="G238" s="326">
        <v>18.994764877000001</v>
      </c>
      <c r="H238" s="325">
        <f t="shared" si="22"/>
        <v>66.533053221956962</v>
      </c>
      <c r="I238" s="326">
        <v>1.04375</v>
      </c>
      <c r="J238" s="326">
        <v>6.0740530320000001</v>
      </c>
      <c r="K238" s="325">
        <f t="shared" si="23"/>
        <v>17.183748553086389</v>
      </c>
    </row>
    <row r="239" spans="1:11" x14ac:dyDescent="0.25">
      <c r="B239" s="327" t="s">
        <v>393</v>
      </c>
      <c r="C239" s="326">
        <v>3.1761075950000004</v>
      </c>
      <c r="D239" s="326">
        <v>17.520907653999998</v>
      </c>
      <c r="E239" s="325">
        <f t="shared" si="21"/>
        <v>18.127528879903089</v>
      </c>
      <c r="F239" s="326">
        <v>1.088607595</v>
      </c>
      <c r="G239" s="326">
        <v>4.3544303800000002</v>
      </c>
      <c r="H239" s="325">
        <f t="shared" si="22"/>
        <v>25</v>
      </c>
      <c r="I239" s="326">
        <v>2.0874999999999999</v>
      </c>
      <c r="J239" s="326">
        <v>13.166477273999998</v>
      </c>
      <c r="K239" s="325">
        <f t="shared" si="23"/>
        <v>15.854658437167636</v>
      </c>
    </row>
    <row r="240" spans="1:11" x14ac:dyDescent="0.25">
      <c r="B240" s="327" t="s">
        <v>394</v>
      </c>
      <c r="C240" s="326">
        <v>32.538370717999996</v>
      </c>
      <c r="D240" s="326">
        <v>46.681227857999986</v>
      </c>
      <c r="E240" s="325">
        <f t="shared" si="21"/>
        <v>69.703330891335455</v>
      </c>
      <c r="F240" s="326">
        <v>32.538370717999996</v>
      </c>
      <c r="G240" s="326">
        <v>46.681227857999986</v>
      </c>
      <c r="H240" s="325">
        <f t="shared" si="22"/>
        <v>69.703330891335455</v>
      </c>
      <c r="I240" s="326">
        <v>0</v>
      </c>
      <c r="J240" s="326">
        <v>0</v>
      </c>
      <c r="K240" s="342" t="s">
        <v>11</v>
      </c>
    </row>
    <row r="241" spans="2:11" x14ac:dyDescent="0.25">
      <c r="B241" s="328"/>
      <c r="C241" s="328"/>
      <c r="D241" s="328"/>
      <c r="E241" s="329"/>
      <c r="F241" s="328"/>
      <c r="G241" s="328"/>
      <c r="H241" s="329"/>
      <c r="I241" s="328"/>
      <c r="J241" s="328"/>
      <c r="K241" s="329"/>
    </row>
    <row r="242" spans="2:11" x14ac:dyDescent="0.25">
      <c r="B242" s="330"/>
      <c r="C242" s="330"/>
      <c r="D242" s="330"/>
      <c r="E242" s="331"/>
    </row>
    <row r="243" spans="2:11" x14ac:dyDescent="0.25">
      <c r="B243" s="335" t="s">
        <v>75</v>
      </c>
      <c r="C243" s="324"/>
      <c r="D243" s="324"/>
      <c r="E243" s="333"/>
      <c r="G243" s="334"/>
      <c r="J243" s="334"/>
    </row>
    <row r="244" spans="2:11" x14ac:dyDescent="0.25">
      <c r="C244" s="324"/>
      <c r="D244" s="324"/>
      <c r="E244" s="333"/>
      <c r="G244" s="334"/>
      <c r="J244" s="334"/>
    </row>
    <row r="245" spans="2:11" x14ac:dyDescent="0.25">
      <c r="B245" s="336" t="s">
        <v>431</v>
      </c>
      <c r="C245" s="324"/>
      <c r="D245" s="324"/>
      <c r="E245" s="326"/>
    </row>
    <row r="246" spans="2:11" x14ac:dyDescent="0.25">
      <c r="B246" s="337" t="s">
        <v>411</v>
      </c>
      <c r="C246" s="324"/>
      <c r="D246" s="324"/>
      <c r="E246" s="326"/>
    </row>
    <row r="247" spans="2:11" x14ac:dyDescent="0.25">
      <c r="B247" s="337"/>
      <c r="C247" s="324"/>
      <c r="D247" s="324"/>
      <c r="E247" s="326"/>
    </row>
    <row r="248" spans="2:11" x14ac:dyDescent="0.25">
      <c r="B248" s="337"/>
      <c r="C248" s="324"/>
      <c r="D248" s="324"/>
      <c r="E248" s="326"/>
    </row>
    <row r="249" spans="2:11" x14ac:dyDescent="0.25">
      <c r="C249" s="324"/>
      <c r="D249" s="324"/>
      <c r="E249" s="326"/>
    </row>
    <row r="250" spans="2:11" x14ac:dyDescent="0.25">
      <c r="C250" s="324"/>
      <c r="D250" s="324"/>
      <c r="E250" s="326"/>
    </row>
    <row r="251" spans="2:11" x14ac:dyDescent="0.25">
      <c r="C251" s="324"/>
      <c r="D251" s="324"/>
      <c r="E251" s="326"/>
    </row>
    <row r="252" spans="2:11" x14ac:dyDescent="0.25">
      <c r="C252" s="324"/>
      <c r="D252" s="324"/>
      <c r="E252" s="326"/>
    </row>
    <row r="253" spans="2:11" x14ac:dyDescent="0.25">
      <c r="C253" s="324"/>
      <c r="D253" s="324"/>
      <c r="E253" s="326"/>
      <c r="G253" s="338" t="s">
        <v>362</v>
      </c>
    </row>
    <row r="254" spans="2:11" x14ac:dyDescent="0.25">
      <c r="C254" s="324"/>
      <c r="D254" s="324"/>
      <c r="E254" s="326"/>
      <c r="G254" s="338" t="s">
        <v>363</v>
      </c>
      <c r="K254" s="362" t="s">
        <v>13</v>
      </c>
    </row>
    <row r="255" spans="2:11" x14ac:dyDescent="0.25">
      <c r="C255" s="324"/>
      <c r="D255" s="324"/>
      <c r="E255" s="326"/>
      <c r="G255" s="338" t="s">
        <v>364</v>
      </c>
    </row>
    <row r="256" spans="2:11" ht="15.6" x14ac:dyDescent="0.3">
      <c r="B256" s="341" t="s">
        <v>719</v>
      </c>
      <c r="C256" s="341"/>
      <c r="D256" s="341"/>
      <c r="E256" s="341"/>
      <c r="F256" s="341"/>
      <c r="G256" s="341"/>
      <c r="H256" s="341"/>
      <c r="I256" s="341"/>
      <c r="J256" s="341"/>
      <c r="K256" s="341"/>
    </row>
    <row r="257" spans="1:11" x14ac:dyDescent="0.25">
      <c r="B257" s="316"/>
    </row>
    <row r="258" spans="1:11" s="318" customFormat="1" x14ac:dyDescent="0.25">
      <c r="A258" s="284"/>
      <c r="B258" s="317"/>
      <c r="C258" s="559" t="s">
        <v>23</v>
      </c>
      <c r="D258" s="560"/>
      <c r="E258" s="561"/>
      <c r="F258" s="559" t="s">
        <v>395</v>
      </c>
      <c r="G258" s="560"/>
      <c r="H258" s="561"/>
      <c r="I258" s="559" t="s">
        <v>396</v>
      </c>
      <c r="J258" s="560"/>
      <c r="K258" s="561"/>
    </row>
    <row r="259" spans="1:11" s="318" customFormat="1" ht="14.25" customHeight="1" x14ac:dyDescent="0.25">
      <c r="A259" s="284"/>
      <c r="B259" s="319"/>
      <c r="C259" s="320" t="s">
        <v>8</v>
      </c>
      <c r="D259" s="320" t="s">
        <v>9</v>
      </c>
      <c r="E259" s="321" t="s">
        <v>70</v>
      </c>
      <c r="F259" s="320" t="s">
        <v>8</v>
      </c>
      <c r="G259" s="320" t="s">
        <v>9</v>
      </c>
      <c r="H259" s="321" t="s">
        <v>70</v>
      </c>
      <c r="I259" s="320" t="s">
        <v>8</v>
      </c>
      <c r="J259" s="320" t="s">
        <v>9</v>
      </c>
      <c r="K259" s="321" t="s">
        <v>70</v>
      </c>
    </row>
    <row r="260" spans="1:11" s="318" customFormat="1" x14ac:dyDescent="0.25">
      <c r="A260" s="284"/>
      <c r="B260" s="322"/>
      <c r="E260" s="322"/>
      <c r="H260" s="322"/>
      <c r="K260" s="322"/>
    </row>
    <row r="261" spans="1:11" x14ac:dyDescent="0.25">
      <c r="B261" s="323" t="s">
        <v>368</v>
      </c>
      <c r="C261" s="326">
        <v>10005.063716023</v>
      </c>
      <c r="D261" s="326">
        <v>21506.284163849999</v>
      </c>
      <c r="E261" s="325">
        <f>+C261*100/D261</f>
        <v>46.52158243514959</v>
      </c>
      <c r="F261" s="326">
        <v>3555.5713647880002</v>
      </c>
      <c r="G261" s="326">
        <v>8619.454429853</v>
      </c>
      <c r="H261" s="325">
        <f>+F261*100/G261</f>
        <v>41.250538461848315</v>
      </c>
      <c r="I261" s="326">
        <v>6449.4923512350006</v>
      </c>
      <c r="J261" s="326">
        <v>12886.829733997001</v>
      </c>
      <c r="K261" s="325">
        <f>+I261*100/J261</f>
        <v>50.047160429383709</v>
      </c>
    </row>
    <row r="262" spans="1:11" x14ac:dyDescent="0.25">
      <c r="B262" s="327" t="s">
        <v>369</v>
      </c>
      <c r="C262" s="326">
        <v>3.2694028399999997</v>
      </c>
      <c r="D262" s="326">
        <v>10.127338469</v>
      </c>
      <c r="E262" s="325">
        <f t="shared" ref="E262:E288" si="24">+C262*100/D262</f>
        <v>32.282942354575312</v>
      </c>
      <c r="F262" s="326">
        <v>3.2694028399999997</v>
      </c>
      <c r="G262" s="326">
        <v>10.127338469</v>
      </c>
      <c r="H262" s="325">
        <f t="shared" ref="H262:H288" si="25">+F262*100/G262</f>
        <v>32.282942354575312</v>
      </c>
      <c r="I262" s="326">
        <v>0</v>
      </c>
      <c r="J262" s="326">
        <v>0</v>
      </c>
      <c r="K262" s="342" t="s">
        <v>11</v>
      </c>
    </row>
    <row r="263" spans="1:11" x14ac:dyDescent="0.25">
      <c r="B263" s="327" t="s">
        <v>370</v>
      </c>
      <c r="C263" s="326">
        <v>266.87658483800004</v>
      </c>
      <c r="D263" s="326">
        <v>949.32902725000008</v>
      </c>
      <c r="E263" s="325">
        <f t="shared" si="24"/>
        <v>28.112127321239036</v>
      </c>
      <c r="F263" s="326">
        <v>33.809918182000004</v>
      </c>
      <c r="G263" s="326">
        <v>71.029027273000011</v>
      </c>
      <c r="H263" s="325">
        <f t="shared" si="25"/>
        <v>47.600142477034936</v>
      </c>
      <c r="I263" s="326">
        <v>233.06666665600002</v>
      </c>
      <c r="J263" s="326">
        <v>878.2999999770002</v>
      </c>
      <c r="K263" s="325">
        <f t="shared" ref="K263:K287" si="26">+I263*100/J263</f>
        <v>26.536111426859076</v>
      </c>
    </row>
    <row r="264" spans="1:11" x14ac:dyDescent="0.25">
      <c r="B264" s="327" t="s">
        <v>371</v>
      </c>
      <c r="C264" s="326">
        <v>68.69250468300001</v>
      </c>
      <c r="D264" s="326">
        <v>118.92794496999997</v>
      </c>
      <c r="E264" s="325">
        <f t="shared" si="24"/>
        <v>57.759767647820667</v>
      </c>
      <c r="F264" s="326">
        <v>35.606489640000007</v>
      </c>
      <c r="G264" s="326">
        <v>71.786591582999989</v>
      </c>
      <c r="H264" s="325">
        <f t="shared" si="25"/>
        <v>49.600473925317402</v>
      </c>
      <c r="I264" s="326">
        <v>33.086015042999996</v>
      </c>
      <c r="J264" s="326">
        <v>47.141353386999988</v>
      </c>
      <c r="K264" s="325">
        <f t="shared" si="26"/>
        <v>70.184694892794525</v>
      </c>
    </row>
    <row r="265" spans="1:11" x14ac:dyDescent="0.25">
      <c r="B265" s="327" t="s">
        <v>372</v>
      </c>
      <c r="C265" s="326">
        <v>94.882352913999995</v>
      </c>
      <c r="D265" s="326">
        <v>36.774991591000031</v>
      </c>
      <c r="E265" s="325">
        <f t="shared" si="24"/>
        <v>258.007816750176</v>
      </c>
      <c r="F265" s="326">
        <v>69.882352913999995</v>
      </c>
      <c r="G265" s="326">
        <v>22.774991591000017</v>
      </c>
      <c r="H265" s="325">
        <f t="shared" si="25"/>
        <v>306.83810632718462</v>
      </c>
      <c r="I265" s="326">
        <v>25</v>
      </c>
      <c r="J265" s="326">
        <v>14</v>
      </c>
      <c r="K265" s="325">
        <f t="shared" si="26"/>
        <v>178.57142857142858</v>
      </c>
    </row>
    <row r="266" spans="1:11" x14ac:dyDescent="0.25">
      <c r="B266" s="327" t="s">
        <v>373</v>
      </c>
      <c r="C266" s="326">
        <v>69.451108373000011</v>
      </c>
      <c r="D266" s="326">
        <v>316.63376846900007</v>
      </c>
      <c r="E266" s="325">
        <f t="shared" si="24"/>
        <v>21.934207683789605</v>
      </c>
      <c r="F266" s="326">
        <v>33.051108373000005</v>
      </c>
      <c r="G266" s="326">
        <v>250.07376846900004</v>
      </c>
      <c r="H266" s="325">
        <f t="shared" si="25"/>
        <v>13.21654349248435</v>
      </c>
      <c r="I266" s="326">
        <v>36.400000000000006</v>
      </c>
      <c r="J266" s="326">
        <v>66.56</v>
      </c>
      <c r="K266" s="325">
        <f t="shared" si="26"/>
        <v>54.687500000000007</v>
      </c>
    </row>
    <row r="267" spans="1:11" x14ac:dyDescent="0.25">
      <c r="B267" s="327" t="s">
        <v>374</v>
      </c>
      <c r="C267" s="326">
        <v>56.229170431999997</v>
      </c>
      <c r="D267" s="326">
        <v>279.10179682899997</v>
      </c>
      <c r="E267" s="325">
        <f t="shared" si="24"/>
        <v>20.14647382096593</v>
      </c>
      <c r="F267" s="326">
        <v>19.086313287999999</v>
      </c>
      <c r="G267" s="326">
        <v>159.60179681699998</v>
      </c>
      <c r="H267" s="325">
        <f t="shared" si="25"/>
        <v>11.958708278130752</v>
      </c>
      <c r="I267" s="326">
        <v>37.142857143999997</v>
      </c>
      <c r="J267" s="326">
        <v>119.50000001199999</v>
      </c>
      <c r="K267" s="325">
        <f t="shared" si="26"/>
        <v>31.081888820309768</v>
      </c>
    </row>
    <row r="268" spans="1:11" x14ac:dyDescent="0.25">
      <c r="B268" s="327" t="s">
        <v>375</v>
      </c>
      <c r="C268" s="326">
        <v>211.06077539899997</v>
      </c>
      <c r="D268" s="326">
        <v>825.88686293099977</v>
      </c>
      <c r="E268" s="325">
        <f t="shared" si="24"/>
        <v>25.555652338380085</v>
      </c>
      <c r="F268" s="326">
        <v>166.89948507399998</v>
      </c>
      <c r="G268" s="326">
        <v>700.24170163099984</v>
      </c>
      <c r="H268" s="325">
        <f t="shared" si="25"/>
        <v>23.83455379553352</v>
      </c>
      <c r="I268" s="326">
        <v>44.161290324999996</v>
      </c>
      <c r="J268" s="326">
        <v>125.6451613</v>
      </c>
      <c r="K268" s="325">
        <f t="shared" si="26"/>
        <v>35.147625159680544</v>
      </c>
    </row>
    <row r="269" spans="1:11" x14ac:dyDescent="0.25">
      <c r="B269" s="327" t="s">
        <v>376</v>
      </c>
      <c r="C269" s="326">
        <v>708.67331454000009</v>
      </c>
      <c r="D269" s="326">
        <v>2604.2384037249994</v>
      </c>
      <c r="E269" s="325">
        <f t="shared" si="24"/>
        <v>27.212305660124738</v>
      </c>
      <c r="F269" s="326">
        <v>22.923314534000003</v>
      </c>
      <c r="G269" s="326">
        <v>108.40507036900003</v>
      </c>
      <c r="H269" s="325">
        <f t="shared" si="25"/>
        <v>21.145980032088286</v>
      </c>
      <c r="I269" s="326">
        <v>685.75000000600005</v>
      </c>
      <c r="J269" s="326">
        <v>2495.8333333559999</v>
      </c>
      <c r="K269" s="325">
        <f t="shared" si="26"/>
        <v>27.475792988304729</v>
      </c>
    </row>
    <row r="270" spans="1:11" x14ac:dyDescent="0.25">
      <c r="B270" s="327" t="s">
        <v>377</v>
      </c>
      <c r="C270" s="326">
        <v>13.666666665999999</v>
      </c>
      <c r="D270" s="326">
        <v>41.209566663000004</v>
      </c>
      <c r="E270" s="325">
        <f t="shared" si="24"/>
        <v>33.163820376375398</v>
      </c>
      <c r="F270" s="326">
        <v>8</v>
      </c>
      <c r="G270" s="326">
        <v>26.542900000000003</v>
      </c>
      <c r="H270" s="325">
        <f t="shared" si="25"/>
        <v>30.139886749375535</v>
      </c>
      <c r="I270" s="326">
        <v>5.6666666659999994</v>
      </c>
      <c r="J270" s="326">
        <v>14.666666662999996</v>
      </c>
      <c r="K270" s="325">
        <f t="shared" si="26"/>
        <v>38.636363641477281</v>
      </c>
    </row>
    <row r="271" spans="1:11" x14ac:dyDescent="0.25">
      <c r="B271" s="327" t="s">
        <v>378</v>
      </c>
      <c r="C271" s="326">
        <v>1679.2998744839997</v>
      </c>
      <c r="D271" s="326">
        <v>835.93200560000059</v>
      </c>
      <c r="E271" s="325">
        <f t="shared" si="24"/>
        <v>200.88952967875196</v>
      </c>
      <c r="F271" s="326">
        <v>206.62135983299993</v>
      </c>
      <c r="G271" s="326">
        <v>156.08479071500005</v>
      </c>
      <c r="H271" s="325">
        <f t="shared" si="25"/>
        <v>132.37763838904465</v>
      </c>
      <c r="I271" s="326">
        <v>1472.6785146509997</v>
      </c>
      <c r="J271" s="326">
        <v>679.84721488500054</v>
      </c>
      <c r="K271" s="325">
        <f t="shared" si="26"/>
        <v>216.61904063255011</v>
      </c>
    </row>
    <row r="272" spans="1:11" x14ac:dyDescent="0.25">
      <c r="B272" s="327" t="s">
        <v>379</v>
      </c>
      <c r="C272" s="326">
        <v>32.190654479000003</v>
      </c>
      <c r="D272" s="326">
        <v>109.98089277399997</v>
      </c>
      <c r="E272" s="325">
        <f t="shared" si="24"/>
        <v>29.269315484780311</v>
      </c>
      <c r="F272" s="326">
        <v>7.0743754069999998</v>
      </c>
      <c r="G272" s="326">
        <v>33.957636954000002</v>
      </c>
      <c r="H272" s="325">
        <f t="shared" si="25"/>
        <v>20.832943754546744</v>
      </c>
      <c r="I272" s="326">
        <v>25.116279072000001</v>
      </c>
      <c r="J272" s="326">
        <v>76.02325581999996</v>
      </c>
      <c r="K272" s="325">
        <f t="shared" si="26"/>
        <v>33.03762618568684</v>
      </c>
    </row>
    <row r="273" spans="2:11" x14ac:dyDescent="0.25">
      <c r="B273" s="327" t="s">
        <v>380</v>
      </c>
      <c r="C273" s="326">
        <v>93.396593718000005</v>
      </c>
      <c r="D273" s="326">
        <v>295.29798136699998</v>
      </c>
      <c r="E273" s="325">
        <f t="shared" si="24"/>
        <v>31.627914720461824</v>
      </c>
      <c r="F273" s="326">
        <v>52.266158936000004</v>
      </c>
      <c r="G273" s="326">
        <v>132.77313665200001</v>
      </c>
      <c r="H273" s="325">
        <f t="shared" si="25"/>
        <v>39.365010313035107</v>
      </c>
      <c r="I273" s="326">
        <v>41.130434782000002</v>
      </c>
      <c r="J273" s="326">
        <v>162.524844715</v>
      </c>
      <c r="K273" s="325">
        <f t="shared" si="26"/>
        <v>25.307167562058236</v>
      </c>
    </row>
    <row r="274" spans="2:11" x14ac:dyDescent="0.25">
      <c r="B274" s="327" t="s">
        <v>20</v>
      </c>
      <c r="C274" s="326">
        <v>271.73743967199999</v>
      </c>
      <c r="D274" s="326">
        <v>896.83542554200017</v>
      </c>
      <c r="E274" s="325">
        <f t="shared" si="24"/>
        <v>30.299588077464289</v>
      </c>
      <c r="F274" s="326">
        <v>28.318084888000005</v>
      </c>
      <c r="G274" s="326">
        <v>196.99671603800005</v>
      </c>
      <c r="H274" s="325">
        <f t="shared" si="25"/>
        <v>14.374902007268757</v>
      </c>
      <c r="I274" s="326">
        <v>243.41935478400001</v>
      </c>
      <c r="J274" s="326">
        <v>699.83870950400012</v>
      </c>
      <c r="K274" s="325">
        <f t="shared" si="26"/>
        <v>34.782207882801984</v>
      </c>
    </row>
    <row r="275" spans="2:11" x14ac:dyDescent="0.25">
      <c r="B275" s="327" t="s">
        <v>381</v>
      </c>
      <c r="C275" s="326">
        <v>157.143779096</v>
      </c>
      <c r="D275" s="326">
        <v>378.45366343500007</v>
      </c>
      <c r="E275" s="325">
        <f t="shared" si="24"/>
        <v>41.52259425095766</v>
      </c>
      <c r="F275" s="326">
        <v>91.326040317999997</v>
      </c>
      <c r="G275" s="326">
        <v>235.76165566699999</v>
      </c>
      <c r="H275" s="325">
        <f t="shared" si="25"/>
        <v>38.736596101527581</v>
      </c>
      <c r="I275" s="326">
        <v>65.81773877800002</v>
      </c>
      <c r="J275" s="326">
        <v>142.69200776800005</v>
      </c>
      <c r="K275" s="325">
        <f t="shared" si="26"/>
        <v>46.125735987268257</v>
      </c>
    </row>
    <row r="276" spans="2:11" x14ac:dyDescent="0.25">
      <c r="B276" s="327" t="s">
        <v>382</v>
      </c>
      <c r="C276" s="326">
        <v>23.460358052</v>
      </c>
      <c r="D276" s="326">
        <v>110.35788574399999</v>
      </c>
      <c r="E276" s="325">
        <f t="shared" si="24"/>
        <v>21.258433771032543</v>
      </c>
      <c r="F276" s="326">
        <v>10.107416877999999</v>
      </c>
      <c r="G276" s="326">
        <v>60.122591634999992</v>
      </c>
      <c r="H276" s="325">
        <f t="shared" si="25"/>
        <v>16.811345956876597</v>
      </c>
      <c r="I276" s="326">
        <v>13.352941174000001</v>
      </c>
      <c r="J276" s="326">
        <v>50.235294109000002</v>
      </c>
      <c r="K276" s="325">
        <f t="shared" si="26"/>
        <v>26.580796252584754</v>
      </c>
    </row>
    <row r="277" spans="2:11" x14ac:dyDescent="0.25">
      <c r="B277" s="327" t="s">
        <v>383</v>
      </c>
      <c r="C277" s="326">
        <v>4.0380952399999988</v>
      </c>
      <c r="D277" s="326">
        <v>20.009523817999998</v>
      </c>
      <c r="E277" s="325">
        <f t="shared" si="24"/>
        <v>20.180866255135186</v>
      </c>
      <c r="F277" s="326">
        <v>0</v>
      </c>
      <c r="G277" s="326">
        <v>3.8571428579999996</v>
      </c>
      <c r="H277" s="325">
        <f t="shared" si="25"/>
        <v>0</v>
      </c>
      <c r="I277" s="326">
        <v>4.0380952399999988</v>
      </c>
      <c r="J277" s="326">
        <v>16.152380960000002</v>
      </c>
      <c r="K277" s="325">
        <f t="shared" si="26"/>
        <v>24.999999999999989</v>
      </c>
    </row>
    <row r="278" spans="2:11" x14ac:dyDescent="0.25">
      <c r="B278" s="327" t="s">
        <v>384</v>
      </c>
      <c r="C278" s="326">
        <v>180.67842493999999</v>
      </c>
      <c r="D278" s="326">
        <v>565.96117036800001</v>
      </c>
      <c r="E278" s="325">
        <f t="shared" si="24"/>
        <v>31.92417331784776</v>
      </c>
      <c r="F278" s="326">
        <v>16.640689094000003</v>
      </c>
      <c r="G278" s="326">
        <v>56.866830749999998</v>
      </c>
      <c r="H278" s="325">
        <f t="shared" si="25"/>
        <v>29.262557583270986</v>
      </c>
      <c r="I278" s="326">
        <v>164.03773584599998</v>
      </c>
      <c r="J278" s="326">
        <v>509.09433961799999</v>
      </c>
      <c r="K278" s="325">
        <f t="shared" si="26"/>
        <v>32.221480987018246</v>
      </c>
    </row>
    <row r="279" spans="2:11" x14ac:dyDescent="0.25">
      <c r="B279" s="327" t="s">
        <v>385</v>
      </c>
      <c r="C279" s="326">
        <v>2219.3404874969988</v>
      </c>
      <c r="D279" s="326">
        <v>6352.0240707299981</v>
      </c>
      <c r="E279" s="325">
        <f t="shared" si="24"/>
        <v>34.9391070119472</v>
      </c>
      <c r="F279" s="326">
        <v>677.92861442099843</v>
      </c>
      <c r="G279" s="326">
        <v>2719.1116043789962</v>
      </c>
      <c r="H279" s="325">
        <f t="shared" si="25"/>
        <v>24.931989305964038</v>
      </c>
      <c r="I279" s="326">
        <v>1541.4118730760003</v>
      </c>
      <c r="J279" s="326">
        <v>3632.9124663510011</v>
      </c>
      <c r="K279" s="325">
        <f t="shared" si="26"/>
        <v>42.429094764956936</v>
      </c>
    </row>
    <row r="280" spans="2:11" x14ac:dyDescent="0.25">
      <c r="B280" s="327" t="s">
        <v>386</v>
      </c>
      <c r="C280" s="326">
        <v>66.666666657000007</v>
      </c>
      <c r="D280" s="326">
        <v>86.666666659999976</v>
      </c>
      <c r="E280" s="325">
        <f t="shared" si="24"/>
        <v>76.923076917840262</v>
      </c>
      <c r="F280" s="326">
        <v>38.666666657</v>
      </c>
      <c r="G280" s="326">
        <v>26.666666659999997</v>
      </c>
      <c r="H280" s="325">
        <f t="shared" si="25"/>
        <v>145.00000000000003</v>
      </c>
      <c r="I280" s="326">
        <v>28</v>
      </c>
      <c r="J280" s="326">
        <v>60</v>
      </c>
      <c r="K280" s="325">
        <f t="shared" si="26"/>
        <v>46.666666666666664</v>
      </c>
    </row>
    <row r="281" spans="2:11" x14ac:dyDescent="0.25">
      <c r="B281" s="327" t="s">
        <v>387</v>
      </c>
      <c r="C281" s="326">
        <v>2630.9091416560022</v>
      </c>
      <c r="D281" s="326">
        <v>4876.7231533550012</v>
      </c>
      <c r="E281" s="325">
        <f t="shared" si="24"/>
        <v>53.94829804611804</v>
      </c>
      <c r="F281" s="326">
        <v>1744.971780445002</v>
      </c>
      <c r="G281" s="326">
        <v>3066.5239340400012</v>
      </c>
      <c r="H281" s="325">
        <f t="shared" si="25"/>
        <v>56.903902202585577</v>
      </c>
      <c r="I281" s="326">
        <v>885.93736121100017</v>
      </c>
      <c r="J281" s="326">
        <v>1810.1992193149999</v>
      </c>
      <c r="K281" s="325">
        <f t="shared" si="26"/>
        <v>48.941428753142922</v>
      </c>
    </row>
    <row r="282" spans="2:11" x14ac:dyDescent="0.25">
      <c r="B282" s="327" t="s">
        <v>388</v>
      </c>
      <c r="C282" s="326">
        <v>146.80430080499997</v>
      </c>
      <c r="D282" s="326">
        <v>441.45532455200004</v>
      </c>
      <c r="E282" s="325">
        <f t="shared" si="24"/>
        <v>33.254622300451501</v>
      </c>
      <c r="F282" s="326">
        <v>54.756357737000002</v>
      </c>
      <c r="G282" s="326">
        <v>193.894801728</v>
      </c>
      <c r="H282" s="325">
        <f t="shared" si="25"/>
        <v>28.240240196750324</v>
      </c>
      <c r="I282" s="326">
        <v>92.047943067999981</v>
      </c>
      <c r="J282" s="326">
        <v>247.56052282400003</v>
      </c>
      <c r="K282" s="325">
        <f t="shared" si="26"/>
        <v>37.18199574713303</v>
      </c>
    </row>
    <row r="283" spans="2:11" x14ac:dyDescent="0.25">
      <c r="B283" s="327" t="s">
        <v>389</v>
      </c>
      <c r="C283" s="326">
        <v>481.93383364599993</v>
      </c>
      <c r="D283" s="326">
        <v>897.70368344300016</v>
      </c>
      <c r="E283" s="325">
        <f t="shared" si="24"/>
        <v>53.68517947900348</v>
      </c>
      <c r="F283" s="326">
        <v>69.551480681000001</v>
      </c>
      <c r="G283" s="326">
        <v>176.32133042799995</v>
      </c>
      <c r="H283" s="325">
        <f t="shared" si="25"/>
        <v>39.445868807915467</v>
      </c>
      <c r="I283" s="326">
        <v>412.38235296499994</v>
      </c>
      <c r="J283" s="326">
        <v>721.38235301500026</v>
      </c>
      <c r="K283" s="325">
        <f t="shared" si="26"/>
        <v>57.165572631692164</v>
      </c>
    </row>
    <row r="284" spans="2:11" x14ac:dyDescent="0.25">
      <c r="B284" s="327" t="s">
        <v>390</v>
      </c>
      <c r="C284" s="326">
        <v>11.454545455</v>
      </c>
      <c r="D284" s="326">
        <v>28.818181817000003</v>
      </c>
      <c r="E284" s="325">
        <f t="shared" si="24"/>
        <v>39.747634072607944</v>
      </c>
      <c r="F284" s="326">
        <v>11.454545455</v>
      </c>
      <c r="G284" s="326">
        <v>28.818181817000003</v>
      </c>
      <c r="H284" s="325">
        <f t="shared" si="25"/>
        <v>39.747634072607944</v>
      </c>
      <c r="I284" s="326">
        <v>0</v>
      </c>
      <c r="J284" s="326">
        <v>0</v>
      </c>
      <c r="K284" s="342" t="s">
        <v>11</v>
      </c>
    </row>
    <row r="285" spans="2:11" x14ac:dyDescent="0.25">
      <c r="B285" s="327" t="s">
        <v>391</v>
      </c>
      <c r="C285" s="326">
        <v>460.32263782200005</v>
      </c>
      <c r="D285" s="326">
        <v>337.19845677499995</v>
      </c>
      <c r="E285" s="325">
        <f t="shared" si="24"/>
        <v>136.51386255576972</v>
      </c>
      <c r="F285" s="326">
        <v>105.00434167</v>
      </c>
      <c r="G285" s="326">
        <v>47.131208753999999</v>
      </c>
      <c r="H285" s="325">
        <f t="shared" si="25"/>
        <v>222.79153122948142</v>
      </c>
      <c r="I285" s="326">
        <v>355.31829615200007</v>
      </c>
      <c r="J285" s="326">
        <v>290.0672480209999</v>
      </c>
      <c r="K285" s="325">
        <f t="shared" si="26"/>
        <v>122.49514503142946</v>
      </c>
    </row>
    <row r="286" spans="2:11" x14ac:dyDescent="0.25">
      <c r="B286" s="327" t="s">
        <v>392</v>
      </c>
      <c r="C286" s="326">
        <v>15.309612982999999</v>
      </c>
      <c r="D286" s="326">
        <v>20.013317614999998</v>
      </c>
      <c r="E286" s="325">
        <f t="shared" si="24"/>
        <v>76.497126950733204</v>
      </c>
      <c r="F286" s="326">
        <v>15.309612982999999</v>
      </c>
      <c r="G286" s="326">
        <v>20.013317614999998</v>
      </c>
      <c r="H286" s="325">
        <f t="shared" si="25"/>
        <v>76.497126950733204</v>
      </c>
      <c r="I286" s="326">
        <v>0</v>
      </c>
      <c r="J286" s="326">
        <v>0</v>
      </c>
      <c r="K286" s="342" t="s">
        <v>11</v>
      </c>
    </row>
    <row r="287" spans="2:11" x14ac:dyDescent="0.25">
      <c r="B287" s="327" t="s">
        <v>393</v>
      </c>
      <c r="C287" s="326">
        <v>4.5299345960000004</v>
      </c>
      <c r="D287" s="326">
        <v>26.653362397000006</v>
      </c>
      <c r="E287" s="325">
        <f t="shared" si="24"/>
        <v>16.995734078601174</v>
      </c>
      <c r="F287" s="326">
        <v>0</v>
      </c>
      <c r="G287" s="326">
        <v>0</v>
      </c>
      <c r="H287" s="342" t="s">
        <v>11</v>
      </c>
      <c r="I287" s="326">
        <v>4.5299345960000004</v>
      </c>
      <c r="J287" s="326">
        <v>26.653362397000006</v>
      </c>
      <c r="K287" s="325">
        <f t="shared" si="26"/>
        <v>16.995734078601174</v>
      </c>
    </row>
    <row r="288" spans="2:11" x14ac:dyDescent="0.25">
      <c r="B288" s="327" t="s">
        <v>394</v>
      </c>
      <c r="C288" s="326">
        <v>33.045454539999994</v>
      </c>
      <c r="D288" s="326">
        <v>43.969696960999997</v>
      </c>
      <c r="E288" s="325">
        <f t="shared" si="24"/>
        <v>75.155065474548238</v>
      </c>
      <c r="F288" s="326">
        <v>33.045454539999994</v>
      </c>
      <c r="G288" s="326">
        <v>43.969696960999997</v>
      </c>
      <c r="H288" s="325">
        <f t="shared" si="25"/>
        <v>75.155065474548238</v>
      </c>
      <c r="I288" s="326">
        <v>0</v>
      </c>
      <c r="J288" s="326">
        <v>0</v>
      </c>
      <c r="K288" s="342" t="s">
        <v>11</v>
      </c>
    </row>
    <row r="289" spans="2:11" x14ac:dyDescent="0.25">
      <c r="B289" s="328"/>
      <c r="C289" s="328"/>
      <c r="D289" s="328"/>
      <c r="E289" s="329"/>
      <c r="F289" s="328"/>
      <c r="G289" s="328"/>
      <c r="H289" s="329"/>
      <c r="I289" s="328"/>
      <c r="J289" s="328"/>
      <c r="K289" s="329"/>
    </row>
    <row r="290" spans="2:11" x14ac:dyDescent="0.25">
      <c r="B290" s="330"/>
      <c r="C290" s="330"/>
      <c r="D290" s="330"/>
      <c r="E290" s="331"/>
    </row>
    <row r="291" spans="2:11" x14ac:dyDescent="0.25">
      <c r="B291" s="335" t="s">
        <v>75</v>
      </c>
      <c r="C291" s="324"/>
      <c r="D291" s="324"/>
      <c r="E291" s="333"/>
      <c r="G291" s="334"/>
      <c r="J291" s="334"/>
    </row>
    <row r="292" spans="2:11" x14ac:dyDescent="0.25">
      <c r="C292" s="324"/>
      <c r="D292" s="324"/>
      <c r="E292" s="333"/>
      <c r="G292" s="334"/>
      <c r="J292" s="334"/>
    </row>
    <row r="293" spans="2:11" x14ac:dyDescent="0.25">
      <c r="B293" s="336" t="s">
        <v>431</v>
      </c>
      <c r="C293" s="324"/>
      <c r="D293" s="324"/>
      <c r="E293" s="326"/>
    </row>
    <row r="294" spans="2:11" x14ac:dyDescent="0.25">
      <c r="B294" s="337" t="s">
        <v>411</v>
      </c>
      <c r="C294" s="324"/>
      <c r="D294" s="324"/>
      <c r="E294" s="326"/>
    </row>
    <row r="295" spans="2:11" x14ac:dyDescent="0.25">
      <c r="C295" s="324"/>
      <c r="D295" s="324"/>
      <c r="E295" s="326"/>
      <c r="G295" s="338"/>
    </row>
    <row r="296" spans="2:11" x14ac:dyDescent="0.25">
      <c r="C296" s="324"/>
      <c r="D296" s="324"/>
      <c r="E296" s="326"/>
      <c r="G296" s="338"/>
    </row>
    <row r="297" spans="2:11" x14ac:dyDescent="0.25">
      <c r="C297" s="324"/>
      <c r="D297" s="324"/>
      <c r="E297" s="326"/>
      <c r="G297" s="338"/>
    </row>
    <row r="298" spans="2:11" x14ac:dyDescent="0.25">
      <c r="C298" s="324"/>
      <c r="D298" s="324"/>
      <c r="E298" s="326"/>
    </row>
    <row r="299" spans="2:11" x14ac:dyDescent="0.25">
      <c r="C299" s="324"/>
      <c r="D299" s="324"/>
      <c r="E299" s="326"/>
    </row>
    <row r="300" spans="2:11" x14ac:dyDescent="0.25">
      <c r="C300" s="324"/>
      <c r="D300" s="324"/>
      <c r="E300" s="326"/>
    </row>
    <row r="301" spans="2:11" x14ac:dyDescent="0.25">
      <c r="C301" s="324"/>
      <c r="D301" s="324"/>
      <c r="E301" s="326"/>
    </row>
    <row r="302" spans="2:11" x14ac:dyDescent="0.25">
      <c r="C302" s="324"/>
      <c r="D302" s="324"/>
      <c r="E302" s="326"/>
      <c r="G302" s="338" t="s">
        <v>363</v>
      </c>
      <c r="K302" s="362" t="s">
        <v>13</v>
      </c>
    </row>
    <row r="303" spans="2:11" x14ac:dyDescent="0.25">
      <c r="C303" s="324"/>
      <c r="D303" s="324"/>
      <c r="E303" s="326"/>
      <c r="G303" s="338" t="s">
        <v>364</v>
      </c>
    </row>
    <row r="304" spans="2:11" ht="15.6" x14ac:dyDescent="0.3">
      <c r="B304" s="341" t="s">
        <v>720</v>
      </c>
      <c r="C304" s="341"/>
      <c r="D304" s="341"/>
      <c r="E304" s="341"/>
      <c r="F304" s="341"/>
      <c r="G304" s="341"/>
      <c r="H304" s="341"/>
      <c r="I304" s="341"/>
      <c r="J304" s="341"/>
      <c r="K304" s="341"/>
    </row>
    <row r="305" spans="1:11" x14ac:dyDescent="0.25">
      <c r="B305" s="316"/>
    </row>
    <row r="306" spans="1:11" s="318" customFormat="1" x14ac:dyDescent="0.25">
      <c r="A306" s="284"/>
      <c r="B306" s="317"/>
      <c r="C306" s="559" t="s">
        <v>23</v>
      </c>
      <c r="D306" s="560"/>
      <c r="E306" s="561"/>
      <c r="F306" s="559" t="s">
        <v>395</v>
      </c>
      <c r="G306" s="560"/>
      <c r="H306" s="561"/>
      <c r="I306" s="559" t="s">
        <v>396</v>
      </c>
      <c r="J306" s="560"/>
      <c r="K306" s="561"/>
    </row>
    <row r="307" spans="1:11" s="318" customFormat="1" ht="14.25" customHeight="1" x14ac:dyDescent="0.25">
      <c r="A307" s="284"/>
      <c r="B307" s="319"/>
      <c r="C307" s="320" t="s">
        <v>8</v>
      </c>
      <c r="D307" s="320" t="s">
        <v>9</v>
      </c>
      <c r="E307" s="321" t="s">
        <v>70</v>
      </c>
      <c r="F307" s="320" t="s">
        <v>8</v>
      </c>
      <c r="G307" s="320" t="s">
        <v>9</v>
      </c>
      <c r="H307" s="321" t="s">
        <v>70</v>
      </c>
      <c r="I307" s="320" t="s">
        <v>8</v>
      </c>
      <c r="J307" s="320" t="s">
        <v>9</v>
      </c>
      <c r="K307" s="321" t="s">
        <v>70</v>
      </c>
    </row>
    <row r="308" spans="1:11" s="318" customFormat="1" x14ac:dyDescent="0.25">
      <c r="A308" s="284"/>
      <c r="B308" s="322"/>
      <c r="E308" s="322"/>
      <c r="H308" s="322"/>
      <c r="K308" s="322"/>
    </row>
    <row r="309" spans="1:11" x14ac:dyDescent="0.25">
      <c r="B309" s="323" t="s">
        <v>368</v>
      </c>
      <c r="C309" s="326">
        <v>9773.360136790001</v>
      </c>
      <c r="D309" s="326">
        <v>21382.66718979301</v>
      </c>
      <c r="E309" s="325">
        <f>+C309*100/D309</f>
        <v>45.70692725113031</v>
      </c>
      <c r="F309" s="326">
        <v>3539.5237872690013</v>
      </c>
      <c r="G309" s="326">
        <v>8760.7332355350081</v>
      </c>
      <c r="H309" s="325">
        <f>+F309*100/G309</f>
        <v>40.402140917978159</v>
      </c>
      <c r="I309" s="326">
        <v>6233.8363495210006</v>
      </c>
      <c r="J309" s="326">
        <v>12621.933954258002</v>
      </c>
      <c r="K309" s="325">
        <f>+I309*100/J309</f>
        <v>49.388915930890448</v>
      </c>
    </row>
    <row r="310" spans="1:11" x14ac:dyDescent="0.25">
      <c r="B310" s="327" t="s">
        <v>369</v>
      </c>
      <c r="C310" s="326">
        <v>2.0909090910000003</v>
      </c>
      <c r="D310" s="326">
        <v>6.2477718350000018</v>
      </c>
      <c r="E310" s="325">
        <f t="shared" ref="E310:E336" si="27">+C310*100/D310</f>
        <v>33.466476469046661</v>
      </c>
      <c r="F310" s="326">
        <v>2.0909090910000003</v>
      </c>
      <c r="G310" s="326">
        <v>6.2477718350000018</v>
      </c>
      <c r="H310" s="325">
        <f t="shared" ref="H310:H336" si="28">+F310*100/G310</f>
        <v>33.466476469046661</v>
      </c>
      <c r="I310" s="326">
        <v>0</v>
      </c>
      <c r="J310" s="326">
        <v>0</v>
      </c>
      <c r="K310" s="342" t="s">
        <v>11</v>
      </c>
    </row>
    <row r="311" spans="1:11" x14ac:dyDescent="0.25">
      <c r="B311" s="327" t="s">
        <v>370</v>
      </c>
      <c r="C311" s="326">
        <v>248.89395605199996</v>
      </c>
      <c r="D311" s="326">
        <v>856.8236263849999</v>
      </c>
      <c r="E311" s="325">
        <f t="shared" si="27"/>
        <v>29.048446890067837</v>
      </c>
      <c r="F311" s="326">
        <v>34.858241758000005</v>
      </c>
      <c r="G311" s="326">
        <v>70.359340658999983</v>
      </c>
      <c r="H311" s="325">
        <f t="shared" si="28"/>
        <v>49.543161478647434</v>
      </c>
      <c r="I311" s="326">
        <v>214.03571429399997</v>
      </c>
      <c r="J311" s="326">
        <v>786.46428572599996</v>
      </c>
      <c r="K311" s="325">
        <f t="shared" ref="K311:K335" si="29">+I311*100/J311</f>
        <v>27.2149312026826</v>
      </c>
    </row>
    <row r="312" spans="1:11" x14ac:dyDescent="0.25">
      <c r="B312" s="327" t="s">
        <v>371</v>
      </c>
      <c r="C312" s="326">
        <v>67.985372973000011</v>
      </c>
      <c r="D312" s="326">
        <v>124.77663713999996</v>
      </c>
      <c r="E312" s="325">
        <f t="shared" si="27"/>
        <v>54.48565895931312</v>
      </c>
      <c r="F312" s="326">
        <v>39.817708301000003</v>
      </c>
      <c r="G312" s="326">
        <v>81.585020371999974</v>
      </c>
      <c r="H312" s="325">
        <f t="shared" si="28"/>
        <v>48.80517050733674</v>
      </c>
      <c r="I312" s="326">
        <v>28.167664672000004</v>
      </c>
      <c r="J312" s="326">
        <v>43.191616768000017</v>
      </c>
      <c r="K312" s="325">
        <f t="shared" si="29"/>
        <v>65.215582975974584</v>
      </c>
    </row>
    <row r="313" spans="1:11" x14ac:dyDescent="0.25">
      <c r="B313" s="327" t="s">
        <v>372</v>
      </c>
      <c r="C313" s="326">
        <v>94</v>
      </c>
      <c r="D313" s="326">
        <v>40.770175438000024</v>
      </c>
      <c r="E313" s="325">
        <f t="shared" si="27"/>
        <v>230.56069538613482</v>
      </c>
      <c r="F313" s="326">
        <v>69</v>
      </c>
      <c r="G313" s="326">
        <v>26.77017543800001</v>
      </c>
      <c r="H313" s="325">
        <f t="shared" si="28"/>
        <v>257.74952487631123</v>
      </c>
      <c r="I313" s="326">
        <v>25</v>
      </c>
      <c r="J313" s="326">
        <v>14</v>
      </c>
      <c r="K313" s="325">
        <f t="shared" si="29"/>
        <v>178.57142857142858</v>
      </c>
    </row>
    <row r="314" spans="1:11" x14ac:dyDescent="0.25">
      <c r="B314" s="327" t="s">
        <v>373</v>
      </c>
      <c r="C314" s="326">
        <v>61.639357014999995</v>
      </c>
      <c r="D314" s="326">
        <v>172.85747027100001</v>
      </c>
      <c r="E314" s="325">
        <f t="shared" si="27"/>
        <v>35.659064614542793</v>
      </c>
      <c r="F314" s="326">
        <v>19.639357014999995</v>
      </c>
      <c r="G314" s="326">
        <v>93.857470271000011</v>
      </c>
      <c r="H314" s="325">
        <f t="shared" si="28"/>
        <v>20.924660507356698</v>
      </c>
      <c r="I314" s="326">
        <v>42</v>
      </c>
      <c r="J314" s="326">
        <v>79</v>
      </c>
      <c r="K314" s="325">
        <f t="shared" si="29"/>
        <v>53.164556962025316</v>
      </c>
    </row>
    <row r="315" spans="1:11" x14ac:dyDescent="0.25">
      <c r="B315" s="327" t="s">
        <v>374</v>
      </c>
      <c r="C315" s="326">
        <v>62.106414494000006</v>
      </c>
      <c r="D315" s="326">
        <v>364.81769426900007</v>
      </c>
      <c r="E315" s="325">
        <f t="shared" si="27"/>
        <v>17.023958944328381</v>
      </c>
      <c r="F315" s="326">
        <v>25.045190005000002</v>
      </c>
      <c r="G315" s="326">
        <v>243.98095958600004</v>
      </c>
      <c r="H315" s="325">
        <f t="shared" si="28"/>
        <v>10.265223174586255</v>
      </c>
      <c r="I315" s="326">
        <v>37.061224489000004</v>
      </c>
      <c r="J315" s="326">
        <v>120.836734683</v>
      </c>
      <c r="K315" s="325">
        <f t="shared" si="29"/>
        <v>30.670494850945346</v>
      </c>
    </row>
    <row r="316" spans="1:11" x14ac:dyDescent="0.25">
      <c r="B316" s="327" t="s">
        <v>375</v>
      </c>
      <c r="C316" s="326">
        <v>157.661264824</v>
      </c>
      <c r="D316" s="326">
        <v>740.26461120499994</v>
      </c>
      <c r="E316" s="325">
        <f t="shared" si="27"/>
        <v>21.297960545129879</v>
      </c>
      <c r="F316" s="326">
        <v>100.62900675899999</v>
      </c>
      <c r="G316" s="326">
        <v>605.87751442500007</v>
      </c>
      <c r="H316" s="325">
        <f t="shared" si="28"/>
        <v>16.608803654728892</v>
      </c>
      <c r="I316" s="326">
        <v>57.032258065000001</v>
      </c>
      <c r="J316" s="326">
        <v>134.38709677999998</v>
      </c>
      <c r="K316" s="325">
        <f t="shared" si="29"/>
        <v>42.438790204959439</v>
      </c>
    </row>
    <row r="317" spans="1:11" x14ac:dyDescent="0.25">
      <c r="B317" s="327" t="s">
        <v>376</v>
      </c>
      <c r="C317" s="326">
        <v>663.230838995</v>
      </c>
      <c r="D317" s="326">
        <v>2470.734013589999</v>
      </c>
      <c r="E317" s="325">
        <f t="shared" si="27"/>
        <v>26.843473856229448</v>
      </c>
      <c r="F317" s="326">
        <v>14.516553290000001</v>
      </c>
      <c r="G317" s="326">
        <v>70.836054430999994</v>
      </c>
      <c r="H317" s="325">
        <f t="shared" si="28"/>
        <v>20.493170330569853</v>
      </c>
      <c r="I317" s="326">
        <v>648.71428570499995</v>
      </c>
      <c r="J317" s="326">
        <v>2399.8979591589991</v>
      </c>
      <c r="K317" s="325">
        <f t="shared" si="29"/>
        <v>27.030911178087344</v>
      </c>
    </row>
    <row r="318" spans="1:11" x14ac:dyDescent="0.25">
      <c r="B318" s="327" t="s">
        <v>377</v>
      </c>
      <c r="C318" s="326">
        <v>13.192592592</v>
      </c>
      <c r="D318" s="326">
        <v>42.166137565</v>
      </c>
      <c r="E318" s="325">
        <f t="shared" si="27"/>
        <v>31.287173437840586</v>
      </c>
      <c r="F318" s="326">
        <v>7.1925925919999996</v>
      </c>
      <c r="G318" s="326">
        <v>21.166137564999996</v>
      </c>
      <c r="H318" s="325">
        <f t="shared" si="28"/>
        <v>33.981601838842629</v>
      </c>
      <c r="I318" s="326">
        <v>6.0000000000000009</v>
      </c>
      <c r="J318" s="326">
        <v>21.000000000000004</v>
      </c>
      <c r="K318" s="325">
        <f t="shared" si="29"/>
        <v>28.571428571428573</v>
      </c>
    </row>
    <row r="319" spans="1:11" x14ac:dyDescent="0.25">
      <c r="B319" s="327" t="s">
        <v>378</v>
      </c>
      <c r="C319" s="326">
        <v>1552.1409877910007</v>
      </c>
      <c r="D319" s="326">
        <v>980.20399350199955</v>
      </c>
      <c r="E319" s="325">
        <f t="shared" si="27"/>
        <v>158.34877210055302</v>
      </c>
      <c r="F319" s="326">
        <v>255.14098779099999</v>
      </c>
      <c r="G319" s="326">
        <v>209.20399350199995</v>
      </c>
      <c r="H319" s="325">
        <f t="shared" si="28"/>
        <v>121.95799110716348</v>
      </c>
      <c r="I319" s="326">
        <v>1297.0000000000007</v>
      </c>
      <c r="J319" s="326">
        <v>770.99999999999977</v>
      </c>
      <c r="K319" s="325">
        <f t="shared" si="29"/>
        <v>168.22308690012986</v>
      </c>
    </row>
    <row r="320" spans="1:11" x14ac:dyDescent="0.25">
      <c r="B320" s="327" t="s">
        <v>379</v>
      </c>
      <c r="C320" s="326">
        <v>30.678956326000005</v>
      </c>
      <c r="D320" s="326">
        <v>96.779864714000041</v>
      </c>
      <c r="E320" s="325">
        <f t="shared" si="27"/>
        <v>31.699730534508621</v>
      </c>
      <c r="F320" s="326">
        <v>6.120816790000001</v>
      </c>
      <c r="G320" s="326">
        <v>45.617074014000018</v>
      </c>
      <c r="H320" s="325">
        <f t="shared" si="28"/>
        <v>13.417819801685448</v>
      </c>
      <c r="I320" s="326">
        <v>24.558139536000006</v>
      </c>
      <c r="J320" s="326">
        <v>51.162790700000023</v>
      </c>
      <c r="K320" s="325">
        <f t="shared" si="29"/>
        <v>47.999999999999993</v>
      </c>
    </row>
    <row r="321" spans="2:11" x14ac:dyDescent="0.25">
      <c r="B321" s="327" t="s">
        <v>380</v>
      </c>
      <c r="C321" s="326">
        <v>98.582625352000036</v>
      </c>
      <c r="D321" s="326">
        <v>323.605013171</v>
      </c>
      <c r="E321" s="325">
        <f t="shared" si="27"/>
        <v>30.463874581543273</v>
      </c>
      <c r="F321" s="326">
        <v>56.582625352000015</v>
      </c>
      <c r="G321" s="326">
        <v>159.60501317100002</v>
      </c>
      <c r="H321" s="325">
        <f t="shared" si="28"/>
        <v>35.451659210339258</v>
      </c>
      <c r="I321" s="326">
        <v>42.000000000000014</v>
      </c>
      <c r="J321" s="326">
        <v>164</v>
      </c>
      <c r="K321" s="325">
        <f t="shared" si="29"/>
        <v>25.609756097560986</v>
      </c>
    </row>
    <row r="322" spans="2:11" x14ac:dyDescent="0.25">
      <c r="B322" s="327" t="s">
        <v>20</v>
      </c>
      <c r="C322" s="326">
        <v>328.15414713100029</v>
      </c>
      <c r="D322" s="326">
        <v>988.59007517700059</v>
      </c>
      <c r="E322" s="325">
        <f t="shared" si="27"/>
        <v>33.194157555369593</v>
      </c>
      <c r="F322" s="326">
        <v>47.228010712000035</v>
      </c>
      <c r="G322" s="326">
        <v>236.81166591400003</v>
      </c>
      <c r="H322" s="325">
        <f t="shared" si="28"/>
        <v>19.943278777976776</v>
      </c>
      <c r="I322" s="326">
        <v>280.92613641900027</v>
      </c>
      <c r="J322" s="326">
        <v>751.77840926300053</v>
      </c>
      <c r="K322" s="325">
        <f t="shared" si="29"/>
        <v>37.368210227586054</v>
      </c>
    </row>
    <row r="323" spans="2:11" x14ac:dyDescent="0.25">
      <c r="B323" s="327" t="s">
        <v>381</v>
      </c>
      <c r="C323" s="326">
        <v>151.5748687840001</v>
      </c>
      <c r="D323" s="326">
        <v>372.21804917100013</v>
      </c>
      <c r="E323" s="325">
        <f t="shared" si="27"/>
        <v>40.722063081461513</v>
      </c>
      <c r="F323" s="326">
        <v>98.588026684000084</v>
      </c>
      <c r="G323" s="326">
        <v>204.69173339500006</v>
      </c>
      <c r="H323" s="325">
        <f t="shared" si="28"/>
        <v>48.164146665244992</v>
      </c>
      <c r="I323" s="326">
        <v>52.986842100000011</v>
      </c>
      <c r="J323" s="326">
        <v>167.52631577600005</v>
      </c>
      <c r="K323" s="325">
        <f t="shared" si="29"/>
        <v>31.628966383316687</v>
      </c>
    </row>
    <row r="324" spans="2:11" x14ac:dyDescent="0.25">
      <c r="B324" s="327" t="s">
        <v>382</v>
      </c>
      <c r="C324" s="326">
        <v>63.048625161999993</v>
      </c>
      <c r="D324" s="326">
        <v>222.44522910299997</v>
      </c>
      <c r="E324" s="325">
        <f t="shared" si="27"/>
        <v>28.343437805450193</v>
      </c>
      <c r="F324" s="326">
        <v>14.509409474999998</v>
      </c>
      <c r="G324" s="326">
        <v>67.072680081000001</v>
      </c>
      <c r="H324" s="325">
        <f t="shared" si="28"/>
        <v>21.632368734151935</v>
      </c>
      <c r="I324" s="326">
        <v>48.539215686999995</v>
      </c>
      <c r="J324" s="326">
        <v>155.37254902200002</v>
      </c>
      <c r="K324" s="325">
        <f t="shared" si="29"/>
        <v>31.240535083277209</v>
      </c>
    </row>
    <row r="325" spans="2:11" x14ac:dyDescent="0.25">
      <c r="B325" s="327" t="s">
        <v>383</v>
      </c>
      <c r="C325" s="326">
        <v>7.1759259249999987</v>
      </c>
      <c r="D325" s="326">
        <v>15.444444442999998</v>
      </c>
      <c r="E325" s="325">
        <f t="shared" si="27"/>
        <v>46.462829734561268</v>
      </c>
      <c r="F325" s="326">
        <v>4.1481481479999989</v>
      </c>
      <c r="G325" s="326">
        <v>11.407407406999999</v>
      </c>
      <c r="H325" s="325">
        <f t="shared" si="28"/>
        <v>36.36363636363636</v>
      </c>
      <c r="I325" s="326">
        <v>3.0277777769999998</v>
      </c>
      <c r="J325" s="326">
        <v>4.0370370360000001</v>
      </c>
      <c r="K325" s="325">
        <f t="shared" si="29"/>
        <v>75</v>
      </c>
    </row>
    <row r="326" spans="2:11" x14ac:dyDescent="0.25">
      <c r="B326" s="327" t="s">
        <v>384</v>
      </c>
      <c r="C326" s="326">
        <v>171</v>
      </c>
      <c r="D326" s="326">
        <v>618.72727272500003</v>
      </c>
      <c r="E326" s="325">
        <f t="shared" si="27"/>
        <v>27.637378783527904</v>
      </c>
      <c r="F326" s="326">
        <v>16</v>
      </c>
      <c r="G326" s="326">
        <v>68.727272725000006</v>
      </c>
      <c r="H326" s="325">
        <f t="shared" si="28"/>
        <v>23.280423281193134</v>
      </c>
      <c r="I326" s="326">
        <v>155</v>
      </c>
      <c r="J326" s="326">
        <v>550</v>
      </c>
      <c r="K326" s="325">
        <f t="shared" si="29"/>
        <v>28.181818181818183</v>
      </c>
    </row>
    <row r="327" spans="2:11" x14ac:dyDescent="0.25">
      <c r="B327" s="327" t="s">
        <v>385</v>
      </c>
      <c r="C327" s="326">
        <v>2263.6884831470006</v>
      </c>
      <c r="D327" s="326">
        <v>6482.235773504005</v>
      </c>
      <c r="E327" s="325">
        <f t="shared" si="27"/>
        <v>34.921415422743138</v>
      </c>
      <c r="F327" s="326">
        <v>721.71187501100042</v>
      </c>
      <c r="G327" s="326">
        <v>3021.336358445004</v>
      </c>
      <c r="H327" s="325">
        <f t="shared" si="28"/>
        <v>23.887174064341682</v>
      </c>
      <c r="I327" s="326">
        <v>1541.9766081360003</v>
      </c>
      <c r="J327" s="326">
        <v>3460.8994150590006</v>
      </c>
      <c r="K327" s="325">
        <f t="shared" si="29"/>
        <v>44.554216208265998</v>
      </c>
    </row>
    <row r="328" spans="2:11" x14ac:dyDescent="0.25">
      <c r="B328" s="327" t="s">
        <v>386</v>
      </c>
      <c r="C328" s="326">
        <v>20</v>
      </c>
      <c r="D328" s="326">
        <v>59.5</v>
      </c>
      <c r="E328" s="325">
        <f t="shared" si="27"/>
        <v>33.613445378151262</v>
      </c>
      <c r="F328" s="326">
        <v>14</v>
      </c>
      <c r="G328" s="326">
        <v>23</v>
      </c>
      <c r="H328" s="325">
        <f t="shared" si="28"/>
        <v>60.869565217391305</v>
      </c>
      <c r="I328" s="326">
        <v>6</v>
      </c>
      <c r="J328" s="326">
        <v>36.5</v>
      </c>
      <c r="K328" s="325">
        <f t="shared" si="29"/>
        <v>16.438356164383563</v>
      </c>
    </row>
    <row r="329" spans="2:11" x14ac:dyDescent="0.25">
      <c r="B329" s="327" t="s">
        <v>387</v>
      </c>
      <c r="C329" s="326">
        <v>2476.707884547001</v>
      </c>
      <c r="D329" s="326">
        <v>4599.4997217490036</v>
      </c>
      <c r="E329" s="325">
        <f t="shared" si="27"/>
        <v>53.847331979079001</v>
      </c>
      <c r="F329" s="326">
        <v>1636.4751526540008</v>
      </c>
      <c r="G329" s="326">
        <v>2888.0897398420034</v>
      </c>
      <c r="H329" s="325">
        <f t="shared" si="28"/>
        <v>56.662891394210149</v>
      </c>
      <c r="I329" s="326">
        <v>840.23273189300005</v>
      </c>
      <c r="J329" s="326">
        <v>1711.4099819069997</v>
      </c>
      <c r="K329" s="325">
        <f t="shared" si="29"/>
        <v>49.095934976184999</v>
      </c>
    </row>
    <row r="330" spans="2:11" x14ac:dyDescent="0.25">
      <c r="B330" s="327" t="s">
        <v>388</v>
      </c>
      <c r="C330" s="326">
        <v>139.41628133699999</v>
      </c>
      <c r="D330" s="326">
        <v>400.84407504800004</v>
      </c>
      <c r="E330" s="325">
        <f t="shared" si="27"/>
        <v>34.780676581113305</v>
      </c>
      <c r="F330" s="326">
        <v>25.230149962000006</v>
      </c>
      <c r="G330" s="326">
        <v>118.72234900999999</v>
      </c>
      <c r="H330" s="325">
        <f t="shared" si="28"/>
        <v>21.251390468929205</v>
      </c>
      <c r="I330" s="326">
        <v>114.18613137499999</v>
      </c>
      <c r="J330" s="326">
        <v>282.12172603800002</v>
      </c>
      <c r="K330" s="325">
        <f t="shared" si="29"/>
        <v>40.474065212411126</v>
      </c>
    </row>
    <row r="331" spans="2:11" x14ac:dyDescent="0.25">
      <c r="B331" s="327" t="s">
        <v>389</v>
      </c>
      <c r="C331" s="326">
        <v>498.42756304199997</v>
      </c>
      <c r="D331" s="326">
        <v>957.95144729299977</v>
      </c>
      <c r="E331" s="325">
        <f t="shared" si="27"/>
        <v>52.030566314239358</v>
      </c>
      <c r="F331" s="326">
        <v>139.142857142</v>
      </c>
      <c r="G331" s="326">
        <v>341.1285714280001</v>
      </c>
      <c r="H331" s="325">
        <f t="shared" si="28"/>
        <v>40.788977762704938</v>
      </c>
      <c r="I331" s="326">
        <v>359.28470590000001</v>
      </c>
      <c r="J331" s="326">
        <v>616.82287586499979</v>
      </c>
      <c r="K331" s="325">
        <f t="shared" si="29"/>
        <v>58.247629904477535</v>
      </c>
    </row>
    <row r="332" spans="2:11" x14ac:dyDescent="0.25">
      <c r="B332" s="327" t="s">
        <v>390</v>
      </c>
      <c r="C332" s="326">
        <v>12.040697674</v>
      </c>
      <c r="D332" s="326">
        <v>18.779375764000001</v>
      </c>
      <c r="E332" s="325">
        <f t="shared" si="27"/>
        <v>64.11660230518406</v>
      </c>
      <c r="F332" s="326">
        <v>7.0406976740000005</v>
      </c>
      <c r="G332" s="326">
        <v>14.779375764000001</v>
      </c>
      <c r="H332" s="325">
        <f t="shared" si="28"/>
        <v>47.638667467606581</v>
      </c>
      <c r="I332" s="326">
        <v>5</v>
      </c>
      <c r="J332" s="326">
        <v>4</v>
      </c>
      <c r="K332" s="325">
        <f t="shared" si="29"/>
        <v>125</v>
      </c>
    </row>
    <row r="333" spans="2:11" x14ac:dyDescent="0.25">
      <c r="B333" s="327" t="s">
        <v>391</v>
      </c>
      <c r="C333" s="326">
        <v>539.18893865200005</v>
      </c>
      <c r="D333" s="326">
        <v>350.88974642300013</v>
      </c>
      <c r="E333" s="325">
        <f t="shared" si="27"/>
        <v>153.66334985520035</v>
      </c>
      <c r="F333" s="326">
        <v>143.33064396</v>
      </c>
      <c r="G333" s="326">
        <v>74.91707212700004</v>
      </c>
      <c r="H333" s="325">
        <f t="shared" si="28"/>
        <v>191.31906772467656</v>
      </c>
      <c r="I333" s="326">
        <v>395.85829469200002</v>
      </c>
      <c r="J333" s="326">
        <v>275.97267429600009</v>
      </c>
      <c r="K333" s="325">
        <f t="shared" si="29"/>
        <v>143.44111992313199</v>
      </c>
    </row>
    <row r="334" spans="2:11" x14ac:dyDescent="0.25">
      <c r="B334" s="327" t="s">
        <v>392</v>
      </c>
      <c r="C334" s="326">
        <v>11.340659341</v>
      </c>
      <c r="D334" s="326">
        <v>12.703296704999998</v>
      </c>
      <c r="E334" s="325">
        <f t="shared" si="27"/>
        <v>89.273356392095721</v>
      </c>
      <c r="F334" s="326">
        <v>11.340659341</v>
      </c>
      <c r="G334" s="326">
        <v>12.703296704999998</v>
      </c>
      <c r="H334" s="325">
        <f t="shared" si="28"/>
        <v>89.273356392095721</v>
      </c>
      <c r="I334" s="326">
        <v>0</v>
      </c>
      <c r="J334" s="326">
        <v>0</v>
      </c>
      <c r="K334" s="342" t="s">
        <v>11</v>
      </c>
    </row>
    <row r="335" spans="2:11" x14ac:dyDescent="0.25">
      <c r="B335" s="327" t="s">
        <v>393</v>
      </c>
      <c r="C335" s="326">
        <v>11.248618780999999</v>
      </c>
      <c r="D335" s="326">
        <v>21.552486179999995</v>
      </c>
      <c r="E335" s="325">
        <f t="shared" si="27"/>
        <v>52.191745708847044</v>
      </c>
      <c r="F335" s="326">
        <v>2</v>
      </c>
      <c r="G335" s="326">
        <v>1</v>
      </c>
      <c r="H335" s="325">
        <f t="shared" si="28"/>
        <v>200</v>
      </c>
      <c r="I335" s="326">
        <v>9.2486187809999993</v>
      </c>
      <c r="J335" s="326">
        <v>20.552486179999995</v>
      </c>
      <c r="K335" s="325">
        <f t="shared" si="29"/>
        <v>45.000000000000007</v>
      </c>
    </row>
    <row r="336" spans="2:11" x14ac:dyDescent="0.25">
      <c r="B336" s="327" t="s">
        <v>394</v>
      </c>
      <c r="C336" s="326">
        <v>28.144167762000002</v>
      </c>
      <c r="D336" s="326">
        <v>41.239187422999997</v>
      </c>
      <c r="E336" s="325">
        <f t="shared" si="27"/>
        <v>68.246174380980605</v>
      </c>
      <c r="F336" s="326">
        <v>28.144167762000002</v>
      </c>
      <c r="G336" s="326">
        <v>41.239187422999997</v>
      </c>
      <c r="H336" s="325">
        <f t="shared" si="28"/>
        <v>68.246174380980605</v>
      </c>
      <c r="I336" s="326">
        <v>0</v>
      </c>
      <c r="J336" s="326">
        <v>0</v>
      </c>
      <c r="K336" s="342" t="s">
        <v>11</v>
      </c>
    </row>
    <row r="337" spans="2:11" x14ac:dyDescent="0.25">
      <c r="B337" s="328"/>
      <c r="C337" s="328"/>
      <c r="D337" s="328"/>
      <c r="E337" s="329"/>
      <c r="F337" s="328"/>
      <c r="G337" s="328"/>
      <c r="H337" s="329"/>
      <c r="I337" s="329"/>
      <c r="J337" s="329"/>
      <c r="K337" s="329"/>
    </row>
    <row r="338" spans="2:11" x14ac:dyDescent="0.25">
      <c r="B338" s="330"/>
      <c r="C338" s="330"/>
      <c r="D338" s="330"/>
      <c r="E338" s="331"/>
    </row>
    <row r="339" spans="2:11" x14ac:dyDescent="0.25">
      <c r="B339" s="335" t="s">
        <v>75</v>
      </c>
      <c r="C339" s="324"/>
      <c r="D339" s="324"/>
      <c r="E339" s="333"/>
      <c r="G339" s="334"/>
      <c r="J339" s="334"/>
    </row>
    <row r="340" spans="2:11" x14ac:dyDescent="0.25">
      <c r="C340" s="324"/>
      <c r="D340" s="324"/>
      <c r="E340" s="333"/>
      <c r="G340" s="334"/>
      <c r="J340" s="334"/>
    </row>
    <row r="341" spans="2:11" x14ac:dyDescent="0.25">
      <c r="B341" s="336" t="s">
        <v>431</v>
      </c>
      <c r="C341" s="324"/>
      <c r="D341" s="324"/>
      <c r="E341" s="326"/>
    </row>
    <row r="342" spans="2:11" x14ac:dyDescent="0.25">
      <c r="B342" s="337" t="s">
        <v>411</v>
      </c>
      <c r="C342" s="324"/>
      <c r="D342" s="324"/>
      <c r="E342" s="326"/>
    </row>
    <row r="343" spans="2:11" x14ac:dyDescent="0.25">
      <c r="C343" s="324"/>
      <c r="D343" s="324"/>
      <c r="E343" s="326"/>
    </row>
    <row r="344" spans="2:11" x14ac:dyDescent="0.25">
      <c r="E344" s="326"/>
    </row>
    <row r="345" spans="2:11" x14ac:dyDescent="0.25">
      <c r="E345" s="326"/>
    </row>
    <row r="346" spans="2:11" x14ac:dyDescent="0.25">
      <c r="E346" s="326"/>
    </row>
    <row r="347" spans="2:11" x14ac:dyDescent="0.25">
      <c r="E347" s="326"/>
    </row>
    <row r="348" spans="2:11" x14ac:dyDescent="0.25">
      <c r="E348" s="326"/>
    </row>
    <row r="349" spans="2:11" x14ac:dyDescent="0.25">
      <c r="E349" s="326"/>
    </row>
    <row r="350" spans="2:11" x14ac:dyDescent="0.25">
      <c r="E350" s="326"/>
    </row>
    <row r="351" spans="2:11" x14ac:dyDescent="0.25">
      <c r="E351" s="326"/>
    </row>
    <row r="352" spans="2:11" x14ac:dyDescent="0.25">
      <c r="E352" s="326"/>
    </row>
    <row r="353" spans="5:6" x14ac:dyDescent="0.25">
      <c r="E353" s="326"/>
    </row>
    <row r="354" spans="5:6" x14ac:dyDescent="0.25">
      <c r="E354" s="326"/>
    </row>
    <row r="355" spans="5:6" x14ac:dyDescent="0.25">
      <c r="E355" s="326"/>
    </row>
    <row r="356" spans="5:6" x14ac:dyDescent="0.25">
      <c r="E356" s="326"/>
    </row>
    <row r="357" spans="5:6" x14ac:dyDescent="0.25">
      <c r="E357" s="326"/>
    </row>
    <row r="358" spans="5:6" x14ac:dyDescent="0.25">
      <c r="E358" s="326"/>
    </row>
    <row r="359" spans="5:6" x14ac:dyDescent="0.25">
      <c r="E359" s="326"/>
    </row>
    <row r="360" spans="5:6" x14ac:dyDescent="0.25">
      <c r="E360" s="326"/>
    </row>
    <row r="361" spans="5:6" x14ac:dyDescent="0.25">
      <c r="E361" s="326"/>
    </row>
    <row r="362" spans="5:6" x14ac:dyDescent="0.25">
      <c r="E362" s="326"/>
    </row>
    <row r="363" spans="5:6" x14ac:dyDescent="0.25">
      <c r="E363" s="326"/>
    </row>
    <row r="364" spans="5:6" x14ac:dyDescent="0.25">
      <c r="E364" s="326"/>
    </row>
    <row r="365" spans="5:6" x14ac:dyDescent="0.25">
      <c r="E365" s="326"/>
    </row>
    <row r="366" spans="5:6" x14ac:dyDescent="0.25">
      <c r="E366" s="326"/>
      <c r="F366" s="339"/>
    </row>
    <row r="367" spans="5:6" x14ac:dyDescent="0.25">
      <c r="E367" s="326"/>
    </row>
    <row r="368" spans="5:6" x14ac:dyDescent="0.25">
      <c r="E368" s="326"/>
    </row>
    <row r="369" spans="2:5" x14ac:dyDescent="0.25">
      <c r="E369" s="326"/>
    </row>
    <row r="370" spans="2:5" x14ac:dyDescent="0.25">
      <c r="E370" s="326"/>
    </row>
    <row r="371" spans="2:5" x14ac:dyDescent="0.25">
      <c r="E371" s="326"/>
    </row>
    <row r="372" spans="2:5" x14ac:dyDescent="0.25">
      <c r="E372" s="326"/>
    </row>
    <row r="373" spans="2:5" x14ac:dyDescent="0.25">
      <c r="E373" s="326"/>
    </row>
    <row r="374" spans="2:5" x14ac:dyDescent="0.25">
      <c r="E374" s="326"/>
    </row>
    <row r="375" spans="2:5" x14ac:dyDescent="0.25">
      <c r="E375" s="326"/>
    </row>
    <row r="376" spans="2:5" x14ac:dyDescent="0.25">
      <c r="E376" s="326"/>
    </row>
    <row r="377" spans="2:5" x14ac:dyDescent="0.25">
      <c r="E377" s="326"/>
    </row>
    <row r="378" spans="2:5" x14ac:dyDescent="0.25">
      <c r="E378" s="326"/>
    </row>
    <row r="379" spans="2:5" x14ac:dyDescent="0.25">
      <c r="E379" s="326"/>
    </row>
    <row r="380" spans="2:5" x14ac:dyDescent="0.25">
      <c r="E380" s="326"/>
    </row>
    <row r="381" spans="2:5" x14ac:dyDescent="0.25">
      <c r="B381" s="339"/>
      <c r="E381" s="326"/>
    </row>
    <row r="382" spans="2:5" x14ac:dyDescent="0.25">
      <c r="B382" s="339"/>
      <c r="E382" s="326"/>
    </row>
    <row r="383" spans="2:5" x14ac:dyDescent="0.25">
      <c r="B383" s="339"/>
      <c r="E383" s="326"/>
    </row>
    <row r="384" spans="2:5" x14ac:dyDescent="0.25">
      <c r="B384" s="339"/>
      <c r="E384" s="326"/>
    </row>
    <row r="385" spans="2:5" x14ac:dyDescent="0.25">
      <c r="B385" s="339"/>
      <c r="E385" s="326"/>
    </row>
    <row r="386" spans="2:5" x14ac:dyDescent="0.25">
      <c r="B386" s="339"/>
      <c r="E386" s="326"/>
    </row>
    <row r="387" spans="2:5" x14ac:dyDescent="0.25">
      <c r="B387" s="339"/>
      <c r="E387" s="326"/>
    </row>
    <row r="388" spans="2:5" x14ac:dyDescent="0.25">
      <c r="B388" s="339"/>
      <c r="E388" s="326"/>
    </row>
    <row r="389" spans="2:5" x14ac:dyDescent="0.25">
      <c r="B389" s="339"/>
      <c r="E389" s="326"/>
    </row>
    <row r="390" spans="2:5" x14ac:dyDescent="0.25">
      <c r="B390" s="339"/>
      <c r="E390" s="326"/>
    </row>
    <row r="391" spans="2:5" x14ac:dyDescent="0.25">
      <c r="B391" s="339"/>
      <c r="E391" s="326"/>
    </row>
    <row r="392" spans="2:5" x14ac:dyDescent="0.25">
      <c r="B392" s="339"/>
      <c r="E392" s="326"/>
    </row>
    <row r="393" spans="2:5" x14ac:dyDescent="0.25">
      <c r="B393" s="339"/>
      <c r="E393" s="326"/>
    </row>
    <row r="394" spans="2:5" x14ac:dyDescent="0.25">
      <c r="B394" s="339"/>
      <c r="E394" s="326"/>
    </row>
    <row r="395" spans="2:5" x14ac:dyDescent="0.25">
      <c r="B395" s="339"/>
      <c r="E395" s="326"/>
    </row>
    <row r="396" spans="2:5" x14ac:dyDescent="0.25">
      <c r="B396" s="339"/>
      <c r="E396" s="326"/>
    </row>
    <row r="397" spans="2:5" x14ac:dyDescent="0.25">
      <c r="B397" s="339"/>
      <c r="E397" s="326"/>
    </row>
    <row r="398" spans="2:5" x14ac:dyDescent="0.25">
      <c r="B398" s="339"/>
      <c r="E398" s="326"/>
    </row>
    <row r="399" spans="2:5" x14ac:dyDescent="0.25">
      <c r="B399" s="339"/>
      <c r="E399" s="326"/>
    </row>
    <row r="400" spans="2:5" x14ac:dyDescent="0.25">
      <c r="B400" s="339"/>
      <c r="E400" s="326"/>
    </row>
    <row r="401" spans="2:5" x14ac:dyDescent="0.25">
      <c r="B401" s="339"/>
      <c r="E401" s="326"/>
    </row>
    <row r="402" spans="2:5" x14ac:dyDescent="0.25">
      <c r="E402" s="326"/>
    </row>
    <row r="403" spans="2:5" x14ac:dyDescent="0.25">
      <c r="E403" s="326"/>
    </row>
    <row r="404" spans="2:5" x14ac:dyDescent="0.25">
      <c r="E404" s="326"/>
    </row>
    <row r="405" spans="2:5" x14ac:dyDescent="0.25">
      <c r="E405" s="326"/>
    </row>
    <row r="406" spans="2:5" x14ac:dyDescent="0.25">
      <c r="E406" s="326"/>
    </row>
    <row r="407" spans="2:5" x14ac:dyDescent="0.25">
      <c r="E407" s="326"/>
    </row>
    <row r="408" spans="2:5" x14ac:dyDescent="0.25">
      <c r="E408" s="326"/>
    </row>
    <row r="409" spans="2:5" x14ac:dyDescent="0.25">
      <c r="E409" s="326"/>
    </row>
    <row r="410" spans="2:5" x14ac:dyDescent="0.25">
      <c r="E410" s="326"/>
    </row>
    <row r="411" spans="2:5" x14ac:dyDescent="0.25">
      <c r="E411" s="326"/>
    </row>
    <row r="412" spans="2:5" x14ac:dyDescent="0.25">
      <c r="E412" s="326"/>
    </row>
    <row r="413" spans="2:5" x14ac:dyDescent="0.25">
      <c r="E413" s="326"/>
    </row>
    <row r="414" spans="2:5" x14ac:dyDescent="0.25">
      <c r="E414" s="326"/>
    </row>
    <row r="415" spans="2:5" x14ac:dyDescent="0.25">
      <c r="E415" s="326"/>
    </row>
    <row r="416" spans="2:5" x14ac:dyDescent="0.25">
      <c r="E416" s="326"/>
    </row>
    <row r="417" spans="5:5" x14ac:dyDescent="0.25">
      <c r="E417" s="326"/>
    </row>
    <row r="418" spans="5:5" x14ac:dyDescent="0.25">
      <c r="E418" s="326"/>
    </row>
    <row r="419" spans="5:5" x14ac:dyDescent="0.25">
      <c r="E419" s="326"/>
    </row>
    <row r="420" spans="5:5" x14ac:dyDescent="0.25">
      <c r="E420" s="326"/>
    </row>
    <row r="421" spans="5:5" x14ac:dyDescent="0.25">
      <c r="E421" s="326"/>
    </row>
    <row r="422" spans="5:5" x14ac:dyDescent="0.25">
      <c r="E422" s="326"/>
    </row>
    <row r="423" spans="5:5" x14ac:dyDescent="0.25">
      <c r="E423" s="326"/>
    </row>
    <row r="424" spans="5:5" x14ac:dyDescent="0.25">
      <c r="E424" s="326"/>
    </row>
    <row r="425" spans="5:5" x14ac:dyDescent="0.25">
      <c r="E425" s="326"/>
    </row>
    <row r="426" spans="5:5" x14ac:dyDescent="0.25">
      <c r="E426" s="326"/>
    </row>
    <row r="427" spans="5:5" x14ac:dyDescent="0.25">
      <c r="E427" s="326"/>
    </row>
    <row r="428" spans="5:5" x14ac:dyDescent="0.25">
      <c r="E428" s="326"/>
    </row>
    <row r="429" spans="5:5" x14ac:dyDescent="0.25">
      <c r="E429" s="326"/>
    </row>
    <row r="430" spans="5:5" x14ac:dyDescent="0.25">
      <c r="E430" s="326"/>
    </row>
    <row r="431" spans="5:5" x14ac:dyDescent="0.25">
      <c r="E431" s="326"/>
    </row>
    <row r="432" spans="5:5" x14ac:dyDescent="0.25">
      <c r="E432" s="326"/>
    </row>
    <row r="433" spans="5:5" x14ac:dyDescent="0.25">
      <c r="E433" s="326"/>
    </row>
    <row r="434" spans="5:5" x14ac:dyDescent="0.25">
      <c r="E434" s="326"/>
    </row>
    <row r="435" spans="5:5" x14ac:dyDescent="0.25">
      <c r="E435" s="326"/>
    </row>
    <row r="436" spans="5:5" x14ac:dyDescent="0.25">
      <c r="E436" s="326"/>
    </row>
    <row r="437" spans="5:5" x14ac:dyDescent="0.25">
      <c r="E437" s="326"/>
    </row>
    <row r="438" spans="5:5" x14ac:dyDescent="0.25">
      <c r="E438" s="326"/>
    </row>
    <row r="439" spans="5:5" x14ac:dyDescent="0.25">
      <c r="E439" s="326"/>
    </row>
    <row r="440" spans="5:5" x14ac:dyDescent="0.25">
      <c r="E440" s="326"/>
    </row>
    <row r="441" spans="5:5" x14ac:dyDescent="0.25">
      <c r="E441" s="326"/>
    </row>
    <row r="442" spans="5:5" x14ac:dyDescent="0.25">
      <c r="E442" s="326"/>
    </row>
    <row r="443" spans="5:5" x14ac:dyDescent="0.25">
      <c r="E443" s="326"/>
    </row>
    <row r="444" spans="5:5" x14ac:dyDescent="0.25">
      <c r="E444" s="326"/>
    </row>
    <row r="445" spans="5:5" x14ac:dyDescent="0.25">
      <c r="E445" s="326"/>
    </row>
    <row r="446" spans="5:5" x14ac:dyDescent="0.25">
      <c r="E446" s="326"/>
    </row>
    <row r="447" spans="5:5" x14ac:dyDescent="0.25">
      <c r="E447" s="326"/>
    </row>
    <row r="448" spans="5:5" x14ac:dyDescent="0.25">
      <c r="E448" s="326"/>
    </row>
    <row r="449" spans="5:5" x14ac:dyDescent="0.25">
      <c r="E449" s="326"/>
    </row>
    <row r="450" spans="5:5" x14ac:dyDescent="0.25">
      <c r="E450" s="326"/>
    </row>
    <row r="451" spans="5:5" x14ac:dyDescent="0.25">
      <c r="E451" s="326"/>
    </row>
    <row r="452" spans="5:5" x14ac:dyDescent="0.25">
      <c r="E452" s="326"/>
    </row>
    <row r="453" spans="5:5" x14ac:dyDescent="0.25">
      <c r="E453" s="326"/>
    </row>
    <row r="454" spans="5:5" x14ac:dyDescent="0.25">
      <c r="E454" s="326"/>
    </row>
    <row r="455" spans="5:5" x14ac:dyDescent="0.25">
      <c r="E455" s="326"/>
    </row>
    <row r="456" spans="5:5" x14ac:dyDescent="0.25">
      <c r="E456" s="326"/>
    </row>
    <row r="457" spans="5:5" x14ac:dyDescent="0.25">
      <c r="E457" s="326"/>
    </row>
    <row r="458" spans="5:5" x14ac:dyDescent="0.25">
      <c r="E458" s="326"/>
    </row>
    <row r="459" spans="5:5" x14ac:dyDescent="0.25">
      <c r="E459" s="326"/>
    </row>
    <row r="460" spans="5:5" x14ac:dyDescent="0.25">
      <c r="E460" s="326"/>
    </row>
    <row r="461" spans="5:5" x14ac:dyDescent="0.25">
      <c r="E461" s="326"/>
    </row>
    <row r="462" spans="5:5" x14ac:dyDescent="0.25">
      <c r="E462" s="326"/>
    </row>
    <row r="463" spans="5:5" x14ac:dyDescent="0.25">
      <c r="E463" s="326"/>
    </row>
    <row r="464" spans="5:5" x14ac:dyDescent="0.25">
      <c r="E464" s="326"/>
    </row>
    <row r="465" spans="5:5" x14ac:dyDescent="0.25">
      <c r="E465" s="326"/>
    </row>
    <row r="466" spans="5:5" x14ac:dyDescent="0.25">
      <c r="E466" s="326"/>
    </row>
    <row r="467" spans="5:5" x14ac:dyDescent="0.25">
      <c r="E467" s="326"/>
    </row>
    <row r="468" spans="5:5" x14ac:dyDescent="0.25">
      <c r="E468" s="326"/>
    </row>
    <row r="469" spans="5:5" x14ac:dyDescent="0.25">
      <c r="E469" s="326"/>
    </row>
    <row r="470" spans="5:5" x14ac:dyDescent="0.25">
      <c r="E470" s="326"/>
    </row>
    <row r="471" spans="5:5" x14ac:dyDescent="0.25">
      <c r="E471" s="326"/>
    </row>
    <row r="472" spans="5:5" x14ac:dyDescent="0.25">
      <c r="E472" s="326"/>
    </row>
    <row r="473" spans="5:5" x14ac:dyDescent="0.25">
      <c r="E473" s="326"/>
    </row>
    <row r="474" spans="5:5" x14ac:dyDescent="0.25">
      <c r="E474" s="326"/>
    </row>
    <row r="475" spans="5:5" x14ac:dyDescent="0.25">
      <c r="E475" s="326"/>
    </row>
    <row r="476" spans="5:5" x14ac:dyDescent="0.25">
      <c r="E476" s="326"/>
    </row>
    <row r="477" spans="5:5" x14ac:dyDescent="0.25">
      <c r="E477" s="326"/>
    </row>
    <row r="478" spans="5:5" x14ac:dyDescent="0.25">
      <c r="E478" s="326"/>
    </row>
    <row r="479" spans="5:5" x14ac:dyDescent="0.25">
      <c r="E479" s="326"/>
    </row>
    <row r="480" spans="5:5" x14ac:dyDescent="0.25">
      <c r="E480" s="326"/>
    </row>
    <row r="481" spans="5:5" x14ac:dyDescent="0.25">
      <c r="E481" s="326"/>
    </row>
    <row r="482" spans="5:5" x14ac:dyDescent="0.25">
      <c r="E482" s="326"/>
    </row>
    <row r="483" spans="5:5" x14ac:dyDescent="0.25">
      <c r="E483" s="326"/>
    </row>
    <row r="484" spans="5:5" x14ac:dyDescent="0.25">
      <c r="E484" s="326"/>
    </row>
    <row r="485" spans="5:5" x14ac:dyDescent="0.25">
      <c r="E485" s="326"/>
    </row>
    <row r="486" spans="5:5" x14ac:dyDescent="0.25">
      <c r="E486" s="326"/>
    </row>
    <row r="487" spans="5:5" x14ac:dyDescent="0.25">
      <c r="E487" s="326"/>
    </row>
    <row r="488" spans="5:5" x14ac:dyDescent="0.25">
      <c r="E488" s="326"/>
    </row>
    <row r="489" spans="5:5" x14ac:dyDescent="0.25">
      <c r="E489" s="326"/>
    </row>
    <row r="490" spans="5:5" x14ac:dyDescent="0.25">
      <c r="E490" s="326"/>
    </row>
    <row r="491" spans="5:5" x14ac:dyDescent="0.25">
      <c r="E491" s="326"/>
    </row>
    <row r="492" spans="5:5" x14ac:dyDescent="0.25">
      <c r="E492" s="326"/>
    </row>
    <row r="493" spans="5:5" x14ac:dyDescent="0.25">
      <c r="E493" s="326"/>
    </row>
    <row r="494" spans="5:5" x14ac:dyDescent="0.25">
      <c r="E494" s="326"/>
    </row>
    <row r="495" spans="5:5" x14ac:dyDescent="0.25">
      <c r="E495" s="326"/>
    </row>
    <row r="496" spans="5:5" x14ac:dyDescent="0.25">
      <c r="E496" s="326"/>
    </row>
    <row r="497" spans="5:5" x14ac:dyDescent="0.25">
      <c r="E497" s="326"/>
    </row>
    <row r="498" spans="5:5" x14ac:dyDescent="0.25">
      <c r="E498" s="326"/>
    </row>
    <row r="499" spans="5:5" x14ac:dyDescent="0.25">
      <c r="E499" s="326"/>
    </row>
    <row r="500" spans="5:5" x14ac:dyDescent="0.25">
      <c r="E500" s="326"/>
    </row>
    <row r="501" spans="5:5" x14ac:dyDescent="0.25">
      <c r="E501" s="326"/>
    </row>
    <row r="502" spans="5:5" x14ac:dyDescent="0.25">
      <c r="E502" s="326"/>
    </row>
    <row r="503" spans="5:5" x14ac:dyDescent="0.25">
      <c r="E503" s="326"/>
    </row>
    <row r="504" spans="5:5" x14ac:dyDescent="0.25">
      <c r="E504" s="326"/>
    </row>
    <row r="505" spans="5:5" x14ac:dyDescent="0.25">
      <c r="E505" s="326"/>
    </row>
    <row r="506" spans="5:5" x14ac:dyDescent="0.25">
      <c r="E506" s="326"/>
    </row>
    <row r="507" spans="5:5" x14ac:dyDescent="0.25">
      <c r="E507" s="326"/>
    </row>
    <row r="508" spans="5:5" x14ac:dyDescent="0.25">
      <c r="E508" s="326"/>
    </row>
    <row r="509" spans="5:5" x14ac:dyDescent="0.25">
      <c r="E509" s="326"/>
    </row>
    <row r="510" spans="5:5" x14ac:dyDescent="0.25">
      <c r="E510" s="326"/>
    </row>
    <row r="511" spans="5:5" x14ac:dyDescent="0.25">
      <c r="E511" s="326"/>
    </row>
    <row r="512" spans="5:5" x14ac:dyDescent="0.25">
      <c r="E512" s="326"/>
    </row>
    <row r="513" spans="5:5" x14ac:dyDescent="0.25">
      <c r="E513" s="326"/>
    </row>
    <row r="514" spans="5:5" x14ac:dyDescent="0.25">
      <c r="E514" s="326"/>
    </row>
    <row r="515" spans="5:5" x14ac:dyDescent="0.25">
      <c r="E515" s="326"/>
    </row>
    <row r="516" spans="5:5" x14ac:dyDescent="0.25">
      <c r="E516" s="326"/>
    </row>
    <row r="517" spans="5:5" x14ac:dyDescent="0.25">
      <c r="E517" s="326"/>
    </row>
    <row r="518" spans="5:5" x14ac:dyDescent="0.25">
      <c r="E518" s="326"/>
    </row>
    <row r="519" spans="5:5" x14ac:dyDescent="0.25">
      <c r="E519" s="326"/>
    </row>
    <row r="520" spans="5:5" x14ac:dyDescent="0.25">
      <c r="E520" s="326"/>
    </row>
    <row r="521" spans="5:5" x14ac:dyDescent="0.25">
      <c r="E521" s="326"/>
    </row>
    <row r="522" spans="5:5" x14ac:dyDescent="0.25">
      <c r="E522" s="326"/>
    </row>
    <row r="523" spans="5:5" x14ac:dyDescent="0.25">
      <c r="E523" s="326"/>
    </row>
    <row r="524" spans="5:5" x14ac:dyDescent="0.25">
      <c r="E524" s="326"/>
    </row>
    <row r="525" spans="5:5" x14ac:dyDescent="0.25">
      <c r="E525" s="326"/>
    </row>
    <row r="526" spans="5:5" x14ac:dyDescent="0.25">
      <c r="E526" s="326"/>
    </row>
    <row r="527" spans="5:5" x14ac:dyDescent="0.25">
      <c r="E527" s="326"/>
    </row>
    <row r="528" spans="5:5" x14ac:dyDescent="0.25">
      <c r="E528" s="326"/>
    </row>
    <row r="529" spans="5:5" x14ac:dyDescent="0.25">
      <c r="E529" s="326"/>
    </row>
    <row r="530" spans="5:5" x14ac:dyDescent="0.25">
      <c r="E530" s="326"/>
    </row>
    <row r="531" spans="5:5" x14ac:dyDescent="0.25">
      <c r="E531" s="326"/>
    </row>
    <row r="532" spans="5:5" x14ac:dyDescent="0.25">
      <c r="E532" s="326"/>
    </row>
    <row r="533" spans="5:5" x14ac:dyDescent="0.25">
      <c r="E533" s="326"/>
    </row>
    <row r="534" spans="5:5" x14ac:dyDescent="0.25">
      <c r="E534" s="326"/>
    </row>
    <row r="535" spans="5:5" x14ac:dyDescent="0.25">
      <c r="E535" s="326"/>
    </row>
    <row r="536" spans="5:5" x14ac:dyDescent="0.25">
      <c r="E536" s="326"/>
    </row>
    <row r="537" spans="5:5" x14ac:dyDescent="0.25">
      <c r="E537" s="326"/>
    </row>
    <row r="538" spans="5:5" x14ac:dyDescent="0.25">
      <c r="E538" s="326"/>
    </row>
    <row r="539" spans="5:5" x14ac:dyDescent="0.25">
      <c r="E539" s="326"/>
    </row>
    <row r="540" spans="5:5" x14ac:dyDescent="0.25">
      <c r="E540" s="326"/>
    </row>
    <row r="541" spans="5:5" x14ac:dyDescent="0.25">
      <c r="E541" s="326"/>
    </row>
    <row r="542" spans="5:5" x14ac:dyDescent="0.25">
      <c r="E542" s="326"/>
    </row>
    <row r="543" spans="5:5" x14ac:dyDescent="0.25">
      <c r="E543" s="326"/>
    </row>
    <row r="544" spans="5:5" x14ac:dyDescent="0.25">
      <c r="E544" s="326"/>
    </row>
    <row r="545" spans="5:5" x14ac:dyDescent="0.25">
      <c r="E545" s="326"/>
    </row>
    <row r="546" spans="5:5" x14ac:dyDescent="0.25">
      <c r="E546" s="326"/>
    </row>
    <row r="547" spans="5:5" x14ac:dyDescent="0.25">
      <c r="E547" s="326"/>
    </row>
    <row r="548" spans="5:5" x14ac:dyDescent="0.25">
      <c r="E548" s="326"/>
    </row>
    <row r="549" spans="5:5" x14ac:dyDescent="0.25">
      <c r="E549" s="326"/>
    </row>
    <row r="550" spans="5:5" x14ac:dyDescent="0.25">
      <c r="E550" s="326"/>
    </row>
    <row r="551" spans="5:5" x14ac:dyDescent="0.25">
      <c r="E551" s="326"/>
    </row>
    <row r="552" spans="5:5" x14ac:dyDescent="0.25">
      <c r="E552" s="326"/>
    </row>
    <row r="553" spans="5:5" x14ac:dyDescent="0.25">
      <c r="E553" s="326"/>
    </row>
    <row r="554" spans="5:5" x14ac:dyDescent="0.25">
      <c r="E554" s="326"/>
    </row>
    <row r="555" spans="5:5" x14ac:dyDescent="0.25">
      <c r="E555" s="326"/>
    </row>
    <row r="556" spans="5:5" x14ac:dyDescent="0.25">
      <c r="E556" s="326"/>
    </row>
    <row r="557" spans="5:5" x14ac:dyDescent="0.25">
      <c r="E557" s="326"/>
    </row>
    <row r="558" spans="5:5" x14ac:dyDescent="0.25">
      <c r="E558" s="326"/>
    </row>
    <row r="559" spans="5:5" x14ac:dyDescent="0.25">
      <c r="E559" s="326"/>
    </row>
    <row r="560" spans="5:5" x14ac:dyDescent="0.25">
      <c r="E560" s="326"/>
    </row>
    <row r="561" spans="5:5" x14ac:dyDescent="0.25">
      <c r="E561" s="326"/>
    </row>
    <row r="562" spans="5:5" x14ac:dyDescent="0.25">
      <c r="E562" s="326"/>
    </row>
    <row r="563" spans="5:5" x14ac:dyDescent="0.25">
      <c r="E563" s="326"/>
    </row>
    <row r="564" spans="5:5" x14ac:dyDescent="0.25">
      <c r="E564" s="326"/>
    </row>
    <row r="565" spans="5:5" x14ac:dyDescent="0.25">
      <c r="E565" s="326"/>
    </row>
    <row r="566" spans="5:5" x14ac:dyDescent="0.25">
      <c r="E566" s="326"/>
    </row>
    <row r="567" spans="5:5" x14ac:dyDescent="0.25">
      <c r="E567" s="326"/>
    </row>
    <row r="568" spans="5:5" x14ac:dyDescent="0.25">
      <c r="E568" s="326"/>
    </row>
    <row r="569" spans="5:5" x14ac:dyDescent="0.25">
      <c r="E569" s="326"/>
    </row>
    <row r="570" spans="5:5" x14ac:dyDescent="0.25">
      <c r="E570" s="326"/>
    </row>
    <row r="571" spans="5:5" x14ac:dyDescent="0.25">
      <c r="E571" s="326"/>
    </row>
    <row r="572" spans="5:5" x14ac:dyDescent="0.25">
      <c r="E572" s="326"/>
    </row>
    <row r="573" spans="5:5" x14ac:dyDescent="0.25">
      <c r="E573" s="326"/>
    </row>
    <row r="574" spans="5:5" x14ac:dyDescent="0.25">
      <c r="E574" s="326"/>
    </row>
    <row r="575" spans="5:5" x14ac:dyDescent="0.25">
      <c r="E575" s="326"/>
    </row>
    <row r="576" spans="5:5" x14ac:dyDescent="0.25">
      <c r="E576" s="326"/>
    </row>
    <row r="577" spans="5:5" x14ac:dyDescent="0.25">
      <c r="E577" s="326"/>
    </row>
    <row r="578" spans="5:5" x14ac:dyDescent="0.25">
      <c r="E578" s="326"/>
    </row>
    <row r="579" spans="5:5" x14ac:dyDescent="0.25">
      <c r="E579" s="326"/>
    </row>
    <row r="580" spans="5:5" x14ac:dyDescent="0.25">
      <c r="E580" s="326"/>
    </row>
    <row r="581" spans="5:5" x14ac:dyDescent="0.25">
      <c r="E581" s="326"/>
    </row>
    <row r="582" spans="5:5" x14ac:dyDescent="0.25">
      <c r="E582" s="326"/>
    </row>
    <row r="583" spans="5:5" x14ac:dyDescent="0.25">
      <c r="E583" s="326"/>
    </row>
    <row r="584" spans="5:5" x14ac:dyDescent="0.25">
      <c r="E584" s="326"/>
    </row>
    <row r="585" spans="5:5" x14ac:dyDescent="0.25">
      <c r="E585" s="326"/>
    </row>
    <row r="586" spans="5:5" x14ac:dyDescent="0.25">
      <c r="E586" s="326"/>
    </row>
    <row r="587" spans="5:5" x14ac:dyDescent="0.25">
      <c r="E587" s="326"/>
    </row>
    <row r="588" spans="5:5" x14ac:dyDescent="0.25">
      <c r="E588" s="326"/>
    </row>
    <row r="589" spans="5:5" x14ac:dyDescent="0.25">
      <c r="E589" s="326"/>
    </row>
    <row r="590" spans="5:5" x14ac:dyDescent="0.25">
      <c r="E590" s="326"/>
    </row>
    <row r="591" spans="5:5" x14ac:dyDescent="0.25">
      <c r="E591" s="326"/>
    </row>
    <row r="592" spans="5:5" x14ac:dyDescent="0.25">
      <c r="E592" s="326"/>
    </row>
    <row r="593" spans="5:5" x14ac:dyDescent="0.25">
      <c r="E593" s="326"/>
    </row>
    <row r="594" spans="5:5" x14ac:dyDescent="0.25">
      <c r="E594" s="326"/>
    </row>
    <row r="595" spans="5:5" x14ac:dyDescent="0.25">
      <c r="E595" s="326"/>
    </row>
    <row r="596" spans="5:5" x14ac:dyDescent="0.25">
      <c r="E596" s="326"/>
    </row>
    <row r="597" spans="5:5" x14ac:dyDescent="0.25">
      <c r="E597" s="326"/>
    </row>
    <row r="598" spans="5:5" x14ac:dyDescent="0.25">
      <c r="E598" s="326"/>
    </row>
    <row r="599" spans="5:5" x14ac:dyDescent="0.25">
      <c r="E599" s="326"/>
    </row>
    <row r="600" spans="5:5" x14ac:dyDescent="0.25">
      <c r="E600" s="326"/>
    </row>
    <row r="601" spans="5:5" x14ac:dyDescent="0.25">
      <c r="E601" s="326"/>
    </row>
    <row r="602" spans="5:5" x14ac:dyDescent="0.25">
      <c r="E602" s="326"/>
    </row>
    <row r="603" spans="5:5" x14ac:dyDescent="0.25">
      <c r="E603" s="326"/>
    </row>
    <row r="604" spans="5:5" x14ac:dyDescent="0.25">
      <c r="E604" s="326"/>
    </row>
    <row r="605" spans="5:5" x14ac:dyDescent="0.25">
      <c r="E605" s="326"/>
    </row>
    <row r="606" spans="5:5" x14ac:dyDescent="0.25">
      <c r="E606" s="326"/>
    </row>
    <row r="607" spans="5:5" x14ac:dyDescent="0.25">
      <c r="E607" s="326"/>
    </row>
    <row r="608" spans="5:5" x14ac:dyDescent="0.25">
      <c r="E608" s="326"/>
    </row>
    <row r="609" spans="5:5" x14ac:dyDescent="0.25">
      <c r="E609" s="326"/>
    </row>
    <row r="610" spans="5:5" x14ac:dyDescent="0.25">
      <c r="E610" s="326"/>
    </row>
    <row r="611" spans="5:5" x14ac:dyDescent="0.25">
      <c r="E611" s="326"/>
    </row>
    <row r="612" spans="5:5" x14ac:dyDescent="0.25">
      <c r="E612" s="326"/>
    </row>
    <row r="613" spans="5:5" x14ac:dyDescent="0.25">
      <c r="E613" s="326"/>
    </row>
    <row r="614" spans="5:5" x14ac:dyDescent="0.25">
      <c r="E614" s="326"/>
    </row>
    <row r="615" spans="5:5" x14ac:dyDescent="0.25">
      <c r="E615" s="326"/>
    </row>
    <row r="616" spans="5:5" x14ac:dyDescent="0.25">
      <c r="E616" s="326"/>
    </row>
    <row r="617" spans="5:5" x14ac:dyDescent="0.25">
      <c r="E617" s="326"/>
    </row>
    <row r="618" spans="5:5" x14ac:dyDescent="0.25">
      <c r="E618" s="326"/>
    </row>
    <row r="619" spans="5:5" x14ac:dyDescent="0.25">
      <c r="E619" s="326"/>
    </row>
    <row r="620" spans="5:5" x14ac:dyDescent="0.25">
      <c r="E620" s="326"/>
    </row>
    <row r="621" spans="5:5" x14ac:dyDescent="0.25">
      <c r="E621" s="326"/>
    </row>
    <row r="622" spans="5:5" x14ac:dyDescent="0.25">
      <c r="E622" s="326"/>
    </row>
    <row r="623" spans="5:5" x14ac:dyDescent="0.25">
      <c r="E623" s="326"/>
    </row>
    <row r="624" spans="5:5" x14ac:dyDescent="0.25">
      <c r="E624" s="326"/>
    </row>
    <row r="625" spans="5:5" x14ac:dyDescent="0.25">
      <c r="E625" s="326"/>
    </row>
    <row r="626" spans="5:5" x14ac:dyDescent="0.25">
      <c r="E626" s="326"/>
    </row>
    <row r="627" spans="5:5" x14ac:dyDescent="0.25">
      <c r="E627" s="326"/>
    </row>
    <row r="628" spans="5:5" x14ac:dyDescent="0.25">
      <c r="E628" s="326"/>
    </row>
    <row r="629" spans="5:5" x14ac:dyDescent="0.25">
      <c r="E629" s="326"/>
    </row>
    <row r="630" spans="5:5" x14ac:dyDescent="0.25">
      <c r="E630" s="326"/>
    </row>
    <row r="631" spans="5:5" x14ac:dyDescent="0.25">
      <c r="E631" s="326"/>
    </row>
    <row r="632" spans="5:5" x14ac:dyDescent="0.25">
      <c r="E632" s="326"/>
    </row>
    <row r="633" spans="5:5" x14ac:dyDescent="0.25">
      <c r="E633" s="326"/>
    </row>
    <row r="634" spans="5:5" x14ac:dyDescent="0.25">
      <c r="E634" s="326"/>
    </row>
    <row r="635" spans="5:5" x14ac:dyDescent="0.25">
      <c r="E635" s="326"/>
    </row>
    <row r="636" spans="5:5" x14ac:dyDescent="0.25">
      <c r="E636" s="326"/>
    </row>
    <row r="637" spans="5:5" x14ac:dyDescent="0.25">
      <c r="E637" s="326"/>
    </row>
    <row r="638" spans="5:5" x14ac:dyDescent="0.25">
      <c r="E638" s="326"/>
    </row>
    <row r="639" spans="5:5" x14ac:dyDescent="0.25">
      <c r="E639" s="326"/>
    </row>
    <row r="640" spans="5:5" x14ac:dyDescent="0.25">
      <c r="E640" s="326"/>
    </row>
    <row r="641" spans="5:5" x14ac:dyDescent="0.25">
      <c r="E641" s="326"/>
    </row>
    <row r="642" spans="5:5" x14ac:dyDescent="0.25">
      <c r="E642" s="326"/>
    </row>
    <row r="643" spans="5:5" x14ac:dyDescent="0.25">
      <c r="E643" s="326"/>
    </row>
    <row r="644" spans="5:5" x14ac:dyDescent="0.25">
      <c r="E644" s="326"/>
    </row>
    <row r="645" spans="5:5" x14ac:dyDescent="0.25">
      <c r="E645" s="326"/>
    </row>
    <row r="646" spans="5:5" x14ac:dyDescent="0.25">
      <c r="E646" s="326"/>
    </row>
  </sheetData>
  <mergeCells count="21">
    <mergeCell ref="I162:K162"/>
    <mergeCell ref="F162:H162"/>
    <mergeCell ref="C162:E162"/>
    <mergeCell ref="C306:E306"/>
    <mergeCell ref="F306:H306"/>
    <mergeCell ref="I306:K306"/>
    <mergeCell ref="C210:E210"/>
    <mergeCell ref="F210:H210"/>
    <mergeCell ref="I210:K210"/>
    <mergeCell ref="C258:E258"/>
    <mergeCell ref="F258:H258"/>
    <mergeCell ref="I258:K258"/>
    <mergeCell ref="C7:E7"/>
    <mergeCell ref="F7:H7"/>
    <mergeCell ref="I7:K7"/>
    <mergeCell ref="C110:E110"/>
    <mergeCell ref="F110:H110"/>
    <mergeCell ref="I110:K110"/>
    <mergeCell ref="C58:E58"/>
    <mergeCell ref="F58:H58"/>
    <mergeCell ref="I58:K58"/>
  </mergeCells>
  <hyperlinks>
    <hyperlink ref="K106" location="INDICE!A71" display="ÍNDICE"/>
    <hyperlink ref="K2" location="INDICE!B72" display="ÍNDICE"/>
    <hyperlink ref="K54" location="INDICE!B72" display="ÍNDICE"/>
    <hyperlink ref="K158" location="INDICE!B72" display="ÍNDICE"/>
    <hyperlink ref="K206" location="INDICE!B72" display="ÍNDICE"/>
    <hyperlink ref="K254" location="INDICE!B72" display="ÍNDICE"/>
    <hyperlink ref="K302" location="INDICE!B72" display="ÍNDICE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7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23.5546875" style="304" customWidth="1"/>
    <col min="3" max="3" width="12" style="304" customWidth="1"/>
    <col min="4" max="4" width="11.44140625" style="304" customWidth="1"/>
    <col min="5" max="253" width="11.44140625" style="304"/>
    <col min="254" max="254" width="25.6640625" style="304" customWidth="1"/>
    <col min="255" max="256" width="10.33203125" style="304" customWidth="1"/>
    <col min="257" max="257" width="11.44140625" style="304"/>
    <col min="258" max="259" width="10.33203125" style="304" customWidth="1"/>
    <col min="260" max="509" width="11.44140625" style="304"/>
    <col min="510" max="510" width="25.6640625" style="304" customWidth="1"/>
    <col min="511" max="512" width="10.33203125" style="304" customWidth="1"/>
    <col min="513" max="513" width="11.44140625" style="304"/>
    <col min="514" max="515" width="10.33203125" style="304" customWidth="1"/>
    <col min="516" max="765" width="11.44140625" style="304"/>
    <col min="766" max="766" width="25.6640625" style="304" customWidth="1"/>
    <col min="767" max="768" width="10.33203125" style="304" customWidth="1"/>
    <col min="769" max="769" width="11.44140625" style="304"/>
    <col min="770" max="771" width="10.33203125" style="304" customWidth="1"/>
    <col min="772" max="1021" width="11.44140625" style="304"/>
    <col min="1022" max="1022" width="25.6640625" style="304" customWidth="1"/>
    <col min="1023" max="1024" width="10.33203125" style="304" customWidth="1"/>
    <col min="1025" max="1025" width="11.44140625" style="304"/>
    <col min="1026" max="1027" width="10.33203125" style="304" customWidth="1"/>
    <col min="1028" max="1277" width="11.44140625" style="304"/>
    <col min="1278" max="1278" width="25.6640625" style="304" customWidth="1"/>
    <col min="1279" max="1280" width="10.33203125" style="304" customWidth="1"/>
    <col min="1281" max="1281" width="11.44140625" style="304"/>
    <col min="1282" max="1283" width="10.33203125" style="304" customWidth="1"/>
    <col min="1284" max="1533" width="11.44140625" style="304"/>
    <col min="1534" max="1534" width="25.6640625" style="304" customWidth="1"/>
    <col min="1535" max="1536" width="10.33203125" style="304" customWidth="1"/>
    <col min="1537" max="1537" width="11.44140625" style="304"/>
    <col min="1538" max="1539" width="10.33203125" style="304" customWidth="1"/>
    <col min="1540" max="1789" width="11.44140625" style="304"/>
    <col min="1790" max="1790" width="25.6640625" style="304" customWidth="1"/>
    <col min="1791" max="1792" width="10.33203125" style="304" customWidth="1"/>
    <col min="1793" max="1793" width="11.44140625" style="304"/>
    <col min="1794" max="1795" width="10.33203125" style="304" customWidth="1"/>
    <col min="1796" max="2045" width="11.44140625" style="304"/>
    <col min="2046" max="2046" width="25.6640625" style="304" customWidth="1"/>
    <col min="2047" max="2048" width="10.33203125" style="304" customWidth="1"/>
    <col min="2049" max="2049" width="11.44140625" style="304"/>
    <col min="2050" max="2051" width="10.33203125" style="304" customWidth="1"/>
    <col min="2052" max="2301" width="11.44140625" style="304"/>
    <col min="2302" max="2302" width="25.6640625" style="304" customWidth="1"/>
    <col min="2303" max="2304" width="10.33203125" style="304" customWidth="1"/>
    <col min="2305" max="2305" width="11.44140625" style="304"/>
    <col min="2306" max="2307" width="10.33203125" style="304" customWidth="1"/>
    <col min="2308" max="2557" width="11.44140625" style="304"/>
    <col min="2558" max="2558" width="25.6640625" style="304" customWidth="1"/>
    <col min="2559" max="2560" width="10.33203125" style="304" customWidth="1"/>
    <col min="2561" max="2561" width="11.44140625" style="304"/>
    <col min="2562" max="2563" width="10.33203125" style="304" customWidth="1"/>
    <col min="2564" max="2813" width="11.44140625" style="304"/>
    <col min="2814" max="2814" width="25.6640625" style="304" customWidth="1"/>
    <col min="2815" max="2816" width="10.33203125" style="304" customWidth="1"/>
    <col min="2817" max="2817" width="11.44140625" style="304"/>
    <col min="2818" max="2819" width="10.33203125" style="304" customWidth="1"/>
    <col min="2820" max="3069" width="11.44140625" style="304"/>
    <col min="3070" max="3070" width="25.6640625" style="304" customWidth="1"/>
    <col min="3071" max="3072" width="10.33203125" style="304" customWidth="1"/>
    <col min="3073" max="3073" width="11.44140625" style="304"/>
    <col min="3074" max="3075" width="10.33203125" style="304" customWidth="1"/>
    <col min="3076" max="3325" width="11.44140625" style="304"/>
    <col min="3326" max="3326" width="25.6640625" style="304" customWidth="1"/>
    <col min="3327" max="3328" width="10.33203125" style="304" customWidth="1"/>
    <col min="3329" max="3329" width="11.44140625" style="304"/>
    <col min="3330" max="3331" width="10.33203125" style="304" customWidth="1"/>
    <col min="3332" max="3581" width="11.44140625" style="304"/>
    <col min="3582" max="3582" width="25.6640625" style="304" customWidth="1"/>
    <col min="3583" max="3584" width="10.33203125" style="304" customWidth="1"/>
    <col min="3585" max="3585" width="11.44140625" style="304"/>
    <col min="3586" max="3587" width="10.33203125" style="304" customWidth="1"/>
    <col min="3588" max="3837" width="11.44140625" style="304"/>
    <col min="3838" max="3838" width="25.6640625" style="304" customWidth="1"/>
    <col min="3839" max="3840" width="10.33203125" style="304" customWidth="1"/>
    <col min="3841" max="3841" width="11.44140625" style="304"/>
    <col min="3842" max="3843" width="10.33203125" style="304" customWidth="1"/>
    <col min="3844" max="4093" width="11.44140625" style="304"/>
    <col min="4094" max="4094" width="25.6640625" style="304" customWidth="1"/>
    <col min="4095" max="4096" width="10.33203125" style="304" customWidth="1"/>
    <col min="4097" max="4097" width="11.44140625" style="304"/>
    <col min="4098" max="4099" width="10.33203125" style="304" customWidth="1"/>
    <col min="4100" max="4349" width="11.44140625" style="304"/>
    <col min="4350" max="4350" width="25.6640625" style="304" customWidth="1"/>
    <col min="4351" max="4352" width="10.33203125" style="304" customWidth="1"/>
    <col min="4353" max="4353" width="11.44140625" style="304"/>
    <col min="4354" max="4355" width="10.33203125" style="304" customWidth="1"/>
    <col min="4356" max="4605" width="11.44140625" style="304"/>
    <col min="4606" max="4606" width="25.6640625" style="304" customWidth="1"/>
    <col min="4607" max="4608" width="10.33203125" style="304" customWidth="1"/>
    <col min="4609" max="4609" width="11.44140625" style="304"/>
    <col min="4610" max="4611" width="10.33203125" style="304" customWidth="1"/>
    <col min="4612" max="4861" width="11.44140625" style="304"/>
    <col min="4862" max="4862" width="25.6640625" style="304" customWidth="1"/>
    <col min="4863" max="4864" width="10.33203125" style="304" customWidth="1"/>
    <col min="4865" max="4865" width="11.44140625" style="304"/>
    <col min="4866" max="4867" width="10.33203125" style="304" customWidth="1"/>
    <col min="4868" max="5117" width="11.44140625" style="304"/>
    <col min="5118" max="5118" width="25.6640625" style="304" customWidth="1"/>
    <col min="5119" max="5120" width="10.33203125" style="304" customWidth="1"/>
    <col min="5121" max="5121" width="11.44140625" style="304"/>
    <col min="5122" max="5123" width="10.33203125" style="304" customWidth="1"/>
    <col min="5124" max="5373" width="11.44140625" style="304"/>
    <col min="5374" max="5374" width="25.6640625" style="304" customWidth="1"/>
    <col min="5375" max="5376" width="10.33203125" style="304" customWidth="1"/>
    <col min="5377" max="5377" width="11.44140625" style="304"/>
    <col min="5378" max="5379" width="10.33203125" style="304" customWidth="1"/>
    <col min="5380" max="5629" width="11.44140625" style="304"/>
    <col min="5630" max="5630" width="25.6640625" style="304" customWidth="1"/>
    <col min="5631" max="5632" width="10.33203125" style="304" customWidth="1"/>
    <col min="5633" max="5633" width="11.44140625" style="304"/>
    <col min="5634" max="5635" width="10.33203125" style="304" customWidth="1"/>
    <col min="5636" max="5885" width="11.44140625" style="304"/>
    <col min="5886" max="5886" width="25.6640625" style="304" customWidth="1"/>
    <col min="5887" max="5888" width="10.33203125" style="304" customWidth="1"/>
    <col min="5889" max="5889" width="11.44140625" style="304"/>
    <col min="5890" max="5891" width="10.33203125" style="304" customWidth="1"/>
    <col min="5892" max="6141" width="11.44140625" style="304"/>
    <col min="6142" max="6142" width="25.6640625" style="304" customWidth="1"/>
    <col min="6143" max="6144" width="10.33203125" style="304" customWidth="1"/>
    <col min="6145" max="6145" width="11.44140625" style="304"/>
    <col min="6146" max="6147" width="10.33203125" style="304" customWidth="1"/>
    <col min="6148" max="6397" width="11.44140625" style="304"/>
    <col min="6398" max="6398" width="25.6640625" style="304" customWidth="1"/>
    <col min="6399" max="6400" width="10.33203125" style="304" customWidth="1"/>
    <col min="6401" max="6401" width="11.44140625" style="304"/>
    <col min="6402" max="6403" width="10.33203125" style="304" customWidth="1"/>
    <col min="6404" max="6653" width="11.44140625" style="304"/>
    <col min="6654" max="6654" width="25.6640625" style="304" customWidth="1"/>
    <col min="6655" max="6656" width="10.33203125" style="304" customWidth="1"/>
    <col min="6657" max="6657" width="11.44140625" style="304"/>
    <col min="6658" max="6659" width="10.33203125" style="304" customWidth="1"/>
    <col min="6660" max="6909" width="11.44140625" style="304"/>
    <col min="6910" max="6910" width="25.6640625" style="304" customWidth="1"/>
    <col min="6911" max="6912" width="10.33203125" style="304" customWidth="1"/>
    <col min="6913" max="6913" width="11.44140625" style="304"/>
    <col min="6914" max="6915" width="10.33203125" style="304" customWidth="1"/>
    <col min="6916" max="7165" width="11.44140625" style="304"/>
    <col min="7166" max="7166" width="25.6640625" style="304" customWidth="1"/>
    <col min="7167" max="7168" width="10.33203125" style="304" customWidth="1"/>
    <col min="7169" max="7169" width="11.44140625" style="304"/>
    <col min="7170" max="7171" width="10.33203125" style="304" customWidth="1"/>
    <col min="7172" max="7421" width="11.44140625" style="304"/>
    <col min="7422" max="7422" width="25.6640625" style="304" customWidth="1"/>
    <col min="7423" max="7424" width="10.33203125" style="304" customWidth="1"/>
    <col min="7425" max="7425" width="11.44140625" style="304"/>
    <col min="7426" max="7427" width="10.33203125" style="304" customWidth="1"/>
    <col min="7428" max="7677" width="11.44140625" style="304"/>
    <col min="7678" max="7678" width="25.6640625" style="304" customWidth="1"/>
    <col min="7679" max="7680" width="10.33203125" style="304" customWidth="1"/>
    <col min="7681" max="7681" width="11.44140625" style="304"/>
    <col min="7682" max="7683" width="10.33203125" style="304" customWidth="1"/>
    <col min="7684" max="7933" width="11.44140625" style="304"/>
    <col min="7934" max="7934" width="25.6640625" style="304" customWidth="1"/>
    <col min="7935" max="7936" width="10.33203125" style="304" customWidth="1"/>
    <col min="7937" max="7937" width="11.44140625" style="304"/>
    <col min="7938" max="7939" width="10.33203125" style="304" customWidth="1"/>
    <col min="7940" max="8189" width="11.44140625" style="304"/>
    <col min="8190" max="8190" width="25.6640625" style="304" customWidth="1"/>
    <col min="8191" max="8192" width="10.33203125" style="304" customWidth="1"/>
    <col min="8193" max="8193" width="11.44140625" style="304"/>
    <col min="8194" max="8195" width="10.33203125" style="304" customWidth="1"/>
    <col min="8196" max="8445" width="11.44140625" style="304"/>
    <col min="8446" max="8446" width="25.6640625" style="304" customWidth="1"/>
    <col min="8447" max="8448" width="10.33203125" style="304" customWidth="1"/>
    <col min="8449" max="8449" width="11.44140625" style="304"/>
    <col min="8450" max="8451" width="10.33203125" style="304" customWidth="1"/>
    <col min="8452" max="8701" width="11.44140625" style="304"/>
    <col min="8702" max="8702" width="25.6640625" style="304" customWidth="1"/>
    <col min="8703" max="8704" width="10.33203125" style="304" customWidth="1"/>
    <col min="8705" max="8705" width="11.44140625" style="304"/>
    <col min="8706" max="8707" width="10.33203125" style="304" customWidth="1"/>
    <col min="8708" max="8957" width="11.44140625" style="304"/>
    <col min="8958" max="8958" width="25.6640625" style="304" customWidth="1"/>
    <col min="8959" max="8960" width="10.33203125" style="304" customWidth="1"/>
    <col min="8961" max="8961" width="11.44140625" style="304"/>
    <col min="8962" max="8963" width="10.33203125" style="304" customWidth="1"/>
    <col min="8964" max="9213" width="11.44140625" style="304"/>
    <col min="9214" max="9214" width="25.6640625" style="304" customWidth="1"/>
    <col min="9215" max="9216" width="10.33203125" style="304" customWidth="1"/>
    <col min="9217" max="9217" width="11.44140625" style="304"/>
    <col min="9218" max="9219" width="10.33203125" style="304" customWidth="1"/>
    <col min="9220" max="9469" width="11.44140625" style="304"/>
    <col min="9470" max="9470" width="25.6640625" style="304" customWidth="1"/>
    <col min="9471" max="9472" width="10.33203125" style="304" customWidth="1"/>
    <col min="9473" max="9473" width="11.44140625" style="304"/>
    <col min="9474" max="9475" width="10.33203125" style="304" customWidth="1"/>
    <col min="9476" max="9725" width="11.44140625" style="304"/>
    <col min="9726" max="9726" width="25.6640625" style="304" customWidth="1"/>
    <col min="9727" max="9728" width="10.33203125" style="304" customWidth="1"/>
    <col min="9729" max="9729" width="11.44140625" style="304"/>
    <col min="9730" max="9731" width="10.33203125" style="304" customWidth="1"/>
    <col min="9732" max="9981" width="11.44140625" style="304"/>
    <col min="9982" max="9982" width="25.6640625" style="304" customWidth="1"/>
    <col min="9983" max="9984" width="10.33203125" style="304" customWidth="1"/>
    <col min="9985" max="9985" width="11.44140625" style="304"/>
    <col min="9986" max="9987" width="10.33203125" style="304" customWidth="1"/>
    <col min="9988" max="10237" width="11.44140625" style="304"/>
    <col min="10238" max="10238" width="25.6640625" style="304" customWidth="1"/>
    <col min="10239" max="10240" width="10.33203125" style="304" customWidth="1"/>
    <col min="10241" max="10241" width="11.44140625" style="304"/>
    <col min="10242" max="10243" width="10.33203125" style="304" customWidth="1"/>
    <col min="10244" max="10493" width="11.44140625" style="304"/>
    <col min="10494" max="10494" width="25.6640625" style="304" customWidth="1"/>
    <col min="10495" max="10496" width="10.33203125" style="304" customWidth="1"/>
    <col min="10497" max="10497" width="11.44140625" style="304"/>
    <col min="10498" max="10499" width="10.33203125" style="304" customWidth="1"/>
    <col min="10500" max="10749" width="11.44140625" style="304"/>
    <col min="10750" max="10750" width="25.6640625" style="304" customWidth="1"/>
    <col min="10751" max="10752" width="10.33203125" style="304" customWidth="1"/>
    <col min="10753" max="10753" width="11.44140625" style="304"/>
    <col min="10754" max="10755" width="10.33203125" style="304" customWidth="1"/>
    <col min="10756" max="11005" width="11.44140625" style="304"/>
    <col min="11006" max="11006" width="25.6640625" style="304" customWidth="1"/>
    <col min="11007" max="11008" width="10.33203125" style="304" customWidth="1"/>
    <col min="11009" max="11009" width="11.44140625" style="304"/>
    <col min="11010" max="11011" width="10.33203125" style="304" customWidth="1"/>
    <col min="11012" max="11261" width="11.44140625" style="304"/>
    <col min="11262" max="11262" width="25.6640625" style="304" customWidth="1"/>
    <col min="11263" max="11264" width="10.33203125" style="304" customWidth="1"/>
    <col min="11265" max="11265" width="11.44140625" style="304"/>
    <col min="11266" max="11267" width="10.33203125" style="304" customWidth="1"/>
    <col min="11268" max="11517" width="11.44140625" style="304"/>
    <col min="11518" max="11518" width="25.6640625" style="304" customWidth="1"/>
    <col min="11519" max="11520" width="10.33203125" style="304" customWidth="1"/>
    <col min="11521" max="11521" width="11.44140625" style="304"/>
    <col min="11522" max="11523" width="10.33203125" style="304" customWidth="1"/>
    <col min="11524" max="11773" width="11.44140625" style="304"/>
    <col min="11774" max="11774" width="25.6640625" style="304" customWidth="1"/>
    <col min="11775" max="11776" width="10.33203125" style="304" customWidth="1"/>
    <col min="11777" max="11777" width="11.44140625" style="304"/>
    <col min="11778" max="11779" width="10.33203125" style="304" customWidth="1"/>
    <col min="11780" max="12029" width="11.44140625" style="304"/>
    <col min="12030" max="12030" width="25.6640625" style="304" customWidth="1"/>
    <col min="12031" max="12032" width="10.33203125" style="304" customWidth="1"/>
    <col min="12033" max="12033" width="11.44140625" style="304"/>
    <col min="12034" max="12035" width="10.33203125" style="304" customWidth="1"/>
    <col min="12036" max="12285" width="11.44140625" style="304"/>
    <col min="12286" max="12286" width="25.6640625" style="304" customWidth="1"/>
    <col min="12287" max="12288" width="10.33203125" style="304" customWidth="1"/>
    <col min="12289" max="12289" width="11.44140625" style="304"/>
    <col min="12290" max="12291" width="10.33203125" style="304" customWidth="1"/>
    <col min="12292" max="12541" width="11.44140625" style="304"/>
    <col min="12542" max="12542" width="25.6640625" style="304" customWidth="1"/>
    <col min="12543" max="12544" width="10.33203125" style="304" customWidth="1"/>
    <col min="12545" max="12545" width="11.44140625" style="304"/>
    <col min="12546" max="12547" width="10.33203125" style="304" customWidth="1"/>
    <col min="12548" max="12797" width="11.44140625" style="304"/>
    <col min="12798" max="12798" width="25.6640625" style="304" customWidth="1"/>
    <col min="12799" max="12800" width="10.33203125" style="304" customWidth="1"/>
    <col min="12801" max="12801" width="11.44140625" style="304"/>
    <col min="12802" max="12803" width="10.33203125" style="304" customWidth="1"/>
    <col min="12804" max="13053" width="11.44140625" style="304"/>
    <col min="13054" max="13054" width="25.6640625" style="304" customWidth="1"/>
    <col min="13055" max="13056" width="10.33203125" style="304" customWidth="1"/>
    <col min="13057" max="13057" width="11.44140625" style="304"/>
    <col min="13058" max="13059" width="10.33203125" style="304" customWidth="1"/>
    <col min="13060" max="13309" width="11.44140625" style="304"/>
    <col min="13310" max="13310" width="25.6640625" style="304" customWidth="1"/>
    <col min="13311" max="13312" width="10.33203125" style="304" customWidth="1"/>
    <col min="13313" max="13313" width="11.44140625" style="304"/>
    <col min="13314" max="13315" width="10.33203125" style="304" customWidth="1"/>
    <col min="13316" max="13565" width="11.44140625" style="304"/>
    <col min="13566" max="13566" width="25.6640625" style="304" customWidth="1"/>
    <col min="13567" max="13568" width="10.33203125" style="304" customWidth="1"/>
    <col min="13569" max="13569" width="11.44140625" style="304"/>
    <col min="13570" max="13571" width="10.33203125" style="304" customWidth="1"/>
    <col min="13572" max="13821" width="11.44140625" style="304"/>
    <col min="13822" max="13822" width="25.6640625" style="304" customWidth="1"/>
    <col min="13823" max="13824" width="10.33203125" style="304" customWidth="1"/>
    <col min="13825" max="13825" width="11.44140625" style="304"/>
    <col min="13826" max="13827" width="10.33203125" style="304" customWidth="1"/>
    <col min="13828" max="14077" width="11.44140625" style="304"/>
    <col min="14078" max="14078" width="25.6640625" style="304" customWidth="1"/>
    <col min="14079" max="14080" width="10.33203125" style="304" customWidth="1"/>
    <col min="14081" max="14081" width="11.44140625" style="304"/>
    <col min="14082" max="14083" width="10.33203125" style="304" customWidth="1"/>
    <col min="14084" max="14333" width="11.44140625" style="304"/>
    <col min="14334" max="14334" width="25.6640625" style="304" customWidth="1"/>
    <col min="14335" max="14336" width="10.33203125" style="304" customWidth="1"/>
    <col min="14337" max="14337" width="11.44140625" style="304"/>
    <col min="14338" max="14339" width="10.33203125" style="304" customWidth="1"/>
    <col min="14340" max="14589" width="11.44140625" style="304"/>
    <col min="14590" max="14590" width="25.6640625" style="304" customWidth="1"/>
    <col min="14591" max="14592" width="10.33203125" style="304" customWidth="1"/>
    <col min="14593" max="14593" width="11.44140625" style="304"/>
    <col min="14594" max="14595" width="10.33203125" style="304" customWidth="1"/>
    <col min="14596" max="14845" width="11.44140625" style="304"/>
    <col min="14846" max="14846" width="25.6640625" style="304" customWidth="1"/>
    <col min="14847" max="14848" width="10.33203125" style="304" customWidth="1"/>
    <col min="14849" max="14849" width="11.44140625" style="304"/>
    <col min="14850" max="14851" width="10.33203125" style="304" customWidth="1"/>
    <col min="14852" max="15101" width="11.44140625" style="304"/>
    <col min="15102" max="15102" width="25.6640625" style="304" customWidth="1"/>
    <col min="15103" max="15104" width="10.33203125" style="304" customWidth="1"/>
    <col min="15105" max="15105" width="11.44140625" style="304"/>
    <col min="15106" max="15107" width="10.33203125" style="304" customWidth="1"/>
    <col min="15108" max="15357" width="11.44140625" style="304"/>
    <col min="15358" max="15358" width="25.6640625" style="304" customWidth="1"/>
    <col min="15359" max="15360" width="10.33203125" style="304" customWidth="1"/>
    <col min="15361" max="15361" width="11.44140625" style="304"/>
    <col min="15362" max="15363" width="10.33203125" style="304" customWidth="1"/>
    <col min="15364" max="15613" width="11.44140625" style="304"/>
    <col min="15614" max="15614" width="25.6640625" style="304" customWidth="1"/>
    <col min="15615" max="15616" width="10.33203125" style="304" customWidth="1"/>
    <col min="15617" max="15617" width="11.44140625" style="304"/>
    <col min="15618" max="15619" width="10.33203125" style="304" customWidth="1"/>
    <col min="15620" max="15869" width="11.44140625" style="304"/>
    <col min="15870" max="15870" width="25.6640625" style="304" customWidth="1"/>
    <col min="15871" max="15872" width="10.33203125" style="304" customWidth="1"/>
    <col min="15873" max="15873" width="11.44140625" style="304"/>
    <col min="15874" max="15875" width="10.33203125" style="304" customWidth="1"/>
    <col min="15876" max="16125" width="11.44140625" style="304"/>
    <col min="16126" max="16126" width="25.6640625" style="304" customWidth="1"/>
    <col min="16127" max="16128" width="10.33203125" style="304" customWidth="1"/>
    <col min="16129" max="16129" width="11.44140625" style="304"/>
    <col min="16130" max="16131" width="10.33203125" style="304" customWidth="1"/>
    <col min="16132" max="16384" width="11.44140625" style="304"/>
  </cols>
  <sheetData>
    <row r="1" spans="1:14" ht="47.1" customHeight="1" x14ac:dyDescent="0.25">
      <c r="G1" s="340"/>
    </row>
    <row r="2" spans="1:14" s="305" customFormat="1" ht="12.75" customHeight="1" x14ac:dyDescent="0.25">
      <c r="A2" s="284"/>
      <c r="E2" s="306"/>
      <c r="N2" s="362" t="s">
        <v>13</v>
      </c>
    </row>
    <row r="3" spans="1:14" s="312" customFormat="1" ht="18" thickBot="1" x14ac:dyDescent="0.35">
      <c r="A3" s="284"/>
      <c r="B3" s="307" t="s">
        <v>22</v>
      </c>
      <c r="C3" s="308"/>
      <c r="D3" s="308"/>
      <c r="E3" s="309"/>
      <c r="F3" s="309"/>
      <c r="G3" s="309"/>
      <c r="H3" s="309"/>
      <c r="I3" s="309"/>
      <c r="J3" s="309"/>
      <c r="K3" s="309"/>
      <c r="L3" s="309"/>
      <c r="M3" s="309"/>
      <c r="N3" s="309"/>
    </row>
    <row r="4" spans="1:14" ht="13.5" customHeight="1" thickTop="1" x14ac:dyDescent="0.4">
      <c r="B4" s="313"/>
      <c r="C4" s="313"/>
      <c r="D4" s="313"/>
      <c r="E4" s="314"/>
      <c r="F4" s="314"/>
      <c r="G4" s="314"/>
      <c r="H4" s="314"/>
      <c r="I4" s="314"/>
      <c r="J4" s="314"/>
      <c r="K4" s="314"/>
      <c r="L4" s="314"/>
      <c r="M4" s="314"/>
      <c r="N4" s="314"/>
    </row>
    <row r="5" spans="1:14" ht="15.6" x14ac:dyDescent="0.3">
      <c r="B5" s="341" t="s">
        <v>685</v>
      </c>
      <c r="C5" s="345"/>
      <c r="D5" s="345"/>
      <c r="E5" s="345"/>
    </row>
    <row r="6" spans="1:14" x14ac:dyDescent="0.25">
      <c r="B6" s="316"/>
    </row>
    <row r="7" spans="1:14" s="318" customFormat="1" x14ac:dyDescent="0.25">
      <c r="A7" s="288"/>
      <c r="B7" s="317"/>
      <c r="C7" s="559" t="s">
        <v>23</v>
      </c>
      <c r="D7" s="560"/>
      <c r="E7" s="561"/>
      <c r="F7" s="559" t="s">
        <v>401</v>
      </c>
      <c r="G7" s="560"/>
      <c r="H7" s="561"/>
      <c r="I7" s="559" t="s">
        <v>402</v>
      </c>
      <c r="J7" s="560"/>
      <c r="K7" s="561"/>
      <c r="L7" s="559" t="s">
        <v>403</v>
      </c>
      <c r="M7" s="560"/>
      <c r="N7" s="561"/>
    </row>
    <row r="8" spans="1:14" s="318" customFormat="1" ht="14.25" customHeight="1" x14ac:dyDescent="0.25">
      <c r="A8" s="268"/>
      <c r="B8" s="319"/>
      <c r="C8" s="320" t="s">
        <v>8</v>
      </c>
      <c r="D8" s="320" t="s">
        <v>9</v>
      </c>
      <c r="E8" s="321" t="s">
        <v>70</v>
      </c>
      <c r="F8" s="320" t="s">
        <v>8</v>
      </c>
      <c r="G8" s="320" t="s">
        <v>9</v>
      </c>
      <c r="H8" s="321" t="s">
        <v>70</v>
      </c>
      <c r="I8" s="320" t="s">
        <v>8</v>
      </c>
      <c r="J8" s="320" t="s">
        <v>9</v>
      </c>
      <c r="K8" s="321" t="s">
        <v>70</v>
      </c>
      <c r="L8" s="320" t="s">
        <v>8</v>
      </c>
      <c r="M8" s="320" t="s">
        <v>9</v>
      </c>
      <c r="N8" s="321" t="s">
        <v>70</v>
      </c>
    </row>
    <row r="9" spans="1:14" s="318" customFormat="1" x14ac:dyDescent="0.25">
      <c r="A9" s="268"/>
      <c r="B9" s="322"/>
      <c r="E9" s="322"/>
      <c r="H9" s="322"/>
      <c r="K9" s="322"/>
      <c r="N9" s="322"/>
    </row>
    <row r="10" spans="1:14" s="318" customFormat="1" x14ac:dyDescent="0.25">
      <c r="A10" s="268"/>
      <c r="B10" s="323">
        <v>2016</v>
      </c>
      <c r="E10" s="322"/>
      <c r="H10" s="322"/>
      <c r="K10" s="322"/>
      <c r="N10" s="322"/>
    </row>
    <row r="11" spans="1:14" x14ac:dyDescent="0.25">
      <c r="A11" s="268"/>
      <c r="B11" s="327" t="s">
        <v>23</v>
      </c>
      <c r="C11" s="326">
        <v>12077</v>
      </c>
      <c r="D11" s="326">
        <v>16288.999999999993</v>
      </c>
      <c r="E11" s="325">
        <f>+C11*100/D11</f>
        <v>74.142059058260202</v>
      </c>
      <c r="F11" s="346" t="s">
        <v>11</v>
      </c>
      <c r="G11" s="346" t="s">
        <v>11</v>
      </c>
      <c r="H11" s="342" t="s">
        <v>11</v>
      </c>
      <c r="I11" s="346" t="s">
        <v>11</v>
      </c>
      <c r="J11" s="346" t="s">
        <v>11</v>
      </c>
      <c r="K11" s="342" t="s">
        <v>11</v>
      </c>
      <c r="L11" s="346" t="s">
        <v>11</v>
      </c>
      <c r="M11" s="346" t="s">
        <v>11</v>
      </c>
      <c r="N11" s="342" t="s">
        <v>11</v>
      </c>
    </row>
    <row r="12" spans="1:14" x14ac:dyDescent="0.25">
      <c r="A12" s="270"/>
      <c r="B12" s="327" t="s">
        <v>398</v>
      </c>
      <c r="C12" s="326">
        <v>10428.000000000005</v>
      </c>
      <c r="D12" s="326">
        <v>14774.999999999995</v>
      </c>
      <c r="E12" s="325">
        <f>+C12*100/D12</f>
        <v>70.578680203045749</v>
      </c>
      <c r="F12" s="346" t="s">
        <v>11</v>
      </c>
      <c r="G12" s="346" t="s">
        <v>11</v>
      </c>
      <c r="H12" s="342" t="s">
        <v>11</v>
      </c>
      <c r="I12" s="346" t="s">
        <v>11</v>
      </c>
      <c r="J12" s="346" t="s">
        <v>11</v>
      </c>
      <c r="K12" s="342" t="s">
        <v>11</v>
      </c>
      <c r="L12" s="346" t="s">
        <v>11</v>
      </c>
      <c r="M12" s="346" t="s">
        <v>11</v>
      </c>
      <c r="N12" s="342" t="s">
        <v>11</v>
      </c>
    </row>
    <row r="13" spans="1:14" x14ac:dyDescent="0.25">
      <c r="A13" s="270"/>
      <c r="B13" s="327" t="s">
        <v>399</v>
      </c>
      <c r="C13" s="326">
        <v>843.12706240746218</v>
      </c>
      <c r="D13" s="326">
        <v>890.28780185334301</v>
      </c>
      <c r="E13" s="325">
        <f>+C13*100/D13</f>
        <v>94.702753497497696</v>
      </c>
      <c r="F13" s="346" t="s">
        <v>11</v>
      </c>
      <c r="G13" s="346" t="s">
        <v>11</v>
      </c>
      <c r="H13" s="342" t="s">
        <v>11</v>
      </c>
      <c r="I13" s="346" t="s">
        <v>11</v>
      </c>
      <c r="J13" s="346" t="s">
        <v>11</v>
      </c>
      <c r="K13" s="342" t="s">
        <v>11</v>
      </c>
      <c r="L13" s="346" t="s">
        <v>11</v>
      </c>
      <c r="M13" s="346" t="s">
        <v>11</v>
      </c>
      <c r="N13" s="342" t="s">
        <v>11</v>
      </c>
    </row>
    <row r="14" spans="1:14" x14ac:dyDescent="0.25">
      <c r="A14" s="270"/>
      <c r="B14" s="327" t="s">
        <v>400</v>
      </c>
      <c r="C14" s="326">
        <v>805.87293759253328</v>
      </c>
      <c r="D14" s="326">
        <v>623.7121981466529</v>
      </c>
      <c r="E14" s="325">
        <f>+C14*100/D14</f>
        <v>129.2058965636983</v>
      </c>
      <c r="F14" s="346" t="s">
        <v>11</v>
      </c>
      <c r="G14" s="346" t="s">
        <v>11</v>
      </c>
      <c r="H14" s="342" t="s">
        <v>11</v>
      </c>
      <c r="I14" s="346" t="s">
        <v>11</v>
      </c>
      <c r="J14" s="346" t="s">
        <v>11</v>
      </c>
      <c r="K14" s="342" t="s">
        <v>11</v>
      </c>
      <c r="L14" s="346" t="s">
        <v>11</v>
      </c>
      <c r="M14" s="346" t="s">
        <v>11</v>
      </c>
      <c r="N14" s="342" t="s">
        <v>11</v>
      </c>
    </row>
    <row r="15" spans="1:14" x14ac:dyDescent="0.25">
      <c r="A15" s="270"/>
      <c r="B15" s="323">
        <v>2017</v>
      </c>
      <c r="C15" s="326"/>
      <c r="D15" s="326"/>
      <c r="E15" s="325"/>
      <c r="F15" s="346"/>
      <c r="G15" s="346"/>
      <c r="H15" s="342"/>
      <c r="I15" s="346"/>
      <c r="J15" s="346"/>
      <c r="K15" s="342"/>
      <c r="L15" s="346"/>
      <c r="M15" s="346"/>
      <c r="N15" s="342"/>
    </row>
    <row r="16" spans="1:14" x14ac:dyDescent="0.25">
      <c r="A16" s="270"/>
      <c r="B16" s="327" t="s">
        <v>23</v>
      </c>
      <c r="C16" s="326">
        <v>12689</v>
      </c>
      <c r="D16" s="326">
        <v>16915.999999999996</v>
      </c>
      <c r="E16" s="325">
        <f>+C16*100/D16</f>
        <v>75.011823126034542</v>
      </c>
      <c r="F16" s="346" t="s">
        <v>11</v>
      </c>
      <c r="G16" s="346" t="s">
        <v>11</v>
      </c>
      <c r="H16" s="342" t="s">
        <v>11</v>
      </c>
      <c r="I16" s="346" t="s">
        <v>11</v>
      </c>
      <c r="J16" s="346" t="s">
        <v>11</v>
      </c>
      <c r="K16" s="342" t="s">
        <v>11</v>
      </c>
      <c r="L16" s="346" t="s">
        <v>11</v>
      </c>
      <c r="M16" s="346" t="s">
        <v>11</v>
      </c>
      <c r="N16" s="342" t="s">
        <v>11</v>
      </c>
    </row>
    <row r="17" spans="1:15" x14ac:dyDescent="0.25">
      <c r="A17" s="270"/>
      <c r="B17" s="327" t="s">
        <v>398</v>
      </c>
      <c r="C17" s="326">
        <v>10907</v>
      </c>
      <c r="D17" s="326">
        <v>15370.999999999993</v>
      </c>
      <c r="E17" s="325">
        <f>+C17*100/D17</f>
        <v>70.958298093813056</v>
      </c>
      <c r="F17" s="346" t="s">
        <v>11</v>
      </c>
      <c r="G17" s="346" t="s">
        <v>11</v>
      </c>
      <c r="H17" s="342" t="s">
        <v>11</v>
      </c>
      <c r="I17" s="346" t="s">
        <v>11</v>
      </c>
      <c r="J17" s="346" t="s">
        <v>11</v>
      </c>
      <c r="K17" s="342" t="s">
        <v>11</v>
      </c>
      <c r="L17" s="346" t="s">
        <v>11</v>
      </c>
      <c r="M17" s="346" t="s">
        <v>11</v>
      </c>
      <c r="N17" s="342" t="s">
        <v>11</v>
      </c>
    </row>
    <row r="18" spans="1:15" x14ac:dyDescent="0.25">
      <c r="A18" s="270"/>
      <c r="B18" s="327" t="s">
        <v>399</v>
      </c>
      <c r="C18" s="326">
        <v>985.94413007353046</v>
      </c>
      <c r="D18" s="326">
        <v>1011.5752564383331</v>
      </c>
      <c r="E18" s="325">
        <f>+C18*100/D18</f>
        <v>97.466216556635871</v>
      </c>
      <c r="F18" s="346" t="s">
        <v>11</v>
      </c>
      <c r="G18" s="346" t="s">
        <v>11</v>
      </c>
      <c r="H18" s="342" t="s">
        <v>11</v>
      </c>
      <c r="I18" s="346" t="s">
        <v>11</v>
      </c>
      <c r="J18" s="346" t="s">
        <v>11</v>
      </c>
      <c r="K18" s="342" t="s">
        <v>11</v>
      </c>
      <c r="L18" s="346" t="s">
        <v>11</v>
      </c>
      <c r="M18" s="346" t="s">
        <v>11</v>
      </c>
      <c r="N18" s="342" t="s">
        <v>11</v>
      </c>
    </row>
    <row r="19" spans="1:15" x14ac:dyDescent="0.25">
      <c r="A19" s="270"/>
      <c r="B19" s="327" t="s">
        <v>400</v>
      </c>
      <c r="C19" s="326">
        <v>796.05586992646988</v>
      </c>
      <c r="D19" s="326">
        <v>533.42474356167043</v>
      </c>
      <c r="E19" s="325">
        <f>+C19*100/D19</f>
        <v>149.23489761858715</v>
      </c>
      <c r="F19" s="346" t="s">
        <v>11</v>
      </c>
      <c r="G19" s="346" t="s">
        <v>11</v>
      </c>
      <c r="H19" s="342" t="s">
        <v>11</v>
      </c>
      <c r="I19" s="346" t="s">
        <v>11</v>
      </c>
      <c r="J19" s="346" t="s">
        <v>11</v>
      </c>
      <c r="K19" s="342" t="s">
        <v>11</v>
      </c>
      <c r="L19" s="346" t="s">
        <v>11</v>
      </c>
      <c r="M19" s="346" t="s">
        <v>11</v>
      </c>
      <c r="N19" s="342" t="s">
        <v>11</v>
      </c>
    </row>
    <row r="20" spans="1:15" x14ac:dyDescent="0.25">
      <c r="A20" s="270"/>
      <c r="B20" s="323">
        <v>2018</v>
      </c>
      <c r="C20" s="326"/>
      <c r="D20" s="326"/>
      <c r="E20" s="325"/>
      <c r="H20" s="325"/>
      <c r="K20" s="325"/>
      <c r="N20" s="325"/>
    </row>
    <row r="21" spans="1:15" x14ac:dyDescent="0.25">
      <c r="A21" s="270"/>
      <c r="B21" s="327" t="s">
        <v>23</v>
      </c>
      <c r="C21" s="326">
        <v>13646.999999999995</v>
      </c>
      <c r="D21" s="326">
        <v>17044.999999999993</v>
      </c>
      <c r="E21" s="325">
        <f>+C21*100/D21</f>
        <v>80.06453505426812</v>
      </c>
      <c r="F21" s="326">
        <v>11910.241214057505</v>
      </c>
      <c r="G21" s="326">
        <v>15041.565267001361</v>
      </c>
      <c r="H21" s="325">
        <f>+F21*100/G21</f>
        <v>79.18219282794027</v>
      </c>
      <c r="I21" s="326">
        <v>1333.5460391578599</v>
      </c>
      <c r="J21" s="326">
        <v>1501.1027044570519</v>
      </c>
      <c r="K21" s="325">
        <f>+I21*100/J21</f>
        <v>88.83776141354717</v>
      </c>
      <c r="L21" s="326">
        <v>403.21274678463175</v>
      </c>
      <c r="M21" s="326">
        <v>502.33202854157793</v>
      </c>
      <c r="N21" s="325">
        <f>+L21*100/M21</f>
        <v>80.268174011376601</v>
      </c>
      <c r="O21" s="326"/>
    </row>
    <row r="22" spans="1:15" x14ac:dyDescent="0.25">
      <c r="A22" s="270"/>
      <c r="B22" s="327" t="s">
        <v>398</v>
      </c>
      <c r="C22" s="326">
        <v>11825</v>
      </c>
      <c r="D22" s="326">
        <v>15571.000000000004</v>
      </c>
      <c r="E22" s="325">
        <f>+C22*100/D22</f>
        <v>75.942457131847647</v>
      </c>
      <c r="F22" s="326">
        <v>10177.400966880728</v>
      </c>
      <c r="G22" s="326">
        <v>13581.748822378495</v>
      </c>
      <c r="H22" s="325">
        <f>+F22*100/G22</f>
        <v>74.93439247022107</v>
      </c>
      <c r="I22" s="326">
        <v>1321.4495093441085</v>
      </c>
      <c r="J22" s="326">
        <v>1530.338723388368</v>
      </c>
      <c r="K22" s="325">
        <f>+I22*100/J22</f>
        <v>86.350132107893629</v>
      </c>
      <c r="L22" s="326">
        <v>326.14952377516414</v>
      </c>
      <c r="M22" s="326">
        <v>458.9124542331412</v>
      </c>
      <c r="N22" s="325">
        <f>+L22*100/M22</f>
        <v>71.070096434879162</v>
      </c>
      <c r="O22" s="326"/>
    </row>
    <row r="23" spans="1:15" x14ac:dyDescent="0.25">
      <c r="A23" s="270"/>
      <c r="B23" s="327" t="s">
        <v>399</v>
      </c>
      <c r="C23" s="326">
        <v>1003.7047143432216</v>
      </c>
      <c r="D23" s="326">
        <v>962.67212568399157</v>
      </c>
      <c r="E23" s="325">
        <f>+C23*100/D23</f>
        <v>104.26236384792753</v>
      </c>
      <c r="F23" s="326">
        <v>894.4086144889551</v>
      </c>
      <c r="G23" s="326">
        <v>895.52547886023433</v>
      </c>
      <c r="H23" s="325">
        <f>+F23*100/G23</f>
        <v>99.875283908984841</v>
      </c>
      <c r="I23" s="326">
        <v>57.746310900082889</v>
      </c>
      <c r="J23" s="326">
        <v>31.52688209125688</v>
      </c>
      <c r="K23" s="325">
        <f>+I23*100/J23</f>
        <v>183.16530868143556</v>
      </c>
      <c r="L23" s="326">
        <v>51.549788954183597</v>
      </c>
      <c r="M23" s="326">
        <v>35.619764732500158</v>
      </c>
      <c r="N23" s="325">
        <f>+L23*100/M23</f>
        <v>144.7224296435304</v>
      </c>
      <c r="O23" s="326"/>
    </row>
    <row r="24" spans="1:15" x14ac:dyDescent="0.25">
      <c r="A24" s="270"/>
      <c r="B24" s="327" t="s">
        <v>400</v>
      </c>
      <c r="C24" s="326">
        <v>818.29528565677492</v>
      </c>
      <c r="D24" s="326">
        <v>511.32787431599854</v>
      </c>
      <c r="E24" s="325">
        <f>+C24*100/D24</f>
        <v>160.03338107694708</v>
      </c>
      <c r="F24" s="326">
        <v>756.64015180173669</v>
      </c>
      <c r="G24" s="326">
        <v>485.54728765309324</v>
      </c>
      <c r="H24" s="325">
        <f>+F24*100/G24</f>
        <v>155.832433017797</v>
      </c>
      <c r="I24" s="326">
        <v>42.066784036510356</v>
      </c>
      <c r="J24" s="326">
        <v>15.277422277205915</v>
      </c>
      <c r="K24" s="325">
        <f>+I24*100/J24</f>
        <v>275.35263000011764</v>
      </c>
      <c r="L24" s="326">
        <v>19.588349818527728</v>
      </c>
      <c r="M24" s="326">
        <v>10.503164385699623</v>
      </c>
      <c r="N24" s="325">
        <f>+L24*100/M24</f>
        <v>186.49950718849894</v>
      </c>
      <c r="O24" s="326"/>
    </row>
    <row r="25" spans="1:15" x14ac:dyDescent="0.25">
      <c r="A25" s="270"/>
      <c r="B25" s="323">
        <v>2019</v>
      </c>
      <c r="C25" s="326"/>
      <c r="D25" s="326"/>
      <c r="E25" s="325"/>
      <c r="H25" s="325"/>
      <c r="K25" s="325"/>
      <c r="N25" s="325"/>
      <c r="O25" s="326"/>
    </row>
    <row r="26" spans="1:15" x14ac:dyDescent="0.25">
      <c r="A26" s="270"/>
      <c r="B26" s="327" t="s">
        <v>23</v>
      </c>
      <c r="C26" s="326">
        <v>14312.999999999998</v>
      </c>
      <c r="D26" s="326">
        <v>17932</v>
      </c>
      <c r="E26" s="325">
        <f>+C26*100/D26</f>
        <v>79.818202096810154</v>
      </c>
      <c r="F26" s="326">
        <v>12377.477221994743</v>
      </c>
      <c r="G26" s="326">
        <v>15719.164956209816</v>
      </c>
      <c r="H26" s="325">
        <f>+F26*100/G26</f>
        <v>78.741315181027176</v>
      </c>
      <c r="I26" s="326">
        <v>1504.1042412394825</v>
      </c>
      <c r="J26" s="326">
        <v>1667.6381031983994</v>
      </c>
      <c r="K26" s="325">
        <f>+I26*100/J26</f>
        <v>90.193684010621254</v>
      </c>
      <c r="L26" s="326">
        <v>431.41853676577415</v>
      </c>
      <c r="M26" s="326">
        <v>545.19694059178573</v>
      </c>
      <c r="N26" s="325">
        <f>+L26*100/M26</f>
        <v>79.130769937463242</v>
      </c>
      <c r="O26" s="326"/>
    </row>
    <row r="27" spans="1:15" x14ac:dyDescent="0.25">
      <c r="A27" s="270"/>
      <c r="B27" s="327" t="s">
        <v>398</v>
      </c>
      <c r="C27" s="326">
        <v>12533.999999999998</v>
      </c>
      <c r="D27" s="326">
        <v>16534.000000000015</v>
      </c>
      <c r="E27" s="325">
        <f>+C27*100/D27</f>
        <v>75.80742711987412</v>
      </c>
      <c r="F27" s="326">
        <v>10682.401231775635</v>
      </c>
      <c r="G27" s="326">
        <v>14319.179623895019</v>
      </c>
      <c r="H27" s="325">
        <f>+F27*100/G27</f>
        <v>74.602047829258751</v>
      </c>
      <c r="I27" s="326">
        <v>1500.0763074567658</v>
      </c>
      <c r="J27" s="326">
        <v>1707.1382741005232</v>
      </c>
      <c r="K27" s="325">
        <f>+I27*100/J27</f>
        <v>87.870814579864273</v>
      </c>
      <c r="L27" s="326">
        <v>351.52246076759798</v>
      </c>
      <c r="M27" s="326">
        <v>507.68210200446742</v>
      </c>
      <c r="N27" s="325">
        <f>+L27*100/M27</f>
        <v>69.240664459056447</v>
      </c>
      <c r="O27" s="326"/>
    </row>
    <row r="28" spans="1:15" x14ac:dyDescent="0.25">
      <c r="A28" s="270"/>
      <c r="B28" s="327" t="s">
        <v>399</v>
      </c>
      <c r="C28" s="326">
        <v>964.17442951933981</v>
      </c>
      <c r="D28" s="326">
        <v>872.90785312510025</v>
      </c>
      <c r="E28" s="325">
        <f>+C28*100/D28</f>
        <v>110.45546515219169</v>
      </c>
      <c r="F28" s="326">
        <v>855.03190434313751</v>
      </c>
      <c r="G28" s="326">
        <v>811.13602772454101</v>
      </c>
      <c r="H28" s="325">
        <f>+F28*100/G28</f>
        <v>105.41165416381966</v>
      </c>
      <c r="I28" s="326">
        <v>57.897276335005714</v>
      </c>
      <c r="J28" s="326">
        <v>29.165308315729035</v>
      </c>
      <c r="K28" s="325">
        <f>+I28*100/J28</f>
        <v>198.51419264366683</v>
      </c>
      <c r="L28" s="326">
        <v>51.245248841196556</v>
      </c>
      <c r="M28" s="326">
        <v>32.606517084830259</v>
      </c>
      <c r="N28" s="325">
        <f>+L28*100/M28</f>
        <v>157.16259638487335</v>
      </c>
      <c r="O28" s="326"/>
    </row>
    <row r="29" spans="1:15" x14ac:dyDescent="0.25">
      <c r="A29" s="270"/>
      <c r="B29" s="327" t="s">
        <v>400</v>
      </c>
      <c r="C29" s="326">
        <v>814.82557048066019</v>
      </c>
      <c r="D29" s="326">
        <v>525.09214687488816</v>
      </c>
      <c r="E29" s="325">
        <f>+C29*100/D29</f>
        <v>155.1776341219603</v>
      </c>
      <c r="F29" s="326">
        <v>747.39335054757225</v>
      </c>
      <c r="G29" s="326">
        <v>496.73620141845163</v>
      </c>
      <c r="H29" s="325">
        <f>+F29*100/G29</f>
        <v>150.4608177163972</v>
      </c>
      <c r="I29" s="326">
        <v>47.539323460376856</v>
      </c>
      <c r="J29" s="326">
        <v>18.180450295633371</v>
      </c>
      <c r="K29" s="325">
        <f>+I29*100/J29</f>
        <v>261.48595159821195</v>
      </c>
      <c r="L29" s="326">
        <v>19.892896472711236</v>
      </c>
      <c r="M29" s="326">
        <v>10.175495160803155</v>
      </c>
      <c r="N29" s="325">
        <f>+L29*100/M29</f>
        <v>195.49806823495243</v>
      </c>
      <c r="O29" s="326"/>
    </row>
    <row r="30" spans="1:15" x14ac:dyDescent="0.25">
      <c r="A30" s="270"/>
      <c r="B30" s="323">
        <v>2020</v>
      </c>
      <c r="C30" s="326"/>
      <c r="D30" s="326"/>
      <c r="E30" s="325"/>
      <c r="H30" s="325"/>
      <c r="K30" s="325"/>
      <c r="N30" s="325"/>
      <c r="O30" s="326"/>
    </row>
    <row r="31" spans="1:15" x14ac:dyDescent="0.25">
      <c r="A31" s="270"/>
      <c r="B31" s="327" t="s">
        <v>23</v>
      </c>
      <c r="C31" s="326">
        <v>14787.000000000004</v>
      </c>
      <c r="D31" s="326">
        <v>18139.999999999989</v>
      </c>
      <c r="E31" s="325">
        <f>+C31*100/D31</f>
        <v>81.515986769570091</v>
      </c>
      <c r="F31" s="326">
        <v>12749.686853150502</v>
      </c>
      <c r="G31" s="326">
        <v>15860.597731925129</v>
      </c>
      <c r="H31" s="325">
        <f>+F31*100/G31</f>
        <v>80.385916524994485</v>
      </c>
      <c r="I31" s="326">
        <v>1579.7368544539745</v>
      </c>
      <c r="J31" s="326">
        <v>1721.7249235088434</v>
      </c>
      <c r="K31" s="325">
        <f>+I31*100/J31</f>
        <v>91.753150162599738</v>
      </c>
      <c r="L31" s="326">
        <v>457.57629239552659</v>
      </c>
      <c r="M31" s="326">
        <v>557.67734456601886</v>
      </c>
      <c r="N31" s="325">
        <f>+L31*100/M31</f>
        <v>82.050364221198507</v>
      </c>
      <c r="O31" s="326"/>
    </row>
    <row r="32" spans="1:15" x14ac:dyDescent="0.25">
      <c r="A32" s="270"/>
      <c r="B32" s="327" t="s">
        <v>398</v>
      </c>
      <c r="C32" s="326">
        <v>13015.000000000007</v>
      </c>
      <c r="D32" s="326">
        <v>16642.999999999993</v>
      </c>
      <c r="E32" s="325">
        <f>+C32*100/D32</f>
        <v>78.201045484588192</v>
      </c>
      <c r="F32" s="326">
        <v>11036.039488767607</v>
      </c>
      <c r="G32" s="326">
        <v>14367.261964851454</v>
      </c>
      <c r="H32" s="325">
        <f>+F32*100/G32</f>
        <v>76.813797338466713</v>
      </c>
      <c r="I32" s="326">
        <v>1591.2739747121332</v>
      </c>
      <c r="J32" s="326">
        <v>1757.640007005235</v>
      </c>
      <c r="K32" s="325">
        <f>+I32*100/J32</f>
        <v>90.534692449532614</v>
      </c>
      <c r="L32" s="326">
        <v>387.68653652026643</v>
      </c>
      <c r="M32" s="326">
        <v>518.09802814330328</v>
      </c>
      <c r="N32" s="325">
        <f>+L32*100/M32</f>
        <v>74.828799852724842</v>
      </c>
      <c r="O32" s="326"/>
    </row>
    <row r="33" spans="1:15" x14ac:dyDescent="0.25">
      <c r="A33" s="270"/>
      <c r="B33" s="327" t="s">
        <v>399</v>
      </c>
      <c r="C33" s="326">
        <v>944.29160179110033</v>
      </c>
      <c r="D33" s="326">
        <v>888.70413823974934</v>
      </c>
      <c r="E33" s="325">
        <f>+C33*100/D33</f>
        <v>106.25488969382462</v>
      </c>
      <c r="F33" s="326">
        <v>839.4379689381035</v>
      </c>
      <c r="G33" s="326">
        <v>824.79495118031332</v>
      </c>
      <c r="H33" s="325">
        <f>+F33*100/G33</f>
        <v>101.77535249662178</v>
      </c>
      <c r="I33" s="326">
        <v>54.679769048775348</v>
      </c>
      <c r="J33" s="326">
        <v>31.71217269701156</v>
      </c>
      <c r="K33" s="325">
        <f>+I33*100/J33</f>
        <v>172.4251743051594</v>
      </c>
      <c r="L33" s="326">
        <v>50.173863804221476</v>
      </c>
      <c r="M33" s="326">
        <v>32.197014362424433</v>
      </c>
      <c r="N33" s="325">
        <f>+L33*100/M33</f>
        <v>155.83390198681573</v>
      </c>
      <c r="O33" s="326"/>
    </row>
    <row r="34" spans="1:15" x14ac:dyDescent="0.25">
      <c r="A34" s="270"/>
      <c r="B34" s="327" t="s">
        <v>400</v>
      </c>
      <c r="C34" s="326">
        <v>827.70839820889569</v>
      </c>
      <c r="D34" s="326">
        <v>608.29586176024691</v>
      </c>
      <c r="E34" s="325">
        <f>+C34*100/D34</f>
        <v>136.07003602058495</v>
      </c>
      <c r="F34" s="326">
        <v>763.01539608588428</v>
      </c>
      <c r="G34" s="326">
        <v>573.28718648147651</v>
      </c>
      <c r="H34" s="325">
        <f>+F34*100/G34</f>
        <v>133.09479333889456</v>
      </c>
      <c r="I34" s="326">
        <v>47.299871381909895</v>
      </c>
      <c r="J34" s="326">
        <v>22.557992884556</v>
      </c>
      <c r="K34" s="325">
        <f>+I34*100/J34</f>
        <v>209.68120534470538</v>
      </c>
      <c r="L34" s="326">
        <v>17.393130741101643</v>
      </c>
      <c r="M34" s="326">
        <v>12.450682394214333</v>
      </c>
      <c r="N34" s="325">
        <f>+L34*100/M34</f>
        <v>139.6962045163404</v>
      </c>
      <c r="O34" s="326"/>
    </row>
    <row r="35" spans="1:15" x14ac:dyDescent="0.25">
      <c r="A35" s="270"/>
      <c r="B35" s="323">
        <v>2021</v>
      </c>
      <c r="C35" s="326"/>
      <c r="D35" s="326"/>
      <c r="E35" s="325"/>
      <c r="H35" s="325"/>
      <c r="K35" s="325"/>
      <c r="N35" s="325"/>
      <c r="O35" s="326"/>
    </row>
    <row r="36" spans="1:15" x14ac:dyDescent="0.25">
      <c r="A36" s="270"/>
      <c r="B36" s="327" t="s">
        <v>23</v>
      </c>
      <c r="C36" s="326">
        <v>14794</v>
      </c>
      <c r="D36" s="326">
        <v>18180.000000000007</v>
      </c>
      <c r="E36" s="325">
        <f>+C36*100/D36</f>
        <v>81.375137513751341</v>
      </c>
      <c r="F36" s="326">
        <v>10952</v>
      </c>
      <c r="G36" s="326">
        <v>13979</v>
      </c>
      <c r="H36" s="325">
        <f>+F36*100/G36</f>
        <v>78.346090564418063</v>
      </c>
      <c r="I36" s="326">
        <v>3841.9999999999995</v>
      </c>
      <c r="J36" s="326">
        <v>4201</v>
      </c>
      <c r="K36" s="325">
        <f>+I36*100/J36</f>
        <v>91.454415615329665</v>
      </c>
      <c r="L36" s="346" t="s">
        <v>11</v>
      </c>
      <c r="M36" s="346" t="s">
        <v>11</v>
      </c>
      <c r="N36" s="342" t="s">
        <v>11</v>
      </c>
      <c r="O36" s="326"/>
    </row>
    <row r="37" spans="1:15" x14ac:dyDescent="0.25">
      <c r="A37" s="270"/>
      <c r="B37" s="327" t="s">
        <v>398</v>
      </c>
      <c r="C37" s="326">
        <v>13093</v>
      </c>
      <c r="D37" s="326">
        <v>16957</v>
      </c>
      <c r="E37" s="325">
        <f>+C37*100/D37</f>
        <v>77.212950403962964</v>
      </c>
      <c r="F37" s="326">
        <v>9448</v>
      </c>
      <c r="G37" s="326">
        <v>12877</v>
      </c>
      <c r="H37" s="325">
        <f>+F37*100/G37</f>
        <v>73.371126815251998</v>
      </c>
      <c r="I37" s="326">
        <v>3645.0000000000009</v>
      </c>
      <c r="J37" s="326">
        <v>4079.9999999999991</v>
      </c>
      <c r="K37" s="325">
        <f>+I37*100/J37</f>
        <v>89.338235294117695</v>
      </c>
      <c r="L37" s="346" t="s">
        <v>11</v>
      </c>
      <c r="M37" s="346" t="s">
        <v>11</v>
      </c>
      <c r="N37" s="342" t="s">
        <v>11</v>
      </c>
      <c r="O37" s="326"/>
    </row>
    <row r="38" spans="1:15" x14ac:dyDescent="0.25">
      <c r="A38" s="270"/>
      <c r="B38" s="327" t="s">
        <v>399</v>
      </c>
      <c r="C38" s="326">
        <v>892.82401656314664</v>
      </c>
      <c r="D38" s="326">
        <v>739.00967674138883</v>
      </c>
      <c r="E38" s="325">
        <f>+C38*100/D38</f>
        <v>120.8135758790049</v>
      </c>
      <c r="F38" s="326">
        <v>818.99999999999989</v>
      </c>
      <c r="G38" s="326">
        <v>685.99999999999989</v>
      </c>
      <c r="H38" s="325">
        <f>+F38*100/G38</f>
        <v>119.38775510204081</v>
      </c>
      <c r="I38" s="326">
        <v>73.824016563146628</v>
      </c>
      <c r="J38" s="326">
        <v>53.009676741389171</v>
      </c>
      <c r="K38" s="325">
        <f>+I38*100/J38</f>
        <v>139.26517025052129</v>
      </c>
      <c r="L38" s="346" t="s">
        <v>11</v>
      </c>
      <c r="M38" s="346" t="s">
        <v>11</v>
      </c>
      <c r="N38" s="342" t="s">
        <v>11</v>
      </c>
      <c r="O38" s="326"/>
    </row>
    <row r="39" spans="1:15" x14ac:dyDescent="0.25">
      <c r="A39" s="270"/>
      <c r="B39" s="327" t="s">
        <v>400</v>
      </c>
      <c r="C39" s="326">
        <v>808.17598343685222</v>
      </c>
      <c r="D39" s="326">
        <v>483.99032325861253</v>
      </c>
      <c r="E39" s="325">
        <f>+C39*100/D39</f>
        <v>166.98184748727223</v>
      </c>
      <c r="F39" s="326">
        <v>684.99999999999989</v>
      </c>
      <c r="G39" s="326">
        <v>416.00000000000011</v>
      </c>
      <c r="H39" s="325">
        <f>+F39*100/G39</f>
        <v>164.66346153846146</v>
      </c>
      <c r="I39" s="326">
        <v>123.17598343685235</v>
      </c>
      <c r="J39" s="326">
        <v>67.990323258612293</v>
      </c>
      <c r="K39" s="325">
        <f>+I39*100/J39</f>
        <v>181.16693307712686</v>
      </c>
      <c r="L39" s="346" t="s">
        <v>11</v>
      </c>
      <c r="M39" s="346" t="s">
        <v>11</v>
      </c>
      <c r="N39" s="342" t="s">
        <v>11</v>
      </c>
      <c r="O39" s="326"/>
    </row>
    <row r="40" spans="1:15" x14ac:dyDescent="0.25">
      <c r="A40" s="270"/>
      <c r="B40" s="323">
        <v>2022</v>
      </c>
      <c r="C40" s="326"/>
      <c r="D40" s="326"/>
      <c r="E40" s="325"/>
      <c r="F40" s="326"/>
      <c r="G40" s="326"/>
      <c r="H40" s="325"/>
      <c r="I40" s="326"/>
      <c r="J40" s="326"/>
      <c r="K40" s="325"/>
      <c r="L40" s="346"/>
      <c r="M40" s="346"/>
      <c r="N40" s="342"/>
      <c r="O40" s="326"/>
    </row>
    <row r="41" spans="1:15" x14ac:dyDescent="0.25">
      <c r="A41" s="270"/>
      <c r="B41" s="327" t="s">
        <v>23</v>
      </c>
      <c r="C41" s="326">
        <v>15358.999999999996</v>
      </c>
      <c r="D41" s="326">
        <v>18752.999999999996</v>
      </c>
      <c r="E41" s="325">
        <f>+C41*100/D41</f>
        <v>81.901562416679994</v>
      </c>
      <c r="F41" s="326">
        <v>11383</v>
      </c>
      <c r="G41" s="326">
        <v>14396</v>
      </c>
      <c r="H41" s="325">
        <f>+F41*100/G41</f>
        <v>79.070575159766605</v>
      </c>
      <c r="I41" s="326">
        <v>3975.9999999999995</v>
      </c>
      <c r="J41" s="326">
        <v>4357</v>
      </c>
      <c r="K41" s="325">
        <f>+I41*100/J41</f>
        <v>91.255450998393371</v>
      </c>
      <c r="L41" s="346" t="s">
        <v>11</v>
      </c>
      <c r="M41" s="346" t="s">
        <v>11</v>
      </c>
      <c r="N41" s="342" t="s">
        <v>11</v>
      </c>
      <c r="O41" s="326"/>
    </row>
    <row r="42" spans="1:15" x14ac:dyDescent="0.25">
      <c r="A42" s="270"/>
      <c r="B42" s="327" t="s">
        <v>398</v>
      </c>
      <c r="C42" s="326">
        <v>13479.999999999998</v>
      </c>
      <c r="D42" s="326">
        <v>17397</v>
      </c>
      <c r="E42" s="325">
        <f t="shared" ref="E42:E44" si="0">+C42*100/D42</f>
        <v>77.48462378571017</v>
      </c>
      <c r="F42" s="326">
        <v>9676</v>
      </c>
      <c r="G42" s="326">
        <v>13144</v>
      </c>
      <c r="H42" s="325">
        <f t="shared" ref="H42:H44" si="1">+F42*100/G42</f>
        <v>73.615337796713334</v>
      </c>
      <c r="I42" s="326">
        <v>3803.9999999999986</v>
      </c>
      <c r="J42" s="326">
        <v>4253.0000000000018</v>
      </c>
      <c r="K42" s="325">
        <f t="shared" ref="K42:K44" si="2">+I42*100/J42</f>
        <v>89.442746296731656</v>
      </c>
      <c r="L42" s="346" t="s">
        <v>11</v>
      </c>
      <c r="M42" s="346" t="s">
        <v>11</v>
      </c>
      <c r="N42" s="342" t="s">
        <v>11</v>
      </c>
      <c r="O42" s="326"/>
    </row>
    <row r="43" spans="1:15" x14ac:dyDescent="0.25">
      <c r="A43" s="270"/>
      <c r="B43" s="327" t="s">
        <v>399</v>
      </c>
      <c r="C43" s="326">
        <v>1086.8524590163943</v>
      </c>
      <c r="D43" s="326">
        <v>898.08790159386967</v>
      </c>
      <c r="E43" s="325">
        <f t="shared" si="0"/>
        <v>121.01849463593899</v>
      </c>
      <c r="F43" s="326">
        <v>978.99999999999989</v>
      </c>
      <c r="G43" s="326">
        <v>831.00000000000057</v>
      </c>
      <c r="H43" s="325">
        <f t="shared" si="1"/>
        <v>117.80986762936212</v>
      </c>
      <c r="I43" s="326">
        <v>107.85245901639423</v>
      </c>
      <c r="J43" s="326">
        <v>67.087901593869205</v>
      </c>
      <c r="K43" s="325">
        <f t="shared" si="2"/>
        <v>160.76290427043298</v>
      </c>
      <c r="L43" s="346" t="s">
        <v>11</v>
      </c>
      <c r="M43" s="346" t="s">
        <v>11</v>
      </c>
      <c r="N43" s="342" t="s">
        <v>11</v>
      </c>
      <c r="O43" s="326"/>
    </row>
    <row r="44" spans="1:15" x14ac:dyDescent="0.25">
      <c r="A44" s="270"/>
      <c r="B44" s="327" t="s">
        <v>400</v>
      </c>
      <c r="C44" s="326">
        <v>792.14754098360709</v>
      </c>
      <c r="D44" s="326">
        <v>457.91209840612964</v>
      </c>
      <c r="E44" s="325">
        <f t="shared" si="0"/>
        <v>172.99117969166181</v>
      </c>
      <c r="F44" s="326">
        <v>728</v>
      </c>
      <c r="G44" s="326">
        <v>421.00000000000023</v>
      </c>
      <c r="H44" s="325">
        <f t="shared" si="1"/>
        <v>172.92161520190015</v>
      </c>
      <c r="I44" s="326">
        <v>64.14754098360703</v>
      </c>
      <c r="J44" s="326">
        <v>36.912098406129445</v>
      </c>
      <c r="K44" s="325">
        <f t="shared" si="2"/>
        <v>173.78459571118557</v>
      </c>
      <c r="L44" s="346" t="s">
        <v>11</v>
      </c>
      <c r="M44" s="346" t="s">
        <v>11</v>
      </c>
      <c r="N44" s="342" t="s">
        <v>11</v>
      </c>
      <c r="O44" s="326"/>
    </row>
    <row r="45" spans="1:15" x14ac:dyDescent="0.25">
      <c r="A45" s="270"/>
      <c r="B45" s="328"/>
      <c r="C45" s="328"/>
      <c r="D45" s="328"/>
      <c r="E45" s="329"/>
      <c r="F45" s="329"/>
      <c r="G45" s="329"/>
      <c r="H45" s="329"/>
      <c r="I45" s="329"/>
      <c r="J45" s="329"/>
      <c r="K45" s="329"/>
      <c r="L45" s="329"/>
      <c r="M45" s="329"/>
      <c r="N45" s="329"/>
    </row>
    <row r="46" spans="1:15" x14ac:dyDescent="0.25">
      <c r="A46" s="270"/>
      <c r="B46" s="330"/>
      <c r="C46" s="330"/>
      <c r="D46" s="330"/>
      <c r="E46" s="331"/>
      <c r="F46" s="331"/>
      <c r="G46" s="331"/>
      <c r="H46" s="331"/>
      <c r="I46" s="331"/>
      <c r="J46" s="331"/>
      <c r="K46" s="331"/>
      <c r="L46" s="331"/>
      <c r="M46" s="331"/>
      <c r="N46" s="331"/>
    </row>
    <row r="47" spans="1:15" x14ac:dyDescent="0.25">
      <c r="A47" s="270"/>
      <c r="B47" s="335" t="s">
        <v>75</v>
      </c>
      <c r="C47" s="324"/>
      <c r="D47" s="324"/>
      <c r="E47" s="333"/>
      <c r="G47" s="334"/>
      <c r="J47" s="334"/>
    </row>
    <row r="48" spans="1:15" x14ac:dyDescent="0.25">
      <c r="A48" s="270"/>
      <c r="C48" s="324"/>
      <c r="D48" s="324"/>
      <c r="E48" s="333"/>
      <c r="G48" s="334"/>
      <c r="J48" s="334"/>
    </row>
    <row r="49" spans="1:7" x14ac:dyDescent="0.25">
      <c r="B49" s="336" t="s">
        <v>431</v>
      </c>
      <c r="C49" s="324"/>
      <c r="D49" s="324"/>
      <c r="E49" s="326"/>
    </row>
    <row r="50" spans="1:7" x14ac:dyDescent="0.25">
      <c r="B50" s="337" t="s">
        <v>411</v>
      </c>
      <c r="C50" s="324"/>
      <c r="D50" s="324"/>
      <c r="E50" s="326"/>
    </row>
    <row r="51" spans="1:7" x14ac:dyDescent="0.25">
      <c r="B51" s="337"/>
      <c r="C51" s="324"/>
      <c r="D51" s="324"/>
      <c r="E51" s="326"/>
    </row>
    <row r="52" spans="1:7" x14ac:dyDescent="0.25">
      <c r="A52" s="270"/>
      <c r="C52" s="324"/>
      <c r="D52" s="324"/>
      <c r="E52" s="326"/>
    </row>
    <row r="53" spans="1:7" x14ac:dyDescent="0.25">
      <c r="A53" s="270"/>
      <c r="C53" s="324"/>
      <c r="D53" s="324"/>
      <c r="E53" s="326"/>
    </row>
    <row r="54" spans="1:7" x14ac:dyDescent="0.25">
      <c r="A54" s="270"/>
      <c r="C54" s="324"/>
      <c r="D54" s="324"/>
      <c r="E54" s="326"/>
      <c r="G54" s="338" t="s">
        <v>362</v>
      </c>
    </row>
    <row r="55" spans="1:7" x14ac:dyDescent="0.25">
      <c r="A55" s="270"/>
      <c r="C55" s="324"/>
      <c r="D55" s="324"/>
      <c r="E55" s="326"/>
      <c r="G55" s="338" t="s">
        <v>363</v>
      </c>
    </row>
    <row r="56" spans="1:7" x14ac:dyDescent="0.25">
      <c r="A56" s="270"/>
      <c r="C56" s="324"/>
      <c r="D56" s="324"/>
      <c r="E56" s="326"/>
      <c r="G56" s="338" t="s">
        <v>364</v>
      </c>
    </row>
    <row r="57" spans="1:7" x14ac:dyDescent="0.25">
      <c r="A57" s="270"/>
      <c r="C57" s="324"/>
      <c r="D57" s="324"/>
      <c r="E57" s="326"/>
      <c r="G57" s="338" t="s">
        <v>367</v>
      </c>
    </row>
    <row r="58" spans="1:7" x14ac:dyDescent="0.25">
      <c r="A58" s="270"/>
      <c r="C58" s="324"/>
      <c r="D58" s="324"/>
      <c r="E58" s="326"/>
    </row>
    <row r="59" spans="1:7" x14ac:dyDescent="0.25">
      <c r="A59" s="270"/>
      <c r="C59" s="324"/>
      <c r="D59" s="324"/>
      <c r="E59" s="326"/>
    </row>
    <row r="60" spans="1:7" x14ac:dyDescent="0.25">
      <c r="A60" s="270"/>
      <c r="C60" s="324"/>
      <c r="D60" s="324"/>
      <c r="E60" s="326"/>
    </row>
    <row r="61" spans="1:7" x14ac:dyDescent="0.25">
      <c r="A61" s="270"/>
      <c r="C61" s="324"/>
      <c r="D61" s="324"/>
      <c r="E61" s="326"/>
    </row>
    <row r="62" spans="1:7" x14ac:dyDescent="0.25">
      <c r="A62" s="270"/>
      <c r="C62" s="324"/>
      <c r="D62" s="324"/>
      <c r="E62" s="326"/>
    </row>
    <row r="63" spans="1:7" x14ac:dyDescent="0.25">
      <c r="A63" s="270"/>
      <c r="C63" s="324"/>
      <c r="D63" s="324"/>
      <c r="E63" s="326"/>
    </row>
    <row r="64" spans="1:7" x14ac:dyDescent="0.25">
      <c r="A64" s="270"/>
      <c r="C64" s="324"/>
      <c r="D64" s="324"/>
      <c r="E64" s="326"/>
    </row>
    <row r="65" spans="1:5" x14ac:dyDescent="0.25">
      <c r="A65" s="270"/>
      <c r="E65" s="326"/>
    </row>
    <row r="66" spans="1:5" x14ac:dyDescent="0.25">
      <c r="A66" s="270"/>
      <c r="E66" s="326"/>
    </row>
    <row r="67" spans="1:5" x14ac:dyDescent="0.25">
      <c r="A67" s="270"/>
      <c r="E67" s="326"/>
    </row>
    <row r="68" spans="1:5" x14ac:dyDescent="0.25">
      <c r="A68" s="270"/>
      <c r="E68" s="326"/>
    </row>
    <row r="69" spans="1:5" x14ac:dyDescent="0.25">
      <c r="A69" s="270"/>
      <c r="E69" s="326"/>
    </row>
    <row r="70" spans="1:5" x14ac:dyDescent="0.25">
      <c r="A70" s="270"/>
      <c r="E70" s="326"/>
    </row>
    <row r="71" spans="1:5" x14ac:dyDescent="0.25">
      <c r="A71" s="270"/>
      <c r="E71" s="326"/>
    </row>
    <row r="72" spans="1:5" x14ac:dyDescent="0.25">
      <c r="A72" s="270"/>
      <c r="E72" s="326"/>
    </row>
    <row r="73" spans="1:5" x14ac:dyDescent="0.25">
      <c r="A73" s="270"/>
      <c r="E73" s="326"/>
    </row>
    <row r="74" spans="1:5" x14ac:dyDescent="0.25">
      <c r="A74" s="270"/>
      <c r="E74" s="326"/>
    </row>
    <row r="75" spans="1:5" x14ac:dyDescent="0.25">
      <c r="A75" s="270"/>
      <c r="E75" s="326"/>
    </row>
    <row r="76" spans="1:5" x14ac:dyDescent="0.25">
      <c r="A76" s="270"/>
      <c r="E76" s="326"/>
    </row>
    <row r="77" spans="1:5" x14ac:dyDescent="0.25">
      <c r="A77" s="270"/>
      <c r="E77" s="326"/>
    </row>
    <row r="78" spans="1:5" x14ac:dyDescent="0.25">
      <c r="A78" s="270"/>
      <c r="E78" s="326"/>
    </row>
    <row r="79" spans="1:5" x14ac:dyDescent="0.25">
      <c r="A79" s="270"/>
      <c r="E79" s="326"/>
    </row>
    <row r="80" spans="1:5" x14ac:dyDescent="0.25">
      <c r="A80" s="270"/>
      <c r="E80" s="326"/>
    </row>
    <row r="81" spans="1:6" x14ac:dyDescent="0.25">
      <c r="A81" s="270"/>
      <c r="E81" s="326"/>
    </row>
    <row r="82" spans="1:6" x14ac:dyDescent="0.25">
      <c r="A82" s="270"/>
      <c r="E82" s="326"/>
    </row>
    <row r="83" spans="1:6" x14ac:dyDescent="0.25">
      <c r="A83" s="270"/>
      <c r="E83" s="326"/>
    </row>
    <row r="84" spans="1:6" x14ac:dyDescent="0.25">
      <c r="A84" s="270"/>
      <c r="E84" s="326"/>
    </row>
    <row r="85" spans="1:6" x14ac:dyDescent="0.25">
      <c r="A85" s="270"/>
      <c r="E85" s="326"/>
    </row>
    <row r="86" spans="1:6" x14ac:dyDescent="0.25">
      <c r="A86" s="270"/>
      <c r="E86" s="326"/>
    </row>
    <row r="87" spans="1:6" x14ac:dyDescent="0.25">
      <c r="E87" s="326"/>
      <c r="F87" s="339"/>
    </row>
    <row r="88" spans="1:6" x14ac:dyDescent="0.25">
      <c r="E88" s="326"/>
    </row>
    <row r="89" spans="1:6" x14ac:dyDescent="0.25">
      <c r="E89" s="326"/>
    </row>
    <row r="90" spans="1:6" x14ac:dyDescent="0.25">
      <c r="E90" s="326"/>
    </row>
    <row r="91" spans="1:6" x14ac:dyDescent="0.25">
      <c r="E91" s="326"/>
    </row>
    <row r="92" spans="1:6" x14ac:dyDescent="0.25">
      <c r="E92" s="326"/>
    </row>
    <row r="93" spans="1:6" x14ac:dyDescent="0.25">
      <c r="E93" s="326"/>
    </row>
    <row r="94" spans="1:6" x14ac:dyDescent="0.25">
      <c r="E94" s="326"/>
    </row>
    <row r="95" spans="1:6" x14ac:dyDescent="0.25">
      <c r="E95" s="326"/>
    </row>
    <row r="96" spans="1:6" x14ac:dyDescent="0.25">
      <c r="E96" s="326"/>
    </row>
    <row r="97" spans="2:5" x14ac:dyDescent="0.25">
      <c r="E97" s="326"/>
    </row>
    <row r="98" spans="2:5" x14ac:dyDescent="0.25">
      <c r="E98" s="326"/>
    </row>
    <row r="99" spans="2:5" x14ac:dyDescent="0.25">
      <c r="E99" s="326"/>
    </row>
    <row r="100" spans="2:5" x14ac:dyDescent="0.25">
      <c r="E100" s="326"/>
    </row>
    <row r="101" spans="2:5" x14ac:dyDescent="0.25">
      <c r="E101" s="326"/>
    </row>
    <row r="102" spans="2:5" x14ac:dyDescent="0.25">
      <c r="B102" s="339"/>
      <c r="E102" s="326"/>
    </row>
    <row r="103" spans="2:5" x14ac:dyDescent="0.25">
      <c r="B103" s="339"/>
      <c r="E103" s="326"/>
    </row>
    <row r="104" spans="2:5" x14ac:dyDescent="0.25">
      <c r="B104" s="339"/>
      <c r="E104" s="326"/>
    </row>
    <row r="105" spans="2:5" x14ac:dyDescent="0.25">
      <c r="B105" s="339"/>
      <c r="E105" s="326"/>
    </row>
    <row r="106" spans="2:5" x14ac:dyDescent="0.25">
      <c r="B106" s="339"/>
      <c r="E106" s="326"/>
    </row>
    <row r="107" spans="2:5" x14ac:dyDescent="0.25">
      <c r="B107" s="339"/>
      <c r="E107" s="326"/>
    </row>
    <row r="108" spans="2:5" x14ac:dyDescent="0.25">
      <c r="B108" s="339"/>
      <c r="E108" s="326"/>
    </row>
    <row r="109" spans="2:5" x14ac:dyDescent="0.25">
      <c r="B109" s="339"/>
      <c r="E109" s="326"/>
    </row>
    <row r="110" spans="2:5" x14ac:dyDescent="0.25">
      <c r="B110" s="339"/>
      <c r="E110" s="326"/>
    </row>
    <row r="111" spans="2:5" x14ac:dyDescent="0.25">
      <c r="B111" s="339"/>
      <c r="E111" s="326"/>
    </row>
    <row r="112" spans="2:5" x14ac:dyDescent="0.25">
      <c r="B112" s="339"/>
      <c r="E112" s="326"/>
    </row>
    <row r="113" spans="2:5" x14ac:dyDescent="0.25">
      <c r="B113" s="339"/>
      <c r="E113" s="326"/>
    </row>
    <row r="114" spans="2:5" x14ac:dyDescent="0.25">
      <c r="B114" s="339"/>
      <c r="E114" s="326"/>
    </row>
    <row r="115" spans="2:5" x14ac:dyDescent="0.25">
      <c r="B115" s="339"/>
      <c r="E115" s="326"/>
    </row>
    <row r="116" spans="2:5" x14ac:dyDescent="0.25">
      <c r="B116" s="339"/>
      <c r="E116" s="326"/>
    </row>
    <row r="117" spans="2:5" x14ac:dyDescent="0.25">
      <c r="B117" s="339"/>
      <c r="E117" s="326"/>
    </row>
    <row r="118" spans="2:5" x14ac:dyDescent="0.25">
      <c r="B118" s="339"/>
      <c r="E118" s="326"/>
    </row>
    <row r="119" spans="2:5" x14ac:dyDescent="0.25">
      <c r="B119" s="339"/>
      <c r="E119" s="326"/>
    </row>
    <row r="120" spans="2:5" x14ac:dyDescent="0.25">
      <c r="B120" s="339"/>
      <c r="E120" s="326"/>
    </row>
    <row r="121" spans="2:5" x14ac:dyDescent="0.25">
      <c r="B121" s="339"/>
      <c r="E121" s="326"/>
    </row>
    <row r="122" spans="2:5" x14ac:dyDescent="0.25">
      <c r="B122" s="339"/>
      <c r="E122" s="326"/>
    </row>
    <row r="123" spans="2:5" x14ac:dyDescent="0.25">
      <c r="E123" s="326"/>
    </row>
    <row r="124" spans="2:5" x14ac:dyDescent="0.25">
      <c r="E124" s="326"/>
    </row>
    <row r="125" spans="2:5" x14ac:dyDescent="0.25">
      <c r="E125" s="326"/>
    </row>
    <row r="126" spans="2:5" x14ac:dyDescent="0.25">
      <c r="E126" s="326"/>
    </row>
    <row r="127" spans="2:5" x14ac:dyDescent="0.25">
      <c r="E127" s="326"/>
    </row>
    <row r="128" spans="2:5" x14ac:dyDescent="0.25">
      <c r="E128" s="326"/>
    </row>
    <row r="129" spans="5:5" x14ac:dyDescent="0.25">
      <c r="E129" s="326"/>
    </row>
    <row r="130" spans="5:5" x14ac:dyDescent="0.25">
      <c r="E130" s="326"/>
    </row>
    <row r="131" spans="5:5" x14ac:dyDescent="0.25">
      <c r="E131" s="326"/>
    </row>
    <row r="132" spans="5:5" x14ac:dyDescent="0.25">
      <c r="E132" s="326"/>
    </row>
    <row r="133" spans="5:5" x14ac:dyDescent="0.25">
      <c r="E133" s="326"/>
    </row>
    <row r="134" spans="5:5" x14ac:dyDescent="0.25">
      <c r="E134" s="326"/>
    </row>
    <row r="135" spans="5:5" x14ac:dyDescent="0.25">
      <c r="E135" s="326"/>
    </row>
    <row r="136" spans="5:5" x14ac:dyDescent="0.25">
      <c r="E136" s="326"/>
    </row>
    <row r="137" spans="5:5" x14ac:dyDescent="0.25">
      <c r="E137" s="326"/>
    </row>
    <row r="138" spans="5:5" x14ac:dyDescent="0.25">
      <c r="E138" s="326"/>
    </row>
    <row r="139" spans="5:5" x14ac:dyDescent="0.25">
      <c r="E139" s="326"/>
    </row>
    <row r="140" spans="5:5" x14ac:dyDescent="0.25">
      <c r="E140" s="326"/>
    </row>
    <row r="141" spans="5:5" x14ac:dyDescent="0.25">
      <c r="E141" s="326"/>
    </row>
    <row r="142" spans="5:5" x14ac:dyDescent="0.25">
      <c r="E142" s="326"/>
    </row>
    <row r="143" spans="5:5" x14ac:dyDescent="0.25">
      <c r="E143" s="326"/>
    </row>
    <row r="144" spans="5:5" x14ac:dyDescent="0.25">
      <c r="E144" s="326"/>
    </row>
    <row r="145" spans="5:5" x14ac:dyDescent="0.25">
      <c r="E145" s="326"/>
    </row>
    <row r="146" spans="5:5" x14ac:dyDescent="0.25">
      <c r="E146" s="326"/>
    </row>
    <row r="147" spans="5:5" x14ac:dyDescent="0.25">
      <c r="E147" s="326"/>
    </row>
    <row r="148" spans="5:5" x14ac:dyDescent="0.25">
      <c r="E148" s="326"/>
    </row>
    <row r="149" spans="5:5" x14ac:dyDescent="0.25">
      <c r="E149" s="326"/>
    </row>
    <row r="150" spans="5:5" x14ac:dyDescent="0.25">
      <c r="E150" s="326"/>
    </row>
    <row r="151" spans="5:5" x14ac:dyDescent="0.25">
      <c r="E151" s="326"/>
    </row>
    <row r="152" spans="5:5" x14ac:dyDescent="0.25">
      <c r="E152" s="326"/>
    </row>
    <row r="153" spans="5:5" x14ac:dyDescent="0.25">
      <c r="E153" s="326"/>
    </row>
    <row r="154" spans="5:5" x14ac:dyDescent="0.25">
      <c r="E154" s="326"/>
    </row>
    <row r="155" spans="5:5" x14ac:dyDescent="0.25">
      <c r="E155" s="326"/>
    </row>
    <row r="156" spans="5:5" x14ac:dyDescent="0.25">
      <c r="E156" s="326"/>
    </row>
    <row r="157" spans="5:5" x14ac:dyDescent="0.25">
      <c r="E157" s="326"/>
    </row>
    <row r="158" spans="5:5" x14ac:dyDescent="0.25">
      <c r="E158" s="326"/>
    </row>
    <row r="159" spans="5:5" x14ac:dyDescent="0.25">
      <c r="E159" s="326"/>
    </row>
    <row r="160" spans="5:5" x14ac:dyDescent="0.25">
      <c r="E160" s="326"/>
    </row>
    <row r="161" spans="5:5" x14ac:dyDescent="0.25">
      <c r="E161" s="326"/>
    </row>
    <row r="162" spans="5:5" x14ac:dyDescent="0.25">
      <c r="E162" s="326"/>
    </row>
    <row r="163" spans="5:5" x14ac:dyDescent="0.25">
      <c r="E163" s="326"/>
    </row>
    <row r="164" spans="5:5" x14ac:dyDescent="0.25">
      <c r="E164" s="326"/>
    </row>
    <row r="165" spans="5:5" x14ac:dyDescent="0.25">
      <c r="E165" s="326"/>
    </row>
    <row r="166" spans="5:5" x14ac:dyDescent="0.25">
      <c r="E166" s="326"/>
    </row>
    <row r="167" spans="5:5" x14ac:dyDescent="0.25">
      <c r="E167" s="326"/>
    </row>
    <row r="168" spans="5:5" x14ac:dyDescent="0.25">
      <c r="E168" s="326"/>
    </row>
    <row r="169" spans="5:5" x14ac:dyDescent="0.25">
      <c r="E169" s="326"/>
    </row>
    <row r="170" spans="5:5" x14ac:dyDescent="0.25">
      <c r="E170" s="326"/>
    </row>
    <row r="171" spans="5:5" x14ac:dyDescent="0.25">
      <c r="E171" s="326"/>
    </row>
    <row r="172" spans="5:5" x14ac:dyDescent="0.25">
      <c r="E172" s="326"/>
    </row>
    <row r="173" spans="5:5" x14ac:dyDescent="0.25">
      <c r="E173" s="326"/>
    </row>
    <row r="174" spans="5:5" x14ac:dyDescent="0.25">
      <c r="E174" s="326"/>
    </row>
    <row r="175" spans="5:5" x14ac:dyDescent="0.25">
      <c r="E175" s="326"/>
    </row>
    <row r="176" spans="5:5" x14ac:dyDescent="0.25">
      <c r="E176" s="326"/>
    </row>
    <row r="177" spans="5:5" x14ac:dyDescent="0.25">
      <c r="E177" s="326"/>
    </row>
    <row r="178" spans="5:5" x14ac:dyDescent="0.25">
      <c r="E178" s="326"/>
    </row>
    <row r="179" spans="5:5" x14ac:dyDescent="0.25">
      <c r="E179" s="326"/>
    </row>
    <row r="180" spans="5:5" x14ac:dyDescent="0.25">
      <c r="E180" s="326"/>
    </row>
    <row r="181" spans="5:5" x14ac:dyDescent="0.25">
      <c r="E181" s="326"/>
    </row>
    <row r="182" spans="5:5" x14ac:dyDescent="0.25">
      <c r="E182" s="326"/>
    </row>
    <row r="183" spans="5:5" x14ac:dyDescent="0.25">
      <c r="E183" s="326"/>
    </row>
    <row r="184" spans="5:5" x14ac:dyDescent="0.25">
      <c r="E184" s="326"/>
    </row>
    <row r="185" spans="5:5" x14ac:dyDescent="0.25">
      <c r="E185" s="326"/>
    </row>
    <row r="186" spans="5:5" x14ac:dyDescent="0.25">
      <c r="E186" s="326"/>
    </row>
    <row r="187" spans="5:5" x14ac:dyDescent="0.25">
      <c r="E187" s="326"/>
    </row>
    <row r="188" spans="5:5" x14ac:dyDescent="0.25">
      <c r="E188" s="326"/>
    </row>
    <row r="189" spans="5:5" x14ac:dyDescent="0.25">
      <c r="E189" s="326"/>
    </row>
    <row r="190" spans="5:5" x14ac:dyDescent="0.25">
      <c r="E190" s="326"/>
    </row>
    <row r="191" spans="5:5" x14ac:dyDescent="0.25">
      <c r="E191" s="326"/>
    </row>
    <row r="192" spans="5:5" x14ac:dyDescent="0.25">
      <c r="E192" s="326"/>
    </row>
    <row r="193" spans="5:5" x14ac:dyDescent="0.25">
      <c r="E193" s="326"/>
    </row>
    <row r="194" spans="5:5" x14ac:dyDescent="0.25">
      <c r="E194" s="326"/>
    </row>
    <row r="195" spans="5:5" x14ac:dyDescent="0.25">
      <c r="E195" s="326"/>
    </row>
    <row r="196" spans="5:5" x14ac:dyDescent="0.25">
      <c r="E196" s="326"/>
    </row>
    <row r="197" spans="5:5" x14ac:dyDescent="0.25">
      <c r="E197" s="326"/>
    </row>
    <row r="198" spans="5:5" x14ac:dyDescent="0.25">
      <c r="E198" s="326"/>
    </row>
    <row r="199" spans="5:5" x14ac:dyDescent="0.25">
      <c r="E199" s="326"/>
    </row>
    <row r="200" spans="5:5" x14ac:dyDescent="0.25">
      <c r="E200" s="326"/>
    </row>
    <row r="201" spans="5:5" x14ac:dyDescent="0.25">
      <c r="E201" s="326"/>
    </row>
    <row r="202" spans="5:5" x14ac:dyDescent="0.25">
      <c r="E202" s="326"/>
    </row>
    <row r="203" spans="5:5" x14ac:dyDescent="0.25">
      <c r="E203" s="326"/>
    </row>
    <row r="204" spans="5:5" x14ac:dyDescent="0.25">
      <c r="E204" s="326"/>
    </row>
    <row r="205" spans="5:5" x14ac:dyDescent="0.25">
      <c r="E205" s="326"/>
    </row>
    <row r="206" spans="5:5" x14ac:dyDescent="0.25">
      <c r="E206" s="326"/>
    </row>
    <row r="207" spans="5:5" x14ac:dyDescent="0.25">
      <c r="E207" s="326"/>
    </row>
    <row r="208" spans="5:5" x14ac:dyDescent="0.25">
      <c r="E208" s="326"/>
    </row>
    <row r="209" spans="5:5" x14ac:dyDescent="0.25">
      <c r="E209" s="326"/>
    </row>
    <row r="210" spans="5:5" x14ac:dyDescent="0.25">
      <c r="E210" s="326"/>
    </row>
    <row r="211" spans="5:5" x14ac:dyDescent="0.25">
      <c r="E211" s="326"/>
    </row>
    <row r="212" spans="5:5" x14ac:dyDescent="0.25">
      <c r="E212" s="326"/>
    </row>
    <row r="213" spans="5:5" x14ac:dyDescent="0.25">
      <c r="E213" s="326"/>
    </row>
    <row r="214" spans="5:5" x14ac:dyDescent="0.25">
      <c r="E214" s="326"/>
    </row>
    <row r="215" spans="5:5" x14ac:dyDescent="0.25">
      <c r="E215" s="326"/>
    </row>
    <row r="216" spans="5:5" x14ac:dyDescent="0.25">
      <c r="E216" s="326"/>
    </row>
    <row r="217" spans="5:5" x14ac:dyDescent="0.25">
      <c r="E217" s="326"/>
    </row>
    <row r="218" spans="5:5" x14ac:dyDescent="0.25">
      <c r="E218" s="326"/>
    </row>
    <row r="219" spans="5:5" x14ac:dyDescent="0.25">
      <c r="E219" s="326"/>
    </row>
    <row r="220" spans="5:5" x14ac:dyDescent="0.25">
      <c r="E220" s="326"/>
    </row>
    <row r="221" spans="5:5" x14ac:dyDescent="0.25">
      <c r="E221" s="326"/>
    </row>
    <row r="222" spans="5:5" x14ac:dyDescent="0.25">
      <c r="E222" s="326"/>
    </row>
    <row r="223" spans="5:5" x14ac:dyDescent="0.25">
      <c r="E223" s="326"/>
    </row>
    <row r="224" spans="5:5" x14ac:dyDescent="0.25">
      <c r="E224" s="326"/>
    </row>
    <row r="225" spans="5:5" x14ac:dyDescent="0.25">
      <c r="E225" s="326"/>
    </row>
    <row r="226" spans="5:5" x14ac:dyDescent="0.25">
      <c r="E226" s="326"/>
    </row>
    <row r="227" spans="5:5" x14ac:dyDescent="0.25">
      <c r="E227" s="326"/>
    </row>
    <row r="228" spans="5:5" x14ac:dyDescent="0.25">
      <c r="E228" s="326"/>
    </row>
    <row r="229" spans="5:5" x14ac:dyDescent="0.25">
      <c r="E229" s="326"/>
    </row>
    <row r="230" spans="5:5" x14ac:dyDescent="0.25">
      <c r="E230" s="326"/>
    </row>
    <row r="231" spans="5:5" x14ac:dyDescent="0.25">
      <c r="E231" s="326"/>
    </row>
    <row r="232" spans="5:5" x14ac:dyDescent="0.25">
      <c r="E232" s="326"/>
    </row>
    <row r="233" spans="5:5" x14ac:dyDescent="0.25">
      <c r="E233" s="326"/>
    </row>
    <row r="234" spans="5:5" x14ac:dyDescent="0.25">
      <c r="E234" s="326"/>
    </row>
    <row r="235" spans="5:5" x14ac:dyDescent="0.25">
      <c r="E235" s="326"/>
    </row>
    <row r="236" spans="5:5" x14ac:dyDescent="0.25">
      <c r="E236" s="326"/>
    </row>
    <row r="237" spans="5:5" x14ac:dyDescent="0.25">
      <c r="E237" s="326"/>
    </row>
    <row r="238" spans="5:5" x14ac:dyDescent="0.25">
      <c r="E238" s="326"/>
    </row>
    <row r="239" spans="5:5" x14ac:dyDescent="0.25">
      <c r="E239" s="326"/>
    </row>
    <row r="240" spans="5:5" x14ac:dyDescent="0.25">
      <c r="E240" s="326"/>
    </row>
    <row r="241" spans="5:5" x14ac:dyDescent="0.25">
      <c r="E241" s="326"/>
    </row>
    <row r="242" spans="5:5" x14ac:dyDescent="0.25">
      <c r="E242" s="326"/>
    </row>
    <row r="243" spans="5:5" x14ac:dyDescent="0.25">
      <c r="E243" s="326"/>
    </row>
    <row r="244" spans="5:5" x14ac:dyDescent="0.25">
      <c r="E244" s="326"/>
    </row>
    <row r="245" spans="5:5" x14ac:dyDescent="0.25">
      <c r="E245" s="326"/>
    </row>
    <row r="246" spans="5:5" x14ac:dyDescent="0.25">
      <c r="E246" s="326"/>
    </row>
    <row r="247" spans="5:5" x14ac:dyDescent="0.25">
      <c r="E247" s="326"/>
    </row>
    <row r="248" spans="5:5" x14ac:dyDescent="0.25">
      <c r="E248" s="326"/>
    </row>
    <row r="249" spans="5:5" x14ac:dyDescent="0.25">
      <c r="E249" s="326"/>
    </row>
    <row r="250" spans="5:5" x14ac:dyDescent="0.25">
      <c r="E250" s="326"/>
    </row>
    <row r="251" spans="5:5" x14ac:dyDescent="0.25">
      <c r="E251" s="326"/>
    </row>
    <row r="252" spans="5:5" x14ac:dyDescent="0.25">
      <c r="E252" s="326"/>
    </row>
    <row r="253" spans="5:5" x14ac:dyDescent="0.25">
      <c r="E253" s="326"/>
    </row>
    <row r="254" spans="5:5" x14ac:dyDescent="0.25">
      <c r="E254" s="326"/>
    </row>
    <row r="255" spans="5:5" x14ac:dyDescent="0.25">
      <c r="E255" s="326"/>
    </row>
    <row r="256" spans="5:5" x14ac:dyDescent="0.25">
      <c r="E256" s="326"/>
    </row>
    <row r="257" spans="5:5" x14ac:dyDescent="0.25">
      <c r="E257" s="326"/>
    </row>
    <row r="258" spans="5:5" x14ac:dyDescent="0.25">
      <c r="E258" s="326"/>
    </row>
    <row r="259" spans="5:5" x14ac:dyDescent="0.25">
      <c r="E259" s="326"/>
    </row>
    <row r="260" spans="5:5" x14ac:dyDescent="0.25">
      <c r="E260" s="326"/>
    </row>
    <row r="261" spans="5:5" x14ac:dyDescent="0.25">
      <c r="E261" s="326"/>
    </row>
    <row r="262" spans="5:5" x14ac:dyDescent="0.25">
      <c r="E262" s="326"/>
    </row>
    <row r="263" spans="5:5" x14ac:dyDescent="0.25">
      <c r="E263" s="326"/>
    </row>
    <row r="264" spans="5:5" x14ac:dyDescent="0.25">
      <c r="E264" s="326"/>
    </row>
    <row r="265" spans="5:5" x14ac:dyDescent="0.25">
      <c r="E265" s="326"/>
    </row>
    <row r="266" spans="5:5" x14ac:dyDescent="0.25">
      <c r="E266" s="326"/>
    </row>
    <row r="267" spans="5:5" x14ac:dyDescent="0.25">
      <c r="E267" s="326"/>
    </row>
    <row r="268" spans="5:5" x14ac:dyDescent="0.25">
      <c r="E268" s="326"/>
    </row>
    <row r="269" spans="5:5" x14ac:dyDescent="0.25">
      <c r="E269" s="326"/>
    </row>
    <row r="270" spans="5:5" x14ac:dyDescent="0.25">
      <c r="E270" s="326"/>
    </row>
    <row r="271" spans="5:5" x14ac:dyDescent="0.25">
      <c r="E271" s="326"/>
    </row>
    <row r="272" spans="5:5" x14ac:dyDescent="0.25">
      <c r="E272" s="326"/>
    </row>
    <row r="273" spans="5:5" x14ac:dyDescent="0.25">
      <c r="E273" s="326"/>
    </row>
    <row r="274" spans="5:5" x14ac:dyDescent="0.25">
      <c r="E274" s="326"/>
    </row>
    <row r="275" spans="5:5" x14ac:dyDescent="0.25">
      <c r="E275" s="326"/>
    </row>
    <row r="276" spans="5:5" x14ac:dyDescent="0.25">
      <c r="E276" s="326"/>
    </row>
    <row r="277" spans="5:5" x14ac:dyDescent="0.25">
      <c r="E277" s="326"/>
    </row>
    <row r="278" spans="5:5" x14ac:dyDescent="0.25">
      <c r="E278" s="326"/>
    </row>
    <row r="279" spans="5:5" x14ac:dyDescent="0.25">
      <c r="E279" s="326"/>
    </row>
    <row r="280" spans="5:5" x14ac:dyDescent="0.25">
      <c r="E280" s="326"/>
    </row>
    <row r="281" spans="5:5" x14ac:dyDescent="0.25">
      <c r="E281" s="326"/>
    </row>
    <row r="282" spans="5:5" x14ac:dyDescent="0.25">
      <c r="E282" s="326"/>
    </row>
    <row r="283" spans="5:5" x14ac:dyDescent="0.25">
      <c r="E283" s="326"/>
    </row>
    <row r="284" spans="5:5" x14ac:dyDescent="0.25">
      <c r="E284" s="326"/>
    </row>
    <row r="285" spans="5:5" x14ac:dyDescent="0.25">
      <c r="E285" s="326"/>
    </row>
    <row r="286" spans="5:5" x14ac:dyDescent="0.25">
      <c r="E286" s="326"/>
    </row>
    <row r="287" spans="5:5" x14ac:dyDescent="0.25">
      <c r="E287" s="326"/>
    </row>
    <row r="288" spans="5:5" x14ac:dyDescent="0.25">
      <c r="E288" s="326"/>
    </row>
    <row r="289" spans="5:5" x14ac:dyDescent="0.25">
      <c r="E289" s="326"/>
    </row>
    <row r="290" spans="5:5" x14ac:dyDescent="0.25">
      <c r="E290" s="326"/>
    </row>
    <row r="291" spans="5:5" x14ac:dyDescent="0.25">
      <c r="E291" s="326"/>
    </row>
    <row r="292" spans="5:5" x14ac:dyDescent="0.25">
      <c r="E292" s="326"/>
    </row>
    <row r="293" spans="5:5" x14ac:dyDescent="0.25">
      <c r="E293" s="326"/>
    </row>
    <row r="294" spans="5:5" x14ac:dyDescent="0.25">
      <c r="E294" s="326"/>
    </row>
    <row r="295" spans="5:5" x14ac:dyDescent="0.25">
      <c r="E295" s="326"/>
    </row>
    <row r="296" spans="5:5" x14ac:dyDescent="0.25">
      <c r="E296" s="326"/>
    </row>
    <row r="297" spans="5:5" x14ac:dyDescent="0.25">
      <c r="E297" s="326"/>
    </row>
    <row r="298" spans="5:5" x14ac:dyDescent="0.25">
      <c r="E298" s="326"/>
    </row>
    <row r="299" spans="5:5" x14ac:dyDescent="0.25">
      <c r="E299" s="326"/>
    </row>
    <row r="300" spans="5:5" x14ac:dyDescent="0.25">
      <c r="E300" s="326"/>
    </row>
    <row r="301" spans="5:5" x14ac:dyDescent="0.25">
      <c r="E301" s="326"/>
    </row>
    <row r="302" spans="5:5" x14ac:dyDescent="0.25">
      <c r="E302" s="326"/>
    </row>
    <row r="303" spans="5:5" x14ac:dyDescent="0.25">
      <c r="E303" s="326"/>
    </row>
    <row r="304" spans="5:5" x14ac:dyDescent="0.25">
      <c r="E304" s="326"/>
    </row>
    <row r="305" spans="5:5" x14ac:dyDescent="0.25">
      <c r="E305" s="326"/>
    </row>
    <row r="306" spans="5:5" x14ac:dyDescent="0.25">
      <c r="E306" s="326"/>
    </row>
    <row r="307" spans="5:5" x14ac:dyDescent="0.25">
      <c r="E307" s="326"/>
    </row>
    <row r="308" spans="5:5" x14ac:dyDescent="0.25">
      <c r="E308" s="326"/>
    </row>
    <row r="309" spans="5:5" x14ac:dyDescent="0.25">
      <c r="E309" s="326"/>
    </row>
    <row r="310" spans="5:5" x14ac:dyDescent="0.25">
      <c r="E310" s="326"/>
    </row>
    <row r="311" spans="5:5" x14ac:dyDescent="0.25">
      <c r="E311" s="326"/>
    </row>
    <row r="312" spans="5:5" x14ac:dyDescent="0.25">
      <c r="E312" s="326"/>
    </row>
    <row r="313" spans="5:5" x14ac:dyDescent="0.25">
      <c r="E313" s="326"/>
    </row>
    <row r="314" spans="5:5" x14ac:dyDescent="0.25">
      <c r="E314" s="326"/>
    </row>
    <row r="315" spans="5:5" x14ac:dyDescent="0.25">
      <c r="E315" s="326"/>
    </row>
    <row r="316" spans="5:5" x14ac:dyDescent="0.25">
      <c r="E316" s="326"/>
    </row>
    <row r="317" spans="5:5" x14ac:dyDescent="0.25">
      <c r="E317" s="326"/>
    </row>
    <row r="318" spans="5:5" x14ac:dyDescent="0.25">
      <c r="E318" s="326"/>
    </row>
    <row r="319" spans="5:5" x14ac:dyDescent="0.25">
      <c r="E319" s="326"/>
    </row>
    <row r="320" spans="5:5" x14ac:dyDescent="0.25">
      <c r="E320" s="326"/>
    </row>
    <row r="321" spans="5:5" x14ac:dyDescent="0.25">
      <c r="E321" s="326"/>
    </row>
    <row r="322" spans="5:5" x14ac:dyDescent="0.25">
      <c r="E322" s="326"/>
    </row>
    <row r="323" spans="5:5" x14ac:dyDescent="0.25">
      <c r="E323" s="326"/>
    </row>
    <row r="324" spans="5:5" x14ac:dyDescent="0.25">
      <c r="E324" s="326"/>
    </row>
    <row r="325" spans="5:5" x14ac:dyDescent="0.25">
      <c r="E325" s="326"/>
    </row>
    <row r="326" spans="5:5" x14ac:dyDescent="0.25">
      <c r="E326" s="326"/>
    </row>
    <row r="327" spans="5:5" x14ac:dyDescent="0.25">
      <c r="E327" s="326"/>
    </row>
    <row r="328" spans="5:5" x14ac:dyDescent="0.25">
      <c r="E328" s="326"/>
    </row>
    <row r="329" spans="5:5" x14ac:dyDescent="0.25">
      <c r="E329" s="326"/>
    </row>
    <row r="330" spans="5:5" x14ac:dyDescent="0.25">
      <c r="E330" s="326"/>
    </row>
    <row r="331" spans="5:5" x14ac:dyDescent="0.25">
      <c r="E331" s="326"/>
    </row>
    <row r="332" spans="5:5" x14ac:dyDescent="0.25">
      <c r="E332" s="326"/>
    </row>
    <row r="333" spans="5:5" x14ac:dyDescent="0.25">
      <c r="E333" s="326"/>
    </row>
    <row r="334" spans="5:5" x14ac:dyDescent="0.25">
      <c r="E334" s="326"/>
    </row>
    <row r="335" spans="5:5" x14ac:dyDescent="0.25">
      <c r="E335" s="326"/>
    </row>
    <row r="336" spans="5:5" x14ac:dyDescent="0.25">
      <c r="E336" s="326"/>
    </row>
    <row r="337" spans="5:5" x14ac:dyDescent="0.25">
      <c r="E337" s="326"/>
    </row>
    <row r="338" spans="5:5" x14ac:dyDescent="0.25">
      <c r="E338" s="326"/>
    </row>
    <row r="339" spans="5:5" x14ac:dyDescent="0.25">
      <c r="E339" s="326"/>
    </row>
    <row r="340" spans="5:5" x14ac:dyDescent="0.25">
      <c r="E340" s="326"/>
    </row>
    <row r="341" spans="5:5" x14ac:dyDescent="0.25">
      <c r="E341" s="326"/>
    </row>
    <row r="342" spans="5:5" x14ac:dyDescent="0.25">
      <c r="E342" s="326"/>
    </row>
    <row r="343" spans="5:5" x14ac:dyDescent="0.25">
      <c r="E343" s="326"/>
    </row>
    <row r="344" spans="5:5" x14ac:dyDescent="0.25">
      <c r="E344" s="326"/>
    </row>
    <row r="345" spans="5:5" x14ac:dyDescent="0.25">
      <c r="E345" s="326"/>
    </row>
    <row r="346" spans="5:5" x14ac:dyDescent="0.25">
      <c r="E346" s="326"/>
    </row>
    <row r="347" spans="5:5" x14ac:dyDescent="0.25">
      <c r="E347" s="326"/>
    </row>
    <row r="348" spans="5:5" x14ac:dyDescent="0.25">
      <c r="E348" s="326"/>
    </row>
    <row r="349" spans="5:5" x14ac:dyDescent="0.25">
      <c r="E349" s="326"/>
    </row>
    <row r="350" spans="5:5" x14ac:dyDescent="0.25">
      <c r="E350" s="326"/>
    </row>
    <row r="351" spans="5:5" x14ac:dyDescent="0.25">
      <c r="E351" s="326"/>
    </row>
    <row r="352" spans="5:5" x14ac:dyDescent="0.25">
      <c r="E352" s="326"/>
    </row>
    <row r="353" spans="5:5" x14ac:dyDescent="0.25">
      <c r="E353" s="326"/>
    </row>
    <row r="354" spans="5:5" x14ac:dyDescent="0.25">
      <c r="E354" s="326"/>
    </row>
    <row r="355" spans="5:5" x14ac:dyDescent="0.25">
      <c r="E355" s="326"/>
    </row>
    <row r="356" spans="5:5" x14ac:dyDescent="0.25">
      <c r="E356" s="326"/>
    </row>
    <row r="357" spans="5:5" x14ac:dyDescent="0.25">
      <c r="E357" s="326"/>
    </row>
    <row r="358" spans="5:5" x14ac:dyDescent="0.25">
      <c r="E358" s="326"/>
    </row>
    <row r="359" spans="5:5" x14ac:dyDescent="0.25">
      <c r="E359" s="326"/>
    </row>
    <row r="360" spans="5:5" x14ac:dyDescent="0.25">
      <c r="E360" s="326"/>
    </row>
    <row r="361" spans="5:5" x14ac:dyDescent="0.25">
      <c r="E361" s="326"/>
    </row>
    <row r="362" spans="5:5" x14ac:dyDescent="0.25">
      <c r="E362" s="326"/>
    </row>
    <row r="363" spans="5:5" x14ac:dyDescent="0.25">
      <c r="E363" s="326"/>
    </row>
    <row r="364" spans="5:5" x14ac:dyDescent="0.25">
      <c r="E364" s="326"/>
    </row>
    <row r="365" spans="5:5" x14ac:dyDescent="0.25">
      <c r="E365" s="326"/>
    </row>
    <row r="366" spans="5:5" x14ac:dyDescent="0.25">
      <c r="E366" s="326"/>
    </row>
    <row r="367" spans="5:5" x14ac:dyDescent="0.25">
      <c r="E367" s="326"/>
    </row>
  </sheetData>
  <mergeCells count="4">
    <mergeCell ref="F7:H7"/>
    <mergeCell ref="I7:K7"/>
    <mergeCell ref="L7:N7"/>
    <mergeCell ref="C7:E7"/>
  </mergeCells>
  <hyperlinks>
    <hyperlink ref="N2" location="INDICE!B73" display="ÍNDICE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6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19.33203125" style="304" customWidth="1"/>
    <col min="3" max="3" width="12" style="304" customWidth="1"/>
    <col min="4" max="4" width="11.44140625" style="304" customWidth="1"/>
    <col min="5" max="5" width="9.44140625" style="304" customWidth="1"/>
    <col min="6" max="7" width="11.44140625" style="304"/>
    <col min="8" max="8" width="9.6640625" style="304" customWidth="1"/>
    <col min="9" max="10" width="11.44140625" style="304"/>
    <col min="11" max="11" width="9.6640625" style="304" customWidth="1"/>
    <col min="12" max="13" width="11.44140625" style="304"/>
    <col min="14" max="14" width="10.33203125" style="304" customWidth="1"/>
    <col min="15" max="16" width="11.44140625" style="304"/>
    <col min="17" max="17" width="9.5546875" style="304" customWidth="1"/>
    <col min="18" max="253" width="11.44140625" style="304"/>
    <col min="254" max="254" width="25.6640625" style="304" customWidth="1"/>
    <col min="255" max="256" width="10.33203125" style="304" customWidth="1"/>
    <col min="257" max="257" width="11.44140625" style="304"/>
    <col min="258" max="259" width="10.33203125" style="304" customWidth="1"/>
    <col min="260" max="509" width="11.44140625" style="304"/>
    <col min="510" max="510" width="25.6640625" style="304" customWidth="1"/>
    <col min="511" max="512" width="10.33203125" style="304" customWidth="1"/>
    <col min="513" max="513" width="11.44140625" style="304"/>
    <col min="514" max="515" width="10.33203125" style="304" customWidth="1"/>
    <col min="516" max="765" width="11.44140625" style="304"/>
    <col min="766" max="766" width="25.6640625" style="304" customWidth="1"/>
    <col min="767" max="768" width="10.33203125" style="304" customWidth="1"/>
    <col min="769" max="769" width="11.44140625" style="304"/>
    <col min="770" max="771" width="10.33203125" style="304" customWidth="1"/>
    <col min="772" max="1021" width="11.44140625" style="304"/>
    <col min="1022" max="1022" width="25.6640625" style="304" customWidth="1"/>
    <col min="1023" max="1024" width="10.33203125" style="304" customWidth="1"/>
    <col min="1025" max="1025" width="11.44140625" style="304"/>
    <col min="1026" max="1027" width="10.33203125" style="304" customWidth="1"/>
    <col min="1028" max="1277" width="11.44140625" style="304"/>
    <col min="1278" max="1278" width="25.6640625" style="304" customWidth="1"/>
    <col min="1279" max="1280" width="10.33203125" style="304" customWidth="1"/>
    <col min="1281" max="1281" width="11.44140625" style="304"/>
    <col min="1282" max="1283" width="10.33203125" style="304" customWidth="1"/>
    <col min="1284" max="1533" width="11.44140625" style="304"/>
    <col min="1534" max="1534" width="25.6640625" style="304" customWidth="1"/>
    <col min="1535" max="1536" width="10.33203125" style="304" customWidth="1"/>
    <col min="1537" max="1537" width="11.44140625" style="304"/>
    <col min="1538" max="1539" width="10.33203125" style="304" customWidth="1"/>
    <col min="1540" max="1789" width="11.44140625" style="304"/>
    <col min="1790" max="1790" width="25.6640625" style="304" customWidth="1"/>
    <col min="1791" max="1792" width="10.33203125" style="304" customWidth="1"/>
    <col min="1793" max="1793" width="11.44140625" style="304"/>
    <col min="1794" max="1795" width="10.33203125" style="304" customWidth="1"/>
    <col min="1796" max="2045" width="11.44140625" style="304"/>
    <col min="2046" max="2046" width="25.6640625" style="304" customWidth="1"/>
    <col min="2047" max="2048" width="10.33203125" style="304" customWidth="1"/>
    <col min="2049" max="2049" width="11.44140625" style="304"/>
    <col min="2050" max="2051" width="10.33203125" style="304" customWidth="1"/>
    <col min="2052" max="2301" width="11.44140625" style="304"/>
    <col min="2302" max="2302" width="25.6640625" style="304" customWidth="1"/>
    <col min="2303" max="2304" width="10.33203125" style="304" customWidth="1"/>
    <col min="2305" max="2305" width="11.44140625" style="304"/>
    <col min="2306" max="2307" width="10.33203125" style="304" customWidth="1"/>
    <col min="2308" max="2557" width="11.44140625" style="304"/>
    <col min="2558" max="2558" width="25.6640625" style="304" customWidth="1"/>
    <col min="2559" max="2560" width="10.33203125" style="304" customWidth="1"/>
    <col min="2561" max="2561" width="11.44140625" style="304"/>
    <col min="2562" max="2563" width="10.33203125" style="304" customWidth="1"/>
    <col min="2564" max="2813" width="11.44140625" style="304"/>
    <col min="2814" max="2814" width="25.6640625" style="304" customWidth="1"/>
    <col min="2815" max="2816" width="10.33203125" style="304" customWidth="1"/>
    <col min="2817" max="2817" width="11.44140625" style="304"/>
    <col min="2818" max="2819" width="10.33203125" style="304" customWidth="1"/>
    <col min="2820" max="3069" width="11.44140625" style="304"/>
    <col min="3070" max="3070" width="25.6640625" style="304" customWidth="1"/>
    <col min="3071" max="3072" width="10.33203125" style="304" customWidth="1"/>
    <col min="3073" max="3073" width="11.44140625" style="304"/>
    <col min="3074" max="3075" width="10.33203125" style="304" customWidth="1"/>
    <col min="3076" max="3325" width="11.44140625" style="304"/>
    <col min="3326" max="3326" width="25.6640625" style="304" customWidth="1"/>
    <col min="3327" max="3328" width="10.33203125" style="304" customWidth="1"/>
    <col min="3329" max="3329" width="11.44140625" style="304"/>
    <col min="3330" max="3331" width="10.33203125" style="304" customWidth="1"/>
    <col min="3332" max="3581" width="11.44140625" style="304"/>
    <col min="3582" max="3582" width="25.6640625" style="304" customWidth="1"/>
    <col min="3583" max="3584" width="10.33203125" style="304" customWidth="1"/>
    <col min="3585" max="3585" width="11.44140625" style="304"/>
    <col min="3586" max="3587" width="10.33203125" style="304" customWidth="1"/>
    <col min="3588" max="3837" width="11.44140625" style="304"/>
    <col min="3838" max="3838" width="25.6640625" style="304" customWidth="1"/>
    <col min="3839" max="3840" width="10.33203125" style="304" customWidth="1"/>
    <col min="3841" max="3841" width="11.44140625" style="304"/>
    <col min="3842" max="3843" width="10.33203125" style="304" customWidth="1"/>
    <col min="3844" max="4093" width="11.44140625" style="304"/>
    <col min="4094" max="4094" width="25.6640625" style="304" customWidth="1"/>
    <col min="4095" max="4096" width="10.33203125" style="304" customWidth="1"/>
    <col min="4097" max="4097" width="11.44140625" style="304"/>
    <col min="4098" max="4099" width="10.33203125" style="304" customWidth="1"/>
    <col min="4100" max="4349" width="11.44140625" style="304"/>
    <col min="4350" max="4350" width="25.6640625" style="304" customWidth="1"/>
    <col min="4351" max="4352" width="10.33203125" style="304" customWidth="1"/>
    <col min="4353" max="4353" width="11.44140625" style="304"/>
    <col min="4354" max="4355" width="10.33203125" style="304" customWidth="1"/>
    <col min="4356" max="4605" width="11.44140625" style="304"/>
    <col min="4606" max="4606" width="25.6640625" style="304" customWidth="1"/>
    <col min="4607" max="4608" width="10.33203125" style="304" customWidth="1"/>
    <col min="4609" max="4609" width="11.44140625" style="304"/>
    <col min="4610" max="4611" width="10.33203125" style="304" customWidth="1"/>
    <col min="4612" max="4861" width="11.44140625" style="304"/>
    <col min="4862" max="4862" width="25.6640625" style="304" customWidth="1"/>
    <col min="4863" max="4864" width="10.33203125" style="304" customWidth="1"/>
    <col min="4865" max="4865" width="11.44140625" style="304"/>
    <col min="4866" max="4867" width="10.33203125" style="304" customWidth="1"/>
    <col min="4868" max="5117" width="11.44140625" style="304"/>
    <col min="5118" max="5118" width="25.6640625" style="304" customWidth="1"/>
    <col min="5119" max="5120" width="10.33203125" style="304" customWidth="1"/>
    <col min="5121" max="5121" width="11.44140625" style="304"/>
    <col min="5122" max="5123" width="10.33203125" style="304" customWidth="1"/>
    <col min="5124" max="5373" width="11.44140625" style="304"/>
    <col min="5374" max="5374" width="25.6640625" style="304" customWidth="1"/>
    <col min="5375" max="5376" width="10.33203125" style="304" customWidth="1"/>
    <col min="5377" max="5377" width="11.44140625" style="304"/>
    <col min="5378" max="5379" width="10.33203125" style="304" customWidth="1"/>
    <col min="5380" max="5629" width="11.44140625" style="304"/>
    <col min="5630" max="5630" width="25.6640625" style="304" customWidth="1"/>
    <col min="5631" max="5632" width="10.33203125" style="304" customWidth="1"/>
    <col min="5633" max="5633" width="11.44140625" style="304"/>
    <col min="5634" max="5635" width="10.33203125" style="304" customWidth="1"/>
    <col min="5636" max="5885" width="11.44140625" style="304"/>
    <col min="5886" max="5886" width="25.6640625" style="304" customWidth="1"/>
    <col min="5887" max="5888" width="10.33203125" style="304" customWidth="1"/>
    <col min="5889" max="5889" width="11.44140625" style="304"/>
    <col min="5890" max="5891" width="10.33203125" style="304" customWidth="1"/>
    <col min="5892" max="6141" width="11.44140625" style="304"/>
    <col min="6142" max="6142" width="25.6640625" style="304" customWidth="1"/>
    <col min="6143" max="6144" width="10.33203125" style="304" customWidth="1"/>
    <col min="6145" max="6145" width="11.44140625" style="304"/>
    <col min="6146" max="6147" width="10.33203125" style="304" customWidth="1"/>
    <col min="6148" max="6397" width="11.44140625" style="304"/>
    <col min="6398" max="6398" width="25.6640625" style="304" customWidth="1"/>
    <col min="6399" max="6400" width="10.33203125" style="304" customWidth="1"/>
    <col min="6401" max="6401" width="11.44140625" style="304"/>
    <col min="6402" max="6403" width="10.33203125" style="304" customWidth="1"/>
    <col min="6404" max="6653" width="11.44140625" style="304"/>
    <col min="6654" max="6654" width="25.6640625" style="304" customWidth="1"/>
    <col min="6655" max="6656" width="10.33203125" style="304" customWidth="1"/>
    <col min="6657" max="6657" width="11.44140625" style="304"/>
    <col min="6658" max="6659" width="10.33203125" style="304" customWidth="1"/>
    <col min="6660" max="6909" width="11.44140625" style="304"/>
    <col min="6910" max="6910" width="25.6640625" style="304" customWidth="1"/>
    <col min="6911" max="6912" width="10.33203125" style="304" customWidth="1"/>
    <col min="6913" max="6913" width="11.44140625" style="304"/>
    <col min="6914" max="6915" width="10.33203125" style="304" customWidth="1"/>
    <col min="6916" max="7165" width="11.44140625" style="304"/>
    <col min="7166" max="7166" width="25.6640625" style="304" customWidth="1"/>
    <col min="7167" max="7168" width="10.33203125" style="304" customWidth="1"/>
    <col min="7169" max="7169" width="11.44140625" style="304"/>
    <col min="7170" max="7171" width="10.33203125" style="304" customWidth="1"/>
    <col min="7172" max="7421" width="11.44140625" style="304"/>
    <col min="7422" max="7422" width="25.6640625" style="304" customWidth="1"/>
    <col min="7423" max="7424" width="10.33203125" style="304" customWidth="1"/>
    <col min="7425" max="7425" width="11.44140625" style="304"/>
    <col min="7426" max="7427" width="10.33203125" style="304" customWidth="1"/>
    <col min="7428" max="7677" width="11.44140625" style="304"/>
    <col min="7678" max="7678" width="25.6640625" style="304" customWidth="1"/>
    <col min="7679" max="7680" width="10.33203125" style="304" customWidth="1"/>
    <col min="7681" max="7681" width="11.44140625" style="304"/>
    <col min="7682" max="7683" width="10.33203125" style="304" customWidth="1"/>
    <col min="7684" max="7933" width="11.44140625" style="304"/>
    <col min="7934" max="7934" width="25.6640625" style="304" customWidth="1"/>
    <col min="7935" max="7936" width="10.33203125" style="304" customWidth="1"/>
    <col min="7937" max="7937" width="11.44140625" style="304"/>
    <col min="7938" max="7939" width="10.33203125" style="304" customWidth="1"/>
    <col min="7940" max="8189" width="11.44140625" style="304"/>
    <col min="8190" max="8190" width="25.6640625" style="304" customWidth="1"/>
    <col min="8191" max="8192" width="10.33203125" style="304" customWidth="1"/>
    <col min="8193" max="8193" width="11.44140625" style="304"/>
    <col min="8194" max="8195" width="10.33203125" style="304" customWidth="1"/>
    <col min="8196" max="8445" width="11.44140625" style="304"/>
    <col min="8446" max="8446" width="25.6640625" style="304" customWidth="1"/>
    <col min="8447" max="8448" width="10.33203125" style="304" customWidth="1"/>
    <col min="8449" max="8449" width="11.44140625" style="304"/>
    <col min="8450" max="8451" width="10.33203125" style="304" customWidth="1"/>
    <col min="8452" max="8701" width="11.44140625" style="304"/>
    <col min="8702" max="8702" width="25.6640625" style="304" customWidth="1"/>
    <col min="8703" max="8704" width="10.33203125" style="304" customWidth="1"/>
    <col min="8705" max="8705" width="11.44140625" style="304"/>
    <col min="8706" max="8707" width="10.33203125" style="304" customWidth="1"/>
    <col min="8708" max="8957" width="11.44140625" style="304"/>
    <col min="8958" max="8958" width="25.6640625" style="304" customWidth="1"/>
    <col min="8959" max="8960" width="10.33203125" style="304" customWidth="1"/>
    <col min="8961" max="8961" width="11.44140625" style="304"/>
    <col min="8962" max="8963" width="10.33203125" style="304" customWidth="1"/>
    <col min="8964" max="9213" width="11.44140625" style="304"/>
    <col min="9214" max="9214" width="25.6640625" style="304" customWidth="1"/>
    <col min="9215" max="9216" width="10.33203125" style="304" customWidth="1"/>
    <col min="9217" max="9217" width="11.44140625" style="304"/>
    <col min="9218" max="9219" width="10.33203125" style="304" customWidth="1"/>
    <col min="9220" max="9469" width="11.44140625" style="304"/>
    <col min="9470" max="9470" width="25.6640625" style="304" customWidth="1"/>
    <col min="9471" max="9472" width="10.33203125" style="304" customWidth="1"/>
    <col min="9473" max="9473" width="11.44140625" style="304"/>
    <col min="9474" max="9475" width="10.33203125" style="304" customWidth="1"/>
    <col min="9476" max="9725" width="11.44140625" style="304"/>
    <col min="9726" max="9726" width="25.6640625" style="304" customWidth="1"/>
    <col min="9727" max="9728" width="10.33203125" style="304" customWidth="1"/>
    <col min="9729" max="9729" width="11.44140625" style="304"/>
    <col min="9730" max="9731" width="10.33203125" style="304" customWidth="1"/>
    <col min="9732" max="9981" width="11.44140625" style="304"/>
    <col min="9982" max="9982" width="25.6640625" style="304" customWidth="1"/>
    <col min="9983" max="9984" width="10.33203125" style="304" customWidth="1"/>
    <col min="9985" max="9985" width="11.44140625" style="304"/>
    <col min="9986" max="9987" width="10.33203125" style="304" customWidth="1"/>
    <col min="9988" max="10237" width="11.44140625" style="304"/>
    <col min="10238" max="10238" width="25.6640625" style="304" customWidth="1"/>
    <col min="10239" max="10240" width="10.33203125" style="304" customWidth="1"/>
    <col min="10241" max="10241" width="11.44140625" style="304"/>
    <col min="10242" max="10243" width="10.33203125" style="304" customWidth="1"/>
    <col min="10244" max="10493" width="11.44140625" style="304"/>
    <col min="10494" max="10494" width="25.6640625" style="304" customWidth="1"/>
    <col min="10495" max="10496" width="10.33203125" style="304" customWidth="1"/>
    <col min="10497" max="10497" width="11.44140625" style="304"/>
    <col min="10498" max="10499" width="10.33203125" style="304" customWidth="1"/>
    <col min="10500" max="10749" width="11.44140625" style="304"/>
    <col min="10750" max="10750" width="25.6640625" style="304" customWidth="1"/>
    <col min="10751" max="10752" width="10.33203125" style="304" customWidth="1"/>
    <col min="10753" max="10753" width="11.44140625" style="304"/>
    <col min="10754" max="10755" width="10.33203125" style="304" customWidth="1"/>
    <col min="10756" max="11005" width="11.44140625" style="304"/>
    <col min="11006" max="11006" width="25.6640625" style="304" customWidth="1"/>
    <col min="11007" max="11008" width="10.33203125" style="304" customWidth="1"/>
    <col min="11009" max="11009" width="11.44140625" style="304"/>
    <col min="11010" max="11011" width="10.33203125" style="304" customWidth="1"/>
    <col min="11012" max="11261" width="11.44140625" style="304"/>
    <col min="11262" max="11262" width="25.6640625" style="304" customWidth="1"/>
    <col min="11263" max="11264" width="10.33203125" style="304" customWidth="1"/>
    <col min="11265" max="11265" width="11.44140625" style="304"/>
    <col min="11266" max="11267" width="10.33203125" style="304" customWidth="1"/>
    <col min="11268" max="11517" width="11.44140625" style="304"/>
    <col min="11518" max="11518" width="25.6640625" style="304" customWidth="1"/>
    <col min="11519" max="11520" width="10.33203125" style="304" customWidth="1"/>
    <col min="11521" max="11521" width="11.44140625" style="304"/>
    <col min="11522" max="11523" width="10.33203125" style="304" customWidth="1"/>
    <col min="11524" max="11773" width="11.44140625" style="304"/>
    <col min="11774" max="11774" width="25.6640625" style="304" customWidth="1"/>
    <col min="11775" max="11776" width="10.33203125" style="304" customWidth="1"/>
    <col min="11777" max="11777" width="11.44140625" style="304"/>
    <col min="11778" max="11779" width="10.33203125" style="304" customWidth="1"/>
    <col min="11780" max="12029" width="11.44140625" style="304"/>
    <col min="12030" max="12030" width="25.6640625" style="304" customWidth="1"/>
    <col min="12031" max="12032" width="10.33203125" style="304" customWidth="1"/>
    <col min="12033" max="12033" width="11.44140625" style="304"/>
    <col min="12034" max="12035" width="10.33203125" style="304" customWidth="1"/>
    <col min="12036" max="12285" width="11.44140625" style="304"/>
    <col min="12286" max="12286" width="25.6640625" style="304" customWidth="1"/>
    <col min="12287" max="12288" width="10.33203125" style="304" customWidth="1"/>
    <col min="12289" max="12289" width="11.44140625" style="304"/>
    <col min="12290" max="12291" width="10.33203125" style="304" customWidth="1"/>
    <col min="12292" max="12541" width="11.44140625" style="304"/>
    <col min="12542" max="12542" width="25.6640625" style="304" customWidth="1"/>
    <col min="12543" max="12544" width="10.33203125" style="304" customWidth="1"/>
    <col min="12545" max="12545" width="11.44140625" style="304"/>
    <col min="12546" max="12547" width="10.33203125" style="304" customWidth="1"/>
    <col min="12548" max="12797" width="11.44140625" style="304"/>
    <col min="12798" max="12798" width="25.6640625" style="304" customWidth="1"/>
    <col min="12799" max="12800" width="10.33203125" style="304" customWidth="1"/>
    <col min="12801" max="12801" width="11.44140625" style="304"/>
    <col min="12802" max="12803" width="10.33203125" style="304" customWidth="1"/>
    <col min="12804" max="13053" width="11.44140625" style="304"/>
    <col min="13054" max="13054" width="25.6640625" style="304" customWidth="1"/>
    <col min="13055" max="13056" width="10.33203125" style="304" customWidth="1"/>
    <col min="13057" max="13057" width="11.44140625" style="304"/>
    <col min="13058" max="13059" width="10.33203125" style="304" customWidth="1"/>
    <col min="13060" max="13309" width="11.44140625" style="304"/>
    <col min="13310" max="13310" width="25.6640625" style="304" customWidth="1"/>
    <col min="13311" max="13312" width="10.33203125" style="304" customWidth="1"/>
    <col min="13313" max="13313" width="11.44140625" style="304"/>
    <col min="13314" max="13315" width="10.33203125" style="304" customWidth="1"/>
    <col min="13316" max="13565" width="11.44140625" style="304"/>
    <col min="13566" max="13566" width="25.6640625" style="304" customWidth="1"/>
    <col min="13567" max="13568" width="10.33203125" style="304" customWidth="1"/>
    <col min="13569" max="13569" width="11.44140625" style="304"/>
    <col min="13570" max="13571" width="10.33203125" style="304" customWidth="1"/>
    <col min="13572" max="13821" width="11.44140625" style="304"/>
    <col min="13822" max="13822" width="25.6640625" style="304" customWidth="1"/>
    <col min="13823" max="13824" width="10.33203125" style="304" customWidth="1"/>
    <col min="13825" max="13825" width="11.44140625" style="304"/>
    <col min="13826" max="13827" width="10.33203125" style="304" customWidth="1"/>
    <col min="13828" max="14077" width="11.44140625" style="304"/>
    <col min="14078" max="14078" width="25.6640625" style="304" customWidth="1"/>
    <col min="14079" max="14080" width="10.33203125" style="304" customWidth="1"/>
    <col min="14081" max="14081" width="11.44140625" style="304"/>
    <col min="14082" max="14083" width="10.33203125" style="304" customWidth="1"/>
    <col min="14084" max="14333" width="11.44140625" style="304"/>
    <col min="14334" max="14334" width="25.6640625" style="304" customWidth="1"/>
    <col min="14335" max="14336" width="10.33203125" style="304" customWidth="1"/>
    <col min="14337" max="14337" width="11.44140625" style="304"/>
    <col min="14338" max="14339" width="10.33203125" style="304" customWidth="1"/>
    <col min="14340" max="14589" width="11.44140625" style="304"/>
    <col min="14590" max="14590" width="25.6640625" style="304" customWidth="1"/>
    <col min="14591" max="14592" width="10.33203125" style="304" customWidth="1"/>
    <col min="14593" max="14593" width="11.44140625" style="304"/>
    <col min="14594" max="14595" width="10.33203125" style="304" customWidth="1"/>
    <col min="14596" max="14845" width="11.44140625" style="304"/>
    <col min="14846" max="14846" width="25.6640625" style="304" customWidth="1"/>
    <col min="14847" max="14848" width="10.33203125" style="304" customWidth="1"/>
    <col min="14849" max="14849" width="11.44140625" style="304"/>
    <col min="14850" max="14851" width="10.33203125" style="304" customWidth="1"/>
    <col min="14852" max="15101" width="11.44140625" style="304"/>
    <col min="15102" max="15102" width="25.6640625" style="304" customWidth="1"/>
    <col min="15103" max="15104" width="10.33203125" style="304" customWidth="1"/>
    <col min="15105" max="15105" width="11.44140625" style="304"/>
    <col min="15106" max="15107" width="10.33203125" style="304" customWidth="1"/>
    <col min="15108" max="15357" width="11.44140625" style="304"/>
    <col min="15358" max="15358" width="25.6640625" style="304" customWidth="1"/>
    <col min="15359" max="15360" width="10.33203125" style="304" customWidth="1"/>
    <col min="15361" max="15361" width="11.44140625" style="304"/>
    <col min="15362" max="15363" width="10.33203125" style="304" customWidth="1"/>
    <col min="15364" max="15613" width="11.44140625" style="304"/>
    <col min="15614" max="15614" width="25.6640625" style="304" customWidth="1"/>
    <col min="15615" max="15616" width="10.33203125" style="304" customWidth="1"/>
    <col min="15617" max="15617" width="11.44140625" style="304"/>
    <col min="15618" max="15619" width="10.33203125" style="304" customWidth="1"/>
    <col min="15620" max="15869" width="11.44140625" style="304"/>
    <col min="15870" max="15870" width="25.6640625" style="304" customWidth="1"/>
    <col min="15871" max="15872" width="10.33203125" style="304" customWidth="1"/>
    <col min="15873" max="15873" width="11.44140625" style="304"/>
    <col min="15874" max="15875" width="10.33203125" style="304" customWidth="1"/>
    <col min="15876" max="16125" width="11.44140625" style="304"/>
    <col min="16126" max="16126" width="25.6640625" style="304" customWidth="1"/>
    <col min="16127" max="16128" width="10.33203125" style="304" customWidth="1"/>
    <col min="16129" max="16129" width="11.44140625" style="304"/>
    <col min="16130" max="16131" width="10.33203125" style="304" customWidth="1"/>
    <col min="16132" max="16384" width="11.44140625" style="304"/>
  </cols>
  <sheetData>
    <row r="1" spans="1:17" ht="47.1" customHeight="1" x14ac:dyDescent="0.25">
      <c r="F1" s="340"/>
    </row>
    <row r="2" spans="1:17" s="305" customFormat="1" ht="12.75" customHeight="1" x14ac:dyDescent="0.25">
      <c r="A2" s="284"/>
      <c r="O2" s="362" t="s">
        <v>13</v>
      </c>
    </row>
    <row r="3" spans="1:17" s="312" customFormat="1" ht="18" thickBot="1" x14ac:dyDescent="0.35">
      <c r="A3" s="284"/>
      <c r="B3" s="307" t="s">
        <v>22</v>
      </c>
      <c r="C3" s="308"/>
      <c r="D3" s="308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</row>
    <row r="4" spans="1:17" ht="13.5" customHeight="1" thickTop="1" x14ac:dyDescent="0.4">
      <c r="B4" s="313"/>
      <c r="C4" s="313"/>
      <c r="D4" s="313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</row>
    <row r="5" spans="1:17" ht="15.6" x14ac:dyDescent="0.3">
      <c r="B5" s="341" t="s">
        <v>686</v>
      </c>
      <c r="C5" s="345"/>
      <c r="D5" s="345"/>
      <c r="E5" s="345"/>
    </row>
    <row r="6" spans="1:17" x14ac:dyDescent="0.25">
      <c r="B6" s="316"/>
    </row>
    <row r="7" spans="1:17" s="318" customFormat="1" ht="29.7" customHeight="1" x14ac:dyDescent="0.25">
      <c r="A7" s="288"/>
      <c r="B7" s="317"/>
      <c r="C7" s="559" t="s">
        <v>404</v>
      </c>
      <c r="D7" s="560"/>
      <c r="E7" s="561"/>
      <c r="F7" s="565" t="s">
        <v>408</v>
      </c>
      <c r="G7" s="563"/>
      <c r="H7" s="564"/>
      <c r="I7" s="565" t="s">
        <v>405</v>
      </c>
      <c r="J7" s="563"/>
      <c r="K7" s="564"/>
      <c r="L7" s="559" t="s">
        <v>406</v>
      </c>
      <c r="M7" s="560"/>
      <c r="N7" s="561"/>
      <c r="O7" s="562" t="s">
        <v>465</v>
      </c>
      <c r="P7" s="563"/>
      <c r="Q7" s="564"/>
    </row>
    <row r="8" spans="1:17" s="318" customFormat="1" ht="14.25" customHeight="1" x14ac:dyDescent="0.25">
      <c r="A8" s="268"/>
      <c r="B8" s="319"/>
      <c r="C8" s="320" t="s">
        <v>8</v>
      </c>
      <c r="D8" s="320" t="s">
        <v>9</v>
      </c>
      <c r="E8" s="321" t="s">
        <v>65</v>
      </c>
      <c r="F8" s="320" t="s">
        <v>8</v>
      </c>
      <c r="G8" s="320" t="s">
        <v>9</v>
      </c>
      <c r="H8" s="321" t="s">
        <v>65</v>
      </c>
      <c r="I8" s="320" t="s">
        <v>8</v>
      </c>
      <c r="J8" s="320" t="s">
        <v>9</v>
      </c>
      <c r="K8" s="321" t="s">
        <v>65</v>
      </c>
      <c r="L8" s="320" t="s">
        <v>8</v>
      </c>
      <c r="M8" s="320" t="s">
        <v>9</v>
      </c>
      <c r="N8" s="321" t="s">
        <v>65</v>
      </c>
      <c r="O8" s="320" t="s">
        <v>8</v>
      </c>
      <c r="P8" s="320" t="s">
        <v>9</v>
      </c>
      <c r="Q8" s="321" t="s">
        <v>65</v>
      </c>
    </row>
    <row r="9" spans="1:17" s="318" customFormat="1" x14ac:dyDescent="0.25">
      <c r="A9" s="268"/>
      <c r="B9" s="322"/>
      <c r="E9" s="322"/>
      <c r="H9" s="322"/>
      <c r="K9" s="322"/>
      <c r="N9" s="322"/>
      <c r="Q9" s="322"/>
    </row>
    <row r="10" spans="1:17" s="318" customFormat="1" x14ac:dyDescent="0.25">
      <c r="A10" s="268"/>
      <c r="B10" s="323">
        <v>2016</v>
      </c>
      <c r="E10" s="322"/>
      <c r="H10" s="322"/>
      <c r="K10" s="322"/>
      <c r="N10" s="322"/>
      <c r="Q10" s="322"/>
    </row>
    <row r="11" spans="1:17" x14ac:dyDescent="0.25">
      <c r="A11" s="268"/>
      <c r="B11" s="327" t="s">
        <v>23</v>
      </c>
      <c r="C11" s="326">
        <v>8932.0000000000018</v>
      </c>
      <c r="D11" s="326">
        <v>7765.9999999999982</v>
      </c>
      <c r="E11" s="325">
        <f>+C11*100/D11</f>
        <v>115.01416430594907</v>
      </c>
      <c r="F11" s="346" t="s">
        <v>11</v>
      </c>
      <c r="G11" s="346" t="s">
        <v>11</v>
      </c>
      <c r="H11" s="342" t="s">
        <v>11</v>
      </c>
      <c r="I11" s="346" t="s">
        <v>11</v>
      </c>
      <c r="J11" s="346" t="s">
        <v>11</v>
      </c>
      <c r="K11" s="342" t="s">
        <v>11</v>
      </c>
      <c r="L11" s="346" t="s">
        <v>11</v>
      </c>
      <c r="M11" s="346" t="s">
        <v>11</v>
      </c>
      <c r="N11" s="342" t="s">
        <v>11</v>
      </c>
      <c r="O11" s="346" t="s">
        <v>11</v>
      </c>
      <c r="P11" s="346" t="s">
        <v>11</v>
      </c>
      <c r="Q11" s="342" t="s">
        <v>11</v>
      </c>
    </row>
    <row r="12" spans="1:17" x14ac:dyDescent="0.25">
      <c r="A12" s="270"/>
      <c r="B12" s="327" t="s">
        <v>398</v>
      </c>
      <c r="C12" s="326">
        <v>5076.0000000000027</v>
      </c>
      <c r="D12" s="326">
        <v>4313.0000000000009</v>
      </c>
      <c r="E12" s="325">
        <f>+C12*100/D12</f>
        <v>117.69070252724326</v>
      </c>
      <c r="F12" s="346" t="s">
        <v>11</v>
      </c>
      <c r="G12" s="346" t="s">
        <v>11</v>
      </c>
      <c r="H12" s="342" t="s">
        <v>11</v>
      </c>
      <c r="I12" s="346" t="s">
        <v>11</v>
      </c>
      <c r="J12" s="346" t="s">
        <v>11</v>
      </c>
      <c r="K12" s="342" t="s">
        <v>11</v>
      </c>
      <c r="L12" s="346" t="s">
        <v>11</v>
      </c>
      <c r="M12" s="346" t="s">
        <v>11</v>
      </c>
      <c r="N12" s="342" t="s">
        <v>11</v>
      </c>
      <c r="O12" s="346" t="s">
        <v>11</v>
      </c>
      <c r="P12" s="346" t="s">
        <v>11</v>
      </c>
      <c r="Q12" s="342" t="s">
        <v>11</v>
      </c>
    </row>
    <row r="13" spans="1:17" x14ac:dyDescent="0.25">
      <c r="A13" s="270"/>
      <c r="B13" s="327" t="s">
        <v>399</v>
      </c>
      <c r="C13" s="326">
        <v>2505.8412435545174</v>
      </c>
      <c r="D13" s="326">
        <v>2227.0342542729072</v>
      </c>
      <c r="E13" s="325">
        <f>+C13*100/D13</f>
        <v>112.51920525006187</v>
      </c>
      <c r="F13" s="346" t="s">
        <v>11</v>
      </c>
      <c r="G13" s="346" t="s">
        <v>11</v>
      </c>
      <c r="H13" s="342" t="s">
        <v>11</v>
      </c>
      <c r="I13" s="346" t="s">
        <v>11</v>
      </c>
      <c r="J13" s="346" t="s">
        <v>11</v>
      </c>
      <c r="K13" s="342" t="s">
        <v>11</v>
      </c>
      <c r="L13" s="346" t="s">
        <v>11</v>
      </c>
      <c r="M13" s="346" t="s">
        <v>11</v>
      </c>
      <c r="N13" s="342" t="s">
        <v>11</v>
      </c>
      <c r="O13" s="346" t="s">
        <v>11</v>
      </c>
      <c r="P13" s="346" t="s">
        <v>11</v>
      </c>
      <c r="Q13" s="342" t="s">
        <v>11</v>
      </c>
    </row>
    <row r="14" spans="1:17" x14ac:dyDescent="0.25">
      <c r="A14" s="270"/>
      <c r="B14" s="327" t="s">
        <v>400</v>
      </c>
      <c r="C14" s="326">
        <v>1350.1587564454808</v>
      </c>
      <c r="D14" s="326">
        <v>1225.9657457270914</v>
      </c>
      <c r="E14" s="325">
        <f>+C14*100/D14</f>
        <v>110.13021865833073</v>
      </c>
      <c r="F14" s="346" t="s">
        <v>11</v>
      </c>
      <c r="G14" s="346" t="s">
        <v>11</v>
      </c>
      <c r="H14" s="342" t="s">
        <v>11</v>
      </c>
      <c r="I14" s="346" t="s">
        <v>11</v>
      </c>
      <c r="J14" s="346" t="s">
        <v>11</v>
      </c>
      <c r="K14" s="342" t="s">
        <v>11</v>
      </c>
      <c r="L14" s="346" t="s">
        <v>11</v>
      </c>
      <c r="M14" s="346" t="s">
        <v>11</v>
      </c>
      <c r="N14" s="342" t="s">
        <v>11</v>
      </c>
      <c r="O14" s="346" t="s">
        <v>11</v>
      </c>
      <c r="P14" s="346" t="s">
        <v>11</v>
      </c>
      <c r="Q14" s="342" t="s">
        <v>11</v>
      </c>
    </row>
    <row r="15" spans="1:17" x14ac:dyDescent="0.25">
      <c r="A15" s="270"/>
      <c r="B15" s="323">
        <v>2017</v>
      </c>
      <c r="C15" s="326"/>
      <c r="D15" s="326"/>
      <c r="E15" s="325"/>
      <c r="F15" s="346"/>
      <c r="G15" s="346"/>
      <c r="H15" s="342"/>
      <c r="I15" s="346"/>
      <c r="J15" s="346"/>
      <c r="K15" s="342"/>
      <c r="L15" s="346"/>
      <c r="M15" s="346"/>
      <c r="N15" s="342"/>
      <c r="O15" s="346"/>
      <c r="P15" s="346"/>
      <c r="Q15" s="342"/>
    </row>
    <row r="16" spans="1:17" x14ac:dyDescent="0.25">
      <c r="A16" s="270"/>
      <c r="B16" s="327" t="s">
        <v>23</v>
      </c>
      <c r="C16" s="326">
        <v>8770.0000000000036</v>
      </c>
      <c r="D16" s="326">
        <v>7782.9999999999964</v>
      </c>
      <c r="E16" s="325">
        <f>+C16*100/D16</f>
        <v>112.68148528844928</v>
      </c>
      <c r="F16" s="346" t="s">
        <v>11</v>
      </c>
      <c r="G16" s="346" t="s">
        <v>11</v>
      </c>
      <c r="H16" s="342" t="s">
        <v>11</v>
      </c>
      <c r="I16" s="346" t="s">
        <v>11</v>
      </c>
      <c r="J16" s="346" t="s">
        <v>11</v>
      </c>
      <c r="K16" s="342" t="s">
        <v>11</v>
      </c>
      <c r="L16" s="346" t="s">
        <v>11</v>
      </c>
      <c r="M16" s="346" t="s">
        <v>11</v>
      </c>
      <c r="N16" s="342" t="s">
        <v>11</v>
      </c>
      <c r="O16" s="346" t="s">
        <v>11</v>
      </c>
      <c r="P16" s="346" t="s">
        <v>11</v>
      </c>
      <c r="Q16" s="342" t="s">
        <v>11</v>
      </c>
    </row>
    <row r="17" spans="1:17" x14ac:dyDescent="0.25">
      <c r="A17" s="270"/>
      <c r="B17" s="327" t="s">
        <v>398</v>
      </c>
      <c r="C17" s="326">
        <v>4723.0000000000009</v>
      </c>
      <c r="D17" s="326">
        <v>4223.9999999999991</v>
      </c>
      <c r="E17" s="325">
        <f>+C17*100/D17</f>
        <v>111.81344696969703</v>
      </c>
      <c r="F17" s="346" t="s">
        <v>11</v>
      </c>
      <c r="G17" s="346" t="s">
        <v>11</v>
      </c>
      <c r="H17" s="342" t="s">
        <v>11</v>
      </c>
      <c r="I17" s="346" t="s">
        <v>11</v>
      </c>
      <c r="J17" s="346" t="s">
        <v>11</v>
      </c>
      <c r="K17" s="342" t="s">
        <v>11</v>
      </c>
      <c r="L17" s="346" t="s">
        <v>11</v>
      </c>
      <c r="M17" s="346" t="s">
        <v>11</v>
      </c>
      <c r="N17" s="342" t="s">
        <v>11</v>
      </c>
      <c r="O17" s="346" t="s">
        <v>11</v>
      </c>
      <c r="P17" s="346" t="s">
        <v>11</v>
      </c>
      <c r="Q17" s="342" t="s">
        <v>11</v>
      </c>
    </row>
    <row r="18" spans="1:17" x14ac:dyDescent="0.25">
      <c r="A18" s="270"/>
      <c r="B18" s="327" t="s">
        <v>399</v>
      </c>
      <c r="C18" s="326">
        <v>2711.8001333540383</v>
      </c>
      <c r="D18" s="326">
        <v>2307.4649474645389</v>
      </c>
      <c r="E18" s="325">
        <f>+C18*100/D18</f>
        <v>117.5229177948634</v>
      </c>
      <c r="F18" s="346" t="s">
        <v>11</v>
      </c>
      <c r="G18" s="346" t="s">
        <v>11</v>
      </c>
      <c r="H18" s="342" t="s">
        <v>11</v>
      </c>
      <c r="I18" s="346" t="s">
        <v>11</v>
      </c>
      <c r="J18" s="346" t="s">
        <v>11</v>
      </c>
      <c r="K18" s="342" t="s">
        <v>11</v>
      </c>
      <c r="L18" s="346" t="s">
        <v>11</v>
      </c>
      <c r="M18" s="346" t="s">
        <v>11</v>
      </c>
      <c r="N18" s="342" t="s">
        <v>11</v>
      </c>
      <c r="O18" s="346" t="s">
        <v>11</v>
      </c>
      <c r="P18" s="346" t="s">
        <v>11</v>
      </c>
      <c r="Q18" s="342" t="s">
        <v>11</v>
      </c>
    </row>
    <row r="19" spans="1:17" x14ac:dyDescent="0.25">
      <c r="A19" s="270"/>
      <c r="B19" s="327" t="s">
        <v>400</v>
      </c>
      <c r="C19" s="326">
        <v>1335.199866645964</v>
      </c>
      <c r="D19" s="326">
        <v>1251.5350525354584</v>
      </c>
      <c r="E19" s="325">
        <f>+C19*100/D19</f>
        <v>106.68497569772502</v>
      </c>
      <c r="F19" s="346" t="s">
        <v>11</v>
      </c>
      <c r="G19" s="346" t="s">
        <v>11</v>
      </c>
      <c r="H19" s="342" t="s">
        <v>11</v>
      </c>
      <c r="I19" s="346" t="s">
        <v>11</v>
      </c>
      <c r="J19" s="346" t="s">
        <v>11</v>
      </c>
      <c r="K19" s="342" t="s">
        <v>11</v>
      </c>
      <c r="L19" s="346" t="s">
        <v>11</v>
      </c>
      <c r="M19" s="346" t="s">
        <v>11</v>
      </c>
      <c r="N19" s="342" t="s">
        <v>11</v>
      </c>
      <c r="O19" s="346" t="s">
        <v>11</v>
      </c>
      <c r="P19" s="346" t="s">
        <v>11</v>
      </c>
      <c r="Q19" s="342" t="s">
        <v>11</v>
      </c>
    </row>
    <row r="20" spans="1:17" x14ac:dyDescent="0.25">
      <c r="A20" s="270"/>
      <c r="B20" s="323">
        <v>2018</v>
      </c>
      <c r="C20" s="326"/>
      <c r="D20" s="326"/>
      <c r="E20" s="325"/>
      <c r="H20" s="325"/>
      <c r="K20" s="325"/>
      <c r="N20" s="325"/>
      <c r="Q20" s="325"/>
    </row>
    <row r="21" spans="1:17" x14ac:dyDescent="0.25">
      <c r="A21" s="270"/>
      <c r="B21" s="327" t="s">
        <v>23</v>
      </c>
      <c r="C21" s="326">
        <v>8809</v>
      </c>
      <c r="D21" s="326">
        <v>7292</v>
      </c>
      <c r="E21" s="325">
        <f>+C21*100/D21</f>
        <v>120.80362040592431</v>
      </c>
      <c r="F21" s="326">
        <v>2071.4965459297982</v>
      </c>
      <c r="G21" s="326">
        <v>2243.7586336340819</v>
      </c>
      <c r="H21" s="325">
        <f>+F21*100/G21</f>
        <v>92.322610590904731</v>
      </c>
      <c r="I21" s="326">
        <v>739.56565845158082</v>
      </c>
      <c r="J21" s="326">
        <v>753.21872892371027</v>
      </c>
      <c r="K21" s="325">
        <f>+I21*100/J21</f>
        <v>98.187369757568476</v>
      </c>
      <c r="L21" s="326">
        <v>5234.2499066467517</v>
      </c>
      <c r="M21" s="326">
        <v>3694.8173299560658</v>
      </c>
      <c r="N21" s="325">
        <f>+L21*100/M21</f>
        <v>141.66464642810882</v>
      </c>
      <c r="O21" s="326">
        <v>763.6878889718696</v>
      </c>
      <c r="P21" s="326">
        <v>600.20530748614146</v>
      </c>
      <c r="Q21" s="325">
        <f>+O21*100/P21</f>
        <v>127.23777671517888</v>
      </c>
    </row>
    <row r="22" spans="1:17" x14ac:dyDescent="0.25">
      <c r="A22" s="270"/>
      <c r="B22" s="327" t="s">
        <v>398</v>
      </c>
      <c r="C22" s="326">
        <v>4873.9999999999991</v>
      </c>
      <c r="D22" s="326">
        <v>4125.0000000000009</v>
      </c>
      <c r="E22" s="325">
        <f>+C22*100/D22</f>
        <v>118.1575757575757</v>
      </c>
      <c r="F22" s="326">
        <v>794.16613418530358</v>
      </c>
      <c r="G22" s="326">
        <v>1057.0346940311751</v>
      </c>
      <c r="H22" s="325">
        <f>+F22*100/G22</f>
        <v>75.131510693998194</v>
      </c>
      <c r="I22" s="326">
        <v>439.23454885975548</v>
      </c>
      <c r="J22" s="326">
        <v>395.00089309369309</v>
      </c>
      <c r="K22" s="325">
        <f>+I22*100/J22</f>
        <v>111.19836854535168</v>
      </c>
      <c r="L22" s="326">
        <v>3262.5783849289414</v>
      </c>
      <c r="M22" s="326">
        <v>2316.4675096876513</v>
      </c>
      <c r="N22" s="325">
        <f>+L22*100/M22</f>
        <v>140.84282949294902</v>
      </c>
      <c r="O22" s="326">
        <v>378.0209320259998</v>
      </c>
      <c r="P22" s="326">
        <v>356.49690318748009</v>
      </c>
      <c r="Q22" s="325">
        <f>+O22*100/P22</f>
        <v>106.03764819443616</v>
      </c>
    </row>
    <row r="23" spans="1:17" x14ac:dyDescent="0.25">
      <c r="A23" s="270"/>
      <c r="B23" s="327" t="s">
        <v>399</v>
      </c>
      <c r="C23" s="326">
        <v>2557.0122919783521</v>
      </c>
      <c r="D23" s="326">
        <v>1979.3970150204054</v>
      </c>
      <c r="E23" s="325">
        <f>+C23*100/D23</f>
        <v>129.18137556916503</v>
      </c>
      <c r="F23" s="326">
        <v>836.58008327244431</v>
      </c>
      <c r="G23" s="326">
        <v>828.09936769250373</v>
      </c>
      <c r="H23" s="325">
        <f>+F23*100/G23</f>
        <v>101.02411810838258</v>
      </c>
      <c r="I23" s="326">
        <v>201.24383662834066</v>
      </c>
      <c r="J23" s="326">
        <v>267.28797023580273</v>
      </c>
      <c r="K23" s="325">
        <f>+I23*100/J23</f>
        <v>75.291019064869388</v>
      </c>
      <c r="L23" s="326">
        <v>1268.7816116017666</v>
      </c>
      <c r="M23" s="326">
        <v>710.06950410061972</v>
      </c>
      <c r="N23" s="325">
        <f>+L23*100/M23</f>
        <v>178.68414349223696</v>
      </c>
      <c r="O23" s="326">
        <v>250.40676047580106</v>
      </c>
      <c r="P23" s="326">
        <v>173.94017299147882</v>
      </c>
      <c r="Q23" s="325">
        <f>+O23*100/P23</f>
        <v>143.96143005334844</v>
      </c>
    </row>
    <row r="24" spans="1:17" x14ac:dyDescent="0.25">
      <c r="A24" s="270"/>
      <c r="B24" s="327" t="s">
        <v>400</v>
      </c>
      <c r="C24" s="326">
        <v>1377.9877080216472</v>
      </c>
      <c r="D24" s="326">
        <v>1187.6029849795952</v>
      </c>
      <c r="E24" s="325">
        <f>+C24*100/D24</f>
        <v>116.0310074536671</v>
      </c>
      <c r="F24" s="326">
        <v>458.3121207813362</v>
      </c>
      <c r="G24" s="326">
        <v>426.8823212927411</v>
      </c>
      <c r="H24" s="325">
        <f>+F24*100/G24</f>
        <v>107.36263787954846</v>
      </c>
      <c r="I24" s="326">
        <v>96.727657981147516</v>
      </c>
      <c r="J24" s="326">
        <v>87.741227197820862</v>
      </c>
      <c r="K24" s="325">
        <f>+I24*100/J24</f>
        <v>110.24197070217163</v>
      </c>
      <c r="L24" s="326">
        <v>685.33223919765715</v>
      </c>
      <c r="M24" s="326">
        <v>603.38788920541356</v>
      </c>
      <c r="N24" s="325">
        <f>+L24*100/M24</f>
        <v>113.58070843950051</v>
      </c>
      <c r="O24" s="326">
        <v>137.6156900615064</v>
      </c>
      <c r="P24" s="326">
        <v>69.591547283619548</v>
      </c>
      <c r="Q24" s="325">
        <f>+O24*100/P24</f>
        <v>197.74770849777954</v>
      </c>
    </row>
    <row r="25" spans="1:17" x14ac:dyDescent="0.25">
      <c r="A25" s="270"/>
      <c r="B25" s="323">
        <v>2019</v>
      </c>
      <c r="C25" s="326"/>
      <c r="D25" s="326"/>
      <c r="E25" s="325"/>
      <c r="H25" s="325"/>
      <c r="K25" s="325"/>
      <c r="N25" s="325"/>
      <c r="Q25" s="325"/>
    </row>
    <row r="26" spans="1:17" x14ac:dyDescent="0.25">
      <c r="A26" s="270"/>
      <c r="B26" s="327" t="s">
        <v>23</v>
      </c>
      <c r="C26" s="326">
        <v>9147.0000000000036</v>
      </c>
      <c r="D26" s="326">
        <v>7352.9999999999927</v>
      </c>
      <c r="E26" s="325">
        <f>+C26*100/D26</f>
        <v>124.39820481436166</v>
      </c>
      <c r="F26" s="326">
        <v>2124.7367664240146</v>
      </c>
      <c r="G26" s="326">
        <v>2280.3520262934899</v>
      </c>
      <c r="H26" s="325">
        <f>+F26*100/G26</f>
        <v>93.175822939828549</v>
      </c>
      <c r="I26" s="326">
        <v>811.64177226566051</v>
      </c>
      <c r="J26" s="326">
        <v>797.8941178999861</v>
      </c>
      <c r="K26" s="325">
        <f>+I26*100/J26</f>
        <v>101.72299231906328</v>
      </c>
      <c r="L26" s="326">
        <v>5461.4558281657246</v>
      </c>
      <c r="M26" s="326">
        <v>3694.2671982482407</v>
      </c>
      <c r="N26" s="325">
        <f>+L26*100/M26</f>
        <v>147.83597219918082</v>
      </c>
      <c r="O26" s="326">
        <v>749.16563314460348</v>
      </c>
      <c r="P26" s="326">
        <v>580.48665755827631</v>
      </c>
      <c r="Q26" s="325">
        <f>+O26*100/P26</f>
        <v>129.05820028592012</v>
      </c>
    </row>
    <row r="27" spans="1:17" x14ac:dyDescent="0.25">
      <c r="A27" s="270"/>
      <c r="B27" s="327" t="s">
        <v>398</v>
      </c>
      <c r="C27" s="326">
        <v>5288.9999999999964</v>
      </c>
      <c r="D27" s="326">
        <v>4128.0000000000055</v>
      </c>
      <c r="E27" s="325">
        <f>+C27*100/D27</f>
        <v>128.12499999999974</v>
      </c>
      <c r="F27" s="326">
        <v>894.81570996978792</v>
      </c>
      <c r="G27" s="326">
        <v>1098.5103600691227</v>
      </c>
      <c r="H27" s="325">
        <f>+F27*100/G27</f>
        <v>81.457193531928311</v>
      </c>
      <c r="I27" s="326">
        <v>510.49677049692644</v>
      </c>
      <c r="J27" s="326">
        <v>406.07727063703709</v>
      </c>
      <c r="K27" s="325">
        <f>+I27*100/J27</f>
        <v>125.71419466449832</v>
      </c>
      <c r="L27" s="326">
        <v>3504.8785290134369</v>
      </c>
      <c r="M27" s="326">
        <v>2281.943872320639</v>
      </c>
      <c r="N27" s="325">
        <f>+L27*100/M27</f>
        <v>153.59179388795073</v>
      </c>
      <c r="O27" s="326">
        <v>378.80899051984557</v>
      </c>
      <c r="P27" s="326">
        <v>341.46849697320636</v>
      </c>
      <c r="Q27" s="325">
        <f>+O27*100/P27</f>
        <v>110.93526749249995</v>
      </c>
    </row>
    <row r="28" spans="1:17" x14ac:dyDescent="0.25">
      <c r="A28" s="270"/>
      <c r="B28" s="327" t="s">
        <v>399</v>
      </c>
      <c r="C28" s="326">
        <v>2536.0990348071032</v>
      </c>
      <c r="D28" s="326">
        <v>2053.1343971809497</v>
      </c>
      <c r="E28" s="325">
        <f>+C28*100/D28</f>
        <v>123.52328412057616</v>
      </c>
      <c r="F28" s="326">
        <v>808.62269753085843</v>
      </c>
      <c r="G28" s="326">
        <v>834.29692731628393</v>
      </c>
      <c r="H28" s="325">
        <f>+F28*100/G28</f>
        <v>96.922650803951441</v>
      </c>
      <c r="I28" s="326">
        <v>207.33915321304062</v>
      </c>
      <c r="J28" s="326">
        <v>292.92507858902439</v>
      </c>
      <c r="K28" s="325">
        <f>+I28*100/J28</f>
        <v>70.782315468433708</v>
      </c>
      <c r="L28" s="326">
        <v>1283.92802217493</v>
      </c>
      <c r="M28" s="326">
        <v>754.0706267729413</v>
      </c>
      <c r="N28" s="325">
        <f>+L28*100/M28</f>
        <v>170.26628230694024</v>
      </c>
      <c r="O28" s="326">
        <v>236.20916188827411</v>
      </c>
      <c r="P28" s="326">
        <v>171.84176450269999</v>
      </c>
      <c r="Q28" s="325">
        <f>+O28*100/P28</f>
        <v>137.45736525218393</v>
      </c>
    </row>
    <row r="29" spans="1:17" x14ac:dyDescent="0.25">
      <c r="A29" s="270"/>
      <c r="B29" s="327" t="s">
        <v>400</v>
      </c>
      <c r="C29" s="326">
        <v>1321.9009651929039</v>
      </c>
      <c r="D29" s="326">
        <v>1171.8656028190364</v>
      </c>
      <c r="E29" s="325">
        <f>+C29*100/D29</f>
        <v>112.80312025653306</v>
      </c>
      <c r="F29" s="326">
        <v>416.74975119466558</v>
      </c>
      <c r="G29" s="326">
        <v>406.45636976669368</v>
      </c>
      <c r="H29" s="325">
        <f>+F29*100/G29</f>
        <v>102.53246896681193</v>
      </c>
      <c r="I29" s="326">
        <v>93.293453074454959</v>
      </c>
      <c r="J29" s="326">
        <v>94.629117600063694</v>
      </c>
      <c r="K29" s="325">
        <f>+I29*100/J29</f>
        <v>98.588526914882863</v>
      </c>
      <c r="L29" s="326">
        <v>677.62047264423848</v>
      </c>
      <c r="M29" s="326">
        <v>600.37684489186211</v>
      </c>
      <c r="N29" s="325">
        <f>+L29*100/M29</f>
        <v>112.86585723776359</v>
      </c>
      <c r="O29" s="326">
        <v>134.23728827954491</v>
      </c>
      <c r="P29" s="326">
        <v>70.4032705604169</v>
      </c>
      <c r="Q29" s="325">
        <f>+O29*100/P29</f>
        <v>190.66910842493965</v>
      </c>
    </row>
    <row r="30" spans="1:17" x14ac:dyDescent="0.25">
      <c r="A30" s="270"/>
      <c r="B30" s="323">
        <v>2020</v>
      </c>
      <c r="C30" s="326"/>
      <c r="D30" s="326"/>
      <c r="E30" s="325"/>
      <c r="H30" s="325"/>
      <c r="K30" s="325"/>
      <c r="N30" s="325"/>
      <c r="Q30" s="325"/>
    </row>
    <row r="31" spans="1:17" x14ac:dyDescent="0.25">
      <c r="A31" s="270"/>
      <c r="B31" s="327" t="s">
        <v>23</v>
      </c>
      <c r="C31" s="326">
        <v>9283.9999999999982</v>
      </c>
      <c r="D31" s="326">
        <v>7277.0000000000055</v>
      </c>
      <c r="E31" s="325">
        <f>+C31*100/D31</f>
        <v>127.58004672255038</v>
      </c>
      <c r="F31" s="326">
        <v>2147.5425413065204</v>
      </c>
      <c r="G31" s="326">
        <v>2311.2406173847348</v>
      </c>
      <c r="H31" s="325">
        <f>+F31*100/G31</f>
        <v>92.91730705808358</v>
      </c>
      <c r="I31" s="326">
        <v>789.90697947903811</v>
      </c>
      <c r="J31" s="326">
        <v>770.81695991988647</v>
      </c>
      <c r="K31" s="325">
        <f>+I31*100/J31</f>
        <v>102.47659568377112</v>
      </c>
      <c r="L31" s="326">
        <v>5430.269300876108</v>
      </c>
      <c r="M31" s="326">
        <v>3581.5561338099496</v>
      </c>
      <c r="N31" s="325">
        <f>+L31*100/M31</f>
        <v>151.61759575996243</v>
      </c>
      <c r="O31" s="326">
        <v>916.28117833833107</v>
      </c>
      <c r="P31" s="326">
        <v>613.38628888543599</v>
      </c>
      <c r="Q31" s="325">
        <f>+O31*100/P31</f>
        <v>149.38077275957301</v>
      </c>
    </row>
    <row r="32" spans="1:17" x14ac:dyDescent="0.25">
      <c r="A32" s="270"/>
      <c r="B32" s="327" t="s">
        <v>398</v>
      </c>
      <c r="C32" s="326">
        <v>5280.9999999999982</v>
      </c>
      <c r="D32" s="326">
        <v>4114.0000000000018</v>
      </c>
      <c r="E32" s="325">
        <f>+C32*100/D32</f>
        <v>128.36655323286328</v>
      </c>
      <c r="F32" s="326">
        <v>874.09280049438644</v>
      </c>
      <c r="G32" s="326">
        <v>1119.598460726937</v>
      </c>
      <c r="H32" s="325">
        <f>+F32*100/G32</f>
        <v>78.071990196096934</v>
      </c>
      <c r="I32" s="326">
        <v>485.99994850139035</v>
      </c>
      <c r="J32" s="326">
        <v>424.29360685713789</v>
      </c>
      <c r="K32" s="325">
        <f>+I32*100/J32</f>
        <v>114.54331167073873</v>
      </c>
      <c r="L32" s="326">
        <v>3473.2542486352863</v>
      </c>
      <c r="M32" s="326">
        <v>2222.0024564517139</v>
      </c>
      <c r="N32" s="325">
        <f>+L32*100/M32</f>
        <v>156.31189959086183</v>
      </c>
      <c r="O32" s="326">
        <v>447.65300236893592</v>
      </c>
      <c r="P32" s="326">
        <v>348.10547596421264</v>
      </c>
      <c r="Q32" s="325">
        <f>+O32*100/P32</f>
        <v>128.59694353528565</v>
      </c>
    </row>
    <row r="33" spans="1:17" x14ac:dyDescent="0.25">
      <c r="A33" s="270"/>
      <c r="B33" s="327" t="s">
        <v>399</v>
      </c>
      <c r="C33" s="326">
        <v>2699.7906185667202</v>
      </c>
      <c r="D33" s="326">
        <v>2041.7497000707194</v>
      </c>
      <c r="E33" s="325">
        <f>+C33*100/D33</f>
        <v>132.22926485421834</v>
      </c>
      <c r="F33" s="326">
        <v>875.02883481860988</v>
      </c>
      <c r="G33" s="326">
        <v>864.03673909426709</v>
      </c>
      <c r="H33" s="325">
        <f>+F33*100/G33</f>
        <v>101.27217920569736</v>
      </c>
      <c r="I33" s="326">
        <v>212.06329166962635</v>
      </c>
      <c r="J33" s="326">
        <v>252.254460582907</v>
      </c>
      <c r="K33" s="325">
        <f>+I33*100/J33</f>
        <v>84.067211806519765</v>
      </c>
      <c r="L33" s="326">
        <v>1298.0843914322584</v>
      </c>
      <c r="M33" s="326">
        <v>729.54984657895739</v>
      </c>
      <c r="N33" s="325">
        <f>+L33*100/M33</f>
        <v>177.92949961120578</v>
      </c>
      <c r="O33" s="326">
        <v>314.61410064622595</v>
      </c>
      <c r="P33" s="326">
        <v>195.90865381458764</v>
      </c>
      <c r="Q33" s="325">
        <f>+O33*100/P33</f>
        <v>160.59224261935046</v>
      </c>
    </row>
    <row r="34" spans="1:17" x14ac:dyDescent="0.25">
      <c r="A34" s="270"/>
      <c r="B34" s="327" t="s">
        <v>400</v>
      </c>
      <c r="C34" s="326">
        <v>1303.2093814332788</v>
      </c>
      <c r="D34" s="326">
        <v>1121.2502999292847</v>
      </c>
      <c r="E34" s="325">
        <f>+C34*100/D34</f>
        <v>116.22823035280081</v>
      </c>
      <c r="F34" s="326">
        <v>400.232262944056</v>
      </c>
      <c r="G34" s="326">
        <v>382.2733517255221</v>
      </c>
      <c r="H34" s="325">
        <f>+F34*100/G34</f>
        <v>104.69792391687</v>
      </c>
      <c r="I34" s="326">
        <v>90.96187794183092</v>
      </c>
      <c r="J34" s="326">
        <v>89.686522801942601</v>
      </c>
      <c r="K34" s="325">
        <f>+I34*100/J34</f>
        <v>101.42201425592641</v>
      </c>
      <c r="L34" s="326">
        <v>657.23566411303852</v>
      </c>
      <c r="M34" s="326">
        <v>573.84973354823308</v>
      </c>
      <c r="N34" s="325">
        <f>+L34*100/M34</f>
        <v>114.53096964064316</v>
      </c>
      <c r="O34" s="326">
        <v>154.77957643435354</v>
      </c>
      <c r="P34" s="326">
        <v>75.440691853586799</v>
      </c>
      <c r="Q34" s="325">
        <f>+O34*100/P34</f>
        <v>205.16722823107912</v>
      </c>
    </row>
    <row r="35" spans="1:17" ht="15.6" x14ac:dyDescent="0.25">
      <c r="A35" s="270"/>
      <c r="B35" s="422" t="s">
        <v>464</v>
      </c>
      <c r="C35" s="326"/>
      <c r="D35" s="326"/>
      <c r="E35" s="325"/>
      <c r="H35" s="325"/>
      <c r="K35" s="325"/>
      <c r="N35" s="325"/>
      <c r="Q35" s="325"/>
    </row>
    <row r="36" spans="1:17" x14ac:dyDescent="0.25">
      <c r="A36" s="270"/>
      <c r="B36" s="327" t="s">
        <v>23</v>
      </c>
      <c r="C36" s="326">
        <v>9958</v>
      </c>
      <c r="D36" s="326">
        <v>7562.0000000000073</v>
      </c>
      <c r="E36" s="325">
        <f>+C36*100/D36</f>
        <v>131.68473948690809</v>
      </c>
      <c r="F36" s="346" t="s">
        <v>11</v>
      </c>
      <c r="G36" s="346" t="s">
        <v>11</v>
      </c>
      <c r="H36" s="342" t="s">
        <v>11</v>
      </c>
      <c r="I36" s="326">
        <v>6218.0000000000018</v>
      </c>
      <c r="J36" s="326">
        <v>5914.9999999999927</v>
      </c>
      <c r="K36" s="325">
        <f>+I36*100/J36</f>
        <v>105.12256973795452</v>
      </c>
      <c r="L36" s="326">
        <v>3583.9999999999995</v>
      </c>
      <c r="M36" s="326">
        <v>1588.9999999999995</v>
      </c>
      <c r="N36" s="325">
        <f>+L36*100/M36</f>
        <v>225.55066079295156</v>
      </c>
      <c r="O36" s="326">
        <v>156</v>
      </c>
      <c r="P36" s="326">
        <v>58</v>
      </c>
      <c r="Q36" s="325">
        <f>+O36*100/P36</f>
        <v>268.9655172413793</v>
      </c>
    </row>
    <row r="37" spans="1:17" x14ac:dyDescent="0.25">
      <c r="A37" s="270"/>
      <c r="B37" s="327" t="s">
        <v>398</v>
      </c>
      <c r="C37" s="326">
        <v>5845.0000000000009</v>
      </c>
      <c r="D37" s="326">
        <v>4395.9999999999973</v>
      </c>
      <c r="E37" s="325">
        <f>+C37*100/D37</f>
        <v>132.96178343949055</v>
      </c>
      <c r="F37" s="346" t="s">
        <v>11</v>
      </c>
      <c r="G37" s="346" t="s">
        <v>11</v>
      </c>
      <c r="H37" s="342" t="s">
        <v>11</v>
      </c>
      <c r="I37" s="326">
        <v>2768</v>
      </c>
      <c r="J37" s="326">
        <v>3103</v>
      </c>
      <c r="K37" s="325">
        <f>+I37*100/J37</f>
        <v>89.203996132774733</v>
      </c>
      <c r="L37" s="326">
        <v>2983.9999999999995</v>
      </c>
      <c r="M37" s="326">
        <v>1251.0000000000005</v>
      </c>
      <c r="N37" s="325">
        <f>+L37*100/M37</f>
        <v>238.52917665867292</v>
      </c>
      <c r="O37" s="326">
        <v>93</v>
      </c>
      <c r="P37" s="326">
        <v>42</v>
      </c>
      <c r="Q37" s="325">
        <f>+O37*100/P37</f>
        <v>221.42857142857142</v>
      </c>
    </row>
    <row r="38" spans="1:17" x14ac:dyDescent="0.25">
      <c r="A38" s="270"/>
      <c r="B38" s="327" t="s">
        <v>399</v>
      </c>
      <c r="C38" s="326">
        <v>2955.619022209276</v>
      </c>
      <c r="D38" s="326">
        <v>2202.5832212902328</v>
      </c>
      <c r="E38" s="325">
        <f>+C38*100/D38</f>
        <v>134.18875589535855</v>
      </c>
      <c r="F38" s="346" t="s">
        <v>11</v>
      </c>
      <c r="G38" s="346" t="s">
        <v>11</v>
      </c>
      <c r="H38" s="342" t="s">
        <v>11</v>
      </c>
      <c r="I38" s="326">
        <v>2482.5649913344901</v>
      </c>
      <c r="J38" s="326">
        <v>1980.3133363745414</v>
      </c>
      <c r="K38" s="325">
        <f>+I38*100/J38</f>
        <v>125.36223160923846</v>
      </c>
      <c r="L38" s="326">
        <v>437.73584905660431</v>
      </c>
      <c r="M38" s="326">
        <v>213.27099356314142</v>
      </c>
      <c r="N38" s="325">
        <f>+L38*100/M38</f>
        <v>205.24865653003457</v>
      </c>
      <c r="O38" s="326">
        <v>35.318181818181834</v>
      </c>
      <c r="P38" s="326">
        <v>8.9988913525498262</v>
      </c>
      <c r="Q38" s="325">
        <f>+O38*100/P38</f>
        <v>392.47258839473005</v>
      </c>
    </row>
    <row r="39" spans="1:17" x14ac:dyDescent="0.25">
      <c r="A39" s="270"/>
      <c r="B39" s="327" t="s">
        <v>400</v>
      </c>
      <c r="C39" s="326">
        <v>1158.3809777907265</v>
      </c>
      <c r="D39" s="326">
        <v>963.41677870975741</v>
      </c>
      <c r="E39" s="325">
        <f>+C39*100/D39</f>
        <v>120.2367452373076</v>
      </c>
      <c r="F39" s="346" t="s">
        <v>11</v>
      </c>
      <c r="G39" s="346" t="s">
        <v>11</v>
      </c>
      <c r="H39" s="342" t="s">
        <v>11</v>
      </c>
      <c r="I39" s="326">
        <v>967.43500866551187</v>
      </c>
      <c r="J39" s="326">
        <v>831.6866636254498</v>
      </c>
      <c r="K39" s="325">
        <f>+I39*100/J39</f>
        <v>116.32205384276745</v>
      </c>
      <c r="L39" s="326">
        <v>163.26415094339646</v>
      </c>
      <c r="M39" s="326">
        <v>124.7290064368577</v>
      </c>
      <c r="N39" s="325">
        <f>+L39*100/M39</f>
        <v>130.89509457934039</v>
      </c>
      <c r="O39" s="326">
        <v>27.681818181818194</v>
      </c>
      <c r="P39" s="326">
        <v>7.0011086474500601</v>
      </c>
      <c r="Q39" s="325">
        <f>+O39*100/P39</f>
        <v>395.39192399050182</v>
      </c>
    </row>
    <row r="40" spans="1:17" ht="15.6" x14ac:dyDescent="0.25">
      <c r="A40" s="270"/>
      <c r="B40" s="422" t="s">
        <v>478</v>
      </c>
      <c r="C40" s="326"/>
      <c r="D40" s="326"/>
      <c r="E40" s="325"/>
      <c r="F40" s="346"/>
      <c r="G40" s="346"/>
      <c r="H40" s="342"/>
      <c r="I40" s="326"/>
      <c r="J40" s="326"/>
      <c r="K40" s="325"/>
      <c r="L40" s="326"/>
      <c r="M40" s="326"/>
      <c r="N40" s="325"/>
      <c r="O40" s="326"/>
      <c r="P40" s="326"/>
      <c r="Q40" s="325"/>
    </row>
    <row r="41" spans="1:17" x14ac:dyDescent="0.25">
      <c r="A41" s="270"/>
      <c r="B41" s="327" t="s">
        <v>23</v>
      </c>
      <c r="C41" s="326">
        <v>9902</v>
      </c>
      <c r="D41" s="326">
        <v>7606.0000000000036</v>
      </c>
      <c r="E41" s="325">
        <f t="shared" ref="E41:E44" si="0">+C41*100/D41</f>
        <v>130.18669471469886</v>
      </c>
      <c r="F41" s="346" t="s">
        <v>11</v>
      </c>
      <c r="G41" s="346" t="s">
        <v>11</v>
      </c>
      <c r="H41" s="342" t="s">
        <v>11</v>
      </c>
      <c r="I41" s="326">
        <v>5955.9999999999991</v>
      </c>
      <c r="J41" s="326">
        <v>5812.0000000000009</v>
      </c>
      <c r="K41" s="325">
        <f>+I41*100/J41</f>
        <v>102.47763248451476</v>
      </c>
      <c r="L41" s="326">
        <v>3112</v>
      </c>
      <c r="M41" s="326">
        <v>1196</v>
      </c>
      <c r="N41" s="325">
        <f>+L41*100/M41</f>
        <v>260.20066889632108</v>
      </c>
      <c r="O41" s="326">
        <v>833.99999999999989</v>
      </c>
      <c r="P41" s="326">
        <v>598.00000000000011</v>
      </c>
      <c r="Q41" s="325">
        <f>+O41*100/P41</f>
        <v>139.46488294314375</v>
      </c>
    </row>
    <row r="42" spans="1:17" x14ac:dyDescent="0.25">
      <c r="A42" s="270"/>
      <c r="B42" s="327" t="s">
        <v>398</v>
      </c>
      <c r="C42" s="326">
        <v>5716.0000000000018</v>
      </c>
      <c r="D42" s="326">
        <v>4591.9999999999982</v>
      </c>
      <c r="E42" s="325">
        <f t="shared" si="0"/>
        <v>124.47735191637641</v>
      </c>
      <c r="F42" s="346" t="s">
        <v>11</v>
      </c>
      <c r="G42" s="346" t="s">
        <v>11</v>
      </c>
      <c r="H42" s="342" t="s">
        <v>11</v>
      </c>
      <c r="I42" s="326">
        <v>2620.9999999999991</v>
      </c>
      <c r="J42" s="326">
        <v>3183</v>
      </c>
      <c r="K42" s="325">
        <f t="shared" ref="K42:K44" si="1">+I42*100/J42</f>
        <v>82.343700911090139</v>
      </c>
      <c r="L42" s="326">
        <v>2503.0000000000005</v>
      </c>
      <c r="M42" s="326">
        <v>916.99999999999909</v>
      </c>
      <c r="N42" s="325">
        <f t="shared" ref="N42:N44" si="2">+L42*100/M42</f>
        <v>272.9552889858237</v>
      </c>
      <c r="O42" s="326">
        <v>592</v>
      </c>
      <c r="P42" s="326">
        <v>492</v>
      </c>
      <c r="Q42" s="325">
        <f t="shared" ref="Q42:Q44" si="3">+O42*100/P42</f>
        <v>120.32520325203252</v>
      </c>
    </row>
    <row r="43" spans="1:17" x14ac:dyDescent="0.25">
      <c r="A43" s="270"/>
      <c r="B43" s="327" t="s">
        <v>399</v>
      </c>
      <c r="C43" s="326">
        <v>3185.8958332199845</v>
      </c>
      <c r="D43" s="326">
        <v>2237.4092163423657</v>
      </c>
      <c r="E43" s="325">
        <f t="shared" si="0"/>
        <v>142.39218333194185</v>
      </c>
      <c r="F43" s="346" t="s">
        <v>11</v>
      </c>
      <c r="G43" s="346" t="s">
        <v>11</v>
      </c>
      <c r="H43" s="342" t="s">
        <v>11</v>
      </c>
      <c r="I43" s="326">
        <v>2585.2015516950587</v>
      </c>
      <c r="J43" s="326">
        <v>2028.0014780481542</v>
      </c>
      <c r="K43" s="325">
        <f t="shared" si="1"/>
        <v>127.47532877457172</v>
      </c>
      <c r="L43" s="326">
        <v>412.36363636363569</v>
      </c>
      <c r="M43" s="326">
        <v>133.2977054894003</v>
      </c>
      <c r="N43" s="325">
        <f t="shared" si="2"/>
        <v>309.35538976432451</v>
      </c>
      <c r="O43" s="326">
        <v>188.33064516129025</v>
      </c>
      <c r="P43" s="326">
        <v>76.110032804811453</v>
      </c>
      <c r="Q43" s="325">
        <f t="shared" si="3"/>
        <v>247.44522925679848</v>
      </c>
    </row>
    <row r="44" spans="1:17" x14ac:dyDescent="0.25">
      <c r="A44" s="270"/>
      <c r="B44" s="327" t="s">
        <v>400</v>
      </c>
      <c r="C44" s="326">
        <v>1001.1041667800149</v>
      </c>
      <c r="D44" s="326">
        <v>776.59078365763833</v>
      </c>
      <c r="E44" s="325">
        <f t="shared" si="0"/>
        <v>128.91012716696801</v>
      </c>
      <c r="F44" s="346" t="s">
        <v>11</v>
      </c>
      <c r="G44" s="346" t="s">
        <v>11</v>
      </c>
      <c r="H44" s="342" t="s">
        <v>11</v>
      </c>
      <c r="I44" s="326">
        <v>749.79844830494199</v>
      </c>
      <c r="J44" s="326">
        <v>600.99852195184758</v>
      </c>
      <c r="K44" s="325">
        <f t="shared" si="1"/>
        <v>124.75878407651331</v>
      </c>
      <c r="L44" s="326">
        <v>197.63636363636334</v>
      </c>
      <c r="M44" s="326">
        <v>145.70229451060203</v>
      </c>
      <c r="N44" s="325">
        <f t="shared" si="2"/>
        <v>135.64396106471909</v>
      </c>
      <c r="O44" s="326">
        <v>53.669354838709651</v>
      </c>
      <c r="P44" s="326">
        <v>29.88996719518866</v>
      </c>
      <c r="Q44" s="325">
        <f t="shared" si="3"/>
        <v>179.55641934377473</v>
      </c>
    </row>
    <row r="45" spans="1:17" x14ac:dyDescent="0.25">
      <c r="A45" s="270"/>
      <c r="B45" s="328"/>
      <c r="C45" s="328"/>
      <c r="D45" s="328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</row>
    <row r="46" spans="1:17" x14ac:dyDescent="0.25">
      <c r="A46" s="270"/>
      <c r="B46" s="330"/>
      <c r="C46" s="330"/>
      <c r="D46" s="330"/>
      <c r="E46" s="331"/>
      <c r="F46" s="331"/>
      <c r="G46" s="331"/>
      <c r="H46" s="331"/>
      <c r="I46" s="331"/>
      <c r="J46" s="331"/>
      <c r="K46" s="331"/>
      <c r="L46" s="331"/>
      <c r="M46" s="331"/>
      <c r="N46" s="331"/>
    </row>
    <row r="47" spans="1:17" x14ac:dyDescent="0.25">
      <c r="A47" s="270"/>
      <c r="B47" s="335" t="s">
        <v>407</v>
      </c>
      <c r="E47" s="326"/>
      <c r="F47" s="326"/>
      <c r="G47" s="326"/>
      <c r="H47" s="326"/>
      <c r="I47" s="326"/>
      <c r="J47" s="326"/>
      <c r="K47" s="326"/>
      <c r="L47" s="326"/>
      <c r="M47" s="326"/>
      <c r="N47" s="326"/>
    </row>
    <row r="48" spans="1:17" x14ac:dyDescent="0.25">
      <c r="A48" s="270"/>
      <c r="B48" s="335" t="s">
        <v>81</v>
      </c>
      <c r="C48" s="324"/>
      <c r="D48" s="324"/>
      <c r="E48" s="333"/>
      <c r="G48" s="334"/>
      <c r="J48" s="334"/>
    </row>
    <row r="49" spans="1:10" x14ac:dyDescent="0.25">
      <c r="A49" s="270"/>
      <c r="B49" s="335" t="s">
        <v>479</v>
      </c>
      <c r="C49" s="324"/>
      <c r="D49" s="324"/>
      <c r="E49" s="333"/>
      <c r="G49" s="334"/>
      <c r="J49" s="334"/>
    </row>
    <row r="50" spans="1:10" x14ac:dyDescent="0.25">
      <c r="A50" s="270"/>
      <c r="C50" s="324"/>
      <c r="D50" s="324"/>
      <c r="E50" s="333"/>
      <c r="G50" s="334"/>
      <c r="J50" s="334"/>
    </row>
    <row r="51" spans="1:10" x14ac:dyDescent="0.25">
      <c r="B51" s="336" t="s">
        <v>673</v>
      </c>
      <c r="C51" s="324"/>
      <c r="D51" s="324"/>
      <c r="E51" s="326"/>
      <c r="I51" s="304" t="s">
        <v>189</v>
      </c>
    </row>
    <row r="52" spans="1:10" x14ac:dyDescent="0.25">
      <c r="B52" s="337"/>
      <c r="C52" s="324"/>
      <c r="D52" s="324"/>
      <c r="E52" s="326"/>
    </row>
    <row r="53" spans="1:10" x14ac:dyDescent="0.25">
      <c r="B53" s="337"/>
      <c r="C53" s="324"/>
      <c r="D53" s="324"/>
      <c r="E53" s="326"/>
    </row>
    <row r="54" spans="1:10" x14ac:dyDescent="0.25">
      <c r="A54" s="270"/>
      <c r="C54" s="324"/>
      <c r="D54" s="324"/>
      <c r="E54" s="326"/>
    </row>
    <row r="55" spans="1:10" x14ac:dyDescent="0.25">
      <c r="A55" s="270"/>
      <c r="C55" s="324"/>
      <c r="D55" s="324"/>
      <c r="E55" s="326"/>
    </row>
    <row r="56" spans="1:10" x14ac:dyDescent="0.25">
      <c r="A56" s="270"/>
      <c r="C56" s="324"/>
      <c r="D56" s="324"/>
      <c r="E56" s="326"/>
      <c r="G56" s="338" t="s">
        <v>362</v>
      </c>
    </row>
    <row r="57" spans="1:10" x14ac:dyDescent="0.25">
      <c r="A57" s="270"/>
      <c r="C57" s="324"/>
      <c r="D57" s="324"/>
      <c r="E57" s="326"/>
      <c r="G57" s="338" t="s">
        <v>363</v>
      </c>
    </row>
    <row r="58" spans="1:10" x14ac:dyDescent="0.25">
      <c r="A58" s="270"/>
      <c r="C58" s="324"/>
      <c r="D58" s="324"/>
      <c r="E58" s="326"/>
      <c r="G58" s="338" t="s">
        <v>364</v>
      </c>
    </row>
    <row r="59" spans="1:10" x14ac:dyDescent="0.25">
      <c r="A59" s="270"/>
      <c r="C59" s="324"/>
      <c r="D59" s="324"/>
      <c r="E59" s="326"/>
      <c r="G59" s="338" t="s">
        <v>367</v>
      </c>
    </row>
    <row r="60" spans="1:10" x14ac:dyDescent="0.25">
      <c r="A60" s="270"/>
      <c r="C60" s="324"/>
      <c r="D60" s="324"/>
      <c r="E60" s="326"/>
    </row>
    <row r="61" spans="1:10" x14ac:dyDescent="0.25">
      <c r="A61" s="270"/>
      <c r="C61" s="324"/>
      <c r="D61" s="324"/>
      <c r="E61" s="326"/>
    </row>
    <row r="62" spans="1:10" x14ac:dyDescent="0.25">
      <c r="A62" s="270"/>
      <c r="C62" s="324"/>
      <c r="D62" s="324"/>
      <c r="E62" s="326"/>
    </row>
    <row r="63" spans="1:10" x14ac:dyDescent="0.25">
      <c r="A63" s="270"/>
      <c r="C63" s="324"/>
      <c r="D63" s="324"/>
      <c r="E63" s="326"/>
    </row>
    <row r="64" spans="1:10" x14ac:dyDescent="0.25">
      <c r="A64" s="270"/>
      <c r="C64" s="324"/>
      <c r="D64" s="324"/>
      <c r="E64" s="326"/>
    </row>
    <row r="65" spans="1:5" x14ac:dyDescent="0.25">
      <c r="A65" s="270"/>
      <c r="C65" s="324"/>
      <c r="D65" s="324"/>
      <c r="E65" s="326"/>
    </row>
    <row r="66" spans="1:5" x14ac:dyDescent="0.25">
      <c r="A66" s="270"/>
      <c r="C66" s="324"/>
      <c r="D66" s="324"/>
      <c r="E66" s="326"/>
    </row>
    <row r="67" spans="1:5" x14ac:dyDescent="0.25">
      <c r="A67" s="270"/>
      <c r="E67" s="326"/>
    </row>
    <row r="68" spans="1:5" x14ac:dyDescent="0.25">
      <c r="A68" s="270"/>
      <c r="E68" s="326"/>
    </row>
    <row r="69" spans="1:5" x14ac:dyDescent="0.25">
      <c r="A69" s="270"/>
      <c r="E69" s="326"/>
    </row>
    <row r="70" spans="1:5" x14ac:dyDescent="0.25">
      <c r="A70" s="270"/>
      <c r="E70" s="326"/>
    </row>
    <row r="71" spans="1:5" x14ac:dyDescent="0.25">
      <c r="A71" s="270"/>
      <c r="E71" s="326"/>
    </row>
    <row r="72" spans="1:5" x14ac:dyDescent="0.25">
      <c r="A72" s="270"/>
      <c r="E72" s="326"/>
    </row>
    <row r="73" spans="1:5" x14ac:dyDescent="0.25">
      <c r="A73" s="270"/>
      <c r="E73" s="326"/>
    </row>
    <row r="74" spans="1:5" x14ac:dyDescent="0.25">
      <c r="A74" s="270"/>
      <c r="E74" s="326"/>
    </row>
    <row r="75" spans="1:5" x14ac:dyDescent="0.25">
      <c r="A75" s="270"/>
      <c r="E75" s="326"/>
    </row>
    <row r="76" spans="1:5" x14ac:dyDescent="0.25">
      <c r="A76" s="270"/>
      <c r="E76" s="326"/>
    </row>
    <row r="77" spans="1:5" x14ac:dyDescent="0.25">
      <c r="A77" s="270"/>
      <c r="E77" s="326"/>
    </row>
    <row r="78" spans="1:5" x14ac:dyDescent="0.25">
      <c r="A78" s="270"/>
      <c r="E78" s="326"/>
    </row>
    <row r="79" spans="1:5" x14ac:dyDescent="0.25">
      <c r="A79" s="270"/>
      <c r="E79" s="326"/>
    </row>
    <row r="80" spans="1:5" x14ac:dyDescent="0.25">
      <c r="A80" s="270"/>
      <c r="E80" s="326"/>
    </row>
    <row r="81" spans="1:6" x14ac:dyDescent="0.25">
      <c r="A81" s="270"/>
      <c r="E81" s="326"/>
    </row>
    <row r="82" spans="1:6" x14ac:dyDescent="0.25">
      <c r="A82" s="270"/>
      <c r="E82" s="326"/>
    </row>
    <row r="83" spans="1:6" x14ac:dyDescent="0.25">
      <c r="A83" s="270"/>
      <c r="E83" s="326"/>
    </row>
    <row r="84" spans="1:6" x14ac:dyDescent="0.25">
      <c r="A84" s="270"/>
      <c r="E84" s="326"/>
    </row>
    <row r="85" spans="1:6" x14ac:dyDescent="0.25">
      <c r="A85" s="270"/>
      <c r="E85" s="326"/>
    </row>
    <row r="86" spans="1:6" x14ac:dyDescent="0.25">
      <c r="A86" s="270"/>
      <c r="E86" s="326"/>
    </row>
    <row r="87" spans="1:6" x14ac:dyDescent="0.25">
      <c r="A87" s="270"/>
      <c r="E87" s="326"/>
    </row>
    <row r="88" spans="1:6" x14ac:dyDescent="0.25">
      <c r="E88" s="326"/>
      <c r="F88" s="339"/>
    </row>
    <row r="89" spans="1:6" x14ac:dyDescent="0.25">
      <c r="E89" s="326"/>
    </row>
    <row r="90" spans="1:6" x14ac:dyDescent="0.25">
      <c r="E90" s="326"/>
    </row>
    <row r="91" spans="1:6" x14ac:dyDescent="0.25">
      <c r="E91" s="326"/>
    </row>
    <row r="92" spans="1:6" x14ac:dyDescent="0.25">
      <c r="E92" s="326"/>
    </row>
    <row r="93" spans="1:6" x14ac:dyDescent="0.25">
      <c r="E93" s="326"/>
    </row>
    <row r="94" spans="1:6" x14ac:dyDescent="0.25">
      <c r="E94" s="326"/>
    </row>
    <row r="95" spans="1:6" x14ac:dyDescent="0.25">
      <c r="E95" s="326"/>
    </row>
    <row r="96" spans="1:6" x14ac:dyDescent="0.25">
      <c r="E96" s="326"/>
    </row>
    <row r="97" spans="2:5" x14ac:dyDescent="0.25">
      <c r="E97" s="326"/>
    </row>
    <row r="98" spans="2:5" x14ac:dyDescent="0.25">
      <c r="E98" s="326"/>
    </row>
    <row r="99" spans="2:5" x14ac:dyDescent="0.25">
      <c r="E99" s="326"/>
    </row>
    <row r="100" spans="2:5" x14ac:dyDescent="0.25">
      <c r="E100" s="326"/>
    </row>
    <row r="101" spans="2:5" x14ac:dyDescent="0.25">
      <c r="E101" s="326"/>
    </row>
    <row r="102" spans="2:5" x14ac:dyDescent="0.25">
      <c r="E102" s="326"/>
    </row>
    <row r="103" spans="2:5" x14ac:dyDescent="0.25">
      <c r="B103" s="339"/>
      <c r="E103" s="326"/>
    </row>
    <row r="104" spans="2:5" x14ac:dyDescent="0.25">
      <c r="B104" s="339"/>
      <c r="E104" s="326"/>
    </row>
    <row r="105" spans="2:5" x14ac:dyDescent="0.25">
      <c r="B105" s="339"/>
      <c r="E105" s="326"/>
    </row>
    <row r="106" spans="2:5" x14ac:dyDescent="0.25">
      <c r="B106" s="339"/>
      <c r="E106" s="326"/>
    </row>
    <row r="107" spans="2:5" x14ac:dyDescent="0.25">
      <c r="B107" s="339"/>
      <c r="E107" s="326"/>
    </row>
    <row r="108" spans="2:5" x14ac:dyDescent="0.25">
      <c r="B108" s="339"/>
      <c r="E108" s="326"/>
    </row>
    <row r="109" spans="2:5" x14ac:dyDescent="0.25">
      <c r="B109" s="339"/>
      <c r="E109" s="326"/>
    </row>
    <row r="110" spans="2:5" x14ac:dyDescent="0.25">
      <c r="B110" s="339"/>
      <c r="E110" s="326"/>
    </row>
    <row r="111" spans="2:5" x14ac:dyDescent="0.25">
      <c r="B111" s="339"/>
      <c r="E111" s="326"/>
    </row>
    <row r="112" spans="2:5" x14ac:dyDescent="0.25">
      <c r="B112" s="339"/>
      <c r="E112" s="326"/>
    </row>
    <row r="113" spans="2:5" x14ac:dyDescent="0.25">
      <c r="B113" s="339"/>
      <c r="E113" s="326"/>
    </row>
    <row r="114" spans="2:5" x14ac:dyDescent="0.25">
      <c r="B114" s="339"/>
      <c r="E114" s="326"/>
    </row>
    <row r="115" spans="2:5" x14ac:dyDescent="0.25">
      <c r="B115" s="339"/>
      <c r="E115" s="326"/>
    </row>
    <row r="116" spans="2:5" x14ac:dyDescent="0.25">
      <c r="B116" s="339"/>
      <c r="E116" s="326"/>
    </row>
    <row r="117" spans="2:5" x14ac:dyDescent="0.25">
      <c r="B117" s="339"/>
      <c r="E117" s="326"/>
    </row>
    <row r="118" spans="2:5" x14ac:dyDescent="0.25">
      <c r="B118" s="339"/>
      <c r="E118" s="326"/>
    </row>
    <row r="119" spans="2:5" x14ac:dyDescent="0.25">
      <c r="B119" s="339"/>
      <c r="E119" s="326"/>
    </row>
    <row r="120" spans="2:5" x14ac:dyDescent="0.25">
      <c r="B120" s="339"/>
      <c r="E120" s="326"/>
    </row>
    <row r="121" spans="2:5" x14ac:dyDescent="0.25">
      <c r="B121" s="339"/>
      <c r="E121" s="326"/>
    </row>
    <row r="122" spans="2:5" x14ac:dyDescent="0.25">
      <c r="B122" s="339"/>
      <c r="E122" s="326"/>
    </row>
    <row r="123" spans="2:5" x14ac:dyDescent="0.25">
      <c r="B123" s="339"/>
      <c r="E123" s="326"/>
    </row>
    <row r="124" spans="2:5" x14ac:dyDescent="0.25">
      <c r="B124" s="339"/>
      <c r="E124" s="326"/>
    </row>
    <row r="125" spans="2:5" x14ac:dyDescent="0.25">
      <c r="B125" s="339"/>
      <c r="E125" s="326"/>
    </row>
    <row r="126" spans="2:5" x14ac:dyDescent="0.25">
      <c r="B126" s="339"/>
      <c r="E126" s="326"/>
    </row>
    <row r="127" spans="2:5" x14ac:dyDescent="0.25">
      <c r="B127" s="339"/>
      <c r="E127" s="326"/>
    </row>
    <row r="128" spans="2:5" x14ac:dyDescent="0.25">
      <c r="B128" s="339"/>
      <c r="E128" s="326"/>
    </row>
    <row r="129" spans="2:5" x14ac:dyDescent="0.25">
      <c r="B129" s="339"/>
      <c r="E129" s="326"/>
    </row>
    <row r="130" spans="2:5" x14ac:dyDescent="0.25">
      <c r="B130" s="339"/>
      <c r="E130" s="326"/>
    </row>
    <row r="131" spans="2:5" x14ac:dyDescent="0.25">
      <c r="B131" s="339"/>
      <c r="E131" s="326"/>
    </row>
    <row r="132" spans="2:5" x14ac:dyDescent="0.25">
      <c r="E132" s="326"/>
    </row>
    <row r="133" spans="2:5" x14ac:dyDescent="0.25">
      <c r="E133" s="326"/>
    </row>
    <row r="134" spans="2:5" x14ac:dyDescent="0.25">
      <c r="E134" s="326"/>
    </row>
    <row r="135" spans="2:5" x14ac:dyDescent="0.25">
      <c r="E135" s="326"/>
    </row>
    <row r="136" spans="2:5" x14ac:dyDescent="0.25">
      <c r="E136" s="326"/>
    </row>
    <row r="137" spans="2:5" x14ac:dyDescent="0.25">
      <c r="E137" s="326"/>
    </row>
    <row r="138" spans="2:5" x14ac:dyDescent="0.25">
      <c r="E138" s="326"/>
    </row>
    <row r="139" spans="2:5" x14ac:dyDescent="0.25">
      <c r="E139" s="326"/>
    </row>
    <row r="140" spans="2:5" x14ac:dyDescent="0.25">
      <c r="E140" s="326"/>
    </row>
    <row r="141" spans="2:5" x14ac:dyDescent="0.25">
      <c r="E141" s="326"/>
    </row>
    <row r="142" spans="2:5" x14ac:dyDescent="0.25">
      <c r="E142" s="326"/>
    </row>
    <row r="143" spans="2:5" x14ac:dyDescent="0.25">
      <c r="E143" s="326"/>
    </row>
    <row r="144" spans="2:5" x14ac:dyDescent="0.25">
      <c r="E144" s="326"/>
    </row>
    <row r="145" spans="5:5" x14ac:dyDescent="0.25">
      <c r="E145" s="326"/>
    </row>
    <row r="146" spans="5:5" x14ac:dyDescent="0.25">
      <c r="E146" s="326"/>
    </row>
    <row r="147" spans="5:5" x14ac:dyDescent="0.25">
      <c r="E147" s="326"/>
    </row>
    <row r="148" spans="5:5" x14ac:dyDescent="0.25">
      <c r="E148" s="326"/>
    </row>
    <row r="149" spans="5:5" x14ac:dyDescent="0.25">
      <c r="E149" s="326"/>
    </row>
    <row r="150" spans="5:5" x14ac:dyDescent="0.25">
      <c r="E150" s="326"/>
    </row>
    <row r="151" spans="5:5" x14ac:dyDescent="0.25">
      <c r="E151" s="326"/>
    </row>
    <row r="152" spans="5:5" x14ac:dyDescent="0.25">
      <c r="E152" s="326"/>
    </row>
    <row r="153" spans="5:5" x14ac:dyDescent="0.25">
      <c r="E153" s="326"/>
    </row>
    <row r="154" spans="5:5" x14ac:dyDescent="0.25">
      <c r="E154" s="326"/>
    </row>
    <row r="155" spans="5:5" x14ac:dyDescent="0.25">
      <c r="E155" s="326"/>
    </row>
    <row r="156" spans="5:5" x14ac:dyDescent="0.25">
      <c r="E156" s="326"/>
    </row>
    <row r="157" spans="5:5" x14ac:dyDescent="0.25">
      <c r="E157" s="326"/>
    </row>
    <row r="158" spans="5:5" x14ac:dyDescent="0.25">
      <c r="E158" s="326"/>
    </row>
    <row r="159" spans="5:5" x14ac:dyDescent="0.25">
      <c r="E159" s="326"/>
    </row>
    <row r="160" spans="5:5" x14ac:dyDescent="0.25">
      <c r="E160" s="326"/>
    </row>
    <row r="161" spans="5:5" x14ac:dyDescent="0.25">
      <c r="E161" s="326"/>
    </row>
    <row r="162" spans="5:5" x14ac:dyDescent="0.25">
      <c r="E162" s="326"/>
    </row>
    <row r="163" spans="5:5" x14ac:dyDescent="0.25">
      <c r="E163" s="326"/>
    </row>
    <row r="164" spans="5:5" x14ac:dyDescent="0.25">
      <c r="E164" s="326"/>
    </row>
    <row r="165" spans="5:5" x14ac:dyDescent="0.25">
      <c r="E165" s="326"/>
    </row>
    <row r="166" spans="5:5" x14ac:dyDescent="0.25">
      <c r="E166" s="326"/>
    </row>
    <row r="167" spans="5:5" x14ac:dyDescent="0.25">
      <c r="E167" s="326"/>
    </row>
    <row r="168" spans="5:5" x14ac:dyDescent="0.25">
      <c r="E168" s="326"/>
    </row>
    <row r="169" spans="5:5" x14ac:dyDescent="0.25">
      <c r="E169" s="326"/>
    </row>
    <row r="170" spans="5:5" x14ac:dyDescent="0.25">
      <c r="E170" s="326"/>
    </row>
    <row r="171" spans="5:5" x14ac:dyDescent="0.25">
      <c r="E171" s="326"/>
    </row>
    <row r="172" spans="5:5" x14ac:dyDescent="0.25">
      <c r="E172" s="326"/>
    </row>
    <row r="173" spans="5:5" x14ac:dyDescent="0.25">
      <c r="E173" s="326"/>
    </row>
    <row r="174" spans="5:5" x14ac:dyDescent="0.25">
      <c r="E174" s="326"/>
    </row>
    <row r="175" spans="5:5" x14ac:dyDescent="0.25">
      <c r="E175" s="326"/>
    </row>
    <row r="176" spans="5:5" x14ac:dyDescent="0.25">
      <c r="E176" s="326"/>
    </row>
    <row r="177" spans="5:5" x14ac:dyDescent="0.25">
      <c r="E177" s="326"/>
    </row>
    <row r="178" spans="5:5" x14ac:dyDescent="0.25">
      <c r="E178" s="326"/>
    </row>
    <row r="179" spans="5:5" x14ac:dyDescent="0.25">
      <c r="E179" s="326"/>
    </row>
    <row r="180" spans="5:5" x14ac:dyDescent="0.25">
      <c r="E180" s="326"/>
    </row>
    <row r="181" spans="5:5" x14ac:dyDescent="0.25">
      <c r="E181" s="326"/>
    </row>
    <row r="182" spans="5:5" x14ac:dyDescent="0.25">
      <c r="E182" s="326"/>
    </row>
    <row r="183" spans="5:5" x14ac:dyDescent="0.25">
      <c r="E183" s="326"/>
    </row>
    <row r="184" spans="5:5" x14ac:dyDescent="0.25">
      <c r="E184" s="326"/>
    </row>
    <row r="185" spans="5:5" x14ac:dyDescent="0.25">
      <c r="E185" s="326"/>
    </row>
    <row r="186" spans="5:5" x14ac:dyDescent="0.25">
      <c r="E186" s="326"/>
    </row>
    <row r="187" spans="5:5" x14ac:dyDescent="0.25">
      <c r="E187" s="326"/>
    </row>
    <row r="188" spans="5:5" x14ac:dyDescent="0.25">
      <c r="E188" s="326"/>
    </row>
    <row r="189" spans="5:5" x14ac:dyDescent="0.25">
      <c r="E189" s="326"/>
    </row>
    <row r="190" spans="5:5" x14ac:dyDescent="0.25">
      <c r="E190" s="326"/>
    </row>
    <row r="191" spans="5:5" x14ac:dyDescent="0.25">
      <c r="E191" s="326"/>
    </row>
    <row r="192" spans="5:5" x14ac:dyDescent="0.25">
      <c r="E192" s="326"/>
    </row>
    <row r="193" spans="5:5" x14ac:dyDescent="0.25">
      <c r="E193" s="326"/>
    </row>
    <row r="194" spans="5:5" x14ac:dyDescent="0.25">
      <c r="E194" s="326"/>
    </row>
    <row r="195" spans="5:5" x14ac:dyDescent="0.25">
      <c r="E195" s="326"/>
    </row>
    <row r="196" spans="5:5" x14ac:dyDescent="0.25">
      <c r="E196" s="326"/>
    </row>
    <row r="197" spans="5:5" x14ac:dyDescent="0.25">
      <c r="E197" s="326"/>
    </row>
    <row r="198" spans="5:5" x14ac:dyDescent="0.25">
      <c r="E198" s="326"/>
    </row>
    <row r="199" spans="5:5" x14ac:dyDescent="0.25">
      <c r="E199" s="326"/>
    </row>
    <row r="200" spans="5:5" x14ac:dyDescent="0.25">
      <c r="E200" s="326"/>
    </row>
    <row r="201" spans="5:5" x14ac:dyDescent="0.25">
      <c r="E201" s="326"/>
    </row>
    <row r="202" spans="5:5" x14ac:dyDescent="0.25">
      <c r="E202" s="326"/>
    </row>
    <row r="203" spans="5:5" x14ac:dyDescent="0.25">
      <c r="E203" s="326"/>
    </row>
    <row r="204" spans="5:5" x14ac:dyDescent="0.25">
      <c r="E204" s="326"/>
    </row>
    <row r="205" spans="5:5" x14ac:dyDescent="0.25">
      <c r="E205" s="326"/>
    </row>
    <row r="206" spans="5:5" x14ac:dyDescent="0.25">
      <c r="E206" s="326"/>
    </row>
    <row r="207" spans="5:5" x14ac:dyDescent="0.25">
      <c r="E207" s="326"/>
    </row>
    <row r="208" spans="5:5" x14ac:dyDescent="0.25">
      <c r="E208" s="326"/>
    </row>
    <row r="209" spans="5:5" x14ac:dyDescent="0.25">
      <c r="E209" s="326"/>
    </row>
    <row r="210" spans="5:5" x14ac:dyDescent="0.25">
      <c r="E210" s="326"/>
    </row>
    <row r="211" spans="5:5" x14ac:dyDescent="0.25">
      <c r="E211" s="326"/>
    </row>
    <row r="212" spans="5:5" x14ac:dyDescent="0.25">
      <c r="E212" s="326"/>
    </row>
    <row r="213" spans="5:5" x14ac:dyDescent="0.25">
      <c r="E213" s="326"/>
    </row>
    <row r="214" spans="5:5" x14ac:dyDescent="0.25">
      <c r="E214" s="326"/>
    </row>
    <row r="215" spans="5:5" x14ac:dyDescent="0.25">
      <c r="E215" s="326"/>
    </row>
    <row r="216" spans="5:5" x14ac:dyDescent="0.25">
      <c r="E216" s="326"/>
    </row>
    <row r="217" spans="5:5" x14ac:dyDescent="0.25">
      <c r="E217" s="326"/>
    </row>
    <row r="218" spans="5:5" x14ac:dyDescent="0.25">
      <c r="E218" s="326"/>
    </row>
    <row r="219" spans="5:5" x14ac:dyDescent="0.25">
      <c r="E219" s="326"/>
    </row>
    <row r="220" spans="5:5" x14ac:dyDescent="0.25">
      <c r="E220" s="326"/>
    </row>
    <row r="221" spans="5:5" x14ac:dyDescent="0.25">
      <c r="E221" s="326"/>
    </row>
    <row r="222" spans="5:5" x14ac:dyDescent="0.25">
      <c r="E222" s="326"/>
    </row>
    <row r="223" spans="5:5" x14ac:dyDescent="0.25">
      <c r="E223" s="326"/>
    </row>
    <row r="224" spans="5:5" x14ac:dyDescent="0.25">
      <c r="E224" s="326"/>
    </row>
    <row r="225" spans="5:5" x14ac:dyDescent="0.25">
      <c r="E225" s="326"/>
    </row>
    <row r="226" spans="5:5" x14ac:dyDescent="0.25">
      <c r="E226" s="326"/>
    </row>
    <row r="227" spans="5:5" x14ac:dyDescent="0.25">
      <c r="E227" s="326"/>
    </row>
    <row r="228" spans="5:5" x14ac:dyDescent="0.25">
      <c r="E228" s="326"/>
    </row>
    <row r="229" spans="5:5" x14ac:dyDescent="0.25">
      <c r="E229" s="326"/>
    </row>
    <row r="230" spans="5:5" x14ac:dyDescent="0.25">
      <c r="E230" s="326"/>
    </row>
    <row r="231" spans="5:5" x14ac:dyDescent="0.25">
      <c r="E231" s="326"/>
    </row>
    <row r="232" spans="5:5" x14ac:dyDescent="0.25">
      <c r="E232" s="326"/>
    </row>
    <row r="233" spans="5:5" x14ac:dyDescent="0.25">
      <c r="E233" s="326"/>
    </row>
    <row r="234" spans="5:5" x14ac:dyDescent="0.25">
      <c r="E234" s="326"/>
    </row>
    <row r="235" spans="5:5" x14ac:dyDescent="0.25">
      <c r="E235" s="326"/>
    </row>
    <row r="236" spans="5:5" x14ac:dyDescent="0.25">
      <c r="E236" s="326"/>
    </row>
    <row r="237" spans="5:5" x14ac:dyDescent="0.25">
      <c r="E237" s="326"/>
    </row>
    <row r="238" spans="5:5" x14ac:dyDescent="0.25">
      <c r="E238" s="326"/>
    </row>
    <row r="239" spans="5:5" x14ac:dyDescent="0.25">
      <c r="E239" s="326"/>
    </row>
    <row r="240" spans="5:5" x14ac:dyDescent="0.25">
      <c r="E240" s="326"/>
    </row>
    <row r="241" spans="5:5" x14ac:dyDescent="0.25">
      <c r="E241" s="326"/>
    </row>
    <row r="242" spans="5:5" x14ac:dyDescent="0.25">
      <c r="E242" s="326"/>
    </row>
    <row r="243" spans="5:5" x14ac:dyDescent="0.25">
      <c r="E243" s="326"/>
    </row>
    <row r="244" spans="5:5" x14ac:dyDescent="0.25">
      <c r="E244" s="326"/>
    </row>
    <row r="245" spans="5:5" x14ac:dyDescent="0.25">
      <c r="E245" s="326"/>
    </row>
    <row r="246" spans="5:5" x14ac:dyDescent="0.25">
      <c r="E246" s="326"/>
    </row>
    <row r="247" spans="5:5" x14ac:dyDescent="0.25">
      <c r="E247" s="326"/>
    </row>
    <row r="248" spans="5:5" x14ac:dyDescent="0.25">
      <c r="E248" s="326"/>
    </row>
    <row r="249" spans="5:5" x14ac:dyDescent="0.25">
      <c r="E249" s="326"/>
    </row>
    <row r="250" spans="5:5" x14ac:dyDescent="0.25">
      <c r="E250" s="326"/>
    </row>
    <row r="251" spans="5:5" x14ac:dyDescent="0.25">
      <c r="E251" s="326"/>
    </row>
    <row r="252" spans="5:5" x14ac:dyDescent="0.25">
      <c r="E252" s="326"/>
    </row>
    <row r="253" spans="5:5" x14ac:dyDescent="0.25">
      <c r="E253" s="326"/>
    </row>
    <row r="254" spans="5:5" x14ac:dyDescent="0.25">
      <c r="E254" s="326"/>
    </row>
    <row r="255" spans="5:5" x14ac:dyDescent="0.25">
      <c r="E255" s="326"/>
    </row>
    <row r="256" spans="5:5" x14ac:dyDescent="0.25">
      <c r="E256" s="326"/>
    </row>
    <row r="257" spans="5:5" x14ac:dyDescent="0.25">
      <c r="E257" s="326"/>
    </row>
    <row r="258" spans="5:5" x14ac:dyDescent="0.25">
      <c r="E258" s="326"/>
    </row>
    <row r="259" spans="5:5" x14ac:dyDescent="0.25">
      <c r="E259" s="326"/>
    </row>
    <row r="260" spans="5:5" x14ac:dyDescent="0.25">
      <c r="E260" s="326"/>
    </row>
    <row r="261" spans="5:5" x14ac:dyDescent="0.25">
      <c r="E261" s="326"/>
    </row>
    <row r="262" spans="5:5" x14ac:dyDescent="0.25">
      <c r="E262" s="326"/>
    </row>
    <row r="263" spans="5:5" x14ac:dyDescent="0.25">
      <c r="E263" s="326"/>
    </row>
    <row r="264" spans="5:5" x14ac:dyDescent="0.25">
      <c r="E264" s="326"/>
    </row>
    <row r="265" spans="5:5" x14ac:dyDescent="0.25">
      <c r="E265" s="326"/>
    </row>
    <row r="266" spans="5:5" x14ac:dyDescent="0.25">
      <c r="E266" s="326"/>
    </row>
    <row r="267" spans="5:5" x14ac:dyDescent="0.25">
      <c r="E267" s="326"/>
    </row>
    <row r="268" spans="5:5" x14ac:dyDescent="0.25">
      <c r="E268" s="326"/>
    </row>
    <row r="269" spans="5:5" x14ac:dyDescent="0.25">
      <c r="E269" s="326"/>
    </row>
    <row r="270" spans="5:5" x14ac:dyDescent="0.25">
      <c r="E270" s="326"/>
    </row>
    <row r="271" spans="5:5" x14ac:dyDescent="0.25">
      <c r="E271" s="326"/>
    </row>
    <row r="272" spans="5:5" x14ac:dyDescent="0.25">
      <c r="E272" s="326"/>
    </row>
    <row r="273" spans="5:5" x14ac:dyDescent="0.25">
      <c r="E273" s="326"/>
    </row>
    <row r="274" spans="5:5" x14ac:dyDescent="0.25">
      <c r="E274" s="326"/>
    </row>
    <row r="275" spans="5:5" x14ac:dyDescent="0.25">
      <c r="E275" s="326"/>
    </row>
    <row r="276" spans="5:5" x14ac:dyDescent="0.25">
      <c r="E276" s="326"/>
    </row>
    <row r="277" spans="5:5" x14ac:dyDescent="0.25">
      <c r="E277" s="326"/>
    </row>
    <row r="278" spans="5:5" x14ac:dyDescent="0.25">
      <c r="E278" s="326"/>
    </row>
    <row r="279" spans="5:5" x14ac:dyDescent="0.25">
      <c r="E279" s="326"/>
    </row>
    <row r="280" spans="5:5" x14ac:dyDescent="0.25">
      <c r="E280" s="326"/>
    </row>
    <row r="281" spans="5:5" x14ac:dyDescent="0.25">
      <c r="E281" s="326"/>
    </row>
    <row r="282" spans="5:5" x14ac:dyDescent="0.25">
      <c r="E282" s="326"/>
    </row>
    <row r="283" spans="5:5" x14ac:dyDescent="0.25">
      <c r="E283" s="326"/>
    </row>
    <row r="284" spans="5:5" x14ac:dyDescent="0.25">
      <c r="E284" s="326"/>
    </row>
    <row r="285" spans="5:5" x14ac:dyDescent="0.25">
      <c r="E285" s="326"/>
    </row>
    <row r="286" spans="5:5" x14ac:dyDescent="0.25">
      <c r="E286" s="326"/>
    </row>
    <row r="287" spans="5:5" x14ac:dyDescent="0.25">
      <c r="E287" s="326"/>
    </row>
    <row r="288" spans="5:5" x14ac:dyDescent="0.25">
      <c r="E288" s="326"/>
    </row>
    <row r="289" spans="5:5" x14ac:dyDescent="0.25">
      <c r="E289" s="326"/>
    </row>
    <row r="290" spans="5:5" x14ac:dyDescent="0.25">
      <c r="E290" s="326"/>
    </row>
    <row r="291" spans="5:5" x14ac:dyDescent="0.25">
      <c r="E291" s="326"/>
    </row>
    <row r="292" spans="5:5" x14ac:dyDescent="0.25">
      <c r="E292" s="326"/>
    </row>
    <row r="293" spans="5:5" x14ac:dyDescent="0.25">
      <c r="E293" s="326"/>
    </row>
    <row r="294" spans="5:5" x14ac:dyDescent="0.25">
      <c r="E294" s="326"/>
    </row>
    <row r="295" spans="5:5" x14ac:dyDescent="0.25">
      <c r="E295" s="326"/>
    </row>
    <row r="296" spans="5:5" x14ac:dyDescent="0.25">
      <c r="E296" s="326"/>
    </row>
    <row r="297" spans="5:5" x14ac:dyDescent="0.25">
      <c r="E297" s="326"/>
    </row>
    <row r="298" spans="5:5" x14ac:dyDescent="0.25">
      <c r="E298" s="326"/>
    </row>
    <row r="299" spans="5:5" x14ac:dyDescent="0.25">
      <c r="E299" s="326"/>
    </row>
    <row r="300" spans="5:5" x14ac:dyDescent="0.25">
      <c r="E300" s="326"/>
    </row>
    <row r="301" spans="5:5" x14ac:dyDescent="0.25">
      <c r="E301" s="326"/>
    </row>
    <row r="302" spans="5:5" x14ac:dyDescent="0.25">
      <c r="E302" s="326"/>
    </row>
    <row r="303" spans="5:5" x14ac:dyDescent="0.25">
      <c r="E303" s="326"/>
    </row>
    <row r="304" spans="5:5" x14ac:dyDescent="0.25">
      <c r="E304" s="326"/>
    </row>
    <row r="305" spans="5:5" x14ac:dyDescent="0.25">
      <c r="E305" s="326"/>
    </row>
    <row r="306" spans="5:5" x14ac:dyDescent="0.25">
      <c r="E306" s="326"/>
    </row>
    <row r="307" spans="5:5" x14ac:dyDescent="0.25">
      <c r="E307" s="326"/>
    </row>
    <row r="308" spans="5:5" x14ac:dyDescent="0.25">
      <c r="E308" s="326"/>
    </row>
    <row r="309" spans="5:5" x14ac:dyDescent="0.25">
      <c r="E309" s="326"/>
    </row>
    <row r="310" spans="5:5" x14ac:dyDescent="0.25">
      <c r="E310" s="326"/>
    </row>
    <row r="311" spans="5:5" x14ac:dyDescent="0.25">
      <c r="E311" s="326"/>
    </row>
    <row r="312" spans="5:5" x14ac:dyDescent="0.25">
      <c r="E312" s="326"/>
    </row>
    <row r="313" spans="5:5" x14ac:dyDescent="0.25">
      <c r="E313" s="326"/>
    </row>
    <row r="314" spans="5:5" x14ac:dyDescent="0.25">
      <c r="E314" s="326"/>
    </row>
    <row r="315" spans="5:5" x14ac:dyDescent="0.25">
      <c r="E315" s="326"/>
    </row>
    <row r="316" spans="5:5" x14ac:dyDescent="0.25">
      <c r="E316" s="326"/>
    </row>
    <row r="317" spans="5:5" x14ac:dyDescent="0.25">
      <c r="E317" s="326"/>
    </row>
    <row r="318" spans="5:5" x14ac:dyDescent="0.25">
      <c r="E318" s="326"/>
    </row>
    <row r="319" spans="5:5" x14ac:dyDescent="0.25">
      <c r="E319" s="326"/>
    </row>
    <row r="320" spans="5:5" x14ac:dyDescent="0.25">
      <c r="E320" s="326"/>
    </row>
    <row r="321" spans="5:5" x14ac:dyDescent="0.25">
      <c r="E321" s="326"/>
    </row>
    <row r="322" spans="5:5" x14ac:dyDescent="0.25">
      <c r="E322" s="326"/>
    </row>
    <row r="323" spans="5:5" x14ac:dyDescent="0.25">
      <c r="E323" s="326"/>
    </row>
    <row r="324" spans="5:5" x14ac:dyDescent="0.25">
      <c r="E324" s="326"/>
    </row>
    <row r="325" spans="5:5" x14ac:dyDescent="0.25">
      <c r="E325" s="326"/>
    </row>
    <row r="326" spans="5:5" x14ac:dyDescent="0.25">
      <c r="E326" s="326"/>
    </row>
    <row r="327" spans="5:5" x14ac:dyDescent="0.25">
      <c r="E327" s="326"/>
    </row>
    <row r="328" spans="5:5" x14ac:dyDescent="0.25">
      <c r="E328" s="326"/>
    </row>
    <row r="329" spans="5:5" x14ac:dyDescent="0.25">
      <c r="E329" s="326"/>
    </row>
    <row r="330" spans="5:5" x14ac:dyDescent="0.25">
      <c r="E330" s="326"/>
    </row>
    <row r="331" spans="5:5" x14ac:dyDescent="0.25">
      <c r="E331" s="326"/>
    </row>
    <row r="332" spans="5:5" x14ac:dyDescent="0.25">
      <c r="E332" s="326"/>
    </row>
    <row r="333" spans="5:5" x14ac:dyDescent="0.25">
      <c r="E333" s="326"/>
    </row>
    <row r="334" spans="5:5" x14ac:dyDescent="0.25">
      <c r="E334" s="326"/>
    </row>
    <row r="335" spans="5:5" x14ac:dyDescent="0.25">
      <c r="E335" s="326"/>
    </row>
    <row r="336" spans="5:5" x14ac:dyDescent="0.25">
      <c r="E336" s="326"/>
    </row>
    <row r="337" spans="5:5" x14ac:dyDescent="0.25">
      <c r="E337" s="326"/>
    </row>
    <row r="338" spans="5:5" x14ac:dyDescent="0.25">
      <c r="E338" s="326"/>
    </row>
    <row r="339" spans="5:5" x14ac:dyDescent="0.25">
      <c r="E339" s="326"/>
    </row>
    <row r="340" spans="5:5" x14ac:dyDescent="0.25">
      <c r="E340" s="326"/>
    </row>
    <row r="341" spans="5:5" x14ac:dyDescent="0.25">
      <c r="E341" s="326"/>
    </row>
    <row r="342" spans="5:5" x14ac:dyDescent="0.25">
      <c r="E342" s="326"/>
    </row>
    <row r="343" spans="5:5" x14ac:dyDescent="0.25">
      <c r="E343" s="326"/>
    </row>
    <row r="344" spans="5:5" x14ac:dyDescent="0.25">
      <c r="E344" s="326"/>
    </row>
    <row r="345" spans="5:5" x14ac:dyDescent="0.25">
      <c r="E345" s="326"/>
    </row>
    <row r="346" spans="5:5" x14ac:dyDescent="0.25">
      <c r="E346" s="326"/>
    </row>
    <row r="347" spans="5:5" x14ac:dyDescent="0.25">
      <c r="E347" s="326"/>
    </row>
    <row r="348" spans="5:5" x14ac:dyDescent="0.25">
      <c r="E348" s="326"/>
    </row>
    <row r="349" spans="5:5" x14ac:dyDescent="0.25">
      <c r="E349" s="326"/>
    </row>
    <row r="350" spans="5:5" x14ac:dyDescent="0.25">
      <c r="E350" s="326"/>
    </row>
    <row r="351" spans="5:5" x14ac:dyDescent="0.25">
      <c r="E351" s="326"/>
    </row>
    <row r="352" spans="5:5" x14ac:dyDescent="0.25">
      <c r="E352" s="326"/>
    </row>
    <row r="353" spans="5:5" x14ac:dyDescent="0.25">
      <c r="E353" s="326"/>
    </row>
    <row r="354" spans="5:5" x14ac:dyDescent="0.25">
      <c r="E354" s="326"/>
    </row>
    <row r="355" spans="5:5" x14ac:dyDescent="0.25">
      <c r="E355" s="326"/>
    </row>
    <row r="356" spans="5:5" x14ac:dyDescent="0.25">
      <c r="E356" s="326"/>
    </row>
    <row r="357" spans="5:5" x14ac:dyDescent="0.25">
      <c r="E357" s="326"/>
    </row>
    <row r="358" spans="5:5" x14ac:dyDescent="0.25">
      <c r="E358" s="326"/>
    </row>
    <row r="359" spans="5:5" x14ac:dyDescent="0.25">
      <c r="E359" s="326"/>
    </row>
    <row r="360" spans="5:5" x14ac:dyDescent="0.25">
      <c r="E360" s="326"/>
    </row>
    <row r="361" spans="5:5" x14ac:dyDescent="0.25">
      <c r="E361" s="326"/>
    </row>
    <row r="362" spans="5:5" x14ac:dyDescent="0.25">
      <c r="E362" s="326"/>
    </row>
    <row r="363" spans="5:5" x14ac:dyDescent="0.25">
      <c r="E363" s="326"/>
    </row>
    <row r="364" spans="5:5" x14ac:dyDescent="0.25">
      <c r="E364" s="326"/>
    </row>
    <row r="365" spans="5:5" x14ac:dyDescent="0.25">
      <c r="E365" s="326"/>
    </row>
    <row r="366" spans="5:5" x14ac:dyDescent="0.25">
      <c r="E366" s="326"/>
    </row>
    <row r="367" spans="5:5" x14ac:dyDescent="0.25">
      <c r="E367" s="326"/>
    </row>
    <row r="368" spans="5:5" x14ac:dyDescent="0.25">
      <c r="E368" s="326"/>
    </row>
    <row r="369" spans="5:5" x14ac:dyDescent="0.25">
      <c r="E369" s="326"/>
    </row>
    <row r="370" spans="5:5" x14ac:dyDescent="0.25">
      <c r="E370" s="326"/>
    </row>
    <row r="371" spans="5:5" x14ac:dyDescent="0.25">
      <c r="E371" s="326"/>
    </row>
    <row r="372" spans="5:5" x14ac:dyDescent="0.25">
      <c r="E372" s="326"/>
    </row>
    <row r="373" spans="5:5" x14ac:dyDescent="0.25">
      <c r="E373" s="326"/>
    </row>
    <row r="374" spans="5:5" x14ac:dyDescent="0.25">
      <c r="E374" s="326"/>
    </row>
    <row r="375" spans="5:5" x14ac:dyDescent="0.25">
      <c r="E375" s="326"/>
    </row>
    <row r="376" spans="5:5" x14ac:dyDescent="0.25">
      <c r="E376" s="326"/>
    </row>
  </sheetData>
  <mergeCells count="5">
    <mergeCell ref="O7:Q7"/>
    <mergeCell ref="C7:E7"/>
    <mergeCell ref="F7:H7"/>
    <mergeCell ref="I7:K7"/>
    <mergeCell ref="L7:N7"/>
  </mergeCells>
  <hyperlinks>
    <hyperlink ref="O2" location="INDICE!B74" display="ÍNDICE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6"/>
  <sheetViews>
    <sheetView zoomScaleNormal="100" workbookViewId="0">
      <selection sqref="A1:XFD1048576"/>
    </sheetView>
  </sheetViews>
  <sheetFormatPr baseColWidth="10" defaultColWidth="11.44140625" defaultRowHeight="13.2" x14ac:dyDescent="0.25"/>
  <cols>
    <col min="1" max="1" width="2.33203125" style="284" customWidth="1"/>
    <col min="2" max="2" width="25.33203125" style="304" customWidth="1"/>
    <col min="3" max="3" width="10.6640625" style="304" customWidth="1"/>
    <col min="4" max="4" width="12.33203125" style="304" customWidth="1"/>
    <col min="5" max="5" width="12.88671875" style="304" customWidth="1"/>
    <col min="6" max="6" width="11.44140625" style="304"/>
    <col min="7" max="7" width="11.44140625" style="304" customWidth="1"/>
    <col min="8" max="8" width="14.109375" style="304" customWidth="1"/>
    <col min="9" max="253" width="11.44140625" style="304"/>
    <col min="254" max="254" width="25.6640625" style="304" customWidth="1"/>
    <col min="255" max="256" width="10.33203125" style="304" customWidth="1"/>
    <col min="257" max="257" width="11.44140625" style="304"/>
    <col min="258" max="259" width="10.33203125" style="304" customWidth="1"/>
    <col min="260" max="509" width="11.44140625" style="304"/>
    <col min="510" max="510" width="25.6640625" style="304" customWidth="1"/>
    <col min="511" max="512" width="10.33203125" style="304" customWidth="1"/>
    <col min="513" max="513" width="11.44140625" style="304"/>
    <col min="514" max="515" width="10.33203125" style="304" customWidth="1"/>
    <col min="516" max="765" width="11.44140625" style="304"/>
    <col min="766" max="766" width="25.6640625" style="304" customWidth="1"/>
    <col min="767" max="768" width="10.33203125" style="304" customWidth="1"/>
    <col min="769" max="769" width="11.44140625" style="304"/>
    <col min="770" max="771" width="10.33203125" style="304" customWidth="1"/>
    <col min="772" max="1021" width="11.44140625" style="304"/>
    <col min="1022" max="1022" width="25.6640625" style="304" customWidth="1"/>
    <col min="1023" max="1024" width="10.33203125" style="304" customWidth="1"/>
    <col min="1025" max="1025" width="11.44140625" style="304"/>
    <col min="1026" max="1027" width="10.33203125" style="304" customWidth="1"/>
    <col min="1028" max="1277" width="11.44140625" style="304"/>
    <col min="1278" max="1278" width="25.6640625" style="304" customWidth="1"/>
    <col min="1279" max="1280" width="10.33203125" style="304" customWidth="1"/>
    <col min="1281" max="1281" width="11.44140625" style="304"/>
    <col min="1282" max="1283" width="10.33203125" style="304" customWidth="1"/>
    <col min="1284" max="1533" width="11.44140625" style="304"/>
    <col min="1534" max="1534" width="25.6640625" style="304" customWidth="1"/>
    <col min="1535" max="1536" width="10.33203125" style="304" customWidth="1"/>
    <col min="1537" max="1537" width="11.44140625" style="304"/>
    <col min="1538" max="1539" width="10.33203125" style="304" customWidth="1"/>
    <col min="1540" max="1789" width="11.44140625" style="304"/>
    <col min="1790" max="1790" width="25.6640625" style="304" customWidth="1"/>
    <col min="1791" max="1792" width="10.33203125" style="304" customWidth="1"/>
    <col min="1793" max="1793" width="11.44140625" style="304"/>
    <col min="1794" max="1795" width="10.33203125" style="304" customWidth="1"/>
    <col min="1796" max="2045" width="11.44140625" style="304"/>
    <col min="2046" max="2046" width="25.6640625" style="304" customWidth="1"/>
    <col min="2047" max="2048" width="10.33203125" style="304" customWidth="1"/>
    <col min="2049" max="2049" width="11.44140625" style="304"/>
    <col min="2050" max="2051" width="10.33203125" style="304" customWidth="1"/>
    <col min="2052" max="2301" width="11.44140625" style="304"/>
    <col min="2302" max="2302" width="25.6640625" style="304" customWidth="1"/>
    <col min="2303" max="2304" width="10.33203125" style="304" customWidth="1"/>
    <col min="2305" max="2305" width="11.44140625" style="304"/>
    <col min="2306" max="2307" width="10.33203125" style="304" customWidth="1"/>
    <col min="2308" max="2557" width="11.44140625" style="304"/>
    <col min="2558" max="2558" width="25.6640625" style="304" customWidth="1"/>
    <col min="2559" max="2560" width="10.33203125" style="304" customWidth="1"/>
    <col min="2561" max="2561" width="11.44140625" style="304"/>
    <col min="2562" max="2563" width="10.33203125" style="304" customWidth="1"/>
    <col min="2564" max="2813" width="11.44140625" style="304"/>
    <col min="2814" max="2814" width="25.6640625" style="304" customWidth="1"/>
    <col min="2815" max="2816" width="10.33203125" style="304" customWidth="1"/>
    <col min="2817" max="2817" width="11.44140625" style="304"/>
    <col min="2818" max="2819" width="10.33203125" style="304" customWidth="1"/>
    <col min="2820" max="3069" width="11.44140625" style="304"/>
    <col min="3070" max="3070" width="25.6640625" style="304" customWidth="1"/>
    <col min="3071" max="3072" width="10.33203125" style="304" customWidth="1"/>
    <col min="3073" max="3073" width="11.44140625" style="304"/>
    <col min="3074" max="3075" width="10.33203125" style="304" customWidth="1"/>
    <col min="3076" max="3325" width="11.44140625" style="304"/>
    <col min="3326" max="3326" width="25.6640625" style="304" customWidth="1"/>
    <col min="3327" max="3328" width="10.33203125" style="304" customWidth="1"/>
    <col min="3329" max="3329" width="11.44140625" style="304"/>
    <col min="3330" max="3331" width="10.33203125" style="304" customWidth="1"/>
    <col min="3332" max="3581" width="11.44140625" style="304"/>
    <col min="3582" max="3582" width="25.6640625" style="304" customWidth="1"/>
    <col min="3583" max="3584" width="10.33203125" style="304" customWidth="1"/>
    <col min="3585" max="3585" width="11.44140625" style="304"/>
    <col min="3586" max="3587" width="10.33203125" style="304" customWidth="1"/>
    <col min="3588" max="3837" width="11.44140625" style="304"/>
    <col min="3838" max="3838" width="25.6640625" style="304" customWidth="1"/>
    <col min="3839" max="3840" width="10.33203125" style="304" customWidth="1"/>
    <col min="3841" max="3841" width="11.44140625" style="304"/>
    <col min="3842" max="3843" width="10.33203125" style="304" customWidth="1"/>
    <col min="3844" max="4093" width="11.44140625" style="304"/>
    <col min="4094" max="4094" width="25.6640625" style="304" customWidth="1"/>
    <col min="4095" max="4096" width="10.33203125" style="304" customWidth="1"/>
    <col min="4097" max="4097" width="11.44140625" style="304"/>
    <col min="4098" max="4099" width="10.33203125" style="304" customWidth="1"/>
    <col min="4100" max="4349" width="11.44140625" style="304"/>
    <col min="4350" max="4350" width="25.6640625" style="304" customWidth="1"/>
    <col min="4351" max="4352" width="10.33203125" style="304" customWidth="1"/>
    <col min="4353" max="4353" width="11.44140625" style="304"/>
    <col min="4354" max="4355" width="10.33203125" style="304" customWidth="1"/>
    <col min="4356" max="4605" width="11.44140625" style="304"/>
    <col min="4606" max="4606" width="25.6640625" style="304" customWidth="1"/>
    <col min="4607" max="4608" width="10.33203125" style="304" customWidth="1"/>
    <col min="4609" max="4609" width="11.44140625" style="304"/>
    <col min="4610" max="4611" width="10.33203125" style="304" customWidth="1"/>
    <col min="4612" max="4861" width="11.44140625" style="304"/>
    <col min="4862" max="4862" width="25.6640625" style="304" customWidth="1"/>
    <col min="4863" max="4864" width="10.33203125" style="304" customWidth="1"/>
    <col min="4865" max="4865" width="11.44140625" style="304"/>
    <col min="4866" max="4867" width="10.33203125" style="304" customWidth="1"/>
    <col min="4868" max="5117" width="11.44140625" style="304"/>
    <col min="5118" max="5118" width="25.6640625" style="304" customWidth="1"/>
    <col min="5119" max="5120" width="10.33203125" style="304" customWidth="1"/>
    <col min="5121" max="5121" width="11.44140625" style="304"/>
    <col min="5122" max="5123" width="10.33203125" style="304" customWidth="1"/>
    <col min="5124" max="5373" width="11.44140625" style="304"/>
    <col min="5374" max="5374" width="25.6640625" style="304" customWidth="1"/>
    <col min="5375" max="5376" width="10.33203125" style="304" customWidth="1"/>
    <col min="5377" max="5377" width="11.44140625" style="304"/>
    <col min="5378" max="5379" width="10.33203125" style="304" customWidth="1"/>
    <col min="5380" max="5629" width="11.44140625" style="304"/>
    <col min="5630" max="5630" width="25.6640625" style="304" customWidth="1"/>
    <col min="5631" max="5632" width="10.33203125" style="304" customWidth="1"/>
    <col min="5633" max="5633" width="11.44140625" style="304"/>
    <col min="5634" max="5635" width="10.33203125" style="304" customWidth="1"/>
    <col min="5636" max="5885" width="11.44140625" style="304"/>
    <col min="5886" max="5886" width="25.6640625" style="304" customWidth="1"/>
    <col min="5887" max="5888" width="10.33203125" style="304" customWidth="1"/>
    <col min="5889" max="5889" width="11.44140625" style="304"/>
    <col min="5890" max="5891" width="10.33203125" style="304" customWidth="1"/>
    <col min="5892" max="6141" width="11.44140625" style="304"/>
    <col min="6142" max="6142" width="25.6640625" style="304" customWidth="1"/>
    <col min="6143" max="6144" width="10.33203125" style="304" customWidth="1"/>
    <col min="6145" max="6145" width="11.44140625" style="304"/>
    <col min="6146" max="6147" width="10.33203125" style="304" customWidth="1"/>
    <col min="6148" max="6397" width="11.44140625" style="304"/>
    <col min="6398" max="6398" width="25.6640625" style="304" customWidth="1"/>
    <col min="6399" max="6400" width="10.33203125" style="304" customWidth="1"/>
    <col min="6401" max="6401" width="11.44140625" style="304"/>
    <col min="6402" max="6403" width="10.33203125" style="304" customWidth="1"/>
    <col min="6404" max="6653" width="11.44140625" style="304"/>
    <col min="6654" max="6654" width="25.6640625" style="304" customWidth="1"/>
    <col min="6655" max="6656" width="10.33203125" style="304" customWidth="1"/>
    <col min="6657" max="6657" width="11.44140625" style="304"/>
    <col min="6658" max="6659" width="10.33203125" style="304" customWidth="1"/>
    <col min="6660" max="6909" width="11.44140625" style="304"/>
    <col min="6910" max="6910" width="25.6640625" style="304" customWidth="1"/>
    <col min="6911" max="6912" width="10.33203125" style="304" customWidth="1"/>
    <col min="6913" max="6913" width="11.44140625" style="304"/>
    <col min="6914" max="6915" width="10.33203125" style="304" customWidth="1"/>
    <col min="6916" max="7165" width="11.44140625" style="304"/>
    <col min="7166" max="7166" width="25.6640625" style="304" customWidth="1"/>
    <col min="7167" max="7168" width="10.33203125" style="304" customWidth="1"/>
    <col min="7169" max="7169" width="11.44140625" style="304"/>
    <col min="7170" max="7171" width="10.33203125" style="304" customWidth="1"/>
    <col min="7172" max="7421" width="11.44140625" style="304"/>
    <col min="7422" max="7422" width="25.6640625" style="304" customWidth="1"/>
    <col min="7423" max="7424" width="10.33203125" style="304" customWidth="1"/>
    <col min="7425" max="7425" width="11.44140625" style="304"/>
    <col min="7426" max="7427" width="10.33203125" style="304" customWidth="1"/>
    <col min="7428" max="7677" width="11.44140625" style="304"/>
    <col min="7678" max="7678" width="25.6640625" style="304" customWidth="1"/>
    <col min="7679" max="7680" width="10.33203125" style="304" customWidth="1"/>
    <col min="7681" max="7681" width="11.44140625" style="304"/>
    <col min="7682" max="7683" width="10.33203125" style="304" customWidth="1"/>
    <col min="7684" max="7933" width="11.44140625" style="304"/>
    <col min="7934" max="7934" width="25.6640625" style="304" customWidth="1"/>
    <col min="7935" max="7936" width="10.33203125" style="304" customWidth="1"/>
    <col min="7937" max="7937" width="11.44140625" style="304"/>
    <col min="7938" max="7939" width="10.33203125" style="304" customWidth="1"/>
    <col min="7940" max="8189" width="11.44140625" style="304"/>
    <col min="8190" max="8190" width="25.6640625" style="304" customWidth="1"/>
    <col min="8191" max="8192" width="10.33203125" style="304" customWidth="1"/>
    <col min="8193" max="8193" width="11.44140625" style="304"/>
    <col min="8194" max="8195" width="10.33203125" style="304" customWidth="1"/>
    <col min="8196" max="8445" width="11.44140625" style="304"/>
    <col min="8446" max="8446" width="25.6640625" style="304" customWidth="1"/>
    <col min="8447" max="8448" width="10.33203125" style="304" customWidth="1"/>
    <col min="8449" max="8449" width="11.44140625" style="304"/>
    <col min="8450" max="8451" width="10.33203125" style="304" customWidth="1"/>
    <col min="8452" max="8701" width="11.44140625" style="304"/>
    <col min="8702" max="8702" width="25.6640625" style="304" customWidth="1"/>
    <col min="8703" max="8704" width="10.33203125" style="304" customWidth="1"/>
    <col min="8705" max="8705" width="11.44140625" style="304"/>
    <col min="8706" max="8707" width="10.33203125" style="304" customWidth="1"/>
    <col min="8708" max="8957" width="11.44140625" style="304"/>
    <col min="8958" max="8958" width="25.6640625" style="304" customWidth="1"/>
    <col min="8959" max="8960" width="10.33203125" style="304" customWidth="1"/>
    <col min="8961" max="8961" width="11.44140625" style="304"/>
    <col min="8962" max="8963" width="10.33203125" style="304" customWidth="1"/>
    <col min="8964" max="9213" width="11.44140625" style="304"/>
    <col min="9214" max="9214" width="25.6640625" style="304" customWidth="1"/>
    <col min="9215" max="9216" width="10.33203125" style="304" customWidth="1"/>
    <col min="9217" max="9217" width="11.44140625" style="304"/>
    <col min="9218" max="9219" width="10.33203125" style="304" customWidth="1"/>
    <col min="9220" max="9469" width="11.44140625" style="304"/>
    <col min="9470" max="9470" width="25.6640625" style="304" customWidth="1"/>
    <col min="9471" max="9472" width="10.33203125" style="304" customWidth="1"/>
    <col min="9473" max="9473" width="11.44140625" style="304"/>
    <col min="9474" max="9475" width="10.33203125" style="304" customWidth="1"/>
    <col min="9476" max="9725" width="11.44140625" style="304"/>
    <col min="9726" max="9726" width="25.6640625" style="304" customWidth="1"/>
    <col min="9727" max="9728" width="10.33203125" style="304" customWidth="1"/>
    <col min="9729" max="9729" width="11.44140625" style="304"/>
    <col min="9730" max="9731" width="10.33203125" style="304" customWidth="1"/>
    <col min="9732" max="9981" width="11.44140625" style="304"/>
    <col min="9982" max="9982" width="25.6640625" style="304" customWidth="1"/>
    <col min="9983" max="9984" width="10.33203125" style="304" customWidth="1"/>
    <col min="9985" max="9985" width="11.44140625" style="304"/>
    <col min="9986" max="9987" width="10.33203125" style="304" customWidth="1"/>
    <col min="9988" max="10237" width="11.44140625" style="304"/>
    <col min="10238" max="10238" width="25.6640625" style="304" customWidth="1"/>
    <col min="10239" max="10240" width="10.33203125" style="304" customWidth="1"/>
    <col min="10241" max="10241" width="11.44140625" style="304"/>
    <col min="10242" max="10243" width="10.33203125" style="304" customWidth="1"/>
    <col min="10244" max="10493" width="11.44140625" style="304"/>
    <col min="10494" max="10494" width="25.6640625" style="304" customWidth="1"/>
    <col min="10495" max="10496" width="10.33203125" style="304" customWidth="1"/>
    <col min="10497" max="10497" width="11.44140625" style="304"/>
    <col min="10498" max="10499" width="10.33203125" style="304" customWidth="1"/>
    <col min="10500" max="10749" width="11.44140625" style="304"/>
    <col min="10750" max="10750" width="25.6640625" style="304" customWidth="1"/>
    <col min="10751" max="10752" width="10.33203125" style="304" customWidth="1"/>
    <col min="10753" max="10753" width="11.44140625" style="304"/>
    <col min="10754" max="10755" width="10.33203125" style="304" customWidth="1"/>
    <col min="10756" max="11005" width="11.44140625" style="304"/>
    <col min="11006" max="11006" width="25.6640625" style="304" customWidth="1"/>
    <col min="11007" max="11008" width="10.33203125" style="304" customWidth="1"/>
    <col min="11009" max="11009" width="11.44140625" style="304"/>
    <col min="11010" max="11011" width="10.33203125" style="304" customWidth="1"/>
    <col min="11012" max="11261" width="11.44140625" style="304"/>
    <col min="11262" max="11262" width="25.6640625" style="304" customWidth="1"/>
    <col min="11263" max="11264" width="10.33203125" style="304" customWidth="1"/>
    <col min="11265" max="11265" width="11.44140625" style="304"/>
    <col min="11266" max="11267" width="10.33203125" style="304" customWidth="1"/>
    <col min="11268" max="11517" width="11.44140625" style="304"/>
    <col min="11518" max="11518" width="25.6640625" style="304" customWidth="1"/>
    <col min="11519" max="11520" width="10.33203125" style="304" customWidth="1"/>
    <col min="11521" max="11521" width="11.44140625" style="304"/>
    <col min="11522" max="11523" width="10.33203125" style="304" customWidth="1"/>
    <col min="11524" max="11773" width="11.44140625" style="304"/>
    <col min="11774" max="11774" width="25.6640625" style="304" customWidth="1"/>
    <col min="11775" max="11776" width="10.33203125" style="304" customWidth="1"/>
    <col min="11777" max="11777" width="11.44140625" style="304"/>
    <col min="11778" max="11779" width="10.33203125" style="304" customWidth="1"/>
    <col min="11780" max="12029" width="11.44140625" style="304"/>
    <col min="12030" max="12030" width="25.6640625" style="304" customWidth="1"/>
    <col min="12031" max="12032" width="10.33203125" style="304" customWidth="1"/>
    <col min="12033" max="12033" width="11.44140625" style="304"/>
    <col min="12034" max="12035" width="10.33203125" style="304" customWidth="1"/>
    <col min="12036" max="12285" width="11.44140625" style="304"/>
    <col min="12286" max="12286" width="25.6640625" style="304" customWidth="1"/>
    <col min="12287" max="12288" width="10.33203125" style="304" customWidth="1"/>
    <col min="12289" max="12289" width="11.44140625" style="304"/>
    <col min="12290" max="12291" width="10.33203125" style="304" customWidth="1"/>
    <col min="12292" max="12541" width="11.44140625" style="304"/>
    <col min="12542" max="12542" width="25.6640625" style="304" customWidth="1"/>
    <col min="12543" max="12544" width="10.33203125" style="304" customWidth="1"/>
    <col min="12545" max="12545" width="11.44140625" style="304"/>
    <col min="12546" max="12547" width="10.33203125" style="304" customWidth="1"/>
    <col min="12548" max="12797" width="11.44140625" style="304"/>
    <col min="12798" max="12798" width="25.6640625" style="304" customWidth="1"/>
    <col min="12799" max="12800" width="10.33203125" style="304" customWidth="1"/>
    <col min="12801" max="12801" width="11.44140625" style="304"/>
    <col min="12802" max="12803" width="10.33203125" style="304" customWidth="1"/>
    <col min="12804" max="13053" width="11.44140625" style="304"/>
    <col min="13054" max="13054" width="25.6640625" style="304" customWidth="1"/>
    <col min="13055" max="13056" width="10.33203125" style="304" customWidth="1"/>
    <col min="13057" max="13057" width="11.44140625" style="304"/>
    <col min="13058" max="13059" width="10.33203125" style="304" customWidth="1"/>
    <col min="13060" max="13309" width="11.44140625" style="304"/>
    <col min="13310" max="13310" width="25.6640625" style="304" customWidth="1"/>
    <col min="13311" max="13312" width="10.33203125" style="304" customWidth="1"/>
    <col min="13313" max="13313" width="11.44140625" style="304"/>
    <col min="13314" max="13315" width="10.33203125" style="304" customWidth="1"/>
    <col min="13316" max="13565" width="11.44140625" style="304"/>
    <col min="13566" max="13566" width="25.6640625" style="304" customWidth="1"/>
    <col min="13567" max="13568" width="10.33203125" style="304" customWidth="1"/>
    <col min="13569" max="13569" width="11.44140625" style="304"/>
    <col min="13570" max="13571" width="10.33203125" style="304" customWidth="1"/>
    <col min="13572" max="13821" width="11.44140625" style="304"/>
    <col min="13822" max="13822" width="25.6640625" style="304" customWidth="1"/>
    <col min="13823" max="13824" width="10.33203125" style="304" customWidth="1"/>
    <col min="13825" max="13825" width="11.44140625" style="304"/>
    <col min="13826" max="13827" width="10.33203125" style="304" customWidth="1"/>
    <col min="13828" max="14077" width="11.44140625" style="304"/>
    <col min="14078" max="14078" width="25.6640625" style="304" customWidth="1"/>
    <col min="14079" max="14080" width="10.33203125" style="304" customWidth="1"/>
    <col min="14081" max="14081" width="11.44140625" style="304"/>
    <col min="14082" max="14083" width="10.33203125" style="304" customWidth="1"/>
    <col min="14084" max="14333" width="11.44140625" style="304"/>
    <col min="14334" max="14334" width="25.6640625" style="304" customWidth="1"/>
    <col min="14335" max="14336" width="10.33203125" style="304" customWidth="1"/>
    <col min="14337" max="14337" width="11.44140625" style="304"/>
    <col min="14338" max="14339" width="10.33203125" style="304" customWidth="1"/>
    <col min="14340" max="14589" width="11.44140625" style="304"/>
    <col min="14590" max="14590" width="25.6640625" style="304" customWidth="1"/>
    <col min="14591" max="14592" width="10.33203125" style="304" customWidth="1"/>
    <col min="14593" max="14593" width="11.44140625" style="304"/>
    <col min="14594" max="14595" width="10.33203125" style="304" customWidth="1"/>
    <col min="14596" max="14845" width="11.44140625" style="304"/>
    <col min="14846" max="14846" width="25.6640625" style="304" customWidth="1"/>
    <col min="14847" max="14848" width="10.33203125" style="304" customWidth="1"/>
    <col min="14849" max="14849" width="11.44140625" style="304"/>
    <col min="14850" max="14851" width="10.33203125" style="304" customWidth="1"/>
    <col min="14852" max="15101" width="11.44140625" style="304"/>
    <col min="15102" max="15102" width="25.6640625" style="304" customWidth="1"/>
    <col min="15103" max="15104" width="10.33203125" style="304" customWidth="1"/>
    <col min="15105" max="15105" width="11.44140625" style="304"/>
    <col min="15106" max="15107" width="10.33203125" style="304" customWidth="1"/>
    <col min="15108" max="15357" width="11.44140625" style="304"/>
    <col min="15358" max="15358" width="25.6640625" style="304" customWidth="1"/>
    <col min="15359" max="15360" width="10.33203125" style="304" customWidth="1"/>
    <col min="15361" max="15361" width="11.44140625" style="304"/>
    <col min="15362" max="15363" width="10.33203125" style="304" customWidth="1"/>
    <col min="15364" max="15613" width="11.44140625" style="304"/>
    <col min="15614" max="15614" width="25.6640625" style="304" customWidth="1"/>
    <col min="15615" max="15616" width="10.33203125" style="304" customWidth="1"/>
    <col min="15617" max="15617" width="11.44140625" style="304"/>
    <col min="15618" max="15619" width="10.33203125" style="304" customWidth="1"/>
    <col min="15620" max="15869" width="11.44140625" style="304"/>
    <col min="15870" max="15870" width="25.6640625" style="304" customWidth="1"/>
    <col min="15871" max="15872" width="10.33203125" style="304" customWidth="1"/>
    <col min="15873" max="15873" width="11.44140625" style="304"/>
    <col min="15874" max="15875" width="10.33203125" style="304" customWidth="1"/>
    <col min="15876" max="16125" width="11.44140625" style="304"/>
    <col min="16126" max="16126" width="25.6640625" style="304" customWidth="1"/>
    <col min="16127" max="16128" width="10.33203125" style="304" customWidth="1"/>
    <col min="16129" max="16129" width="11.44140625" style="304"/>
    <col min="16130" max="16131" width="10.33203125" style="304" customWidth="1"/>
    <col min="16132" max="16384" width="11.44140625" style="304"/>
  </cols>
  <sheetData>
    <row r="1" spans="1:8" ht="47.1" customHeight="1" x14ac:dyDescent="0.25">
      <c r="D1" s="340"/>
    </row>
    <row r="2" spans="1:8" s="305" customFormat="1" ht="12.75" customHeight="1" x14ac:dyDescent="0.25">
      <c r="A2" s="284"/>
      <c r="H2" s="362" t="s">
        <v>13</v>
      </c>
    </row>
    <row r="3" spans="1:8" s="312" customFormat="1" ht="18" thickBot="1" x14ac:dyDescent="0.35">
      <c r="A3" s="284"/>
      <c r="B3" s="307" t="s">
        <v>22</v>
      </c>
      <c r="C3" s="308"/>
      <c r="D3" s="308"/>
      <c r="E3" s="309"/>
      <c r="F3" s="309"/>
      <c r="G3" s="309"/>
      <c r="H3" s="309"/>
    </row>
    <row r="4" spans="1:8" ht="13.5" customHeight="1" thickTop="1" x14ac:dyDescent="0.4">
      <c r="B4" s="313"/>
      <c r="C4" s="313"/>
      <c r="D4" s="313"/>
      <c r="E4" s="314"/>
      <c r="F4" s="314"/>
      <c r="G4" s="314"/>
      <c r="H4" s="314"/>
    </row>
    <row r="5" spans="1:8" ht="15.6" customHeight="1" x14ac:dyDescent="0.3">
      <c r="B5" s="341" t="s">
        <v>687</v>
      </c>
      <c r="C5" s="341"/>
      <c r="D5" s="341"/>
      <c r="E5" s="341"/>
      <c r="F5" s="341"/>
      <c r="G5" s="341"/>
      <c r="H5" s="341"/>
    </row>
    <row r="6" spans="1:8" x14ac:dyDescent="0.25">
      <c r="B6" s="316"/>
    </row>
    <row r="7" spans="1:8" s="318" customFormat="1" x14ac:dyDescent="0.25">
      <c r="A7" s="288"/>
      <c r="B7" s="317"/>
      <c r="C7" s="559" t="s">
        <v>12</v>
      </c>
      <c r="D7" s="560"/>
      <c r="E7" s="561"/>
      <c r="F7" s="559" t="s">
        <v>10</v>
      </c>
      <c r="G7" s="560"/>
      <c r="H7" s="561"/>
    </row>
    <row r="8" spans="1:8" s="318" customFormat="1" ht="14.25" customHeight="1" x14ac:dyDescent="0.25">
      <c r="A8" s="268"/>
      <c r="B8" s="319"/>
      <c r="C8" s="320" t="s">
        <v>8</v>
      </c>
      <c r="D8" s="320" t="s">
        <v>9</v>
      </c>
      <c r="E8" s="321" t="s">
        <v>70</v>
      </c>
      <c r="F8" s="320" t="s">
        <v>8</v>
      </c>
      <c r="G8" s="320" t="s">
        <v>9</v>
      </c>
      <c r="H8" s="321" t="s">
        <v>70</v>
      </c>
    </row>
    <row r="9" spans="1:8" s="318" customFormat="1" x14ac:dyDescent="0.25">
      <c r="A9" s="268"/>
      <c r="B9" s="322"/>
      <c r="E9" s="322"/>
      <c r="H9" s="322"/>
    </row>
    <row r="10" spans="1:8" x14ac:dyDescent="0.25">
      <c r="A10" s="268"/>
      <c r="B10" s="323">
        <v>2016</v>
      </c>
      <c r="C10" s="324"/>
      <c r="D10" s="324"/>
      <c r="E10" s="325"/>
      <c r="F10" s="324"/>
      <c r="G10" s="324"/>
      <c r="H10" s="325"/>
    </row>
    <row r="11" spans="1:8" x14ac:dyDescent="0.25">
      <c r="A11" s="268"/>
      <c r="B11" s="327" t="s">
        <v>23</v>
      </c>
      <c r="C11" s="326">
        <v>143</v>
      </c>
      <c r="D11" s="326">
        <v>77.000000000000028</v>
      </c>
      <c r="E11" s="325">
        <f>+C11*100/D11</f>
        <v>185.71428571428564</v>
      </c>
      <c r="F11" s="326">
        <v>515</v>
      </c>
      <c r="G11" s="326">
        <v>458</v>
      </c>
      <c r="H11" s="325">
        <f>+F11*100/G11</f>
        <v>112.44541484716157</v>
      </c>
    </row>
    <row r="12" spans="1:8" x14ac:dyDescent="0.25">
      <c r="A12" s="270"/>
      <c r="B12" s="327" t="s">
        <v>398</v>
      </c>
      <c r="C12" s="326">
        <v>64</v>
      </c>
      <c r="D12" s="326">
        <v>42.000000000000014</v>
      </c>
      <c r="E12" s="325">
        <f>+C12*100/D12</f>
        <v>152.38095238095232</v>
      </c>
      <c r="F12" s="326">
        <v>309</v>
      </c>
      <c r="G12" s="326">
        <v>309</v>
      </c>
      <c r="H12" s="325">
        <f>+F12*100/G12</f>
        <v>100</v>
      </c>
    </row>
    <row r="13" spans="1:8" x14ac:dyDescent="0.25">
      <c r="A13" s="270"/>
      <c r="B13" s="327" t="s">
        <v>399</v>
      </c>
      <c r="C13" s="326">
        <v>60.582111436950129</v>
      </c>
      <c r="D13" s="326">
        <v>30.729470944779081</v>
      </c>
      <c r="E13" s="325">
        <f>+C13*100/D13</f>
        <v>197.14661389978468</v>
      </c>
      <c r="F13" s="326">
        <v>152</v>
      </c>
      <c r="G13" s="326">
        <v>123</v>
      </c>
      <c r="H13" s="325">
        <f>+F13*100/G13</f>
        <v>123.57723577235772</v>
      </c>
    </row>
    <row r="14" spans="1:8" x14ac:dyDescent="0.25">
      <c r="A14" s="270"/>
      <c r="B14" s="327" t="s">
        <v>400</v>
      </c>
      <c r="C14" s="326">
        <v>18.41788856304985</v>
      </c>
      <c r="D14" s="326">
        <v>4.2705290552209512</v>
      </c>
      <c r="E14" s="325">
        <f>+C14*100/D14</f>
        <v>431.27884917520919</v>
      </c>
      <c r="F14" s="326">
        <v>54</v>
      </c>
      <c r="G14" s="326">
        <v>26</v>
      </c>
      <c r="H14" s="325">
        <f>+F14*100/G14</f>
        <v>207.69230769230768</v>
      </c>
    </row>
    <row r="15" spans="1:8" x14ac:dyDescent="0.25">
      <c r="A15" s="270"/>
      <c r="B15" s="323">
        <v>2017</v>
      </c>
      <c r="C15" s="326"/>
      <c r="D15" s="326"/>
      <c r="E15" s="325"/>
      <c r="F15" s="326"/>
      <c r="G15" s="326"/>
      <c r="H15" s="325"/>
    </row>
    <row r="16" spans="1:8" x14ac:dyDescent="0.25">
      <c r="A16" s="270"/>
      <c r="B16" s="327" t="s">
        <v>23</v>
      </c>
      <c r="C16" s="326">
        <v>154.99999999999997</v>
      </c>
      <c r="D16" s="326">
        <v>86.000000000000057</v>
      </c>
      <c r="E16" s="325">
        <f>+C16*100/D16</f>
        <v>180.23255813953472</v>
      </c>
      <c r="F16" s="326">
        <v>500</v>
      </c>
      <c r="G16" s="326">
        <v>418</v>
      </c>
      <c r="H16" s="325">
        <f>+F16*100/G16</f>
        <v>119.61722488038278</v>
      </c>
    </row>
    <row r="17" spans="1:8" x14ac:dyDescent="0.25">
      <c r="A17" s="270"/>
      <c r="B17" s="327" t="s">
        <v>398</v>
      </c>
      <c r="C17" s="326">
        <v>79.000000000000014</v>
      </c>
      <c r="D17" s="326">
        <v>52.999999999999986</v>
      </c>
      <c r="E17" s="325">
        <f>+C17*100/D17</f>
        <v>149.05660377358498</v>
      </c>
      <c r="F17" s="326">
        <v>288</v>
      </c>
      <c r="G17" s="326">
        <v>266</v>
      </c>
      <c r="H17" s="325">
        <f>+F17*100/G17</f>
        <v>108.27067669172932</v>
      </c>
    </row>
    <row r="18" spans="1:8" x14ac:dyDescent="0.25">
      <c r="A18" s="270"/>
      <c r="B18" s="327" t="s">
        <v>399</v>
      </c>
      <c r="C18" s="326">
        <v>55.11964549483011</v>
      </c>
      <c r="D18" s="326">
        <v>32.106224758334463</v>
      </c>
      <c r="E18" s="325">
        <f>+C18*100/D18</f>
        <v>171.67899966352036</v>
      </c>
      <c r="F18" s="326">
        <v>158</v>
      </c>
      <c r="G18" s="326">
        <v>132</v>
      </c>
      <c r="H18" s="325">
        <f>+F18*100/G18</f>
        <v>119.6969696969697</v>
      </c>
    </row>
    <row r="19" spans="1:8" x14ac:dyDescent="0.25">
      <c r="A19" s="270"/>
      <c r="B19" s="327" t="s">
        <v>400</v>
      </c>
      <c r="C19" s="326">
        <v>20.880354505169862</v>
      </c>
      <c r="D19" s="326">
        <v>0.89377524166558331</v>
      </c>
      <c r="E19" s="325">
        <f>+C19*100/D19</f>
        <v>2336.1974612609033</v>
      </c>
      <c r="F19" s="326">
        <v>54</v>
      </c>
      <c r="G19" s="326">
        <v>20</v>
      </c>
      <c r="H19" s="325">
        <f>+F19*100/G19</f>
        <v>270</v>
      </c>
    </row>
    <row r="20" spans="1:8" x14ac:dyDescent="0.25">
      <c r="A20" s="270"/>
      <c r="B20" s="323">
        <v>2018</v>
      </c>
      <c r="C20" s="326"/>
      <c r="D20" s="326"/>
      <c r="E20" s="325"/>
      <c r="F20" s="326"/>
      <c r="G20" s="326"/>
      <c r="H20" s="325"/>
    </row>
    <row r="21" spans="1:8" x14ac:dyDescent="0.25">
      <c r="A21" s="270"/>
      <c r="B21" s="327" t="s">
        <v>23</v>
      </c>
      <c r="C21" s="326">
        <v>202</v>
      </c>
      <c r="D21" s="326">
        <v>95.999999999999943</v>
      </c>
      <c r="E21" s="325">
        <f>+C21*100/D21</f>
        <v>210.4166666666668</v>
      </c>
      <c r="F21" s="326">
        <v>479</v>
      </c>
      <c r="G21" s="326">
        <v>403</v>
      </c>
      <c r="H21" s="325">
        <f>+F21*100/G21</f>
        <v>118.85856079404466</v>
      </c>
    </row>
    <row r="22" spans="1:8" x14ac:dyDescent="0.25">
      <c r="A22" s="270"/>
      <c r="B22" s="327" t="s">
        <v>398</v>
      </c>
      <c r="C22" s="326">
        <v>70</v>
      </c>
      <c r="D22" s="326">
        <v>57.000000000000028</v>
      </c>
      <c r="E22" s="325">
        <f>+C22*100/D22</f>
        <v>122.80701754385959</v>
      </c>
      <c r="F22" s="326">
        <v>241</v>
      </c>
      <c r="G22" s="326">
        <v>246</v>
      </c>
      <c r="H22" s="325">
        <f>+F22*100/G22</f>
        <v>97.967479674796749</v>
      </c>
    </row>
    <row r="23" spans="1:8" x14ac:dyDescent="0.25">
      <c r="A23" s="270"/>
      <c r="B23" s="327" t="s">
        <v>399</v>
      </c>
      <c r="C23" s="326">
        <v>99.911602209944746</v>
      </c>
      <c r="D23" s="326">
        <v>39.247998787561428</v>
      </c>
      <c r="E23" s="325">
        <f>+C23*100/D23</f>
        <v>254.5648320841494</v>
      </c>
      <c r="F23" s="326">
        <v>192</v>
      </c>
      <c r="G23" s="326">
        <v>139</v>
      </c>
      <c r="H23" s="325">
        <f>+F23*100/G23</f>
        <v>138.12949640287769</v>
      </c>
    </row>
    <row r="24" spans="1:8" x14ac:dyDescent="0.25">
      <c r="A24" s="270"/>
      <c r="B24" s="327" t="s">
        <v>400</v>
      </c>
      <c r="C24" s="326">
        <v>32.088397790055247</v>
      </c>
      <c r="D24" s="326">
        <v>-0.24799878756150306</v>
      </c>
      <c r="E24" s="342" t="s">
        <v>11</v>
      </c>
      <c r="F24" s="326">
        <v>46</v>
      </c>
      <c r="G24" s="326">
        <v>18</v>
      </c>
      <c r="H24" s="325">
        <f>+F24*100/G24</f>
        <v>255.55555555555554</v>
      </c>
    </row>
    <row r="25" spans="1:8" x14ac:dyDescent="0.25">
      <c r="A25" s="270"/>
      <c r="B25" s="323">
        <v>2019</v>
      </c>
      <c r="C25" s="326"/>
      <c r="D25" s="326"/>
      <c r="E25" s="325"/>
      <c r="F25" s="326"/>
      <c r="G25" s="326"/>
      <c r="H25" s="325"/>
    </row>
    <row r="26" spans="1:8" x14ac:dyDescent="0.25">
      <c r="A26" s="270"/>
      <c r="B26" s="327" t="s">
        <v>23</v>
      </c>
      <c r="C26" s="326">
        <v>202</v>
      </c>
      <c r="D26" s="326">
        <v>95.999999999999943</v>
      </c>
      <c r="E26" s="325">
        <f>+C26*100/D26</f>
        <v>210.4166666666668</v>
      </c>
      <c r="F26" s="326">
        <v>449</v>
      </c>
      <c r="G26" s="326">
        <v>389</v>
      </c>
      <c r="H26" s="325">
        <f>+F26*100/G26</f>
        <v>115.4241645244216</v>
      </c>
    </row>
    <row r="27" spans="1:8" x14ac:dyDescent="0.25">
      <c r="A27" s="270"/>
      <c r="B27" s="327" t="s">
        <v>398</v>
      </c>
      <c r="C27" s="326">
        <v>70</v>
      </c>
      <c r="D27" s="326">
        <v>57.000000000000028</v>
      </c>
      <c r="E27" s="325">
        <f>+C27*100/D27</f>
        <v>122.80701754385959</v>
      </c>
      <c r="F27" s="326">
        <v>216</v>
      </c>
      <c r="G27" s="326">
        <v>236</v>
      </c>
      <c r="H27" s="325">
        <f>+F27*100/G27</f>
        <v>91.525423728813564</v>
      </c>
    </row>
    <row r="28" spans="1:8" x14ac:dyDescent="0.25">
      <c r="A28" s="270"/>
      <c r="B28" s="327" t="s">
        <v>399</v>
      </c>
      <c r="C28" s="326">
        <v>92.191977077363916</v>
      </c>
      <c r="D28" s="326">
        <v>38.66556706388802</v>
      </c>
      <c r="E28" s="325">
        <f>+C28*100/D28</f>
        <v>238.43430751974478</v>
      </c>
      <c r="F28" s="326">
        <v>181</v>
      </c>
      <c r="G28" s="326">
        <v>131</v>
      </c>
      <c r="H28" s="325">
        <f>+F28*100/G28</f>
        <v>138.1679389312977</v>
      </c>
    </row>
    <row r="29" spans="1:8" x14ac:dyDescent="0.25">
      <c r="A29" s="270"/>
      <c r="B29" s="327" t="s">
        <v>400</v>
      </c>
      <c r="C29" s="326">
        <v>39.808022922636113</v>
      </c>
      <c r="D29" s="326">
        <v>0.33443293611186675</v>
      </c>
      <c r="E29" s="408" t="s">
        <v>11</v>
      </c>
      <c r="F29" s="326">
        <v>52</v>
      </c>
      <c r="G29" s="326">
        <v>22</v>
      </c>
      <c r="H29" s="325">
        <f>+F29*100/G29</f>
        <v>236.36363636363637</v>
      </c>
    </row>
    <row r="30" spans="1:8" x14ac:dyDescent="0.25">
      <c r="A30" s="270"/>
      <c r="B30" s="323">
        <v>2020</v>
      </c>
      <c r="C30" s="326"/>
      <c r="D30" s="326"/>
      <c r="E30" s="325"/>
      <c r="F30" s="326"/>
      <c r="G30" s="326"/>
      <c r="H30" s="325"/>
    </row>
    <row r="31" spans="1:8" x14ac:dyDescent="0.25">
      <c r="A31" s="270"/>
      <c r="B31" s="327" t="s">
        <v>23</v>
      </c>
      <c r="C31" s="326">
        <v>203.00000000000003</v>
      </c>
      <c r="D31" s="326">
        <v>107.99999999999991</v>
      </c>
      <c r="E31" s="325">
        <f>+C31*100/D31</f>
        <v>187.96296296296313</v>
      </c>
      <c r="F31" s="326">
        <v>450</v>
      </c>
      <c r="G31" s="326">
        <v>406</v>
      </c>
      <c r="H31" s="325">
        <f>+F31*100/G31</f>
        <v>110.83743842364532</v>
      </c>
    </row>
    <row r="32" spans="1:8" x14ac:dyDescent="0.25">
      <c r="A32" s="270"/>
      <c r="B32" s="327" t="s">
        <v>398</v>
      </c>
      <c r="C32" s="326">
        <v>83.999999999999986</v>
      </c>
      <c r="D32" s="326">
        <v>66.000000000000014</v>
      </c>
      <c r="E32" s="325">
        <f>+C32*100/D32</f>
        <v>127.27272727272722</v>
      </c>
      <c r="F32" s="326">
        <v>229</v>
      </c>
      <c r="G32" s="326">
        <v>253</v>
      </c>
      <c r="H32" s="325">
        <f>+F32*100/G32</f>
        <v>90.51383399209486</v>
      </c>
    </row>
    <row r="33" spans="1:10" x14ac:dyDescent="0.25">
      <c r="A33" s="270"/>
      <c r="B33" s="327" t="s">
        <v>399</v>
      </c>
      <c r="C33" s="326">
        <v>84.03556308213382</v>
      </c>
      <c r="D33" s="326">
        <v>41.725335794270677</v>
      </c>
      <c r="E33" s="325">
        <f>+C33*100/D33</f>
        <v>201.40176581556179</v>
      </c>
      <c r="F33" s="326">
        <v>169</v>
      </c>
      <c r="G33" s="326">
        <v>133</v>
      </c>
      <c r="H33" s="325">
        <f>+F33*100/G33</f>
        <v>127.06766917293233</v>
      </c>
    </row>
    <row r="34" spans="1:10" x14ac:dyDescent="0.25">
      <c r="A34" s="270"/>
      <c r="B34" s="327" t="s">
        <v>400</v>
      </c>
      <c r="C34" s="326">
        <v>34.96443691786623</v>
      </c>
      <c r="D34" s="326">
        <v>0.27466420572927319</v>
      </c>
      <c r="E34" s="408" t="s">
        <v>11</v>
      </c>
      <c r="F34" s="326">
        <v>52</v>
      </c>
      <c r="G34" s="326">
        <v>20</v>
      </c>
      <c r="H34" s="325">
        <f>+F34*100/G34</f>
        <v>260</v>
      </c>
    </row>
    <row r="35" spans="1:10" x14ac:dyDescent="0.25">
      <c r="A35" s="270"/>
      <c r="B35" s="323">
        <v>2021</v>
      </c>
      <c r="C35" s="326"/>
      <c r="D35" s="326"/>
      <c r="E35" s="325"/>
      <c r="F35" s="326"/>
      <c r="G35" s="326"/>
      <c r="H35" s="325"/>
    </row>
    <row r="36" spans="1:10" x14ac:dyDescent="0.25">
      <c r="A36" s="270"/>
      <c r="B36" s="327" t="s">
        <v>23</v>
      </c>
      <c r="C36" s="326">
        <v>220.00000000000006</v>
      </c>
      <c r="D36" s="326">
        <v>127.99999999999983</v>
      </c>
      <c r="E36" s="325">
        <f>+C36*100/D36</f>
        <v>171.87500000000028</v>
      </c>
      <c r="F36" s="326">
        <v>567</v>
      </c>
      <c r="G36" s="326">
        <v>486</v>
      </c>
      <c r="H36" s="325">
        <f>+F36*100/G36</f>
        <v>116.66666666666667</v>
      </c>
    </row>
    <row r="37" spans="1:10" x14ac:dyDescent="0.25">
      <c r="A37" s="270"/>
      <c r="B37" s="327" t="s">
        <v>398</v>
      </c>
      <c r="C37" s="326">
        <v>90.999999999999957</v>
      </c>
      <c r="D37" s="326">
        <v>79.000000000000014</v>
      </c>
      <c r="E37" s="325">
        <f>+C37*100/D37</f>
        <v>115.18987341772146</v>
      </c>
      <c r="F37" s="326">
        <v>288</v>
      </c>
      <c r="G37" s="326">
        <v>309</v>
      </c>
      <c r="H37" s="325">
        <f>+F37*100/G37</f>
        <v>93.203883495145632</v>
      </c>
    </row>
    <row r="38" spans="1:10" x14ac:dyDescent="0.25">
      <c r="A38" s="270"/>
      <c r="B38" s="327" t="s">
        <v>399</v>
      </c>
      <c r="C38" s="326">
        <v>100.83185840707971</v>
      </c>
      <c r="D38" s="326">
        <v>36.90753553231427</v>
      </c>
      <c r="E38" s="325">
        <f>+C38*100/D38</f>
        <v>273.2012770638579</v>
      </c>
      <c r="F38" s="326">
        <v>208</v>
      </c>
      <c r="G38" s="326">
        <v>144</v>
      </c>
      <c r="H38" s="325">
        <f>+F38*100/G38</f>
        <v>144.44444444444446</v>
      </c>
    </row>
    <row r="39" spans="1:10" x14ac:dyDescent="0.25">
      <c r="A39" s="270"/>
      <c r="B39" s="327" t="s">
        <v>400</v>
      </c>
      <c r="C39" s="326">
        <v>28.168141592920382</v>
      </c>
      <c r="D39" s="326">
        <v>12.092464467685712</v>
      </c>
      <c r="E39" s="325">
        <f>+C39*100/D39</f>
        <v>232.93962672533101</v>
      </c>
      <c r="F39" s="326">
        <v>71</v>
      </c>
      <c r="G39" s="326">
        <v>33</v>
      </c>
      <c r="H39" s="325">
        <f>+F39*100/G39</f>
        <v>215.15151515151516</v>
      </c>
    </row>
    <row r="40" spans="1:10" x14ac:dyDescent="0.25">
      <c r="A40" s="270"/>
      <c r="B40" s="323">
        <v>2022</v>
      </c>
      <c r="C40" s="326"/>
      <c r="D40" s="326"/>
      <c r="E40" s="325"/>
      <c r="F40" s="326"/>
      <c r="G40" s="326"/>
      <c r="H40" s="325"/>
    </row>
    <row r="41" spans="1:10" x14ac:dyDescent="0.25">
      <c r="A41" s="270"/>
      <c r="B41" s="327" t="s">
        <v>23</v>
      </c>
      <c r="C41" s="326">
        <v>364</v>
      </c>
      <c r="D41" s="326">
        <v>243</v>
      </c>
      <c r="E41" s="325">
        <f>+C41*100/D41</f>
        <v>149.79423868312756</v>
      </c>
      <c r="F41" s="326">
        <v>1033</v>
      </c>
      <c r="G41" s="326">
        <v>934</v>
      </c>
      <c r="H41" s="325">
        <f>+F41*100/G41</f>
        <v>110.59957173447538</v>
      </c>
    </row>
    <row r="42" spans="1:10" x14ac:dyDescent="0.25">
      <c r="A42" s="270"/>
      <c r="B42" s="327" t="s">
        <v>398</v>
      </c>
      <c r="C42" s="326">
        <v>216.99999999999994</v>
      </c>
      <c r="D42" s="326">
        <v>187.00000000000011</v>
      </c>
      <c r="E42" s="325">
        <f t="shared" ref="E42:E44" si="0">+C42*100/D42</f>
        <v>116.04278074866299</v>
      </c>
      <c r="F42" s="326">
        <v>741</v>
      </c>
      <c r="G42" s="326">
        <v>724</v>
      </c>
      <c r="H42" s="325">
        <f t="shared" ref="H42:H44" si="1">+F42*100/G42</f>
        <v>102.34806629834254</v>
      </c>
    </row>
    <row r="43" spans="1:10" x14ac:dyDescent="0.25">
      <c r="A43" s="270"/>
      <c r="B43" s="327" t="s">
        <v>399</v>
      </c>
      <c r="C43" s="326">
        <v>95.333333333333442</v>
      </c>
      <c r="D43" s="326">
        <v>26.728310502283136</v>
      </c>
      <c r="E43" s="325">
        <f t="shared" si="0"/>
        <v>356.67549329461008</v>
      </c>
      <c r="F43" s="326">
        <v>204</v>
      </c>
      <c r="G43" s="326">
        <v>128</v>
      </c>
      <c r="H43" s="325">
        <f t="shared" si="1"/>
        <v>159.375</v>
      </c>
    </row>
    <row r="44" spans="1:10" x14ac:dyDescent="0.25">
      <c r="A44" s="270"/>
      <c r="B44" s="327" t="s">
        <v>400</v>
      </c>
      <c r="C44" s="326">
        <v>24.666666666666721</v>
      </c>
      <c r="D44" s="326">
        <v>11.271689497716935</v>
      </c>
      <c r="E44" s="325">
        <f t="shared" si="0"/>
        <v>218.83735061778378</v>
      </c>
      <c r="F44" s="326">
        <v>88</v>
      </c>
      <c r="G44" s="326">
        <v>82</v>
      </c>
      <c r="H44" s="325">
        <f t="shared" si="1"/>
        <v>107.3170731707317</v>
      </c>
    </row>
    <row r="45" spans="1:10" x14ac:dyDescent="0.25">
      <c r="A45" s="270"/>
      <c r="B45" s="328"/>
      <c r="C45" s="328"/>
      <c r="D45" s="328"/>
      <c r="E45" s="329"/>
      <c r="F45" s="328"/>
      <c r="G45" s="328"/>
      <c r="H45" s="329"/>
    </row>
    <row r="46" spans="1:10" x14ac:dyDescent="0.25">
      <c r="A46" s="270"/>
      <c r="B46" s="330"/>
      <c r="C46" s="330"/>
      <c r="D46" s="330"/>
      <c r="E46" s="331"/>
    </row>
    <row r="47" spans="1:10" x14ac:dyDescent="0.25">
      <c r="A47" s="270"/>
      <c r="B47" s="335" t="s">
        <v>75</v>
      </c>
      <c r="C47" s="324"/>
      <c r="D47" s="324"/>
      <c r="E47" s="333"/>
      <c r="G47" s="334"/>
      <c r="J47" s="334"/>
    </row>
    <row r="48" spans="1:10" x14ac:dyDescent="0.25">
      <c r="A48" s="270"/>
      <c r="C48" s="324"/>
      <c r="D48" s="324"/>
      <c r="E48" s="333"/>
      <c r="G48" s="334"/>
      <c r="J48" s="334"/>
    </row>
    <row r="49" spans="1:7" x14ac:dyDescent="0.25">
      <c r="B49" s="336" t="s">
        <v>673</v>
      </c>
      <c r="C49" s="324"/>
      <c r="D49" s="324"/>
      <c r="E49" s="326"/>
    </row>
    <row r="50" spans="1:7" x14ac:dyDescent="0.25">
      <c r="B50" s="444" t="s">
        <v>477</v>
      </c>
      <c r="C50" s="324"/>
      <c r="D50" s="324"/>
      <c r="E50" s="326"/>
    </row>
    <row r="51" spans="1:7" x14ac:dyDescent="0.25">
      <c r="A51" s="270"/>
      <c r="C51" s="324"/>
      <c r="D51" s="324"/>
      <c r="E51" s="326"/>
    </row>
    <row r="52" spans="1:7" x14ac:dyDescent="0.25">
      <c r="A52" s="270"/>
      <c r="C52" s="324"/>
      <c r="D52" s="324"/>
      <c r="E52" s="326"/>
    </row>
    <row r="53" spans="1:7" x14ac:dyDescent="0.25">
      <c r="A53" s="270"/>
      <c r="C53" s="324"/>
      <c r="D53" s="324"/>
      <c r="E53" s="326"/>
      <c r="G53" s="338" t="s">
        <v>362</v>
      </c>
    </row>
    <row r="54" spans="1:7" x14ac:dyDescent="0.25">
      <c r="A54" s="270"/>
      <c r="C54" s="324"/>
      <c r="D54" s="324"/>
      <c r="E54" s="326"/>
      <c r="G54" s="338" t="s">
        <v>363</v>
      </c>
    </row>
    <row r="55" spans="1:7" x14ac:dyDescent="0.25">
      <c r="A55" s="270"/>
      <c r="C55" s="324"/>
      <c r="D55" s="324"/>
      <c r="E55" s="326"/>
      <c r="G55" s="338" t="s">
        <v>364</v>
      </c>
    </row>
    <row r="56" spans="1:7" x14ac:dyDescent="0.25">
      <c r="A56" s="270"/>
      <c r="C56" s="324"/>
      <c r="D56" s="324"/>
      <c r="E56" s="326"/>
      <c r="G56" s="338" t="s">
        <v>367</v>
      </c>
    </row>
    <row r="57" spans="1:7" x14ac:dyDescent="0.25">
      <c r="A57" s="270"/>
      <c r="C57" s="324"/>
      <c r="D57" s="324"/>
      <c r="E57" s="326"/>
    </row>
    <row r="58" spans="1:7" x14ac:dyDescent="0.25">
      <c r="A58" s="270"/>
      <c r="C58" s="324"/>
      <c r="D58" s="324"/>
      <c r="E58" s="326"/>
    </row>
    <row r="59" spans="1:7" x14ac:dyDescent="0.25">
      <c r="A59" s="270"/>
      <c r="C59" s="324"/>
      <c r="D59" s="324"/>
      <c r="E59" s="326"/>
    </row>
    <row r="60" spans="1:7" x14ac:dyDescent="0.25">
      <c r="A60" s="270"/>
      <c r="C60" s="324"/>
      <c r="D60" s="324"/>
      <c r="E60" s="326"/>
    </row>
    <row r="61" spans="1:7" x14ac:dyDescent="0.25">
      <c r="A61" s="270"/>
      <c r="C61" s="324"/>
      <c r="D61" s="324"/>
      <c r="E61" s="326"/>
    </row>
    <row r="62" spans="1:7" x14ac:dyDescent="0.25">
      <c r="A62" s="270"/>
      <c r="C62" s="324"/>
      <c r="D62" s="324"/>
      <c r="E62" s="326"/>
    </row>
    <row r="63" spans="1:7" x14ac:dyDescent="0.25">
      <c r="A63" s="270"/>
      <c r="C63" s="324"/>
      <c r="D63" s="324"/>
      <c r="E63" s="326"/>
    </row>
    <row r="64" spans="1:7" x14ac:dyDescent="0.25">
      <c r="A64" s="270"/>
      <c r="E64" s="326"/>
    </row>
    <row r="65" spans="1:5" x14ac:dyDescent="0.25">
      <c r="A65" s="270"/>
      <c r="E65" s="326"/>
    </row>
    <row r="66" spans="1:5" x14ac:dyDescent="0.25">
      <c r="A66" s="270"/>
      <c r="E66" s="326"/>
    </row>
    <row r="67" spans="1:5" x14ac:dyDescent="0.25">
      <c r="A67" s="270"/>
      <c r="E67" s="326"/>
    </row>
    <row r="68" spans="1:5" x14ac:dyDescent="0.25">
      <c r="A68" s="270"/>
      <c r="E68" s="326"/>
    </row>
    <row r="69" spans="1:5" x14ac:dyDescent="0.25">
      <c r="A69" s="270"/>
      <c r="E69" s="326"/>
    </row>
    <row r="70" spans="1:5" x14ac:dyDescent="0.25">
      <c r="A70" s="270"/>
      <c r="E70" s="326"/>
    </row>
    <row r="71" spans="1:5" x14ac:dyDescent="0.25">
      <c r="A71" s="270"/>
      <c r="E71" s="326"/>
    </row>
    <row r="72" spans="1:5" x14ac:dyDescent="0.25">
      <c r="A72" s="270"/>
      <c r="E72" s="326"/>
    </row>
    <row r="73" spans="1:5" x14ac:dyDescent="0.25">
      <c r="A73" s="270"/>
      <c r="E73" s="326"/>
    </row>
    <row r="74" spans="1:5" x14ac:dyDescent="0.25">
      <c r="A74" s="270"/>
      <c r="E74" s="326"/>
    </row>
    <row r="75" spans="1:5" x14ac:dyDescent="0.25">
      <c r="A75" s="270"/>
      <c r="E75" s="326"/>
    </row>
    <row r="76" spans="1:5" x14ac:dyDescent="0.25">
      <c r="A76" s="270"/>
      <c r="E76" s="326"/>
    </row>
    <row r="77" spans="1:5" x14ac:dyDescent="0.25">
      <c r="A77" s="270"/>
      <c r="E77" s="326"/>
    </row>
    <row r="78" spans="1:5" x14ac:dyDescent="0.25">
      <c r="A78" s="270"/>
      <c r="E78" s="326"/>
    </row>
    <row r="79" spans="1:5" x14ac:dyDescent="0.25">
      <c r="A79" s="270"/>
      <c r="E79" s="326"/>
    </row>
    <row r="80" spans="1:5" x14ac:dyDescent="0.25">
      <c r="A80" s="270"/>
      <c r="E80" s="326"/>
    </row>
    <row r="81" spans="1:6" x14ac:dyDescent="0.25">
      <c r="A81" s="270"/>
      <c r="E81" s="326"/>
    </row>
    <row r="82" spans="1:6" x14ac:dyDescent="0.25">
      <c r="A82" s="270"/>
      <c r="E82" s="326"/>
    </row>
    <row r="83" spans="1:6" x14ac:dyDescent="0.25">
      <c r="A83" s="270"/>
      <c r="E83" s="326"/>
    </row>
    <row r="84" spans="1:6" x14ac:dyDescent="0.25">
      <c r="A84" s="270"/>
      <c r="E84" s="326"/>
    </row>
    <row r="85" spans="1:6" x14ac:dyDescent="0.25">
      <c r="A85" s="270"/>
      <c r="E85" s="326"/>
    </row>
    <row r="86" spans="1:6" x14ac:dyDescent="0.25">
      <c r="E86" s="326"/>
      <c r="F86" s="339"/>
    </row>
    <row r="87" spans="1:6" x14ac:dyDescent="0.25">
      <c r="E87" s="326"/>
    </row>
    <row r="88" spans="1:6" x14ac:dyDescent="0.25">
      <c r="E88" s="326"/>
    </row>
    <row r="89" spans="1:6" x14ac:dyDescent="0.25">
      <c r="E89" s="326"/>
    </row>
    <row r="90" spans="1:6" x14ac:dyDescent="0.25">
      <c r="E90" s="326"/>
    </row>
    <row r="91" spans="1:6" x14ac:dyDescent="0.25">
      <c r="E91" s="326"/>
    </row>
    <row r="92" spans="1:6" x14ac:dyDescent="0.25">
      <c r="E92" s="326"/>
    </row>
    <row r="93" spans="1:6" x14ac:dyDescent="0.25">
      <c r="E93" s="326"/>
    </row>
    <row r="94" spans="1:6" x14ac:dyDescent="0.25">
      <c r="E94" s="326"/>
    </row>
    <row r="95" spans="1:6" x14ac:dyDescent="0.25">
      <c r="E95" s="326"/>
    </row>
    <row r="96" spans="1:6" x14ac:dyDescent="0.25">
      <c r="E96" s="326"/>
    </row>
    <row r="97" spans="2:5" x14ac:dyDescent="0.25">
      <c r="E97" s="326"/>
    </row>
    <row r="98" spans="2:5" x14ac:dyDescent="0.25">
      <c r="E98" s="326"/>
    </row>
    <row r="99" spans="2:5" x14ac:dyDescent="0.25">
      <c r="E99" s="326"/>
    </row>
    <row r="100" spans="2:5" x14ac:dyDescent="0.25">
      <c r="E100" s="326"/>
    </row>
    <row r="101" spans="2:5" x14ac:dyDescent="0.25">
      <c r="B101" s="339"/>
      <c r="E101" s="326"/>
    </row>
    <row r="102" spans="2:5" x14ac:dyDescent="0.25">
      <c r="B102" s="339"/>
      <c r="E102" s="326"/>
    </row>
    <row r="103" spans="2:5" x14ac:dyDescent="0.25">
      <c r="B103" s="339"/>
      <c r="E103" s="326"/>
    </row>
    <row r="104" spans="2:5" x14ac:dyDescent="0.25">
      <c r="B104" s="339"/>
      <c r="E104" s="326"/>
    </row>
    <row r="105" spans="2:5" x14ac:dyDescent="0.25">
      <c r="B105" s="339"/>
      <c r="E105" s="326"/>
    </row>
    <row r="106" spans="2:5" x14ac:dyDescent="0.25">
      <c r="B106" s="339"/>
      <c r="E106" s="326"/>
    </row>
    <row r="107" spans="2:5" x14ac:dyDescent="0.25">
      <c r="B107" s="339"/>
      <c r="E107" s="326"/>
    </row>
    <row r="108" spans="2:5" x14ac:dyDescent="0.25">
      <c r="B108" s="339"/>
      <c r="E108" s="326"/>
    </row>
    <row r="109" spans="2:5" x14ac:dyDescent="0.25">
      <c r="B109" s="339"/>
      <c r="E109" s="326"/>
    </row>
    <row r="110" spans="2:5" x14ac:dyDescent="0.25">
      <c r="B110" s="339"/>
      <c r="E110" s="326"/>
    </row>
    <row r="111" spans="2:5" x14ac:dyDescent="0.25">
      <c r="B111" s="339"/>
      <c r="E111" s="326"/>
    </row>
    <row r="112" spans="2:5" x14ac:dyDescent="0.25">
      <c r="B112" s="339"/>
      <c r="E112" s="326"/>
    </row>
    <row r="113" spans="2:5" x14ac:dyDescent="0.25">
      <c r="B113" s="339"/>
      <c r="E113" s="326"/>
    </row>
    <row r="114" spans="2:5" x14ac:dyDescent="0.25">
      <c r="B114" s="339"/>
      <c r="E114" s="326"/>
    </row>
    <row r="115" spans="2:5" x14ac:dyDescent="0.25">
      <c r="B115" s="339"/>
      <c r="E115" s="326"/>
    </row>
    <row r="116" spans="2:5" x14ac:dyDescent="0.25">
      <c r="B116" s="339"/>
      <c r="E116" s="326"/>
    </row>
    <row r="117" spans="2:5" x14ac:dyDescent="0.25">
      <c r="B117" s="339"/>
      <c r="E117" s="326"/>
    </row>
    <row r="118" spans="2:5" x14ac:dyDescent="0.25">
      <c r="B118" s="339"/>
      <c r="E118" s="326"/>
    </row>
    <row r="119" spans="2:5" x14ac:dyDescent="0.25">
      <c r="B119" s="339"/>
      <c r="E119" s="326"/>
    </row>
    <row r="120" spans="2:5" x14ac:dyDescent="0.25">
      <c r="B120" s="339"/>
      <c r="E120" s="326"/>
    </row>
    <row r="121" spans="2:5" x14ac:dyDescent="0.25">
      <c r="B121" s="339"/>
      <c r="E121" s="326"/>
    </row>
    <row r="122" spans="2:5" x14ac:dyDescent="0.25">
      <c r="E122" s="326"/>
    </row>
    <row r="123" spans="2:5" x14ac:dyDescent="0.25">
      <c r="E123" s="326"/>
    </row>
    <row r="124" spans="2:5" x14ac:dyDescent="0.25">
      <c r="E124" s="326"/>
    </row>
    <row r="125" spans="2:5" x14ac:dyDescent="0.25">
      <c r="E125" s="326"/>
    </row>
    <row r="126" spans="2:5" x14ac:dyDescent="0.25">
      <c r="E126" s="326"/>
    </row>
    <row r="127" spans="2:5" x14ac:dyDescent="0.25">
      <c r="E127" s="326"/>
    </row>
    <row r="128" spans="2:5" x14ac:dyDescent="0.25">
      <c r="E128" s="326"/>
    </row>
    <row r="129" spans="5:5" x14ac:dyDescent="0.25">
      <c r="E129" s="326"/>
    </row>
    <row r="130" spans="5:5" x14ac:dyDescent="0.25">
      <c r="E130" s="326"/>
    </row>
    <row r="131" spans="5:5" x14ac:dyDescent="0.25">
      <c r="E131" s="326"/>
    </row>
    <row r="132" spans="5:5" x14ac:dyDescent="0.25">
      <c r="E132" s="326"/>
    </row>
    <row r="133" spans="5:5" x14ac:dyDescent="0.25">
      <c r="E133" s="326"/>
    </row>
    <row r="134" spans="5:5" x14ac:dyDescent="0.25">
      <c r="E134" s="326"/>
    </row>
    <row r="135" spans="5:5" x14ac:dyDescent="0.25">
      <c r="E135" s="326"/>
    </row>
    <row r="136" spans="5:5" x14ac:dyDescent="0.25">
      <c r="E136" s="326"/>
    </row>
    <row r="137" spans="5:5" x14ac:dyDescent="0.25">
      <c r="E137" s="326"/>
    </row>
    <row r="138" spans="5:5" x14ac:dyDescent="0.25">
      <c r="E138" s="326"/>
    </row>
    <row r="139" spans="5:5" x14ac:dyDescent="0.25">
      <c r="E139" s="326"/>
    </row>
    <row r="140" spans="5:5" x14ac:dyDescent="0.25">
      <c r="E140" s="326"/>
    </row>
    <row r="141" spans="5:5" x14ac:dyDescent="0.25">
      <c r="E141" s="326"/>
    </row>
    <row r="142" spans="5:5" x14ac:dyDescent="0.25">
      <c r="E142" s="326"/>
    </row>
    <row r="143" spans="5:5" x14ac:dyDescent="0.25">
      <c r="E143" s="326"/>
    </row>
    <row r="144" spans="5:5" x14ac:dyDescent="0.25">
      <c r="E144" s="326"/>
    </row>
    <row r="145" spans="5:5" x14ac:dyDescent="0.25">
      <c r="E145" s="326"/>
    </row>
    <row r="146" spans="5:5" x14ac:dyDescent="0.25">
      <c r="E146" s="326"/>
    </row>
    <row r="147" spans="5:5" x14ac:dyDescent="0.25">
      <c r="E147" s="326"/>
    </row>
    <row r="148" spans="5:5" x14ac:dyDescent="0.25">
      <c r="E148" s="326"/>
    </row>
    <row r="149" spans="5:5" x14ac:dyDescent="0.25">
      <c r="E149" s="326"/>
    </row>
    <row r="150" spans="5:5" x14ac:dyDescent="0.25">
      <c r="E150" s="326"/>
    </row>
    <row r="151" spans="5:5" x14ac:dyDescent="0.25">
      <c r="E151" s="326"/>
    </row>
    <row r="152" spans="5:5" x14ac:dyDescent="0.25">
      <c r="E152" s="326"/>
    </row>
    <row r="153" spans="5:5" x14ac:dyDescent="0.25">
      <c r="E153" s="326"/>
    </row>
    <row r="154" spans="5:5" x14ac:dyDescent="0.25">
      <c r="E154" s="326"/>
    </row>
    <row r="155" spans="5:5" x14ac:dyDescent="0.25">
      <c r="E155" s="326"/>
    </row>
    <row r="156" spans="5:5" x14ac:dyDescent="0.25">
      <c r="E156" s="326"/>
    </row>
    <row r="157" spans="5:5" x14ac:dyDescent="0.25">
      <c r="E157" s="326"/>
    </row>
    <row r="158" spans="5:5" x14ac:dyDescent="0.25">
      <c r="E158" s="326"/>
    </row>
    <row r="159" spans="5:5" x14ac:dyDescent="0.25">
      <c r="E159" s="326"/>
    </row>
    <row r="160" spans="5:5" x14ac:dyDescent="0.25">
      <c r="E160" s="326"/>
    </row>
    <row r="161" spans="5:5" x14ac:dyDescent="0.25">
      <c r="E161" s="326"/>
    </row>
    <row r="162" spans="5:5" x14ac:dyDescent="0.25">
      <c r="E162" s="326"/>
    </row>
    <row r="163" spans="5:5" x14ac:dyDescent="0.25">
      <c r="E163" s="326"/>
    </row>
    <row r="164" spans="5:5" x14ac:dyDescent="0.25">
      <c r="E164" s="326"/>
    </row>
    <row r="165" spans="5:5" x14ac:dyDescent="0.25">
      <c r="E165" s="326"/>
    </row>
    <row r="166" spans="5:5" x14ac:dyDescent="0.25">
      <c r="E166" s="326"/>
    </row>
    <row r="167" spans="5:5" x14ac:dyDescent="0.25">
      <c r="E167" s="326"/>
    </row>
    <row r="168" spans="5:5" x14ac:dyDescent="0.25">
      <c r="E168" s="326"/>
    </row>
    <row r="169" spans="5:5" x14ac:dyDescent="0.25">
      <c r="E169" s="326"/>
    </row>
    <row r="170" spans="5:5" x14ac:dyDescent="0.25">
      <c r="E170" s="326"/>
    </row>
    <row r="171" spans="5:5" x14ac:dyDescent="0.25">
      <c r="E171" s="326"/>
    </row>
    <row r="172" spans="5:5" x14ac:dyDescent="0.25">
      <c r="E172" s="326"/>
    </row>
    <row r="173" spans="5:5" x14ac:dyDescent="0.25">
      <c r="E173" s="326"/>
    </row>
    <row r="174" spans="5:5" x14ac:dyDescent="0.25">
      <c r="E174" s="326"/>
    </row>
    <row r="175" spans="5:5" x14ac:dyDescent="0.25">
      <c r="E175" s="326"/>
    </row>
    <row r="176" spans="5:5" x14ac:dyDescent="0.25">
      <c r="E176" s="326"/>
    </row>
    <row r="177" spans="5:5" x14ac:dyDescent="0.25">
      <c r="E177" s="326"/>
    </row>
    <row r="178" spans="5:5" x14ac:dyDescent="0.25">
      <c r="E178" s="326"/>
    </row>
    <row r="179" spans="5:5" x14ac:dyDescent="0.25">
      <c r="E179" s="326"/>
    </row>
    <row r="180" spans="5:5" x14ac:dyDescent="0.25">
      <c r="E180" s="326"/>
    </row>
    <row r="181" spans="5:5" x14ac:dyDescent="0.25">
      <c r="E181" s="326"/>
    </row>
    <row r="182" spans="5:5" x14ac:dyDescent="0.25">
      <c r="E182" s="326"/>
    </row>
    <row r="183" spans="5:5" x14ac:dyDescent="0.25">
      <c r="E183" s="326"/>
    </row>
    <row r="184" spans="5:5" x14ac:dyDescent="0.25">
      <c r="E184" s="326"/>
    </row>
    <row r="185" spans="5:5" x14ac:dyDescent="0.25">
      <c r="E185" s="326"/>
    </row>
    <row r="186" spans="5:5" x14ac:dyDescent="0.25">
      <c r="E186" s="326"/>
    </row>
    <row r="187" spans="5:5" x14ac:dyDescent="0.25">
      <c r="E187" s="326"/>
    </row>
    <row r="188" spans="5:5" x14ac:dyDescent="0.25">
      <c r="E188" s="326"/>
    </row>
    <row r="189" spans="5:5" x14ac:dyDescent="0.25">
      <c r="E189" s="326"/>
    </row>
    <row r="190" spans="5:5" x14ac:dyDescent="0.25">
      <c r="E190" s="326"/>
    </row>
    <row r="191" spans="5:5" x14ac:dyDescent="0.25">
      <c r="E191" s="326"/>
    </row>
    <row r="192" spans="5:5" x14ac:dyDescent="0.25">
      <c r="E192" s="326"/>
    </row>
    <row r="193" spans="5:5" x14ac:dyDescent="0.25">
      <c r="E193" s="326"/>
    </row>
    <row r="194" spans="5:5" x14ac:dyDescent="0.25">
      <c r="E194" s="326"/>
    </row>
    <row r="195" spans="5:5" x14ac:dyDescent="0.25">
      <c r="E195" s="326"/>
    </row>
    <row r="196" spans="5:5" x14ac:dyDescent="0.25">
      <c r="E196" s="326"/>
    </row>
    <row r="197" spans="5:5" x14ac:dyDescent="0.25">
      <c r="E197" s="326"/>
    </row>
    <row r="198" spans="5:5" x14ac:dyDescent="0.25">
      <c r="E198" s="326"/>
    </row>
    <row r="199" spans="5:5" x14ac:dyDescent="0.25">
      <c r="E199" s="326"/>
    </row>
    <row r="200" spans="5:5" x14ac:dyDescent="0.25">
      <c r="E200" s="326"/>
    </row>
    <row r="201" spans="5:5" x14ac:dyDescent="0.25">
      <c r="E201" s="326"/>
    </row>
    <row r="202" spans="5:5" x14ac:dyDescent="0.25">
      <c r="E202" s="326"/>
    </row>
    <row r="203" spans="5:5" x14ac:dyDescent="0.25">
      <c r="E203" s="326"/>
    </row>
    <row r="204" spans="5:5" x14ac:dyDescent="0.25">
      <c r="E204" s="326"/>
    </row>
    <row r="205" spans="5:5" x14ac:dyDescent="0.25">
      <c r="E205" s="326"/>
    </row>
    <row r="206" spans="5:5" x14ac:dyDescent="0.25">
      <c r="E206" s="326"/>
    </row>
    <row r="207" spans="5:5" x14ac:dyDescent="0.25">
      <c r="E207" s="326"/>
    </row>
    <row r="208" spans="5:5" x14ac:dyDescent="0.25">
      <c r="E208" s="326"/>
    </row>
    <row r="209" spans="5:5" x14ac:dyDescent="0.25">
      <c r="E209" s="326"/>
    </row>
    <row r="210" spans="5:5" x14ac:dyDescent="0.25">
      <c r="E210" s="326"/>
    </row>
    <row r="211" spans="5:5" x14ac:dyDescent="0.25">
      <c r="E211" s="326"/>
    </row>
    <row r="212" spans="5:5" x14ac:dyDescent="0.25">
      <c r="E212" s="326"/>
    </row>
    <row r="213" spans="5:5" x14ac:dyDescent="0.25">
      <c r="E213" s="326"/>
    </row>
    <row r="214" spans="5:5" x14ac:dyDescent="0.25">
      <c r="E214" s="326"/>
    </row>
    <row r="215" spans="5:5" x14ac:dyDescent="0.25">
      <c r="E215" s="326"/>
    </row>
    <row r="216" spans="5:5" x14ac:dyDescent="0.25">
      <c r="E216" s="326"/>
    </row>
    <row r="217" spans="5:5" x14ac:dyDescent="0.25">
      <c r="E217" s="326"/>
    </row>
    <row r="218" spans="5:5" x14ac:dyDescent="0.25">
      <c r="E218" s="326"/>
    </row>
    <row r="219" spans="5:5" x14ac:dyDescent="0.25">
      <c r="E219" s="326"/>
    </row>
    <row r="220" spans="5:5" x14ac:dyDescent="0.25">
      <c r="E220" s="326"/>
    </row>
    <row r="221" spans="5:5" x14ac:dyDescent="0.25">
      <c r="E221" s="326"/>
    </row>
    <row r="222" spans="5:5" x14ac:dyDescent="0.25">
      <c r="E222" s="326"/>
    </row>
    <row r="223" spans="5:5" x14ac:dyDescent="0.25">
      <c r="E223" s="326"/>
    </row>
    <row r="224" spans="5:5" x14ac:dyDescent="0.25">
      <c r="E224" s="326"/>
    </row>
    <row r="225" spans="5:5" x14ac:dyDescent="0.25">
      <c r="E225" s="326"/>
    </row>
    <row r="226" spans="5:5" x14ac:dyDescent="0.25">
      <c r="E226" s="326"/>
    </row>
    <row r="227" spans="5:5" x14ac:dyDescent="0.25">
      <c r="E227" s="326"/>
    </row>
    <row r="228" spans="5:5" x14ac:dyDescent="0.25">
      <c r="E228" s="326"/>
    </row>
    <row r="229" spans="5:5" x14ac:dyDescent="0.25">
      <c r="E229" s="326"/>
    </row>
    <row r="230" spans="5:5" x14ac:dyDescent="0.25">
      <c r="E230" s="326"/>
    </row>
    <row r="231" spans="5:5" x14ac:dyDescent="0.25">
      <c r="E231" s="326"/>
    </row>
    <row r="232" spans="5:5" x14ac:dyDescent="0.25">
      <c r="E232" s="326"/>
    </row>
    <row r="233" spans="5:5" x14ac:dyDescent="0.25">
      <c r="E233" s="326"/>
    </row>
    <row r="234" spans="5:5" x14ac:dyDescent="0.25">
      <c r="E234" s="326"/>
    </row>
    <row r="235" spans="5:5" x14ac:dyDescent="0.25">
      <c r="E235" s="326"/>
    </row>
    <row r="236" spans="5:5" x14ac:dyDescent="0.25">
      <c r="E236" s="326"/>
    </row>
    <row r="237" spans="5:5" x14ac:dyDescent="0.25">
      <c r="E237" s="326"/>
    </row>
    <row r="238" spans="5:5" x14ac:dyDescent="0.25">
      <c r="E238" s="326"/>
    </row>
    <row r="239" spans="5:5" x14ac:dyDescent="0.25">
      <c r="E239" s="326"/>
    </row>
    <row r="240" spans="5:5" x14ac:dyDescent="0.25">
      <c r="E240" s="326"/>
    </row>
    <row r="241" spans="5:5" x14ac:dyDescent="0.25">
      <c r="E241" s="326"/>
    </row>
    <row r="242" spans="5:5" x14ac:dyDescent="0.25">
      <c r="E242" s="326"/>
    </row>
    <row r="243" spans="5:5" x14ac:dyDescent="0.25">
      <c r="E243" s="326"/>
    </row>
    <row r="244" spans="5:5" x14ac:dyDescent="0.25">
      <c r="E244" s="326"/>
    </row>
    <row r="245" spans="5:5" x14ac:dyDescent="0.25">
      <c r="E245" s="326"/>
    </row>
    <row r="246" spans="5:5" x14ac:dyDescent="0.25">
      <c r="E246" s="326"/>
    </row>
    <row r="247" spans="5:5" x14ac:dyDescent="0.25">
      <c r="E247" s="326"/>
    </row>
    <row r="248" spans="5:5" x14ac:dyDescent="0.25">
      <c r="E248" s="326"/>
    </row>
    <row r="249" spans="5:5" x14ac:dyDescent="0.25">
      <c r="E249" s="326"/>
    </row>
    <row r="250" spans="5:5" x14ac:dyDescent="0.25">
      <c r="E250" s="326"/>
    </row>
    <row r="251" spans="5:5" x14ac:dyDescent="0.25">
      <c r="E251" s="326"/>
    </row>
    <row r="252" spans="5:5" x14ac:dyDescent="0.25">
      <c r="E252" s="326"/>
    </row>
    <row r="253" spans="5:5" x14ac:dyDescent="0.25">
      <c r="E253" s="326"/>
    </row>
    <row r="254" spans="5:5" x14ac:dyDescent="0.25">
      <c r="E254" s="326"/>
    </row>
    <row r="255" spans="5:5" x14ac:dyDescent="0.25">
      <c r="E255" s="326"/>
    </row>
    <row r="256" spans="5:5" x14ac:dyDescent="0.25">
      <c r="E256" s="326"/>
    </row>
    <row r="257" spans="5:5" x14ac:dyDescent="0.25">
      <c r="E257" s="326"/>
    </row>
    <row r="258" spans="5:5" x14ac:dyDescent="0.25">
      <c r="E258" s="326"/>
    </row>
    <row r="259" spans="5:5" x14ac:dyDescent="0.25">
      <c r="E259" s="326"/>
    </row>
    <row r="260" spans="5:5" x14ac:dyDescent="0.25">
      <c r="E260" s="326"/>
    </row>
    <row r="261" spans="5:5" x14ac:dyDescent="0.25">
      <c r="E261" s="326"/>
    </row>
    <row r="262" spans="5:5" x14ac:dyDescent="0.25">
      <c r="E262" s="326"/>
    </row>
    <row r="263" spans="5:5" x14ac:dyDescent="0.25">
      <c r="E263" s="326"/>
    </row>
    <row r="264" spans="5:5" x14ac:dyDescent="0.25">
      <c r="E264" s="326"/>
    </row>
    <row r="265" spans="5:5" x14ac:dyDescent="0.25">
      <c r="E265" s="326"/>
    </row>
    <row r="266" spans="5:5" x14ac:dyDescent="0.25">
      <c r="E266" s="326"/>
    </row>
    <row r="267" spans="5:5" x14ac:dyDescent="0.25">
      <c r="E267" s="326"/>
    </row>
    <row r="268" spans="5:5" x14ac:dyDescent="0.25">
      <c r="E268" s="326"/>
    </row>
    <row r="269" spans="5:5" x14ac:dyDescent="0.25">
      <c r="E269" s="326"/>
    </row>
    <row r="270" spans="5:5" x14ac:dyDescent="0.25">
      <c r="E270" s="326"/>
    </row>
    <row r="271" spans="5:5" x14ac:dyDescent="0.25">
      <c r="E271" s="326"/>
    </row>
    <row r="272" spans="5:5" x14ac:dyDescent="0.25">
      <c r="E272" s="326"/>
    </row>
    <row r="273" spans="5:5" x14ac:dyDescent="0.25">
      <c r="E273" s="326"/>
    </row>
    <row r="274" spans="5:5" x14ac:dyDescent="0.25">
      <c r="E274" s="326"/>
    </row>
    <row r="275" spans="5:5" x14ac:dyDescent="0.25">
      <c r="E275" s="326"/>
    </row>
    <row r="276" spans="5:5" x14ac:dyDescent="0.25">
      <c r="E276" s="326"/>
    </row>
    <row r="277" spans="5:5" x14ac:dyDescent="0.25">
      <c r="E277" s="326"/>
    </row>
    <row r="278" spans="5:5" x14ac:dyDescent="0.25">
      <c r="E278" s="326"/>
    </row>
    <row r="279" spans="5:5" x14ac:dyDescent="0.25">
      <c r="E279" s="326"/>
    </row>
    <row r="280" spans="5:5" x14ac:dyDescent="0.25">
      <c r="E280" s="326"/>
    </row>
    <row r="281" spans="5:5" x14ac:dyDescent="0.25">
      <c r="E281" s="326"/>
    </row>
    <row r="282" spans="5:5" x14ac:dyDescent="0.25">
      <c r="E282" s="326"/>
    </row>
    <row r="283" spans="5:5" x14ac:dyDescent="0.25">
      <c r="E283" s="326"/>
    </row>
    <row r="284" spans="5:5" x14ac:dyDescent="0.25">
      <c r="E284" s="326"/>
    </row>
    <row r="285" spans="5:5" x14ac:dyDescent="0.25">
      <c r="E285" s="326"/>
    </row>
    <row r="286" spans="5:5" x14ac:dyDescent="0.25">
      <c r="E286" s="326"/>
    </row>
    <row r="287" spans="5:5" x14ac:dyDescent="0.25">
      <c r="E287" s="326"/>
    </row>
    <row r="288" spans="5:5" x14ac:dyDescent="0.25">
      <c r="E288" s="326"/>
    </row>
    <row r="289" spans="5:5" x14ac:dyDescent="0.25">
      <c r="E289" s="326"/>
    </row>
    <row r="290" spans="5:5" x14ac:dyDescent="0.25">
      <c r="E290" s="326"/>
    </row>
    <row r="291" spans="5:5" x14ac:dyDescent="0.25">
      <c r="E291" s="326"/>
    </row>
    <row r="292" spans="5:5" x14ac:dyDescent="0.25">
      <c r="E292" s="326"/>
    </row>
    <row r="293" spans="5:5" x14ac:dyDescent="0.25">
      <c r="E293" s="326"/>
    </row>
    <row r="294" spans="5:5" x14ac:dyDescent="0.25">
      <c r="E294" s="326"/>
    </row>
    <row r="295" spans="5:5" x14ac:dyDescent="0.25">
      <c r="E295" s="326"/>
    </row>
    <row r="296" spans="5:5" x14ac:dyDescent="0.25">
      <c r="E296" s="326"/>
    </row>
    <row r="297" spans="5:5" x14ac:dyDescent="0.25">
      <c r="E297" s="326"/>
    </row>
    <row r="298" spans="5:5" x14ac:dyDescent="0.25">
      <c r="E298" s="326"/>
    </row>
    <row r="299" spans="5:5" x14ac:dyDescent="0.25">
      <c r="E299" s="326"/>
    </row>
    <row r="300" spans="5:5" x14ac:dyDescent="0.25">
      <c r="E300" s="326"/>
    </row>
    <row r="301" spans="5:5" x14ac:dyDescent="0.25">
      <c r="E301" s="326"/>
    </row>
    <row r="302" spans="5:5" x14ac:dyDescent="0.25">
      <c r="E302" s="326"/>
    </row>
    <row r="303" spans="5:5" x14ac:dyDescent="0.25">
      <c r="E303" s="326"/>
    </row>
    <row r="304" spans="5:5" x14ac:dyDescent="0.25">
      <c r="E304" s="326"/>
    </row>
    <row r="305" spans="5:5" x14ac:dyDescent="0.25">
      <c r="E305" s="326"/>
    </row>
    <row r="306" spans="5:5" x14ac:dyDescent="0.25">
      <c r="E306" s="326"/>
    </row>
    <row r="307" spans="5:5" x14ac:dyDescent="0.25">
      <c r="E307" s="326"/>
    </row>
    <row r="308" spans="5:5" x14ac:dyDescent="0.25">
      <c r="E308" s="326"/>
    </row>
    <row r="309" spans="5:5" x14ac:dyDescent="0.25">
      <c r="E309" s="326"/>
    </row>
    <row r="310" spans="5:5" x14ac:dyDescent="0.25">
      <c r="E310" s="326"/>
    </row>
    <row r="311" spans="5:5" x14ac:dyDescent="0.25">
      <c r="E311" s="326"/>
    </row>
    <row r="312" spans="5:5" x14ac:dyDescent="0.25">
      <c r="E312" s="326"/>
    </row>
    <row r="313" spans="5:5" x14ac:dyDescent="0.25">
      <c r="E313" s="326"/>
    </row>
    <row r="314" spans="5:5" x14ac:dyDescent="0.25">
      <c r="E314" s="326"/>
    </row>
    <row r="315" spans="5:5" x14ac:dyDescent="0.25">
      <c r="E315" s="326"/>
    </row>
    <row r="316" spans="5:5" x14ac:dyDescent="0.25">
      <c r="E316" s="326"/>
    </row>
    <row r="317" spans="5:5" x14ac:dyDescent="0.25">
      <c r="E317" s="326"/>
    </row>
    <row r="318" spans="5:5" x14ac:dyDescent="0.25">
      <c r="E318" s="326"/>
    </row>
    <row r="319" spans="5:5" x14ac:dyDescent="0.25">
      <c r="E319" s="326"/>
    </row>
    <row r="320" spans="5:5" x14ac:dyDescent="0.25">
      <c r="E320" s="326"/>
    </row>
    <row r="321" spans="5:5" x14ac:dyDescent="0.25">
      <c r="E321" s="326"/>
    </row>
    <row r="322" spans="5:5" x14ac:dyDescent="0.25">
      <c r="E322" s="326"/>
    </row>
    <row r="323" spans="5:5" x14ac:dyDescent="0.25">
      <c r="E323" s="326"/>
    </row>
    <row r="324" spans="5:5" x14ac:dyDescent="0.25">
      <c r="E324" s="326"/>
    </row>
    <row r="325" spans="5:5" x14ac:dyDescent="0.25">
      <c r="E325" s="326"/>
    </row>
    <row r="326" spans="5:5" x14ac:dyDescent="0.25">
      <c r="E326" s="326"/>
    </row>
    <row r="327" spans="5:5" x14ac:dyDescent="0.25">
      <c r="E327" s="326"/>
    </row>
    <row r="328" spans="5:5" x14ac:dyDescent="0.25">
      <c r="E328" s="326"/>
    </row>
    <row r="329" spans="5:5" x14ac:dyDescent="0.25">
      <c r="E329" s="326"/>
    </row>
    <row r="330" spans="5:5" x14ac:dyDescent="0.25">
      <c r="E330" s="326"/>
    </row>
    <row r="331" spans="5:5" x14ac:dyDescent="0.25">
      <c r="E331" s="326"/>
    </row>
    <row r="332" spans="5:5" x14ac:dyDescent="0.25">
      <c r="E332" s="326"/>
    </row>
    <row r="333" spans="5:5" x14ac:dyDescent="0.25">
      <c r="E333" s="326"/>
    </row>
    <row r="334" spans="5:5" x14ac:dyDescent="0.25">
      <c r="E334" s="326"/>
    </row>
    <row r="335" spans="5:5" x14ac:dyDescent="0.25">
      <c r="E335" s="326"/>
    </row>
    <row r="336" spans="5:5" x14ac:dyDescent="0.25">
      <c r="E336" s="326"/>
    </row>
    <row r="337" spans="5:5" x14ac:dyDescent="0.25">
      <c r="E337" s="326"/>
    </row>
    <row r="338" spans="5:5" x14ac:dyDescent="0.25">
      <c r="E338" s="326"/>
    </row>
    <row r="339" spans="5:5" x14ac:dyDescent="0.25">
      <c r="E339" s="326"/>
    </row>
    <row r="340" spans="5:5" x14ac:dyDescent="0.25">
      <c r="E340" s="326"/>
    </row>
    <row r="341" spans="5:5" x14ac:dyDescent="0.25">
      <c r="E341" s="326"/>
    </row>
    <row r="342" spans="5:5" x14ac:dyDescent="0.25">
      <c r="E342" s="326"/>
    </row>
    <row r="343" spans="5:5" x14ac:dyDescent="0.25">
      <c r="E343" s="326"/>
    </row>
    <row r="344" spans="5:5" x14ac:dyDescent="0.25">
      <c r="E344" s="326"/>
    </row>
    <row r="345" spans="5:5" x14ac:dyDescent="0.25">
      <c r="E345" s="326"/>
    </row>
    <row r="346" spans="5:5" x14ac:dyDescent="0.25">
      <c r="E346" s="326"/>
    </row>
    <row r="347" spans="5:5" x14ac:dyDescent="0.25">
      <c r="E347" s="326"/>
    </row>
    <row r="348" spans="5:5" x14ac:dyDescent="0.25">
      <c r="E348" s="326"/>
    </row>
    <row r="349" spans="5:5" x14ac:dyDescent="0.25">
      <c r="E349" s="326"/>
    </row>
    <row r="350" spans="5:5" x14ac:dyDescent="0.25">
      <c r="E350" s="326"/>
    </row>
    <row r="351" spans="5:5" x14ac:dyDescent="0.25">
      <c r="E351" s="326"/>
    </row>
    <row r="352" spans="5:5" x14ac:dyDescent="0.25">
      <c r="E352" s="326"/>
    </row>
    <row r="353" spans="5:5" x14ac:dyDescent="0.25">
      <c r="E353" s="326"/>
    </row>
    <row r="354" spans="5:5" x14ac:dyDescent="0.25">
      <c r="E354" s="326"/>
    </row>
    <row r="355" spans="5:5" x14ac:dyDescent="0.25">
      <c r="E355" s="326"/>
    </row>
    <row r="356" spans="5:5" x14ac:dyDescent="0.25">
      <c r="E356" s="326"/>
    </row>
    <row r="357" spans="5:5" x14ac:dyDescent="0.25">
      <c r="E357" s="326"/>
    </row>
    <row r="358" spans="5:5" x14ac:dyDescent="0.25">
      <c r="E358" s="326"/>
    </row>
    <row r="359" spans="5:5" x14ac:dyDescent="0.25">
      <c r="E359" s="326"/>
    </row>
    <row r="360" spans="5:5" x14ac:dyDescent="0.25">
      <c r="E360" s="326"/>
    </row>
    <row r="361" spans="5:5" x14ac:dyDescent="0.25">
      <c r="E361" s="326"/>
    </row>
    <row r="362" spans="5:5" x14ac:dyDescent="0.25">
      <c r="E362" s="326"/>
    </row>
    <row r="363" spans="5:5" x14ac:dyDescent="0.25">
      <c r="E363" s="326"/>
    </row>
    <row r="364" spans="5:5" x14ac:dyDescent="0.25">
      <c r="E364" s="326"/>
    </row>
    <row r="365" spans="5:5" x14ac:dyDescent="0.25">
      <c r="E365" s="326"/>
    </row>
    <row r="366" spans="5:5" x14ac:dyDescent="0.25">
      <c r="E366" s="326"/>
    </row>
  </sheetData>
  <mergeCells count="2">
    <mergeCell ref="C7:E7"/>
    <mergeCell ref="F7:H7"/>
  </mergeCells>
  <hyperlinks>
    <hyperlink ref="H2" location="INDICE!B75" display="ÍNDIC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L518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37" customWidth="1"/>
    <col min="3" max="4" width="10.33203125" style="2" customWidth="1"/>
    <col min="5" max="5" width="11.44140625" style="45"/>
    <col min="6" max="7" width="10.33203125" style="2" customWidth="1"/>
    <col min="8" max="8" width="11.44140625" style="45"/>
    <col min="9" max="16384" width="11.44140625" style="2"/>
  </cols>
  <sheetData>
    <row r="1" spans="1:9" ht="40.200000000000003" customHeight="1" x14ac:dyDescent="0.3">
      <c r="I1" s="373"/>
    </row>
    <row r="2" spans="1:9" s="28" customFormat="1" ht="12.75" customHeight="1" x14ac:dyDescent="0.25">
      <c r="A2" s="284"/>
      <c r="B2" s="29"/>
      <c r="E2" s="51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06"/>
      <c r="F3" s="107"/>
      <c r="G3" s="107"/>
      <c r="H3" s="108"/>
    </row>
    <row r="4" spans="1:9" s="31" customFormat="1" ht="13.5" customHeight="1" thickTop="1" x14ac:dyDescent="0.4">
      <c r="A4" s="284"/>
      <c r="B4" s="109"/>
      <c r="C4" s="109"/>
      <c r="D4" s="109"/>
      <c r="E4" s="110"/>
      <c r="F4" s="111"/>
      <c r="G4" s="111"/>
      <c r="H4" s="112"/>
    </row>
    <row r="5" spans="1:9" ht="18" x14ac:dyDescent="0.3">
      <c r="B5" s="13" t="s">
        <v>530</v>
      </c>
      <c r="C5" s="14"/>
      <c r="D5" s="14"/>
      <c r="E5" s="15"/>
      <c r="F5" s="14"/>
      <c r="G5" s="15"/>
    </row>
    <row r="6" spans="1:9" x14ac:dyDescent="0.25">
      <c r="B6" s="4"/>
      <c r="C6" s="31"/>
      <c r="D6" s="31"/>
    </row>
    <row r="7" spans="1:9" ht="12.75" customHeight="1" x14ac:dyDescent="0.25">
      <c r="A7" s="288"/>
      <c r="B7" s="4" t="s">
        <v>62</v>
      </c>
      <c r="C7" s="31"/>
      <c r="D7" s="31"/>
    </row>
    <row r="8" spans="1:9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174"/>
    </row>
    <row r="9" spans="1:9" s="48" customFormat="1" ht="14.25" customHeight="1" x14ac:dyDescent="0.25">
      <c r="A9" s="268"/>
      <c r="B9" s="62"/>
      <c r="C9" s="66" t="s">
        <v>8</v>
      </c>
      <c r="D9" s="66" t="s">
        <v>9</v>
      </c>
      <c r="E9" s="152" t="s">
        <v>65</v>
      </c>
      <c r="F9" s="66" t="s">
        <v>8</v>
      </c>
      <c r="G9" s="66" t="s">
        <v>9</v>
      </c>
      <c r="H9" s="152" t="s">
        <v>65</v>
      </c>
    </row>
    <row r="10" spans="1:9" s="48" customFormat="1" ht="14.25" customHeight="1" x14ac:dyDescent="0.25">
      <c r="A10" s="268"/>
      <c r="B10" s="101"/>
      <c r="C10" s="34"/>
      <c r="D10" s="34"/>
      <c r="E10" s="88"/>
      <c r="F10" s="34"/>
      <c r="G10" s="34"/>
      <c r="H10" s="88"/>
    </row>
    <row r="11" spans="1:9" s="48" customFormat="1" ht="14.25" customHeight="1" x14ac:dyDescent="0.25">
      <c r="A11" s="268"/>
      <c r="B11" s="64">
        <v>2000</v>
      </c>
      <c r="C11" s="34">
        <v>1043.6500000000001</v>
      </c>
      <c r="D11" s="34">
        <v>1457.425</v>
      </c>
      <c r="E11" s="71">
        <v>71.60917371391325</v>
      </c>
      <c r="F11" s="34">
        <v>7143.7250000000004</v>
      </c>
      <c r="G11" s="34">
        <v>10858.575000000001</v>
      </c>
      <c r="H11" s="71">
        <v>65.788789044602993</v>
      </c>
    </row>
    <row r="12" spans="1:9" s="48" customFormat="1" ht="14.25" customHeight="1" x14ac:dyDescent="0.25">
      <c r="A12" s="268"/>
      <c r="B12" s="64">
        <v>2001</v>
      </c>
      <c r="C12" s="34">
        <v>1063.05</v>
      </c>
      <c r="D12" s="34">
        <v>1497.125</v>
      </c>
      <c r="E12" s="71">
        <v>71.006095015446277</v>
      </c>
      <c r="F12" s="34">
        <v>7072.05</v>
      </c>
      <c r="G12" s="34">
        <v>10978.6</v>
      </c>
      <c r="H12" s="71">
        <v>64.416683365820774</v>
      </c>
    </row>
    <row r="13" spans="1:9" s="48" customFormat="1" ht="14.25" customHeight="1" x14ac:dyDescent="0.25">
      <c r="A13" s="268"/>
      <c r="B13" s="64">
        <v>2002</v>
      </c>
      <c r="C13" s="34">
        <v>1135.375</v>
      </c>
      <c r="D13" s="34">
        <v>1552.15</v>
      </c>
      <c r="E13" s="71">
        <v>73.148535901813602</v>
      </c>
      <c r="F13" s="34">
        <v>7491.3</v>
      </c>
      <c r="G13" s="34">
        <v>11294.375</v>
      </c>
      <c r="H13" s="71">
        <v>66.327707376459529</v>
      </c>
    </row>
    <row r="14" spans="1:9" s="48" customFormat="1" ht="14.25" customHeight="1" x14ac:dyDescent="0.25">
      <c r="A14" s="268"/>
      <c r="B14" s="64">
        <v>2003</v>
      </c>
      <c r="C14" s="34">
        <v>1177.9000000000001</v>
      </c>
      <c r="D14" s="34">
        <v>1599.7</v>
      </c>
      <c r="E14" s="71">
        <v>73.632556104269554</v>
      </c>
      <c r="F14" s="34">
        <v>7908.9</v>
      </c>
      <c r="G14" s="34">
        <v>11629.25</v>
      </c>
      <c r="H14" s="71">
        <v>68.008684996882863</v>
      </c>
    </row>
    <row r="15" spans="1:9" s="48" customFormat="1" ht="14.25" customHeight="1" x14ac:dyDescent="0.25">
      <c r="A15" s="268"/>
      <c r="B15" s="64">
        <v>2004</v>
      </c>
      <c r="C15" s="34">
        <v>1250.5250000000001</v>
      </c>
      <c r="D15" s="34">
        <v>1649.65</v>
      </c>
      <c r="E15" s="71">
        <v>75.805473888400584</v>
      </c>
      <c r="F15" s="34">
        <v>8279.4</v>
      </c>
      <c r="G15" s="34">
        <v>11905.1</v>
      </c>
      <c r="H15" s="71">
        <v>69.544984922428199</v>
      </c>
    </row>
    <row r="16" spans="1:9" s="48" customFormat="1" ht="14.25" customHeight="1" x14ac:dyDescent="0.25">
      <c r="A16" s="268"/>
      <c r="B16" s="64">
        <v>2005</v>
      </c>
      <c r="C16" s="34">
        <v>1357.65</v>
      </c>
      <c r="D16" s="34">
        <v>1709.9</v>
      </c>
      <c r="E16" s="71">
        <v>79.399380080706464</v>
      </c>
      <c r="F16" s="34">
        <v>8634.0750000000007</v>
      </c>
      <c r="G16" s="34">
        <v>12251.625</v>
      </c>
      <c r="H16" s="71">
        <v>70.472896452511407</v>
      </c>
    </row>
    <row r="17" spans="1:12" s="48" customFormat="1" ht="14.25" customHeight="1" x14ac:dyDescent="0.25">
      <c r="A17" s="268"/>
      <c r="B17" s="64">
        <v>2006</v>
      </c>
      <c r="C17" s="34">
        <v>1457.6</v>
      </c>
      <c r="D17" s="173">
        <v>1769.7</v>
      </c>
      <c r="E17" s="82">
        <f t="shared" ref="E17:E31" si="0">+C17*100/D17</f>
        <v>82.364242526981968</v>
      </c>
      <c r="F17" s="173">
        <v>9170.9</v>
      </c>
      <c r="G17" s="34">
        <v>12609.1</v>
      </c>
      <c r="H17" s="82">
        <f t="shared" ref="H17:H24" si="1">+F17*100/G17</f>
        <v>72.732391685370089</v>
      </c>
    </row>
    <row r="18" spans="1:12" s="48" customFormat="1" ht="14.25" customHeight="1" x14ac:dyDescent="0.25">
      <c r="A18" s="268"/>
      <c r="B18" s="64">
        <v>2007</v>
      </c>
      <c r="C18" s="34">
        <v>1511.5</v>
      </c>
      <c r="D18" s="173">
        <v>1823.5</v>
      </c>
      <c r="E18" s="82">
        <f t="shared" si="0"/>
        <v>82.890046613655059</v>
      </c>
      <c r="F18" s="173">
        <v>9532.2999999999993</v>
      </c>
      <c r="G18" s="34">
        <v>12893.8</v>
      </c>
      <c r="H18" s="82">
        <f t="shared" si="1"/>
        <v>73.929330375839541</v>
      </c>
    </row>
    <row r="19" spans="1:12" s="48" customFormat="1" ht="14.25" customHeight="1" x14ac:dyDescent="0.25">
      <c r="A19" s="268"/>
      <c r="B19" s="64">
        <v>2008</v>
      </c>
      <c r="C19" s="34">
        <v>1569.4</v>
      </c>
      <c r="D19" s="173">
        <v>1857.4</v>
      </c>
      <c r="E19" s="82">
        <f t="shared" si="0"/>
        <v>84.494454613976515</v>
      </c>
      <c r="F19" s="173">
        <v>9940.7999999999993</v>
      </c>
      <c r="G19" s="34">
        <v>13124.8</v>
      </c>
      <c r="H19" s="82">
        <f t="shared" si="1"/>
        <v>75.740582713641345</v>
      </c>
    </row>
    <row r="20" spans="1:12" s="48" customFormat="1" ht="14.25" customHeight="1" x14ac:dyDescent="0.25">
      <c r="A20" s="268"/>
      <c r="B20" s="64">
        <v>2009</v>
      </c>
      <c r="C20" s="34">
        <v>1612.5</v>
      </c>
      <c r="D20" s="173">
        <v>1856.9</v>
      </c>
      <c r="E20" s="82">
        <f t="shared" si="0"/>
        <v>86.83827885184985</v>
      </c>
      <c r="F20" s="173">
        <v>10227.799999999999</v>
      </c>
      <c r="G20" s="34">
        <v>13032.7</v>
      </c>
      <c r="H20" s="82">
        <f t="shared" si="1"/>
        <v>78.477982306045547</v>
      </c>
    </row>
    <row r="21" spans="1:12" s="48" customFormat="1" ht="14.25" customHeight="1" x14ac:dyDescent="0.25">
      <c r="A21" s="268"/>
      <c r="B21" s="64">
        <v>2010</v>
      </c>
      <c r="C21" s="34">
        <v>1651.2</v>
      </c>
      <c r="D21" s="173">
        <v>1842.9</v>
      </c>
      <c r="E21" s="82">
        <f t="shared" si="0"/>
        <v>89.597916327527258</v>
      </c>
      <c r="F21" s="173">
        <v>10405.200000000001</v>
      </c>
      <c r="G21" s="34">
        <v>12959.4</v>
      </c>
      <c r="H21" s="82">
        <f t="shared" si="1"/>
        <v>80.290754201583411</v>
      </c>
    </row>
    <row r="22" spans="1:12" s="48" customFormat="1" ht="14.25" customHeight="1" x14ac:dyDescent="0.25">
      <c r="A22" s="268"/>
      <c r="B22" s="64">
        <v>2011</v>
      </c>
      <c r="C22" s="34">
        <v>1636.5</v>
      </c>
      <c r="D22" s="173">
        <v>1818.6</v>
      </c>
      <c r="E22" s="82">
        <f t="shared" si="0"/>
        <v>89.98680303530189</v>
      </c>
      <c r="F22" s="173">
        <v>10575.7</v>
      </c>
      <c r="G22" s="34">
        <v>12858.4</v>
      </c>
      <c r="H22" s="82">
        <f t="shared" si="1"/>
        <v>82.247402476202325</v>
      </c>
    </row>
    <row r="23" spans="1:12" s="48" customFormat="1" ht="14.25" customHeight="1" x14ac:dyDescent="0.25">
      <c r="A23" s="268"/>
      <c r="B23" s="64">
        <v>2012</v>
      </c>
      <c r="C23" s="34">
        <v>1664.4</v>
      </c>
      <c r="D23" s="173">
        <v>1795.7</v>
      </c>
      <c r="E23" s="82">
        <f t="shared" si="0"/>
        <v>92.688088210725624</v>
      </c>
      <c r="F23" s="34">
        <v>10704.2</v>
      </c>
      <c r="G23" s="173">
        <v>12739.6</v>
      </c>
      <c r="H23" s="82">
        <f t="shared" si="1"/>
        <v>84.023046249489781</v>
      </c>
    </row>
    <row r="24" spans="1:12" s="48" customFormat="1" ht="14.25" customHeight="1" x14ac:dyDescent="0.25">
      <c r="A24" s="268"/>
      <c r="B24" s="64">
        <v>2013</v>
      </c>
      <c r="C24" s="34">
        <v>1636</v>
      </c>
      <c r="D24" s="173">
        <v>1751.6</v>
      </c>
      <c r="E24" s="82">
        <f t="shared" si="0"/>
        <v>93.400319707695829</v>
      </c>
      <c r="F24" s="173">
        <v>10668.8</v>
      </c>
      <c r="G24" s="34">
        <v>12521.4</v>
      </c>
      <c r="H24" s="82">
        <f t="shared" si="1"/>
        <v>85.204529844905522</v>
      </c>
    </row>
    <row r="25" spans="1:12" x14ac:dyDescent="0.25">
      <c r="A25" s="268"/>
      <c r="B25" s="64">
        <v>2014</v>
      </c>
      <c r="C25" s="34">
        <v>1611</v>
      </c>
      <c r="D25" s="173">
        <v>1730.1</v>
      </c>
      <c r="E25" s="82">
        <f t="shared" si="0"/>
        <v>93.11600485521069</v>
      </c>
      <c r="F25" s="173">
        <v>10595.4</v>
      </c>
      <c r="G25" s="34">
        <v>12359.1</v>
      </c>
      <c r="H25" s="82">
        <f t="shared" ref="H25:H34" si="2">+F25*100/G25</f>
        <v>85.729543413355344</v>
      </c>
      <c r="I25" s="33"/>
      <c r="J25" s="34"/>
      <c r="K25" s="34"/>
      <c r="L25" s="33"/>
    </row>
    <row r="26" spans="1:12" x14ac:dyDescent="0.25">
      <c r="A26" s="270"/>
      <c r="B26" s="64">
        <v>2015</v>
      </c>
      <c r="C26" s="34">
        <v>1635.4</v>
      </c>
      <c r="D26" s="173">
        <v>1754.6</v>
      </c>
      <c r="E26" s="82">
        <f t="shared" si="0"/>
        <v>93.20642881568449</v>
      </c>
      <c r="F26" s="173">
        <v>10602.4</v>
      </c>
      <c r="G26" s="34">
        <v>12319.6</v>
      </c>
      <c r="H26" s="82">
        <f t="shared" si="2"/>
        <v>86.061235754407605</v>
      </c>
      <c r="I26" s="33"/>
      <c r="J26" s="34"/>
      <c r="K26" s="34"/>
      <c r="L26" s="33"/>
    </row>
    <row r="27" spans="1:12" x14ac:dyDescent="0.25">
      <c r="A27" s="270"/>
      <c r="B27" s="64">
        <v>2016</v>
      </c>
      <c r="C27" s="34">
        <v>1636.1</v>
      </c>
      <c r="D27" s="173">
        <v>1728.1</v>
      </c>
      <c r="E27" s="82">
        <f t="shared" si="0"/>
        <v>94.676234014235291</v>
      </c>
      <c r="F27" s="173">
        <v>10608.9</v>
      </c>
      <c r="G27" s="34">
        <v>12213.8</v>
      </c>
      <c r="H27" s="82">
        <f t="shared" si="2"/>
        <v>86.859945307766637</v>
      </c>
      <c r="I27" s="33"/>
      <c r="J27" s="34"/>
      <c r="K27" s="34"/>
      <c r="L27" s="33"/>
    </row>
    <row r="28" spans="1:12" x14ac:dyDescent="0.25">
      <c r="A28" s="270"/>
      <c r="B28" s="64">
        <v>2017</v>
      </c>
      <c r="C28" s="34">
        <v>1629.9</v>
      </c>
      <c r="D28" s="173">
        <v>1724.8</v>
      </c>
      <c r="E28" s="82">
        <f t="shared" si="0"/>
        <v>94.497912801484233</v>
      </c>
      <c r="F28" s="173">
        <v>10569.6</v>
      </c>
      <c r="G28" s="34">
        <v>12172.1</v>
      </c>
      <c r="H28" s="82">
        <f t="shared" si="2"/>
        <v>86.834646445559926</v>
      </c>
      <c r="I28" s="33"/>
      <c r="J28" s="34"/>
      <c r="K28" s="34"/>
      <c r="L28" s="33"/>
    </row>
    <row r="29" spans="1:12" x14ac:dyDescent="0.25">
      <c r="A29" s="270"/>
      <c r="B29" s="64">
        <v>2018</v>
      </c>
      <c r="C29" s="34">
        <v>1652.1</v>
      </c>
      <c r="D29" s="173">
        <v>1755</v>
      </c>
      <c r="E29" s="82">
        <f t="shared" si="0"/>
        <v>94.136752136752136</v>
      </c>
      <c r="F29" s="173">
        <v>10600.3</v>
      </c>
      <c r="G29" s="34">
        <v>12206.5</v>
      </c>
      <c r="H29" s="82">
        <f t="shared" si="2"/>
        <v>86.841436939335594</v>
      </c>
      <c r="I29" s="33"/>
      <c r="J29" s="34"/>
      <c r="K29" s="34"/>
      <c r="L29" s="33"/>
    </row>
    <row r="30" spans="1:12" x14ac:dyDescent="0.25">
      <c r="A30" s="270"/>
      <c r="B30" s="64">
        <v>2019</v>
      </c>
      <c r="C30" s="34">
        <v>1695.3</v>
      </c>
      <c r="D30" s="173">
        <v>1771.9</v>
      </c>
      <c r="E30" s="82">
        <f t="shared" si="0"/>
        <v>95.676956938879158</v>
      </c>
      <c r="F30" s="173">
        <v>10753.7</v>
      </c>
      <c r="G30" s="34">
        <v>12273.4</v>
      </c>
      <c r="H30" s="82">
        <f t="shared" si="2"/>
        <v>87.617937979695924</v>
      </c>
      <c r="I30" s="33"/>
      <c r="J30" s="34"/>
      <c r="K30" s="34"/>
      <c r="L30" s="33"/>
    </row>
    <row r="31" spans="1:12" x14ac:dyDescent="0.25">
      <c r="A31" s="270"/>
      <c r="B31" s="64">
        <v>2020</v>
      </c>
      <c r="C31" s="34">
        <v>1713.7</v>
      </c>
      <c r="D31" s="173">
        <v>1766.8</v>
      </c>
      <c r="E31" s="82">
        <f t="shared" si="0"/>
        <v>96.994566447815259</v>
      </c>
      <c r="F31" s="173">
        <v>10624.4</v>
      </c>
      <c r="G31" s="34">
        <v>12108.9</v>
      </c>
      <c r="H31" s="82">
        <f t="shared" si="2"/>
        <v>87.740422333985748</v>
      </c>
      <c r="I31" s="33"/>
      <c r="J31" s="34"/>
      <c r="K31" s="34"/>
      <c r="L31" s="33"/>
    </row>
    <row r="32" spans="1:12" x14ac:dyDescent="0.25">
      <c r="A32" s="270"/>
      <c r="B32" s="64">
        <v>2021</v>
      </c>
      <c r="C32" s="34">
        <v>1759.2</v>
      </c>
      <c r="D32" s="173">
        <v>1803.7</v>
      </c>
      <c r="E32" s="82">
        <f t="shared" ref="E32:E34" si="3">+C32*100/D32</f>
        <v>97.532849143427399</v>
      </c>
      <c r="F32" s="173">
        <v>10942.2</v>
      </c>
      <c r="G32" s="34">
        <v>12367.7</v>
      </c>
      <c r="H32" s="82">
        <f t="shared" si="2"/>
        <v>88.474008910306679</v>
      </c>
      <c r="I32" s="33"/>
      <c r="K32" s="34"/>
      <c r="L32" s="33"/>
    </row>
    <row r="33" spans="1:12" x14ac:dyDescent="0.25">
      <c r="A33" s="270"/>
      <c r="B33" s="64">
        <v>2022</v>
      </c>
      <c r="C33" s="34">
        <v>1776.4</v>
      </c>
      <c r="D33" s="173">
        <v>1848.7</v>
      </c>
      <c r="E33" s="82">
        <f t="shared" si="3"/>
        <v>96.089143722615887</v>
      </c>
      <c r="F33" s="173">
        <v>11082.8</v>
      </c>
      <c r="G33" s="34">
        <v>12543.9</v>
      </c>
      <c r="H33" s="82">
        <f t="shared" si="2"/>
        <v>88.352107398815363</v>
      </c>
      <c r="I33" s="411"/>
      <c r="K33" s="34"/>
      <c r="L33" s="33"/>
    </row>
    <row r="34" spans="1:12" x14ac:dyDescent="0.25">
      <c r="A34" s="270"/>
      <c r="B34" s="64">
        <v>2023</v>
      </c>
      <c r="C34" s="34">
        <v>1820.8</v>
      </c>
      <c r="D34" s="173">
        <v>1875.3</v>
      </c>
      <c r="E34" s="82">
        <f t="shared" si="3"/>
        <v>97.093798325601242</v>
      </c>
      <c r="F34" s="173">
        <v>11384.9</v>
      </c>
      <c r="G34" s="34">
        <v>12734.8</v>
      </c>
      <c r="H34" s="82">
        <f t="shared" si="2"/>
        <v>89.399912052014955</v>
      </c>
      <c r="I34" s="411"/>
      <c r="K34" s="34"/>
      <c r="L34" s="33"/>
    </row>
    <row r="35" spans="1:12" x14ac:dyDescent="0.25">
      <c r="A35" s="270"/>
      <c r="B35" s="119"/>
      <c r="C35" s="120"/>
      <c r="D35" s="120"/>
      <c r="E35" s="121"/>
      <c r="F35" s="120"/>
      <c r="G35" s="120"/>
      <c r="H35" s="122"/>
    </row>
    <row r="36" spans="1:12" x14ac:dyDescent="0.25">
      <c r="A36" s="270"/>
      <c r="B36" s="129"/>
      <c r="C36" s="124"/>
      <c r="D36" s="124"/>
      <c r="E36" s="125"/>
      <c r="F36" s="124"/>
      <c r="G36" s="124"/>
      <c r="H36" s="126"/>
    </row>
    <row r="37" spans="1:12" s="45" customFormat="1" ht="21" customHeight="1" x14ac:dyDescent="0.25">
      <c r="A37" s="270"/>
      <c r="B37" s="509" t="s">
        <v>531</v>
      </c>
      <c r="C37" s="509"/>
      <c r="D37" s="509"/>
      <c r="E37" s="509"/>
      <c r="F37" s="509"/>
      <c r="G37" s="509"/>
      <c r="H37" s="509"/>
    </row>
    <row r="38" spans="1:12" x14ac:dyDescent="0.25">
      <c r="A38" s="270"/>
      <c r="B38" s="20" t="s">
        <v>81</v>
      </c>
      <c r="C38" s="31"/>
      <c r="D38" s="31"/>
      <c r="E38" s="53"/>
    </row>
    <row r="39" spans="1:12" x14ac:dyDescent="0.25">
      <c r="A39" s="270"/>
      <c r="B39" s="20"/>
      <c r="C39" s="31"/>
      <c r="D39" s="31"/>
      <c r="E39" s="53"/>
    </row>
    <row r="40" spans="1:12" s="45" customFormat="1" x14ac:dyDescent="0.25">
      <c r="B40" s="58" t="s">
        <v>68</v>
      </c>
      <c r="E40" s="24"/>
      <c r="H40" s="24"/>
    </row>
    <row r="41" spans="1:12" s="45" customFormat="1" x14ac:dyDescent="0.25">
      <c r="B41" s="58" t="s">
        <v>409</v>
      </c>
      <c r="E41" s="24"/>
      <c r="H41" s="24"/>
    </row>
    <row r="42" spans="1:12" s="45" customFormat="1" x14ac:dyDescent="0.25">
      <c r="B42" s="58"/>
      <c r="E42" s="24"/>
      <c r="H42" s="24"/>
    </row>
    <row r="43" spans="1:12" x14ac:dyDescent="0.25">
      <c r="A43" s="270"/>
      <c r="B43" s="59"/>
      <c r="E43" s="53"/>
    </row>
    <row r="44" spans="1:12" x14ac:dyDescent="0.25">
      <c r="A44" s="270"/>
      <c r="E44" s="53"/>
    </row>
    <row r="45" spans="1:12" x14ac:dyDescent="0.25">
      <c r="A45" s="270"/>
      <c r="E45" s="53"/>
    </row>
    <row r="46" spans="1:12" x14ac:dyDescent="0.25">
      <c r="A46" s="270"/>
      <c r="E46" s="53"/>
    </row>
    <row r="47" spans="1:12" x14ac:dyDescent="0.25">
      <c r="A47" s="270"/>
      <c r="E47" s="53"/>
    </row>
    <row r="48" spans="1:12" x14ac:dyDescent="0.25">
      <c r="A48" s="270"/>
      <c r="E48" s="53"/>
    </row>
    <row r="49" spans="1:5" x14ac:dyDescent="0.25">
      <c r="A49" s="270"/>
      <c r="E49" s="53"/>
    </row>
    <row r="50" spans="1:5" x14ac:dyDescent="0.25">
      <c r="A50" s="270"/>
      <c r="E50" s="53"/>
    </row>
    <row r="51" spans="1:5" x14ac:dyDescent="0.25">
      <c r="A51" s="270"/>
      <c r="E51" s="53"/>
    </row>
    <row r="52" spans="1:5" x14ac:dyDescent="0.25">
      <c r="A52" s="270"/>
      <c r="E52" s="53"/>
    </row>
    <row r="53" spans="1:5" x14ac:dyDescent="0.25">
      <c r="A53" s="270"/>
      <c r="E53" s="53"/>
    </row>
    <row r="54" spans="1:5" x14ac:dyDescent="0.25">
      <c r="A54" s="270"/>
      <c r="E54" s="53"/>
    </row>
    <row r="55" spans="1:5" x14ac:dyDescent="0.25">
      <c r="A55" s="270"/>
      <c r="E55" s="53"/>
    </row>
    <row r="56" spans="1:5" x14ac:dyDescent="0.25">
      <c r="A56" s="270"/>
      <c r="E56" s="53"/>
    </row>
    <row r="57" spans="1:5" x14ac:dyDescent="0.25">
      <c r="A57" s="270"/>
      <c r="E57" s="53"/>
    </row>
    <row r="58" spans="1:5" x14ac:dyDescent="0.25">
      <c r="A58" s="270"/>
      <c r="E58" s="53"/>
    </row>
    <row r="59" spans="1:5" x14ac:dyDescent="0.25">
      <c r="A59" s="270"/>
      <c r="E59" s="53"/>
    </row>
    <row r="60" spans="1:5" x14ac:dyDescent="0.25">
      <c r="A60" s="270"/>
      <c r="E60" s="53"/>
    </row>
    <row r="61" spans="1:5" x14ac:dyDescent="0.25">
      <c r="A61" s="270"/>
      <c r="E61" s="53"/>
    </row>
    <row r="62" spans="1:5" x14ac:dyDescent="0.25">
      <c r="A62" s="270"/>
      <c r="E62" s="53"/>
    </row>
    <row r="63" spans="1:5" x14ac:dyDescent="0.25">
      <c r="A63" s="270"/>
      <c r="E63" s="53"/>
    </row>
    <row r="64" spans="1:5" x14ac:dyDescent="0.25">
      <c r="A64" s="270"/>
      <c r="E64" s="53"/>
    </row>
    <row r="65" spans="1:5" x14ac:dyDescent="0.25">
      <c r="A65" s="270"/>
      <c r="E65" s="53"/>
    </row>
    <row r="66" spans="1:5" x14ac:dyDescent="0.25">
      <c r="A66" s="270"/>
      <c r="E66" s="53"/>
    </row>
    <row r="67" spans="1:5" x14ac:dyDescent="0.25">
      <c r="A67" s="270"/>
      <c r="E67" s="53"/>
    </row>
    <row r="68" spans="1:5" x14ac:dyDescent="0.25">
      <c r="A68" s="270"/>
      <c r="E68" s="53"/>
    </row>
    <row r="69" spans="1:5" x14ac:dyDescent="0.25">
      <c r="E69" s="53"/>
    </row>
    <row r="70" spans="1:5" x14ac:dyDescent="0.25">
      <c r="E70" s="53"/>
    </row>
    <row r="71" spans="1:5" x14ac:dyDescent="0.25">
      <c r="E71" s="53"/>
    </row>
    <row r="72" spans="1:5" x14ac:dyDescent="0.25">
      <c r="E72" s="53"/>
    </row>
    <row r="73" spans="1:5" x14ac:dyDescent="0.25">
      <c r="E73" s="53"/>
    </row>
    <row r="74" spans="1:5" x14ac:dyDescent="0.25">
      <c r="E74" s="53"/>
    </row>
    <row r="75" spans="1:5" x14ac:dyDescent="0.25">
      <c r="E75" s="53"/>
    </row>
    <row r="76" spans="1:5" x14ac:dyDescent="0.25">
      <c r="E76" s="53"/>
    </row>
    <row r="77" spans="1:5" x14ac:dyDescent="0.25">
      <c r="E77" s="53"/>
    </row>
    <row r="78" spans="1:5" x14ac:dyDescent="0.25">
      <c r="E78" s="53"/>
    </row>
    <row r="79" spans="1:5" x14ac:dyDescent="0.25">
      <c r="E79" s="53"/>
    </row>
    <row r="80" spans="1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50" max="8" man="1"/>
      </rowBreaks>
      <pageMargins left="0.46" right="0.3" top="1" bottom="1" header="0" footer="0"/>
      <pageSetup paperSize="9" orientation="portrait" r:id="rId1"/>
      <headerFooter alignWithMargins="0"/>
    </customSheetView>
  </customSheetViews>
  <mergeCells count="3">
    <mergeCell ref="C8:E8"/>
    <mergeCell ref="F8:H8"/>
    <mergeCell ref="B37:H37"/>
  </mergeCells>
  <phoneticPr fontId="3" type="noConversion"/>
  <hyperlinks>
    <hyperlink ref="H2" location="INDICE!B12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M1244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150" customWidth="1"/>
    <col min="3" max="4" width="9.33203125" style="1" bestFit="1" customWidth="1"/>
    <col min="5" max="5" width="10.33203125" style="45" bestFit="1" customWidth="1"/>
    <col min="6" max="6" width="11.33203125" style="45" bestFit="1" customWidth="1"/>
    <col min="7" max="7" width="9" style="45" bestFit="1" customWidth="1"/>
    <col min="8" max="8" width="10.33203125" style="45" customWidth="1"/>
    <col min="9" max="16384" width="11.44140625" style="1"/>
  </cols>
  <sheetData>
    <row r="1" spans="1:10" ht="40.200000000000003" customHeight="1" x14ac:dyDescent="0.3">
      <c r="E1" s="1"/>
      <c r="F1" s="1"/>
      <c r="G1" s="1"/>
      <c r="H1" s="1"/>
      <c r="I1" s="373"/>
    </row>
    <row r="2" spans="1:10" s="28" customFormat="1" ht="12.75" customHeight="1" x14ac:dyDescent="0.25">
      <c r="A2" s="284"/>
      <c r="B2" s="29"/>
      <c r="F2" s="54"/>
      <c r="G2" s="54"/>
      <c r="H2" s="362" t="s">
        <v>13</v>
      </c>
    </row>
    <row r="3" spans="1:10" s="3" customFormat="1" ht="18" thickBot="1" x14ac:dyDescent="0.35">
      <c r="A3" s="284"/>
      <c r="B3" s="104" t="s">
        <v>22</v>
      </c>
      <c r="C3" s="105"/>
      <c r="D3" s="105"/>
      <c r="E3" s="106"/>
      <c r="F3" s="106"/>
      <c r="G3" s="106"/>
      <c r="H3" s="106"/>
    </row>
    <row r="4" spans="1:10" ht="13.5" customHeight="1" thickTop="1" x14ac:dyDescent="0.4">
      <c r="B4" s="109"/>
      <c r="C4" s="109"/>
      <c r="D4" s="109"/>
      <c r="E4" s="110"/>
      <c r="F4" s="110"/>
      <c r="G4" s="110"/>
      <c r="H4" s="110"/>
    </row>
    <row r="5" spans="1:10" s="2" customFormat="1" ht="18" x14ac:dyDescent="0.3">
      <c r="A5" s="284"/>
      <c r="B5" s="474" t="s">
        <v>695</v>
      </c>
      <c r="C5" s="14"/>
      <c r="D5" s="14"/>
      <c r="E5" s="15"/>
      <c r="F5" s="14"/>
      <c r="G5" s="15"/>
      <c r="H5" s="45"/>
    </row>
    <row r="6" spans="1:10" s="197" customFormat="1" ht="12.75" customHeight="1" x14ac:dyDescent="0.25">
      <c r="A6" s="284"/>
      <c r="B6" s="4"/>
      <c r="C6" s="1"/>
      <c r="D6" s="1"/>
      <c r="E6" s="45"/>
      <c r="F6" s="45"/>
      <c r="G6" s="45"/>
      <c r="H6" s="45"/>
    </row>
    <row r="7" spans="1:10" s="197" customFormat="1" ht="12.75" customHeight="1" x14ac:dyDescent="0.25">
      <c r="A7" s="288"/>
      <c r="B7" s="4" t="s">
        <v>62</v>
      </c>
      <c r="C7" s="1"/>
      <c r="D7" s="1"/>
      <c r="E7" s="45"/>
      <c r="F7" s="45"/>
      <c r="G7" s="45"/>
      <c r="H7" s="45"/>
    </row>
    <row r="8" spans="1:10" s="197" customFormat="1" ht="12.75" customHeight="1" x14ac:dyDescent="0.25">
      <c r="A8" s="268"/>
      <c r="B8" s="151"/>
      <c r="C8" s="513" t="s">
        <v>12</v>
      </c>
      <c r="D8" s="514"/>
      <c r="E8" s="511"/>
      <c r="F8" s="513" t="s">
        <v>10</v>
      </c>
      <c r="G8" s="514"/>
      <c r="H8" s="511"/>
    </row>
    <row r="9" spans="1:10" s="197" customFormat="1" ht="12.75" customHeight="1" x14ac:dyDescent="0.25">
      <c r="A9" s="268"/>
      <c r="B9" s="145"/>
      <c r="C9" s="467" t="s">
        <v>8</v>
      </c>
      <c r="D9" s="152" t="s">
        <v>9</v>
      </c>
      <c r="E9" s="152" t="s">
        <v>65</v>
      </c>
      <c r="F9" s="152" t="s">
        <v>8</v>
      </c>
      <c r="G9" s="152" t="s">
        <v>9</v>
      </c>
      <c r="H9" s="152" t="s">
        <v>65</v>
      </c>
    </row>
    <row r="10" spans="1:10" s="197" customFormat="1" ht="12.75" customHeight="1" x14ac:dyDescent="0.25">
      <c r="A10" s="268"/>
      <c r="B10" s="64"/>
      <c r="C10" s="153"/>
      <c r="D10" s="153"/>
      <c r="E10" s="64"/>
      <c r="F10" s="154"/>
      <c r="G10" s="154"/>
      <c r="H10" s="64"/>
    </row>
    <row r="11" spans="1:10" s="197" customFormat="1" ht="12.75" customHeight="1" x14ac:dyDescent="0.25">
      <c r="A11" s="268"/>
      <c r="B11" s="64" t="s">
        <v>23</v>
      </c>
      <c r="C11" s="155">
        <v>1820.8</v>
      </c>
      <c r="D11" s="155">
        <v>1875.3</v>
      </c>
      <c r="E11" s="71">
        <f>+C11*100/D11</f>
        <v>97.093798325601242</v>
      </c>
      <c r="F11" s="155">
        <v>11384.9</v>
      </c>
      <c r="G11" s="155">
        <v>12734.8</v>
      </c>
      <c r="H11" s="71">
        <f t="shared" ref="H11:H17" si="0">+F11*100/G11</f>
        <v>89.399912052014955</v>
      </c>
    </row>
    <row r="12" spans="1:10" s="197" customFormat="1" ht="12.75" customHeight="1" x14ac:dyDescent="0.25">
      <c r="A12" s="270"/>
      <c r="B12" s="64" t="s">
        <v>96</v>
      </c>
      <c r="C12" s="155">
        <v>13.1</v>
      </c>
      <c r="D12" s="155">
        <v>18.8</v>
      </c>
      <c r="E12" s="71">
        <f t="shared" ref="E12:E17" si="1">+C12*100/D12</f>
        <v>69.680851063829778</v>
      </c>
      <c r="F12" s="155">
        <v>127</v>
      </c>
      <c r="G12" s="155">
        <v>167.1</v>
      </c>
      <c r="H12" s="71">
        <f t="shared" si="0"/>
        <v>76.002393776181933</v>
      </c>
    </row>
    <row r="13" spans="1:10" s="197" customFormat="1" ht="12.75" customHeight="1" x14ac:dyDescent="0.25">
      <c r="A13" s="270"/>
      <c r="B13" s="64" t="s">
        <v>97</v>
      </c>
      <c r="C13" s="155">
        <v>102.9</v>
      </c>
      <c r="D13" s="155">
        <v>110.8</v>
      </c>
      <c r="E13" s="71">
        <f t="shared" si="1"/>
        <v>92.870036101083031</v>
      </c>
      <c r="F13" s="155">
        <v>643.5</v>
      </c>
      <c r="G13" s="155">
        <v>759</v>
      </c>
      <c r="H13" s="71">
        <f t="shared" si="0"/>
        <v>84.782608695652172</v>
      </c>
      <c r="J13" s="239"/>
    </row>
    <row r="14" spans="1:10" s="197" customFormat="1" ht="12.75" customHeight="1" x14ac:dyDescent="0.25">
      <c r="A14" s="270"/>
      <c r="B14" s="64" t="s">
        <v>98</v>
      </c>
      <c r="C14" s="155">
        <v>375.3</v>
      </c>
      <c r="D14" s="155">
        <v>389.5</v>
      </c>
      <c r="E14" s="71">
        <f t="shared" si="1"/>
        <v>96.354300385109113</v>
      </c>
      <c r="F14" s="155">
        <v>2242.4</v>
      </c>
      <c r="G14" s="155">
        <v>2443.1</v>
      </c>
      <c r="H14" s="71">
        <f t="shared" si="0"/>
        <v>91.785027219516195</v>
      </c>
      <c r="J14" s="239"/>
    </row>
    <row r="15" spans="1:10" s="197" customFormat="1" ht="12.75" customHeight="1" x14ac:dyDescent="0.25">
      <c r="A15" s="270"/>
      <c r="B15" s="64" t="s">
        <v>99</v>
      </c>
      <c r="C15" s="155">
        <v>463.4</v>
      </c>
      <c r="D15" s="155">
        <v>462.7</v>
      </c>
      <c r="E15" s="71">
        <f t="shared" si="1"/>
        <v>100.15128593040848</v>
      </c>
      <c r="F15" s="155">
        <v>2875</v>
      </c>
      <c r="G15" s="155">
        <v>3146.4</v>
      </c>
      <c r="H15" s="71">
        <f t="shared" si="0"/>
        <v>91.37426900584795</v>
      </c>
    </row>
    <row r="16" spans="1:10" s="197" customFormat="1" ht="12.75" customHeight="1" x14ac:dyDescent="0.25">
      <c r="A16" s="270"/>
      <c r="B16" s="64" t="s">
        <v>100</v>
      </c>
      <c r="C16" s="155">
        <v>509.5</v>
      </c>
      <c r="D16" s="155">
        <v>521.70000000000005</v>
      </c>
      <c r="E16" s="71">
        <f t="shared" si="1"/>
        <v>97.661491278512543</v>
      </c>
      <c r="F16" s="155">
        <v>3217.7</v>
      </c>
      <c r="G16" s="155">
        <v>3594.6</v>
      </c>
      <c r="H16" s="71">
        <f t="shared" si="0"/>
        <v>89.514827797251428</v>
      </c>
    </row>
    <row r="17" spans="1:8" s="197" customFormat="1" ht="12.75" customHeight="1" x14ac:dyDescent="0.25">
      <c r="A17" s="270"/>
      <c r="B17" s="472" t="s">
        <v>503</v>
      </c>
      <c r="C17" s="155">
        <v>356.6</v>
      </c>
      <c r="D17" s="155">
        <v>371.8</v>
      </c>
      <c r="E17" s="71">
        <f t="shared" si="1"/>
        <v>95.911780527165135</v>
      </c>
      <c r="F17" s="155">
        <v>2279.1999999999998</v>
      </c>
      <c r="G17" s="155">
        <v>2624.5</v>
      </c>
      <c r="H17" s="71">
        <f t="shared" si="0"/>
        <v>86.843208230139069</v>
      </c>
    </row>
    <row r="18" spans="1:8" s="197" customFormat="1" ht="12.75" customHeight="1" x14ac:dyDescent="0.25">
      <c r="A18" s="270"/>
      <c r="B18" s="119"/>
      <c r="C18" s="156"/>
      <c r="D18" s="156"/>
      <c r="E18" s="121"/>
      <c r="F18" s="121"/>
      <c r="G18" s="121"/>
      <c r="H18" s="121"/>
    </row>
    <row r="19" spans="1:8" s="2" customFormat="1" x14ac:dyDescent="0.25">
      <c r="A19" s="270"/>
      <c r="B19" s="129"/>
      <c r="C19" s="124"/>
      <c r="D19" s="124"/>
      <c r="E19" s="125"/>
      <c r="F19" s="124"/>
      <c r="G19" s="124"/>
      <c r="H19" s="126"/>
    </row>
    <row r="20" spans="1:8" s="2" customFormat="1" x14ac:dyDescent="0.25">
      <c r="A20" s="270"/>
      <c r="B20" s="20" t="s">
        <v>532</v>
      </c>
      <c r="C20" s="31"/>
      <c r="D20" s="31"/>
      <c r="E20" s="53"/>
      <c r="H20" s="45"/>
    </row>
    <row r="21" spans="1:8" s="2" customFormat="1" x14ac:dyDescent="0.25">
      <c r="A21" s="270"/>
      <c r="B21" s="20" t="s">
        <v>81</v>
      </c>
      <c r="C21" s="31"/>
      <c r="D21" s="31"/>
      <c r="E21" s="53"/>
      <c r="H21" s="45"/>
    </row>
    <row r="22" spans="1:8" s="2" customFormat="1" x14ac:dyDescent="0.25">
      <c r="A22" s="270"/>
      <c r="B22" s="20"/>
      <c r="C22" s="31"/>
      <c r="D22" s="31"/>
      <c r="E22" s="53"/>
      <c r="H22" s="45"/>
    </row>
    <row r="23" spans="1:8" s="45" customFormat="1" x14ac:dyDescent="0.25">
      <c r="B23" s="58" t="s">
        <v>68</v>
      </c>
      <c r="E23" s="24"/>
      <c r="H23" s="24"/>
    </row>
    <row r="24" spans="1:8" s="197" customFormat="1" ht="12.75" customHeight="1" x14ac:dyDescent="0.25">
      <c r="A24" s="270"/>
      <c r="B24" s="58"/>
      <c r="C24" s="1"/>
      <c r="D24" s="1"/>
      <c r="E24" s="53"/>
      <c r="F24" s="53"/>
      <c r="G24" s="53"/>
      <c r="H24" s="53"/>
    </row>
    <row r="25" spans="1:8" s="197" customFormat="1" ht="12.75" customHeight="1" x14ac:dyDescent="0.25">
      <c r="A25" s="270"/>
      <c r="B25" s="195"/>
      <c r="C25" s="195"/>
      <c r="D25" s="195"/>
      <c r="E25" s="196"/>
      <c r="F25" s="196"/>
      <c r="G25" s="196"/>
      <c r="H25" s="196"/>
    </row>
    <row r="26" spans="1:8" s="197" customFormat="1" ht="12.75" customHeight="1" x14ac:dyDescent="0.25">
      <c r="A26" s="270"/>
      <c r="B26" s="195"/>
      <c r="C26" s="195"/>
      <c r="D26" s="195"/>
      <c r="E26" s="196"/>
      <c r="F26" s="196"/>
      <c r="G26" s="196"/>
      <c r="H26" s="196"/>
    </row>
    <row r="27" spans="1:8" s="197" customFormat="1" ht="12.75" customHeight="1" x14ac:dyDescent="0.25">
      <c r="A27" s="270"/>
      <c r="B27" s="195"/>
      <c r="C27" s="195"/>
      <c r="D27" s="195"/>
      <c r="E27" s="196"/>
      <c r="F27" s="196"/>
      <c r="G27" s="196"/>
      <c r="H27" s="196"/>
    </row>
    <row r="28" spans="1:8" s="197" customFormat="1" ht="12.75" customHeight="1" x14ac:dyDescent="0.25">
      <c r="A28" s="270"/>
      <c r="B28" s="195"/>
      <c r="C28" s="195"/>
      <c r="D28" s="195"/>
      <c r="E28" s="196"/>
      <c r="F28" s="196"/>
      <c r="G28" s="196"/>
      <c r="H28" s="196"/>
    </row>
    <row r="29" spans="1:8" s="197" customFormat="1" ht="12.75" customHeight="1" x14ac:dyDescent="0.25">
      <c r="A29" s="270"/>
      <c r="B29" s="195"/>
      <c r="C29" s="195"/>
      <c r="D29" s="195"/>
      <c r="E29" s="196"/>
      <c r="F29" s="196"/>
      <c r="G29" s="196"/>
      <c r="H29" s="196"/>
    </row>
    <row r="30" spans="1:8" s="197" customFormat="1" ht="12.75" customHeight="1" x14ac:dyDescent="0.25">
      <c r="A30" s="270"/>
      <c r="B30" s="195"/>
      <c r="C30" s="195"/>
      <c r="D30" s="195"/>
      <c r="E30" s="196"/>
      <c r="F30" s="196"/>
      <c r="G30" s="196"/>
      <c r="H30" s="196"/>
    </row>
    <row r="31" spans="1:8" s="197" customFormat="1" ht="12.75" customHeight="1" x14ac:dyDescent="0.25">
      <c r="A31" s="270"/>
      <c r="B31" s="195"/>
      <c r="C31" s="195"/>
      <c r="D31" s="195"/>
      <c r="E31" s="196"/>
      <c r="F31" s="196"/>
      <c r="G31" s="196"/>
      <c r="H31" s="196"/>
    </row>
    <row r="32" spans="1:8" s="197" customFormat="1" ht="12.75" customHeight="1" x14ac:dyDescent="0.25">
      <c r="A32" s="270"/>
      <c r="B32" s="195"/>
      <c r="C32" s="195"/>
      <c r="D32" s="195"/>
      <c r="E32" s="196"/>
      <c r="F32" s="196"/>
      <c r="G32" s="196"/>
      <c r="H32" s="196"/>
    </row>
    <row r="33" spans="1:8" s="197" customFormat="1" ht="12.75" customHeight="1" x14ac:dyDescent="0.25">
      <c r="A33" s="270"/>
      <c r="B33" s="195"/>
      <c r="C33" s="195"/>
      <c r="D33" s="195"/>
      <c r="E33" s="196"/>
      <c r="F33" s="196"/>
      <c r="G33" s="196"/>
      <c r="H33" s="196"/>
    </row>
    <row r="34" spans="1:8" s="197" customFormat="1" ht="12.75" customHeight="1" x14ac:dyDescent="0.25">
      <c r="A34" s="270"/>
      <c r="B34" s="195"/>
      <c r="C34" s="195"/>
      <c r="D34" s="195"/>
      <c r="E34" s="196"/>
      <c r="F34" s="196"/>
      <c r="G34" s="196"/>
      <c r="H34" s="196"/>
    </row>
    <row r="35" spans="1:8" s="197" customFormat="1" ht="12.75" customHeight="1" x14ac:dyDescent="0.25">
      <c r="A35" s="270"/>
      <c r="B35" s="195"/>
      <c r="C35" s="195"/>
      <c r="D35" s="195"/>
      <c r="E35" s="196"/>
      <c r="F35" s="196"/>
      <c r="G35" s="196"/>
      <c r="H35" s="196"/>
    </row>
    <row r="36" spans="1:8" s="197" customFormat="1" ht="12.75" customHeight="1" x14ac:dyDescent="0.25">
      <c r="A36" s="270"/>
      <c r="B36" s="195"/>
      <c r="C36" s="195"/>
      <c r="D36" s="195"/>
      <c r="E36" s="196"/>
      <c r="F36" s="196"/>
      <c r="G36" s="196"/>
      <c r="H36" s="196"/>
    </row>
    <row r="37" spans="1:8" s="197" customFormat="1" ht="12.75" customHeight="1" x14ac:dyDescent="0.25">
      <c r="A37" s="270"/>
      <c r="B37" s="195"/>
      <c r="C37" s="195"/>
      <c r="D37" s="195"/>
      <c r="E37" s="196"/>
      <c r="F37" s="196"/>
      <c r="G37" s="196"/>
      <c r="H37" s="196"/>
    </row>
    <row r="38" spans="1:8" s="197" customFormat="1" ht="12.75" customHeight="1" x14ac:dyDescent="0.25">
      <c r="A38" s="270"/>
      <c r="B38" s="195"/>
      <c r="C38" s="195"/>
      <c r="D38" s="195"/>
      <c r="E38" s="196"/>
      <c r="F38" s="196"/>
      <c r="G38" s="196"/>
      <c r="H38" s="196"/>
    </row>
    <row r="39" spans="1:8" s="197" customFormat="1" ht="12.75" customHeight="1" x14ac:dyDescent="0.25">
      <c r="A39" s="270"/>
      <c r="B39" s="195"/>
      <c r="C39" s="195"/>
      <c r="D39" s="195"/>
      <c r="E39" s="196"/>
      <c r="F39" s="196"/>
      <c r="G39" s="196"/>
      <c r="H39" s="196"/>
    </row>
    <row r="40" spans="1:8" s="197" customFormat="1" ht="12.75" customHeight="1" x14ac:dyDescent="0.25">
      <c r="A40" s="270"/>
      <c r="B40" s="195"/>
      <c r="C40" s="195"/>
      <c r="D40" s="195"/>
      <c r="E40" s="196"/>
      <c r="F40" s="196"/>
      <c r="G40" s="196"/>
      <c r="H40" s="196"/>
    </row>
    <row r="41" spans="1:8" s="197" customFormat="1" ht="12.75" customHeight="1" x14ac:dyDescent="0.25">
      <c r="A41" s="270"/>
      <c r="B41" s="195"/>
      <c r="C41" s="195"/>
      <c r="D41" s="195"/>
      <c r="E41" s="196"/>
      <c r="F41" s="196"/>
      <c r="G41" s="196"/>
      <c r="H41" s="196"/>
    </row>
    <row r="42" spans="1:8" s="197" customFormat="1" ht="12.75" customHeight="1" x14ac:dyDescent="0.25">
      <c r="A42" s="270"/>
      <c r="B42" s="195"/>
      <c r="C42" s="195"/>
      <c r="D42" s="195"/>
      <c r="E42" s="196"/>
      <c r="F42" s="196"/>
      <c r="G42" s="196"/>
      <c r="H42" s="196"/>
    </row>
    <row r="43" spans="1:8" s="197" customFormat="1" ht="12.75" customHeight="1" x14ac:dyDescent="0.25">
      <c r="A43" s="270"/>
      <c r="B43" s="195"/>
      <c r="C43" s="195"/>
      <c r="D43" s="195"/>
      <c r="E43" s="196"/>
      <c r="F43" s="196"/>
      <c r="G43" s="196"/>
      <c r="H43" s="196"/>
    </row>
    <row r="44" spans="1:8" s="197" customFormat="1" ht="12.75" customHeight="1" x14ac:dyDescent="0.25">
      <c r="A44" s="270"/>
      <c r="B44" s="195"/>
      <c r="C44" s="195"/>
      <c r="D44" s="195"/>
      <c r="E44" s="196"/>
      <c r="F44" s="196"/>
      <c r="G44" s="196"/>
      <c r="H44" s="196"/>
    </row>
    <row r="45" spans="1:8" s="197" customFormat="1" ht="12.75" customHeight="1" x14ac:dyDescent="0.25">
      <c r="A45" s="270"/>
      <c r="B45" s="195"/>
      <c r="C45" s="195"/>
      <c r="D45" s="195"/>
      <c r="E45" s="196"/>
      <c r="F45" s="196"/>
      <c r="G45" s="196"/>
      <c r="H45" s="196"/>
    </row>
    <row r="46" spans="1:8" s="197" customFormat="1" ht="12.75" customHeight="1" x14ac:dyDescent="0.25">
      <c r="A46" s="270"/>
      <c r="B46" s="195"/>
      <c r="C46" s="195"/>
      <c r="D46" s="195"/>
      <c r="E46" s="196"/>
      <c r="F46" s="196"/>
      <c r="G46" s="196"/>
      <c r="H46" s="196"/>
    </row>
    <row r="47" spans="1:8" s="197" customFormat="1" ht="12.75" customHeight="1" x14ac:dyDescent="0.25">
      <c r="A47" s="270"/>
      <c r="B47" s="195"/>
      <c r="C47" s="195"/>
      <c r="D47" s="195"/>
      <c r="E47" s="196"/>
      <c r="F47" s="196"/>
      <c r="G47" s="196"/>
      <c r="H47" s="196"/>
    </row>
    <row r="48" spans="1:8" s="197" customFormat="1" ht="12.75" customHeight="1" x14ac:dyDescent="0.25">
      <c r="A48" s="270"/>
      <c r="B48" s="195"/>
      <c r="C48" s="195"/>
      <c r="D48" s="195"/>
      <c r="E48" s="196"/>
      <c r="F48" s="196"/>
      <c r="G48" s="196"/>
      <c r="H48" s="196"/>
    </row>
    <row r="49" spans="1:10" s="197" customFormat="1" ht="12.75" customHeight="1" x14ac:dyDescent="0.25">
      <c r="A49" s="270"/>
      <c r="B49" s="195"/>
      <c r="C49" s="195"/>
      <c r="D49" s="195"/>
      <c r="E49" s="196"/>
      <c r="F49" s="196"/>
      <c r="G49" s="196"/>
      <c r="H49" s="196"/>
    </row>
    <row r="50" spans="1:10" s="197" customFormat="1" ht="12.75" customHeight="1" x14ac:dyDescent="0.25">
      <c r="A50" s="270"/>
      <c r="B50" s="195"/>
      <c r="C50" s="195"/>
      <c r="D50" s="195"/>
      <c r="E50" s="196"/>
      <c r="F50" s="196"/>
      <c r="G50" s="196"/>
      <c r="H50" s="196"/>
    </row>
    <row r="51" spans="1:10" s="197" customFormat="1" ht="12.75" customHeight="1" x14ac:dyDescent="0.25">
      <c r="A51" s="270"/>
      <c r="B51" s="195"/>
      <c r="C51" s="195"/>
      <c r="D51" s="195"/>
      <c r="E51" s="196"/>
      <c r="F51" s="196"/>
      <c r="G51" s="196"/>
      <c r="H51" s="196"/>
    </row>
    <row r="52" spans="1:10" s="28" customFormat="1" ht="12.75" customHeight="1" x14ac:dyDescent="0.25">
      <c r="A52" s="284"/>
      <c r="B52" s="29"/>
      <c r="F52" s="54"/>
      <c r="G52" s="54"/>
      <c r="H52" s="362" t="s">
        <v>13</v>
      </c>
    </row>
    <row r="53" spans="1:10" ht="13.5" customHeight="1" x14ac:dyDescent="0.4">
      <c r="B53" s="200"/>
      <c r="C53" s="200"/>
      <c r="D53" s="200"/>
      <c r="E53" s="201"/>
      <c r="F53" s="201"/>
      <c r="G53" s="201"/>
      <c r="H53" s="201"/>
    </row>
    <row r="54" spans="1:10" s="2" customFormat="1" ht="18" x14ac:dyDescent="0.3">
      <c r="A54" s="284"/>
      <c r="B54" s="474" t="s">
        <v>696</v>
      </c>
      <c r="C54" s="14"/>
      <c r="D54" s="14"/>
      <c r="E54" s="15"/>
      <c r="F54" s="14"/>
      <c r="G54" s="15"/>
      <c r="H54" s="45"/>
    </row>
    <row r="55" spans="1:10" s="197" customFormat="1" ht="12.75" customHeight="1" x14ac:dyDescent="0.25">
      <c r="A55" s="284"/>
      <c r="B55" s="4"/>
      <c r="C55" s="1"/>
      <c r="D55" s="1"/>
      <c r="E55" s="45"/>
      <c r="F55" s="45"/>
      <c r="G55" s="45"/>
      <c r="H55" s="45"/>
    </row>
    <row r="56" spans="1:10" s="197" customFormat="1" ht="12.75" customHeight="1" x14ac:dyDescent="0.25">
      <c r="A56" s="288"/>
      <c r="B56" s="4" t="s">
        <v>62</v>
      </c>
      <c r="C56" s="1"/>
      <c r="D56" s="1"/>
      <c r="E56" s="45"/>
      <c r="F56" s="45"/>
      <c r="G56" s="45"/>
      <c r="H56" s="45"/>
    </row>
    <row r="57" spans="1:10" s="197" customFormat="1" ht="12.75" customHeight="1" x14ac:dyDescent="0.25">
      <c r="A57" s="268"/>
      <c r="B57" s="151"/>
      <c r="C57" s="513" t="s">
        <v>12</v>
      </c>
      <c r="D57" s="514"/>
      <c r="E57" s="511"/>
      <c r="F57" s="513" t="s">
        <v>10</v>
      </c>
      <c r="G57" s="514"/>
      <c r="H57" s="511"/>
    </row>
    <row r="58" spans="1:10" s="197" customFormat="1" ht="12.75" customHeight="1" x14ac:dyDescent="0.25">
      <c r="A58" s="268"/>
      <c r="B58" s="145"/>
      <c r="C58" s="426" t="s">
        <v>8</v>
      </c>
      <c r="D58" s="152" t="s">
        <v>9</v>
      </c>
      <c r="E58" s="152" t="s">
        <v>65</v>
      </c>
      <c r="F58" s="152" t="s">
        <v>8</v>
      </c>
      <c r="G58" s="152" t="s">
        <v>9</v>
      </c>
      <c r="H58" s="152" t="s">
        <v>65</v>
      </c>
    </row>
    <row r="59" spans="1:10" s="197" customFormat="1" ht="12.75" customHeight="1" x14ac:dyDescent="0.25">
      <c r="A59" s="268"/>
      <c r="B59" s="64"/>
      <c r="C59" s="153"/>
      <c r="D59" s="153"/>
      <c r="E59" s="64"/>
      <c r="F59" s="154"/>
      <c r="G59" s="154"/>
      <c r="H59" s="64"/>
    </row>
    <row r="60" spans="1:10" s="197" customFormat="1" ht="12.75" customHeight="1" x14ac:dyDescent="0.25">
      <c r="A60" s="268"/>
      <c r="B60" s="64" t="s">
        <v>23</v>
      </c>
      <c r="C60" s="155">
        <v>1776.4</v>
      </c>
      <c r="D60" s="155">
        <v>1848.7</v>
      </c>
      <c r="E60" s="71">
        <f>+C60*100/D60</f>
        <v>96.089143722615887</v>
      </c>
      <c r="F60" s="155">
        <v>11082.8</v>
      </c>
      <c r="G60" s="155">
        <v>12543.9</v>
      </c>
      <c r="H60" s="71">
        <f>+F60*100/G60</f>
        <v>88.352107398815363</v>
      </c>
    </row>
    <row r="61" spans="1:10" s="197" customFormat="1" ht="12.75" customHeight="1" x14ac:dyDescent="0.25">
      <c r="A61" s="270"/>
      <c r="B61" s="64" t="s">
        <v>96</v>
      </c>
      <c r="C61" s="155">
        <v>17.399999999999999</v>
      </c>
      <c r="D61" s="155">
        <v>19.899999999999999</v>
      </c>
      <c r="E61" s="71">
        <f t="shared" ref="E61:E66" si="2">+C61*100/D61</f>
        <v>87.437185929648237</v>
      </c>
      <c r="F61" s="155">
        <v>126.7</v>
      </c>
      <c r="G61" s="155">
        <v>161.19999999999999</v>
      </c>
      <c r="H61" s="71">
        <f t="shared" ref="H61:H66" si="3">+F61*100/G61</f>
        <v>78.598014888337474</v>
      </c>
    </row>
    <row r="62" spans="1:10" s="197" customFormat="1" ht="12.75" customHeight="1" x14ac:dyDescent="0.25">
      <c r="A62" s="270"/>
      <c r="B62" s="64" t="s">
        <v>97</v>
      </c>
      <c r="C62" s="155">
        <v>100.4</v>
      </c>
      <c r="D62" s="155">
        <v>107.2</v>
      </c>
      <c r="E62" s="71">
        <f t="shared" si="2"/>
        <v>93.656716417910445</v>
      </c>
      <c r="F62" s="155">
        <v>606.5</v>
      </c>
      <c r="G62" s="155">
        <v>717.1</v>
      </c>
      <c r="H62" s="71">
        <f t="shared" si="3"/>
        <v>84.576767535908516</v>
      </c>
      <c r="J62" s="239"/>
    </row>
    <row r="63" spans="1:10" s="197" customFormat="1" ht="12.75" customHeight="1" x14ac:dyDescent="0.25">
      <c r="A63" s="270"/>
      <c r="B63" s="64" t="s">
        <v>98</v>
      </c>
      <c r="C63" s="155">
        <v>365.6</v>
      </c>
      <c r="D63" s="155">
        <v>367.5</v>
      </c>
      <c r="E63" s="71">
        <f t="shared" si="2"/>
        <v>99.482993197278915</v>
      </c>
      <c r="F63" s="155">
        <v>2176.1999999999998</v>
      </c>
      <c r="G63" s="155">
        <v>2373.3000000000002</v>
      </c>
      <c r="H63" s="71">
        <f t="shared" si="3"/>
        <v>91.695108077360615</v>
      </c>
      <c r="J63" s="239"/>
    </row>
    <row r="64" spans="1:10" s="197" customFormat="1" ht="12.75" customHeight="1" x14ac:dyDescent="0.25">
      <c r="A64" s="270"/>
      <c r="B64" s="64" t="s">
        <v>99</v>
      </c>
      <c r="C64" s="155">
        <v>457.9</v>
      </c>
      <c r="D64" s="155">
        <v>470</v>
      </c>
      <c r="E64" s="71">
        <f t="shared" si="2"/>
        <v>97.425531914893611</v>
      </c>
      <c r="F64" s="155">
        <v>2900.2</v>
      </c>
      <c r="G64" s="155">
        <v>3206</v>
      </c>
      <c r="H64" s="71">
        <f t="shared" si="3"/>
        <v>90.461634435433567</v>
      </c>
    </row>
    <row r="65" spans="1:8" s="197" customFormat="1" ht="12.75" customHeight="1" x14ac:dyDescent="0.25">
      <c r="A65" s="270"/>
      <c r="B65" s="64" t="s">
        <v>100</v>
      </c>
      <c r="C65" s="155">
        <v>494.3</v>
      </c>
      <c r="D65" s="155">
        <v>519.70000000000005</v>
      </c>
      <c r="E65" s="71">
        <f t="shared" si="2"/>
        <v>95.112564941312286</v>
      </c>
      <c r="F65" s="155">
        <v>3127.9</v>
      </c>
      <c r="G65" s="155">
        <v>3564.7</v>
      </c>
      <c r="H65" s="71">
        <f t="shared" si="3"/>
        <v>87.746514433192132</v>
      </c>
    </row>
    <row r="66" spans="1:8" s="197" customFormat="1" ht="12.75" customHeight="1" x14ac:dyDescent="0.25">
      <c r="A66" s="270"/>
      <c r="B66" s="472" t="s">
        <v>503</v>
      </c>
      <c r="C66" s="155">
        <v>340.6</v>
      </c>
      <c r="D66" s="155">
        <v>364.5</v>
      </c>
      <c r="E66" s="71">
        <f t="shared" si="2"/>
        <v>93.44307270233196</v>
      </c>
      <c r="F66" s="155">
        <v>2145.1999999999998</v>
      </c>
      <c r="G66" s="155">
        <v>2521.6</v>
      </c>
      <c r="H66" s="71">
        <f t="shared" si="3"/>
        <v>85.072969543147195</v>
      </c>
    </row>
    <row r="67" spans="1:8" s="197" customFormat="1" ht="12.75" customHeight="1" x14ac:dyDescent="0.25">
      <c r="A67" s="270"/>
      <c r="B67" s="119"/>
      <c r="C67" s="156"/>
      <c r="D67" s="156"/>
      <c r="E67" s="121"/>
      <c r="F67" s="121"/>
      <c r="G67" s="121"/>
      <c r="H67" s="121"/>
    </row>
    <row r="68" spans="1:8" s="2" customFormat="1" x14ac:dyDescent="0.25">
      <c r="A68" s="270"/>
      <c r="B68" s="129"/>
      <c r="C68" s="124"/>
      <c r="D68" s="124"/>
      <c r="E68" s="125"/>
      <c r="F68" s="124"/>
      <c r="G68" s="124"/>
      <c r="H68" s="126"/>
    </row>
    <row r="69" spans="1:8" s="2" customFormat="1" x14ac:dyDescent="0.25">
      <c r="A69" s="270"/>
      <c r="B69" s="20" t="s">
        <v>532</v>
      </c>
      <c r="C69" s="31"/>
      <c r="D69" s="31"/>
      <c r="E69" s="53"/>
      <c r="H69" s="45"/>
    </row>
    <row r="70" spans="1:8" s="2" customFormat="1" x14ac:dyDescent="0.25">
      <c r="A70" s="270"/>
      <c r="B70" s="20" t="s">
        <v>81</v>
      </c>
      <c r="C70" s="31"/>
      <c r="D70" s="31"/>
      <c r="E70" s="53"/>
      <c r="H70" s="45"/>
    </row>
    <row r="71" spans="1:8" s="2" customFormat="1" x14ac:dyDescent="0.25">
      <c r="A71" s="270"/>
      <c r="B71" s="20"/>
      <c r="C71" s="31"/>
      <c r="D71" s="31"/>
      <c r="E71" s="53"/>
      <c r="H71" s="45"/>
    </row>
    <row r="72" spans="1:8" s="45" customFormat="1" x14ac:dyDescent="0.25">
      <c r="B72" s="58" t="s">
        <v>68</v>
      </c>
      <c r="E72" s="24"/>
      <c r="H72" s="24"/>
    </row>
    <row r="73" spans="1:8" s="197" customFormat="1" ht="12.75" customHeight="1" x14ac:dyDescent="0.25">
      <c r="A73" s="270"/>
      <c r="B73" s="58"/>
      <c r="C73" s="1"/>
      <c r="D73" s="1"/>
      <c r="E73" s="53"/>
      <c r="F73" s="53"/>
      <c r="G73" s="53"/>
      <c r="H73" s="53"/>
    </row>
    <row r="74" spans="1:8" s="197" customFormat="1" ht="12.75" customHeight="1" x14ac:dyDescent="0.25">
      <c r="A74" s="270"/>
      <c r="B74" s="195"/>
      <c r="C74" s="195"/>
      <c r="D74" s="195"/>
      <c r="E74" s="196"/>
      <c r="F74" s="196"/>
      <c r="G74" s="196"/>
      <c r="H74" s="196"/>
    </row>
    <row r="75" spans="1:8" s="197" customFormat="1" ht="12.75" customHeight="1" x14ac:dyDescent="0.25">
      <c r="A75" s="270"/>
      <c r="B75" s="195"/>
      <c r="C75" s="195"/>
      <c r="D75" s="195"/>
      <c r="E75" s="196"/>
      <c r="F75" s="196"/>
      <c r="G75" s="196"/>
      <c r="H75" s="196"/>
    </row>
    <row r="76" spans="1:8" s="197" customFormat="1" ht="12.75" customHeight="1" x14ac:dyDescent="0.25">
      <c r="A76" s="270"/>
      <c r="B76" s="195"/>
      <c r="C76" s="195"/>
      <c r="D76" s="195"/>
      <c r="E76" s="196"/>
      <c r="F76" s="196"/>
      <c r="G76" s="196"/>
      <c r="H76" s="196"/>
    </row>
    <row r="77" spans="1:8" s="197" customFormat="1" ht="12.75" customHeight="1" x14ac:dyDescent="0.25">
      <c r="A77" s="270"/>
      <c r="B77" s="195"/>
      <c r="C77" s="195"/>
      <c r="D77" s="195"/>
      <c r="E77" s="196"/>
      <c r="F77" s="196"/>
      <c r="G77" s="196"/>
      <c r="H77" s="196"/>
    </row>
    <row r="78" spans="1:8" s="197" customFormat="1" ht="12.75" customHeight="1" x14ac:dyDescent="0.25">
      <c r="A78" s="270"/>
      <c r="B78" s="195"/>
      <c r="C78" s="195"/>
      <c r="D78" s="195"/>
      <c r="E78" s="196"/>
      <c r="F78" s="196"/>
      <c r="G78" s="196"/>
      <c r="H78" s="196"/>
    </row>
    <row r="79" spans="1:8" s="197" customFormat="1" ht="12.75" customHeight="1" x14ac:dyDescent="0.25">
      <c r="A79" s="270"/>
      <c r="B79" s="195"/>
      <c r="C79" s="195"/>
      <c r="D79" s="195"/>
      <c r="E79" s="196"/>
      <c r="F79" s="196"/>
      <c r="G79" s="196"/>
      <c r="H79" s="196"/>
    </row>
    <row r="80" spans="1:8" s="197" customFormat="1" ht="12.75" customHeight="1" x14ac:dyDescent="0.25">
      <c r="A80" s="270"/>
      <c r="B80" s="195"/>
      <c r="C80" s="195"/>
      <c r="D80" s="195"/>
      <c r="E80" s="196"/>
      <c r="F80" s="196"/>
      <c r="G80" s="196"/>
      <c r="H80" s="196"/>
    </row>
    <row r="81" spans="1:8" s="197" customFormat="1" ht="12.75" customHeight="1" x14ac:dyDescent="0.25">
      <c r="A81" s="270"/>
      <c r="B81" s="195"/>
      <c r="C81" s="195"/>
      <c r="D81" s="195"/>
      <c r="E81" s="196"/>
      <c r="F81" s="196"/>
      <c r="G81" s="196"/>
      <c r="H81" s="196"/>
    </row>
    <row r="82" spans="1:8" s="197" customFormat="1" ht="12.75" customHeight="1" x14ac:dyDescent="0.25">
      <c r="A82" s="270"/>
      <c r="B82" s="195"/>
      <c r="C82" s="195"/>
      <c r="D82" s="195"/>
      <c r="E82" s="196"/>
      <c r="F82" s="196"/>
      <c r="G82" s="196"/>
      <c r="H82" s="196"/>
    </row>
    <row r="83" spans="1:8" s="197" customFormat="1" ht="12.75" customHeight="1" x14ac:dyDescent="0.25">
      <c r="A83" s="270"/>
      <c r="B83" s="195"/>
      <c r="C83" s="195"/>
      <c r="D83" s="195"/>
      <c r="E83" s="196"/>
      <c r="F83" s="196"/>
      <c r="G83" s="196"/>
      <c r="H83" s="196"/>
    </row>
    <row r="84" spans="1:8" s="197" customFormat="1" ht="12.75" customHeight="1" x14ac:dyDescent="0.25">
      <c r="A84" s="270"/>
      <c r="B84" s="195"/>
      <c r="C84" s="195"/>
      <c r="D84" s="195"/>
      <c r="E84" s="196"/>
      <c r="F84" s="196"/>
      <c r="G84" s="196"/>
      <c r="H84" s="196"/>
    </row>
    <row r="85" spans="1:8" s="197" customFormat="1" ht="12.75" customHeight="1" x14ac:dyDescent="0.25">
      <c r="A85" s="270"/>
      <c r="B85" s="195"/>
      <c r="C85" s="195"/>
      <c r="D85" s="195"/>
      <c r="E85" s="196"/>
      <c r="F85" s="196"/>
      <c r="G85" s="196"/>
      <c r="H85" s="196"/>
    </row>
    <row r="86" spans="1:8" s="197" customFormat="1" ht="12.75" customHeight="1" x14ac:dyDescent="0.25">
      <c r="A86" s="270"/>
      <c r="B86" s="195"/>
      <c r="C86" s="195"/>
      <c r="D86" s="195"/>
      <c r="E86" s="196"/>
      <c r="F86" s="196"/>
      <c r="G86" s="196"/>
      <c r="H86" s="196"/>
    </row>
    <row r="87" spans="1:8" s="197" customFormat="1" ht="12.75" customHeight="1" x14ac:dyDescent="0.25">
      <c r="A87" s="270"/>
      <c r="B87" s="195"/>
      <c r="C87" s="195"/>
      <c r="D87" s="195"/>
      <c r="E87" s="196"/>
      <c r="F87" s="196"/>
      <c r="G87" s="196"/>
      <c r="H87" s="196"/>
    </row>
    <row r="88" spans="1:8" s="197" customFormat="1" ht="12.75" customHeight="1" x14ac:dyDescent="0.25">
      <c r="A88" s="270"/>
      <c r="B88" s="195"/>
      <c r="C88" s="195"/>
      <c r="D88" s="195"/>
      <c r="E88" s="196"/>
      <c r="F88" s="196"/>
      <c r="G88" s="196"/>
      <c r="H88" s="196"/>
    </row>
    <row r="89" spans="1:8" s="197" customFormat="1" ht="12.75" customHeight="1" x14ac:dyDescent="0.25">
      <c r="A89" s="270"/>
      <c r="B89" s="195"/>
      <c r="C89" s="195"/>
      <c r="D89" s="195"/>
      <c r="E89" s="196"/>
      <c r="F89" s="196"/>
      <c r="G89" s="196"/>
      <c r="H89" s="196"/>
    </row>
    <row r="90" spans="1:8" s="197" customFormat="1" ht="12.75" customHeight="1" x14ac:dyDescent="0.25">
      <c r="A90" s="270"/>
      <c r="B90" s="195"/>
      <c r="C90" s="195"/>
      <c r="D90" s="195"/>
      <c r="E90" s="196"/>
      <c r="F90" s="196"/>
      <c r="G90" s="196"/>
      <c r="H90" s="196"/>
    </row>
    <row r="91" spans="1:8" s="197" customFormat="1" ht="12.75" customHeight="1" x14ac:dyDescent="0.25">
      <c r="A91" s="270"/>
      <c r="B91" s="195"/>
      <c r="C91" s="195"/>
      <c r="D91" s="195"/>
      <c r="E91" s="196"/>
      <c r="F91" s="196"/>
      <c r="G91" s="196"/>
      <c r="H91" s="196"/>
    </row>
    <row r="92" spans="1:8" s="197" customFormat="1" ht="12.75" customHeight="1" x14ac:dyDescent="0.25">
      <c r="A92" s="270"/>
      <c r="B92" s="195"/>
      <c r="C92" s="195"/>
      <c r="D92" s="195"/>
      <c r="E92" s="196"/>
      <c r="F92" s="196"/>
      <c r="G92" s="196"/>
      <c r="H92" s="196"/>
    </row>
    <row r="93" spans="1:8" s="197" customFormat="1" ht="12.75" customHeight="1" x14ac:dyDescent="0.25">
      <c r="A93" s="270"/>
      <c r="B93" s="195"/>
      <c r="C93" s="195"/>
      <c r="D93" s="195"/>
      <c r="E93" s="196"/>
      <c r="F93" s="196"/>
      <c r="G93" s="196"/>
      <c r="H93" s="196"/>
    </row>
    <row r="94" spans="1:8" s="197" customFormat="1" ht="12.75" customHeight="1" x14ac:dyDescent="0.25">
      <c r="A94" s="270"/>
      <c r="B94" s="195"/>
      <c r="C94" s="195"/>
      <c r="D94" s="195"/>
      <c r="E94" s="196"/>
      <c r="F94" s="196"/>
      <c r="G94" s="196"/>
      <c r="H94" s="196"/>
    </row>
    <row r="95" spans="1:8" s="197" customFormat="1" ht="12.75" customHeight="1" x14ac:dyDescent="0.25">
      <c r="A95" s="270"/>
      <c r="B95" s="195"/>
      <c r="C95" s="195"/>
      <c r="D95" s="195"/>
      <c r="E95" s="196"/>
      <c r="F95" s="196"/>
      <c r="G95" s="196"/>
      <c r="H95" s="196"/>
    </row>
    <row r="96" spans="1:8" s="197" customFormat="1" ht="12.75" customHeight="1" x14ac:dyDescent="0.25">
      <c r="A96" s="270"/>
      <c r="B96" s="195"/>
      <c r="C96" s="195"/>
      <c r="D96" s="195"/>
      <c r="E96" s="196"/>
      <c r="F96" s="196"/>
      <c r="G96" s="196"/>
      <c r="H96" s="196"/>
    </row>
    <row r="97" spans="1:10" s="197" customFormat="1" ht="12.75" customHeight="1" x14ac:dyDescent="0.25">
      <c r="A97" s="270"/>
      <c r="B97" s="195"/>
      <c r="C97" s="195"/>
      <c r="D97" s="195"/>
      <c r="E97" s="196"/>
      <c r="F97" s="196"/>
      <c r="G97" s="196"/>
      <c r="H97" s="196"/>
    </row>
    <row r="98" spans="1:10" s="197" customFormat="1" ht="12.75" customHeight="1" x14ac:dyDescent="0.25">
      <c r="A98" s="270"/>
      <c r="B98" s="195"/>
      <c r="C98" s="195"/>
      <c r="D98" s="195"/>
      <c r="E98" s="196"/>
      <c r="F98" s="196"/>
      <c r="G98" s="196"/>
      <c r="H98" s="196"/>
    </row>
    <row r="99" spans="1:10" s="197" customFormat="1" ht="12.75" customHeight="1" x14ac:dyDescent="0.25">
      <c r="A99" s="270"/>
      <c r="B99" s="195"/>
      <c r="C99" s="195"/>
      <c r="D99" s="195"/>
      <c r="E99" s="196"/>
      <c r="F99" s="196"/>
      <c r="G99" s="196"/>
      <c r="H99" s="196"/>
    </row>
    <row r="100" spans="1:10" s="197" customFormat="1" ht="12.75" customHeight="1" x14ac:dyDescent="0.25">
      <c r="A100" s="270"/>
      <c r="B100" s="195"/>
      <c r="C100" s="195"/>
      <c r="D100" s="195"/>
      <c r="E100" s="196"/>
      <c r="F100" s="196"/>
      <c r="G100" s="196"/>
      <c r="H100" s="196"/>
    </row>
    <row r="101" spans="1:10" s="197" customFormat="1" ht="12.75" customHeight="1" x14ac:dyDescent="0.25">
      <c r="A101" s="270"/>
      <c r="B101" s="195"/>
      <c r="C101" s="195"/>
      <c r="D101" s="195"/>
      <c r="E101" s="196"/>
      <c r="F101" s="196"/>
      <c r="G101" s="196"/>
      <c r="H101" s="196"/>
    </row>
    <row r="102" spans="1:10" s="197" customFormat="1" ht="12.75" customHeight="1" x14ac:dyDescent="0.25">
      <c r="A102" s="270"/>
      <c r="B102" s="195"/>
      <c r="C102" s="195"/>
      <c r="D102" s="195"/>
      <c r="E102" s="196"/>
      <c r="F102" s="196"/>
      <c r="G102" s="196"/>
      <c r="H102" s="362" t="s">
        <v>13</v>
      </c>
    </row>
    <row r="103" spans="1:10" s="197" customFormat="1" ht="12.75" customHeight="1" x14ac:dyDescent="0.25">
      <c r="A103" s="270"/>
      <c r="B103" s="195"/>
      <c r="C103" s="195"/>
      <c r="D103" s="195"/>
      <c r="E103" s="196"/>
      <c r="F103" s="196"/>
      <c r="G103" s="196"/>
      <c r="H103" s="362"/>
    </row>
    <row r="104" spans="1:10" s="2" customFormat="1" ht="18" x14ac:dyDescent="0.3">
      <c r="A104" s="284"/>
      <c r="B104" s="474" t="s">
        <v>697</v>
      </c>
      <c r="C104" s="14"/>
      <c r="D104" s="14"/>
      <c r="E104" s="15"/>
      <c r="F104" s="14"/>
      <c r="G104" s="15"/>
      <c r="H104" s="45"/>
    </row>
    <row r="105" spans="1:10" s="197" customFormat="1" ht="12.75" customHeight="1" x14ac:dyDescent="0.25">
      <c r="A105" s="284"/>
      <c r="B105" s="4"/>
      <c r="C105" s="1"/>
      <c r="D105" s="1"/>
      <c r="E105" s="45"/>
      <c r="F105" s="45"/>
      <c r="G105" s="45"/>
      <c r="H105" s="45"/>
    </row>
    <row r="106" spans="1:10" s="197" customFormat="1" ht="12.75" customHeight="1" x14ac:dyDescent="0.25">
      <c r="A106" s="288"/>
      <c r="B106" s="4" t="s">
        <v>62</v>
      </c>
      <c r="C106" s="1"/>
      <c r="D106" s="1"/>
      <c r="E106" s="45"/>
      <c r="F106" s="45"/>
      <c r="G106" s="45"/>
      <c r="H106" s="45"/>
    </row>
    <row r="107" spans="1:10" s="197" customFormat="1" ht="12.75" customHeight="1" x14ac:dyDescent="0.25">
      <c r="A107" s="268"/>
      <c r="B107" s="151"/>
      <c r="C107" s="513" t="s">
        <v>12</v>
      </c>
      <c r="D107" s="514"/>
      <c r="E107" s="511"/>
      <c r="F107" s="513" t="s">
        <v>10</v>
      </c>
      <c r="G107" s="514"/>
      <c r="H107" s="511"/>
    </row>
    <row r="108" spans="1:10" s="197" customFormat="1" ht="12.75" customHeight="1" x14ac:dyDescent="0.25">
      <c r="A108" s="268"/>
      <c r="B108" s="145"/>
      <c r="C108" s="368" t="s">
        <v>8</v>
      </c>
      <c r="D108" s="152" t="s">
        <v>9</v>
      </c>
      <c r="E108" s="152" t="s">
        <v>65</v>
      </c>
      <c r="F108" s="152" t="s">
        <v>8</v>
      </c>
      <c r="G108" s="152" t="s">
        <v>9</v>
      </c>
      <c r="H108" s="152" t="s">
        <v>65</v>
      </c>
    </row>
    <row r="109" spans="1:10" s="197" customFormat="1" ht="12.75" customHeight="1" x14ac:dyDescent="0.25">
      <c r="A109" s="268"/>
      <c r="B109" s="64"/>
      <c r="C109" s="153"/>
      <c r="D109" s="153"/>
      <c r="E109" s="64"/>
      <c r="F109" s="154"/>
      <c r="G109" s="154"/>
      <c r="H109" s="64"/>
    </row>
    <row r="110" spans="1:10" s="197" customFormat="1" ht="12.75" customHeight="1" x14ac:dyDescent="0.25">
      <c r="A110" s="268"/>
      <c r="B110" s="64" t="s">
        <v>23</v>
      </c>
      <c r="C110" s="155">
        <v>1759.2</v>
      </c>
      <c r="D110" s="155">
        <v>1803.7</v>
      </c>
      <c r="E110" s="71">
        <f>+C110*100/D110</f>
        <v>97.532849143427399</v>
      </c>
      <c r="F110" s="155">
        <v>10942.2</v>
      </c>
      <c r="G110" s="155">
        <v>12367.7</v>
      </c>
      <c r="H110" s="71">
        <f>+F110*100/G110</f>
        <v>88.474008910306679</v>
      </c>
    </row>
    <row r="111" spans="1:10" s="197" customFormat="1" ht="12.75" customHeight="1" x14ac:dyDescent="0.25">
      <c r="A111" s="270"/>
      <c r="B111" s="64" t="s">
        <v>96</v>
      </c>
      <c r="C111" s="155">
        <v>18.399999999999999</v>
      </c>
      <c r="D111" s="155">
        <v>19.100000000000001</v>
      </c>
      <c r="E111" s="71">
        <f t="shared" ref="E111:E116" si="4">+C111*100/D111</f>
        <v>96.335078534031396</v>
      </c>
      <c r="F111" s="155">
        <v>113.3</v>
      </c>
      <c r="G111" s="155">
        <v>143.80000000000001</v>
      </c>
      <c r="H111" s="71">
        <f t="shared" ref="H111:H116" si="5">+F111*100/G111</f>
        <v>78.789986091794148</v>
      </c>
    </row>
    <row r="112" spans="1:10" s="197" customFormat="1" ht="12.75" customHeight="1" x14ac:dyDescent="0.25">
      <c r="A112" s="270"/>
      <c r="B112" s="64" t="s">
        <v>97</v>
      </c>
      <c r="C112" s="155">
        <v>98.8</v>
      </c>
      <c r="D112" s="155">
        <v>94.5</v>
      </c>
      <c r="E112" s="71">
        <f t="shared" si="4"/>
        <v>104.55026455026454</v>
      </c>
      <c r="F112" s="155">
        <v>582.1</v>
      </c>
      <c r="G112" s="155">
        <v>674.3</v>
      </c>
      <c r="H112" s="71">
        <f t="shared" si="5"/>
        <v>86.3265608779475</v>
      </c>
      <c r="J112" s="239"/>
    </row>
    <row r="113" spans="1:10" s="197" customFormat="1" ht="12.75" customHeight="1" x14ac:dyDescent="0.25">
      <c r="A113" s="270"/>
      <c r="B113" s="64" t="s">
        <v>98</v>
      </c>
      <c r="C113" s="155">
        <v>361.8</v>
      </c>
      <c r="D113" s="155">
        <v>358</v>
      </c>
      <c r="E113" s="71">
        <f t="shared" si="4"/>
        <v>101.06145251396649</v>
      </c>
      <c r="F113" s="155">
        <v>2182</v>
      </c>
      <c r="G113" s="155">
        <v>2336.6</v>
      </c>
      <c r="H113" s="71">
        <f t="shared" si="5"/>
        <v>93.383548746041257</v>
      </c>
      <c r="J113" s="239"/>
    </row>
    <row r="114" spans="1:10" s="197" customFormat="1" ht="12.75" customHeight="1" x14ac:dyDescent="0.25">
      <c r="A114" s="270"/>
      <c r="B114" s="64" t="s">
        <v>99</v>
      </c>
      <c r="C114" s="155">
        <v>474.5</v>
      </c>
      <c r="D114" s="155">
        <v>480.2</v>
      </c>
      <c r="E114" s="71">
        <f t="shared" si="4"/>
        <v>98.812994585589337</v>
      </c>
      <c r="F114" s="155">
        <v>2970.7</v>
      </c>
      <c r="G114" s="155">
        <v>3289</v>
      </c>
      <c r="H114" s="71">
        <f t="shared" si="5"/>
        <v>90.322286409242935</v>
      </c>
    </row>
    <row r="115" spans="1:10" s="197" customFormat="1" ht="12.75" customHeight="1" x14ac:dyDescent="0.25">
      <c r="A115" s="270"/>
      <c r="B115" s="64" t="s">
        <v>100</v>
      </c>
      <c r="C115" s="155">
        <v>480.3</v>
      </c>
      <c r="D115" s="155">
        <v>507.7</v>
      </c>
      <c r="E115" s="71">
        <f t="shared" si="4"/>
        <v>94.603112074059482</v>
      </c>
      <c r="F115" s="155">
        <v>3039.8</v>
      </c>
      <c r="G115" s="155">
        <v>3504.1</v>
      </c>
      <c r="H115" s="71">
        <f t="shared" si="5"/>
        <v>86.749807368511171</v>
      </c>
    </row>
    <row r="116" spans="1:10" s="197" customFormat="1" ht="12.75" customHeight="1" x14ac:dyDescent="0.25">
      <c r="A116" s="270"/>
      <c r="B116" s="472" t="s">
        <v>503</v>
      </c>
      <c r="C116" s="155">
        <v>325.5</v>
      </c>
      <c r="D116" s="155">
        <v>344.2</v>
      </c>
      <c r="E116" s="71">
        <f t="shared" si="4"/>
        <v>94.567112144102268</v>
      </c>
      <c r="F116" s="155">
        <v>2054.3000000000002</v>
      </c>
      <c r="G116" s="155">
        <v>2419.9</v>
      </c>
      <c r="H116" s="71">
        <f t="shared" si="5"/>
        <v>84.89193768337536</v>
      </c>
    </row>
    <row r="117" spans="1:10" s="197" customFormat="1" ht="12.75" customHeight="1" x14ac:dyDescent="0.25">
      <c r="A117" s="270"/>
      <c r="B117" s="119"/>
      <c r="C117" s="156"/>
      <c r="D117" s="156"/>
      <c r="E117" s="121"/>
      <c r="F117" s="121"/>
      <c r="G117" s="121"/>
      <c r="H117" s="121"/>
    </row>
    <row r="118" spans="1:10" s="2" customFormat="1" x14ac:dyDescent="0.25">
      <c r="A118" s="270"/>
      <c r="B118" s="129"/>
      <c r="C118" s="124"/>
      <c r="D118" s="124"/>
      <c r="E118" s="125"/>
      <c r="F118" s="124"/>
      <c r="G118" s="124"/>
      <c r="H118" s="126"/>
    </row>
    <row r="119" spans="1:10" s="2" customFormat="1" x14ac:dyDescent="0.25">
      <c r="A119" s="270"/>
      <c r="B119" s="20" t="s">
        <v>532</v>
      </c>
      <c r="C119" s="31"/>
      <c r="D119" s="31"/>
      <c r="E119" s="53"/>
      <c r="H119" s="45"/>
    </row>
    <row r="120" spans="1:10" s="2" customFormat="1" x14ac:dyDescent="0.25">
      <c r="A120" s="270"/>
      <c r="B120" s="20" t="s">
        <v>81</v>
      </c>
      <c r="C120" s="31"/>
      <c r="D120" s="31"/>
      <c r="E120" s="53"/>
      <c r="H120" s="45"/>
    </row>
    <row r="121" spans="1:10" s="2" customFormat="1" x14ac:dyDescent="0.25">
      <c r="A121" s="270"/>
      <c r="B121" s="20"/>
      <c r="C121" s="31"/>
      <c r="D121" s="31"/>
      <c r="E121" s="53"/>
      <c r="H121" s="45"/>
    </row>
    <row r="122" spans="1:10" s="45" customFormat="1" x14ac:dyDescent="0.25">
      <c r="B122" s="58" t="s">
        <v>68</v>
      </c>
      <c r="E122" s="24"/>
      <c r="H122" s="24"/>
    </row>
    <row r="123" spans="1:10" s="197" customFormat="1" ht="12.75" customHeight="1" x14ac:dyDescent="0.25">
      <c r="A123" s="270"/>
      <c r="B123" s="58"/>
      <c r="C123" s="1"/>
      <c r="D123" s="1"/>
      <c r="E123" s="53"/>
      <c r="F123" s="53"/>
      <c r="G123" s="53"/>
      <c r="H123" s="53"/>
    </row>
    <row r="124" spans="1:10" s="197" customFormat="1" ht="12.75" customHeight="1" x14ac:dyDescent="0.25">
      <c r="A124" s="270"/>
      <c r="B124" s="195"/>
      <c r="C124" s="195"/>
      <c r="D124" s="195"/>
      <c r="E124" s="196"/>
      <c r="F124" s="196"/>
      <c r="G124" s="196"/>
      <c r="H124" s="196"/>
    </row>
    <row r="125" spans="1:10" s="197" customFormat="1" ht="12.75" customHeight="1" x14ac:dyDescent="0.25">
      <c r="A125" s="270"/>
      <c r="B125" s="195"/>
      <c r="C125" s="195"/>
      <c r="D125" s="195"/>
      <c r="E125" s="196"/>
      <c r="F125" s="196"/>
      <c r="G125" s="196"/>
      <c r="H125" s="196"/>
    </row>
    <row r="126" spans="1:10" s="197" customFormat="1" ht="12.75" customHeight="1" x14ac:dyDescent="0.25">
      <c r="A126" s="270"/>
      <c r="B126" s="195"/>
      <c r="C126" s="195"/>
      <c r="D126" s="195"/>
      <c r="E126" s="196"/>
      <c r="F126" s="196"/>
      <c r="G126" s="196"/>
      <c r="H126" s="196"/>
    </row>
    <row r="127" spans="1:10" s="197" customFormat="1" ht="12.75" customHeight="1" x14ac:dyDescent="0.25">
      <c r="A127" s="270"/>
      <c r="B127" s="195"/>
      <c r="C127" s="195"/>
      <c r="D127" s="195"/>
      <c r="E127" s="196"/>
      <c r="F127" s="196"/>
      <c r="G127" s="196"/>
      <c r="H127" s="196"/>
    </row>
    <row r="128" spans="1:10" s="197" customFormat="1" ht="12.75" customHeight="1" x14ac:dyDescent="0.25">
      <c r="A128" s="270"/>
      <c r="B128" s="195"/>
      <c r="C128" s="195"/>
      <c r="D128" s="195"/>
      <c r="E128" s="196"/>
      <c r="F128" s="196"/>
      <c r="G128" s="196"/>
      <c r="H128" s="196"/>
    </row>
    <row r="129" spans="1:8" s="197" customFormat="1" ht="12.75" customHeight="1" x14ac:dyDescent="0.25">
      <c r="A129" s="270"/>
      <c r="B129" s="195"/>
      <c r="C129" s="195"/>
      <c r="D129" s="195"/>
      <c r="E129" s="196"/>
      <c r="F129" s="196"/>
      <c r="G129" s="196"/>
      <c r="H129" s="196"/>
    </row>
    <row r="130" spans="1:8" s="197" customFormat="1" ht="12.75" customHeight="1" x14ac:dyDescent="0.25">
      <c r="A130" s="270"/>
      <c r="B130" s="195"/>
      <c r="C130" s="195"/>
      <c r="D130" s="195"/>
      <c r="E130" s="196"/>
      <c r="F130" s="196"/>
      <c r="G130" s="196"/>
      <c r="H130" s="196"/>
    </row>
    <row r="131" spans="1:8" s="197" customFormat="1" ht="12.75" customHeight="1" x14ac:dyDescent="0.25">
      <c r="A131" s="270"/>
      <c r="B131" s="195"/>
      <c r="C131" s="195"/>
      <c r="D131" s="195"/>
      <c r="E131" s="196"/>
      <c r="F131" s="196"/>
      <c r="G131" s="196"/>
      <c r="H131" s="196"/>
    </row>
    <row r="132" spans="1:8" s="197" customFormat="1" ht="12.75" customHeight="1" x14ac:dyDescent="0.25">
      <c r="A132" s="270"/>
      <c r="B132" s="195"/>
      <c r="C132" s="195"/>
      <c r="D132" s="195"/>
      <c r="E132" s="196"/>
      <c r="F132" s="196"/>
      <c r="G132" s="196"/>
      <c r="H132" s="196"/>
    </row>
    <row r="133" spans="1:8" s="197" customFormat="1" ht="12.75" customHeight="1" x14ac:dyDescent="0.25">
      <c r="A133" s="270"/>
      <c r="B133" s="195"/>
      <c r="C133" s="195"/>
      <c r="D133" s="195"/>
      <c r="E133" s="196"/>
      <c r="F133" s="196"/>
      <c r="G133" s="196"/>
      <c r="H133" s="196"/>
    </row>
    <row r="134" spans="1:8" s="197" customFormat="1" ht="12.75" customHeight="1" x14ac:dyDescent="0.25">
      <c r="A134" s="270"/>
      <c r="B134" s="195"/>
      <c r="C134" s="195"/>
      <c r="D134" s="195"/>
      <c r="E134" s="196"/>
      <c r="F134" s="196"/>
      <c r="G134" s="196"/>
      <c r="H134" s="196"/>
    </row>
    <row r="135" spans="1:8" s="197" customFormat="1" ht="12.75" customHeight="1" x14ac:dyDescent="0.25">
      <c r="A135" s="270"/>
      <c r="B135" s="195"/>
      <c r="C135" s="195"/>
      <c r="D135" s="195"/>
      <c r="E135" s="196"/>
      <c r="F135" s="196"/>
      <c r="G135" s="196"/>
      <c r="H135" s="196"/>
    </row>
    <row r="136" spans="1:8" s="197" customFormat="1" ht="12.75" customHeight="1" x14ac:dyDescent="0.25">
      <c r="A136" s="270"/>
      <c r="B136" s="195"/>
      <c r="C136" s="195"/>
      <c r="D136" s="195"/>
      <c r="E136" s="196"/>
      <c r="F136" s="196"/>
      <c r="G136" s="196"/>
      <c r="H136" s="196"/>
    </row>
    <row r="137" spans="1:8" s="197" customFormat="1" ht="12.75" customHeight="1" x14ac:dyDescent="0.25">
      <c r="A137" s="270"/>
      <c r="B137" s="195"/>
      <c r="C137" s="195"/>
      <c r="D137" s="195"/>
      <c r="E137" s="196"/>
      <c r="F137" s="196"/>
      <c r="G137" s="196"/>
      <c r="H137" s="196"/>
    </row>
    <row r="138" spans="1:8" s="197" customFormat="1" ht="12.75" customHeight="1" x14ac:dyDescent="0.25">
      <c r="A138" s="270"/>
      <c r="B138" s="195"/>
      <c r="C138" s="195"/>
      <c r="D138" s="195"/>
      <c r="E138" s="196"/>
      <c r="F138" s="196"/>
      <c r="G138" s="196"/>
      <c r="H138" s="196"/>
    </row>
    <row r="139" spans="1:8" s="197" customFormat="1" ht="12.75" customHeight="1" x14ac:dyDescent="0.25">
      <c r="A139" s="270"/>
      <c r="B139" s="195"/>
      <c r="C139" s="195"/>
      <c r="D139" s="195"/>
      <c r="E139" s="196"/>
      <c r="F139" s="196"/>
      <c r="G139" s="196"/>
      <c r="H139" s="196"/>
    </row>
    <row r="140" spans="1:8" s="197" customFormat="1" ht="12.75" customHeight="1" x14ac:dyDescent="0.25">
      <c r="A140" s="270"/>
      <c r="B140" s="195"/>
      <c r="C140" s="195"/>
      <c r="D140" s="195"/>
      <c r="E140" s="196"/>
      <c r="F140" s="196"/>
      <c r="G140" s="196"/>
      <c r="H140" s="196"/>
    </row>
    <row r="141" spans="1:8" s="197" customFormat="1" ht="12.75" customHeight="1" x14ac:dyDescent="0.25">
      <c r="A141" s="270"/>
      <c r="B141" s="195"/>
      <c r="C141" s="195"/>
      <c r="D141" s="195"/>
      <c r="E141" s="196"/>
      <c r="F141" s="196"/>
      <c r="G141" s="196"/>
      <c r="H141" s="196"/>
    </row>
    <row r="142" spans="1:8" s="197" customFormat="1" ht="12.75" customHeight="1" x14ac:dyDescent="0.25">
      <c r="A142" s="270"/>
      <c r="B142" s="195"/>
      <c r="C142" s="195"/>
      <c r="D142" s="195"/>
      <c r="E142" s="196"/>
      <c r="F142" s="196"/>
      <c r="G142" s="196"/>
      <c r="H142" s="196"/>
    </row>
    <row r="143" spans="1:8" s="197" customFormat="1" ht="12.75" customHeight="1" x14ac:dyDescent="0.25">
      <c r="A143" s="270"/>
      <c r="B143" s="195"/>
      <c r="C143" s="195"/>
      <c r="D143" s="195"/>
      <c r="E143" s="196"/>
      <c r="F143" s="196"/>
      <c r="G143" s="196"/>
      <c r="H143" s="196"/>
    </row>
    <row r="144" spans="1:8" s="197" customFormat="1" ht="12.75" customHeight="1" x14ac:dyDescent="0.25">
      <c r="A144" s="270"/>
      <c r="B144" s="195"/>
      <c r="C144" s="195"/>
      <c r="D144" s="195"/>
      <c r="E144" s="196"/>
      <c r="F144" s="196"/>
      <c r="G144" s="196"/>
      <c r="H144" s="196"/>
    </row>
    <row r="145" spans="1:8" s="197" customFormat="1" ht="12.75" customHeight="1" x14ac:dyDescent="0.25">
      <c r="A145" s="270"/>
      <c r="B145" s="195"/>
      <c r="C145" s="195"/>
      <c r="D145" s="195"/>
      <c r="E145" s="196"/>
      <c r="F145" s="196"/>
      <c r="G145" s="196"/>
      <c r="H145" s="196"/>
    </row>
    <row r="146" spans="1:8" s="197" customFormat="1" ht="12.75" customHeight="1" x14ac:dyDescent="0.25">
      <c r="A146" s="270"/>
      <c r="B146" s="195"/>
      <c r="C146" s="195"/>
      <c r="D146" s="195"/>
      <c r="E146" s="196"/>
      <c r="F146" s="196"/>
      <c r="G146" s="196"/>
      <c r="H146" s="196"/>
    </row>
    <row r="147" spans="1:8" s="197" customFormat="1" ht="12.75" customHeight="1" x14ac:dyDescent="0.25">
      <c r="A147" s="270"/>
      <c r="B147" s="195"/>
      <c r="C147" s="195"/>
      <c r="D147" s="195"/>
      <c r="E147" s="196"/>
      <c r="F147" s="196"/>
      <c r="G147" s="196"/>
      <c r="H147" s="196"/>
    </row>
    <row r="148" spans="1:8" s="197" customFormat="1" ht="12.75" customHeight="1" x14ac:dyDescent="0.25">
      <c r="A148" s="270"/>
      <c r="B148" s="195"/>
      <c r="C148" s="195"/>
      <c r="D148" s="195"/>
      <c r="E148" s="196"/>
      <c r="F148" s="196"/>
      <c r="G148" s="196"/>
      <c r="H148" s="196"/>
    </row>
    <row r="149" spans="1:8" s="197" customFormat="1" ht="12.75" customHeight="1" x14ac:dyDescent="0.25">
      <c r="A149" s="270"/>
      <c r="B149" s="195"/>
      <c r="C149" s="195"/>
      <c r="D149" s="195"/>
      <c r="E149" s="196"/>
      <c r="F149" s="196"/>
      <c r="G149" s="196"/>
      <c r="H149" s="196"/>
    </row>
    <row r="150" spans="1:8" s="197" customFormat="1" ht="12.75" customHeight="1" x14ac:dyDescent="0.25">
      <c r="A150" s="270"/>
      <c r="B150" s="195"/>
      <c r="C150" s="195"/>
      <c r="D150" s="195"/>
      <c r="E150" s="196"/>
      <c r="F150" s="196"/>
      <c r="G150" s="196"/>
      <c r="H150" s="196"/>
    </row>
    <row r="151" spans="1:8" s="197" customFormat="1" ht="12.75" customHeight="1" x14ac:dyDescent="0.25">
      <c r="A151" s="270"/>
      <c r="B151" s="195"/>
      <c r="C151" s="195"/>
      <c r="D151" s="195"/>
      <c r="E151" s="196"/>
      <c r="F151" s="196"/>
      <c r="G151" s="196"/>
      <c r="H151" s="196"/>
    </row>
    <row r="152" spans="1:8" s="197" customFormat="1" ht="12.75" customHeight="1" x14ac:dyDescent="0.25">
      <c r="A152" s="270"/>
      <c r="B152" s="195"/>
      <c r="C152" s="195"/>
      <c r="D152" s="195"/>
      <c r="E152" s="196"/>
      <c r="F152" s="196"/>
      <c r="G152" s="196"/>
      <c r="H152" s="362" t="s">
        <v>13</v>
      </c>
    </row>
    <row r="153" spans="1:8" s="197" customFormat="1" ht="12.75" customHeight="1" x14ac:dyDescent="0.25">
      <c r="A153" s="270"/>
      <c r="B153" s="195"/>
      <c r="C153" s="195"/>
      <c r="D153" s="195"/>
      <c r="E153" s="196"/>
      <c r="F153" s="196"/>
      <c r="G153" s="196"/>
      <c r="H153" s="362"/>
    </row>
    <row r="154" spans="1:8" s="2" customFormat="1" ht="18" x14ac:dyDescent="0.3">
      <c r="A154" s="284"/>
      <c r="B154" s="474" t="s">
        <v>698</v>
      </c>
      <c r="C154" s="14"/>
      <c r="D154" s="14"/>
      <c r="E154" s="15"/>
      <c r="F154" s="14"/>
      <c r="G154" s="15"/>
      <c r="H154" s="45"/>
    </row>
    <row r="155" spans="1:8" s="197" customFormat="1" ht="12.75" customHeight="1" x14ac:dyDescent="0.25">
      <c r="A155" s="284"/>
      <c r="B155" s="4"/>
      <c r="C155" s="1"/>
      <c r="D155" s="1"/>
      <c r="E155" s="45"/>
      <c r="F155" s="45"/>
      <c r="G155" s="45"/>
      <c r="H155" s="45"/>
    </row>
    <row r="156" spans="1:8" s="197" customFormat="1" ht="12.75" customHeight="1" x14ac:dyDescent="0.25">
      <c r="A156" s="288"/>
      <c r="B156" s="4" t="s">
        <v>62</v>
      </c>
      <c r="C156" s="1"/>
      <c r="D156" s="1"/>
      <c r="E156" s="45"/>
      <c r="F156" s="45"/>
      <c r="G156" s="45"/>
      <c r="H156" s="45"/>
    </row>
    <row r="157" spans="1:8" s="197" customFormat="1" ht="12.75" customHeight="1" x14ac:dyDescent="0.25">
      <c r="A157" s="268"/>
      <c r="B157" s="151"/>
      <c r="C157" s="513" t="s">
        <v>12</v>
      </c>
      <c r="D157" s="514"/>
      <c r="E157" s="511"/>
      <c r="F157" s="513" t="s">
        <v>10</v>
      </c>
      <c r="G157" s="514"/>
      <c r="H157" s="511"/>
    </row>
    <row r="158" spans="1:8" s="197" customFormat="1" ht="12.75" customHeight="1" x14ac:dyDescent="0.25">
      <c r="A158" s="268"/>
      <c r="B158" s="145"/>
      <c r="C158" s="365" t="s">
        <v>8</v>
      </c>
      <c r="D158" s="152" t="s">
        <v>9</v>
      </c>
      <c r="E158" s="152" t="s">
        <v>65</v>
      </c>
      <c r="F158" s="152" t="s">
        <v>8</v>
      </c>
      <c r="G158" s="152" t="s">
        <v>9</v>
      </c>
      <c r="H158" s="152" t="s">
        <v>65</v>
      </c>
    </row>
    <row r="159" spans="1:8" s="197" customFormat="1" ht="12.75" customHeight="1" x14ac:dyDescent="0.25">
      <c r="A159" s="268"/>
      <c r="B159" s="64"/>
      <c r="C159" s="153"/>
      <c r="D159" s="153"/>
      <c r="E159" s="64"/>
      <c r="F159" s="154"/>
      <c r="G159" s="154"/>
      <c r="H159" s="64"/>
    </row>
    <row r="160" spans="1:8" s="197" customFormat="1" ht="12.75" customHeight="1" x14ac:dyDescent="0.25">
      <c r="A160" s="268"/>
      <c r="B160" s="64" t="s">
        <v>23</v>
      </c>
      <c r="C160" s="155">
        <v>1713.7</v>
      </c>
      <c r="D160" s="155">
        <v>1766.8</v>
      </c>
      <c r="E160" s="71">
        <f>+C160*100/D160</f>
        <v>96.994566447815259</v>
      </c>
      <c r="F160" s="155">
        <v>10624.4</v>
      </c>
      <c r="G160" s="155">
        <v>12108.9</v>
      </c>
      <c r="H160" s="71">
        <f>+F160*100/G160</f>
        <v>87.740422333985748</v>
      </c>
    </row>
    <row r="161" spans="1:10" s="197" customFormat="1" ht="12.75" customHeight="1" x14ac:dyDescent="0.25">
      <c r="A161" s="270"/>
      <c r="B161" s="64" t="s">
        <v>110</v>
      </c>
      <c r="C161" s="155">
        <v>11.6</v>
      </c>
      <c r="D161" s="155">
        <v>17.5</v>
      </c>
      <c r="E161" s="71">
        <f t="shared" ref="E161:E166" si="6">+C161*100/D161</f>
        <v>66.285714285714292</v>
      </c>
      <c r="F161" s="155">
        <v>90.5</v>
      </c>
      <c r="G161" s="155">
        <v>142.4</v>
      </c>
      <c r="H161" s="71">
        <f t="shared" ref="H161:H166" si="7">+F161*100/G161</f>
        <v>63.553370786516851</v>
      </c>
    </row>
    <row r="162" spans="1:10" s="197" customFormat="1" ht="12.75" customHeight="1" x14ac:dyDescent="0.25">
      <c r="A162" s="270"/>
      <c r="B162" s="64" t="s">
        <v>501</v>
      </c>
      <c r="C162" s="155">
        <v>85</v>
      </c>
      <c r="D162" s="155">
        <v>85.6</v>
      </c>
      <c r="E162" s="71">
        <f t="shared" si="6"/>
        <v>99.299065420560751</v>
      </c>
      <c r="F162" s="155">
        <v>549.20000000000005</v>
      </c>
      <c r="G162" s="155">
        <v>649.6</v>
      </c>
      <c r="H162" s="71">
        <f t="shared" si="7"/>
        <v>84.544334975369466</v>
      </c>
      <c r="J162" s="239"/>
    </row>
    <row r="163" spans="1:10" s="197" customFormat="1" ht="12.75" customHeight="1" x14ac:dyDescent="0.25">
      <c r="A163" s="270"/>
      <c r="B163" s="64" t="s">
        <v>221</v>
      </c>
      <c r="C163" s="155">
        <v>363</v>
      </c>
      <c r="D163" s="155">
        <v>345.8</v>
      </c>
      <c r="E163" s="71">
        <f t="shared" si="6"/>
        <v>104.97397339502602</v>
      </c>
      <c r="F163" s="155">
        <v>2148.3000000000002</v>
      </c>
      <c r="G163" s="155">
        <v>2299.1999999999998</v>
      </c>
      <c r="H163" s="71">
        <f t="shared" si="7"/>
        <v>93.436847599164949</v>
      </c>
      <c r="J163" s="239"/>
    </row>
    <row r="164" spans="1:10" s="197" customFormat="1" ht="12.75" customHeight="1" x14ac:dyDescent="0.25">
      <c r="A164" s="270"/>
      <c r="B164" s="64" t="s">
        <v>222</v>
      </c>
      <c r="C164" s="155">
        <v>472.1</v>
      </c>
      <c r="D164" s="155">
        <v>487.2</v>
      </c>
      <c r="E164" s="71">
        <f t="shared" si="6"/>
        <v>96.900656814449917</v>
      </c>
      <c r="F164" s="155">
        <v>2979.3</v>
      </c>
      <c r="G164" s="155">
        <v>3303.3</v>
      </c>
      <c r="H164" s="71">
        <f t="shared" si="7"/>
        <v>90.191626555262914</v>
      </c>
    </row>
    <row r="165" spans="1:10" s="197" customFormat="1" ht="12.75" customHeight="1" x14ac:dyDescent="0.25">
      <c r="A165" s="270"/>
      <c r="B165" s="64" t="s">
        <v>223</v>
      </c>
      <c r="C165" s="155">
        <v>470.1</v>
      </c>
      <c r="D165" s="155">
        <v>501.1</v>
      </c>
      <c r="E165" s="71">
        <f t="shared" si="6"/>
        <v>93.81361005787268</v>
      </c>
      <c r="F165" s="155">
        <v>2941.1</v>
      </c>
      <c r="G165" s="155">
        <v>3411.7</v>
      </c>
      <c r="H165" s="71">
        <f t="shared" si="7"/>
        <v>86.206290119295375</v>
      </c>
    </row>
    <row r="166" spans="1:10" s="197" customFormat="1" ht="12.75" customHeight="1" x14ac:dyDescent="0.25">
      <c r="A166" s="270"/>
      <c r="B166" s="64" t="s">
        <v>224</v>
      </c>
      <c r="C166" s="155">
        <v>311.89999999999998</v>
      </c>
      <c r="D166" s="155">
        <v>329.6</v>
      </c>
      <c r="E166" s="71">
        <f t="shared" si="6"/>
        <v>94.629854368932016</v>
      </c>
      <c r="F166" s="155">
        <v>1916</v>
      </c>
      <c r="G166" s="155">
        <v>2302.8000000000002</v>
      </c>
      <c r="H166" s="71">
        <f t="shared" si="7"/>
        <v>83.203057147820033</v>
      </c>
    </row>
    <row r="167" spans="1:10" s="197" customFormat="1" ht="12.75" customHeight="1" x14ac:dyDescent="0.25">
      <c r="A167" s="270"/>
      <c r="B167" s="119"/>
      <c r="C167" s="156"/>
      <c r="D167" s="156"/>
      <c r="E167" s="121"/>
      <c r="F167" s="121"/>
      <c r="G167" s="121"/>
      <c r="H167" s="121"/>
    </row>
    <row r="168" spans="1:10" s="2" customFormat="1" x14ac:dyDescent="0.25">
      <c r="A168" s="270"/>
      <c r="B168" s="129"/>
      <c r="C168" s="124"/>
      <c r="D168" s="124"/>
      <c r="E168" s="125"/>
      <c r="F168" s="124"/>
      <c r="G168" s="124"/>
      <c r="H168" s="126"/>
    </row>
    <row r="169" spans="1:10" s="2" customFormat="1" x14ac:dyDescent="0.25">
      <c r="A169" s="270"/>
      <c r="B169" s="20" t="s">
        <v>532</v>
      </c>
      <c r="C169" s="31"/>
      <c r="D169" s="31"/>
      <c r="E169" s="53"/>
      <c r="H169" s="45"/>
    </row>
    <row r="170" spans="1:10" s="2" customFormat="1" x14ac:dyDescent="0.25">
      <c r="A170" s="270"/>
      <c r="B170" s="20" t="s">
        <v>81</v>
      </c>
      <c r="C170" s="31"/>
      <c r="D170" s="31"/>
      <c r="E170" s="53"/>
      <c r="H170" s="45"/>
    </row>
    <row r="171" spans="1:10" s="2" customFormat="1" x14ac:dyDescent="0.25">
      <c r="A171" s="270"/>
      <c r="B171" s="20"/>
      <c r="C171" s="31"/>
      <c r="D171" s="31"/>
      <c r="E171" s="53"/>
      <c r="H171" s="45"/>
    </row>
    <row r="172" spans="1:10" s="45" customFormat="1" x14ac:dyDescent="0.25">
      <c r="B172" s="58" t="s">
        <v>68</v>
      </c>
      <c r="E172" s="24"/>
      <c r="H172" s="24"/>
    </row>
    <row r="173" spans="1:10" s="197" customFormat="1" ht="12.75" customHeight="1" x14ac:dyDescent="0.25">
      <c r="A173" s="270"/>
      <c r="B173" s="58"/>
      <c r="C173" s="1"/>
      <c r="D173" s="1"/>
      <c r="E173" s="53"/>
      <c r="F173" s="53"/>
      <c r="G173" s="53"/>
      <c r="H173" s="53"/>
    </row>
    <row r="174" spans="1:10" s="197" customFormat="1" ht="12.75" customHeight="1" x14ac:dyDescent="0.25">
      <c r="A174" s="270"/>
      <c r="B174" s="195"/>
      <c r="C174" s="195"/>
      <c r="D174" s="195"/>
      <c r="E174" s="196"/>
      <c r="F174" s="196"/>
      <c r="G174" s="196"/>
      <c r="H174" s="196"/>
    </row>
    <row r="175" spans="1:10" s="197" customFormat="1" ht="12.75" customHeight="1" x14ac:dyDescent="0.25">
      <c r="A175" s="270"/>
      <c r="B175" s="195"/>
      <c r="C175" s="195"/>
      <c r="D175" s="195"/>
      <c r="E175" s="196"/>
      <c r="F175" s="196"/>
      <c r="G175" s="196"/>
      <c r="H175" s="196"/>
    </row>
    <row r="176" spans="1:10" s="197" customFormat="1" ht="12.75" customHeight="1" x14ac:dyDescent="0.25">
      <c r="A176" s="270"/>
      <c r="B176" s="195"/>
      <c r="C176" s="195"/>
      <c r="D176" s="195"/>
      <c r="E176" s="196"/>
      <c r="F176" s="196"/>
      <c r="G176" s="196"/>
      <c r="H176" s="196"/>
    </row>
    <row r="177" spans="1:8" s="197" customFormat="1" ht="12.75" customHeight="1" x14ac:dyDescent="0.25">
      <c r="A177" s="270"/>
      <c r="B177" s="195"/>
      <c r="C177" s="195"/>
      <c r="D177" s="195"/>
      <c r="E177" s="196"/>
      <c r="F177" s="196"/>
      <c r="G177" s="196"/>
      <c r="H177" s="196"/>
    </row>
    <row r="178" spans="1:8" s="197" customFormat="1" ht="12.75" customHeight="1" x14ac:dyDescent="0.25">
      <c r="A178" s="270"/>
      <c r="B178" s="195"/>
      <c r="C178" s="195"/>
      <c r="D178" s="195"/>
      <c r="E178" s="196"/>
      <c r="F178" s="196"/>
      <c r="G178" s="196"/>
      <c r="H178" s="196"/>
    </row>
    <row r="179" spans="1:8" s="197" customFormat="1" ht="12.75" customHeight="1" x14ac:dyDescent="0.25">
      <c r="A179" s="270"/>
      <c r="B179" s="195"/>
      <c r="C179" s="195"/>
      <c r="D179" s="195"/>
      <c r="E179" s="196"/>
      <c r="F179" s="196"/>
      <c r="G179" s="196"/>
      <c r="H179" s="196"/>
    </row>
    <row r="180" spans="1:8" s="197" customFormat="1" ht="12.75" customHeight="1" x14ac:dyDescent="0.25">
      <c r="A180" s="270"/>
      <c r="B180" s="195"/>
      <c r="C180" s="195"/>
      <c r="D180" s="195"/>
      <c r="E180" s="196"/>
      <c r="F180" s="196"/>
      <c r="G180" s="196"/>
      <c r="H180" s="196"/>
    </row>
    <row r="181" spans="1:8" s="197" customFormat="1" ht="12.75" customHeight="1" x14ac:dyDescent="0.25">
      <c r="A181" s="270"/>
      <c r="B181" s="195"/>
      <c r="C181" s="195"/>
      <c r="D181" s="195"/>
      <c r="E181" s="196"/>
      <c r="F181" s="196"/>
      <c r="G181" s="196"/>
      <c r="H181" s="196"/>
    </row>
    <row r="182" spans="1:8" s="197" customFormat="1" ht="12.75" customHeight="1" x14ac:dyDescent="0.25">
      <c r="A182" s="270"/>
      <c r="B182" s="195"/>
      <c r="C182" s="195"/>
      <c r="D182" s="195"/>
      <c r="E182" s="196"/>
      <c r="F182" s="196"/>
      <c r="G182" s="196"/>
      <c r="H182" s="196"/>
    </row>
    <row r="183" spans="1:8" s="197" customFormat="1" ht="12.75" customHeight="1" x14ac:dyDescent="0.25">
      <c r="A183" s="270"/>
      <c r="B183" s="195"/>
      <c r="C183" s="195"/>
      <c r="D183" s="195"/>
      <c r="E183" s="196"/>
      <c r="F183" s="196"/>
      <c r="G183" s="196"/>
      <c r="H183" s="196"/>
    </row>
    <row r="184" spans="1:8" s="197" customFormat="1" ht="12.75" customHeight="1" x14ac:dyDescent="0.25">
      <c r="A184" s="270"/>
      <c r="B184" s="195"/>
      <c r="C184" s="195"/>
      <c r="D184" s="195"/>
      <c r="E184" s="196"/>
      <c r="F184" s="196"/>
      <c r="G184" s="196"/>
      <c r="H184" s="196"/>
    </row>
    <row r="185" spans="1:8" s="197" customFormat="1" ht="12.75" customHeight="1" x14ac:dyDescent="0.25">
      <c r="A185" s="270"/>
      <c r="B185" s="195"/>
      <c r="C185" s="195"/>
      <c r="D185" s="195"/>
      <c r="E185" s="196"/>
      <c r="F185" s="196"/>
      <c r="G185" s="196"/>
      <c r="H185" s="196"/>
    </row>
    <row r="186" spans="1:8" s="197" customFormat="1" ht="12.75" customHeight="1" x14ac:dyDescent="0.25">
      <c r="A186" s="270"/>
      <c r="B186" s="195"/>
      <c r="C186" s="195"/>
      <c r="D186" s="195"/>
      <c r="E186" s="196"/>
      <c r="F186" s="196"/>
      <c r="G186" s="196"/>
      <c r="H186" s="196"/>
    </row>
    <row r="187" spans="1:8" s="197" customFormat="1" ht="12.75" customHeight="1" x14ac:dyDescent="0.25">
      <c r="A187" s="270"/>
      <c r="B187" s="195"/>
      <c r="C187" s="195"/>
      <c r="D187" s="195"/>
      <c r="E187" s="196"/>
      <c r="F187" s="196"/>
      <c r="G187" s="196"/>
      <c r="H187" s="196"/>
    </row>
    <row r="188" spans="1:8" s="197" customFormat="1" ht="12.75" customHeight="1" x14ac:dyDescent="0.25">
      <c r="A188" s="270"/>
      <c r="B188" s="195"/>
      <c r="C188" s="195"/>
      <c r="D188" s="195"/>
      <c r="E188" s="196"/>
      <c r="F188" s="196"/>
      <c r="G188" s="196"/>
      <c r="H188" s="196"/>
    </row>
    <row r="189" spans="1:8" s="197" customFormat="1" ht="12.75" customHeight="1" x14ac:dyDescent="0.25">
      <c r="A189" s="270"/>
      <c r="B189" s="195"/>
      <c r="C189" s="195"/>
      <c r="D189" s="195"/>
      <c r="E189" s="196"/>
      <c r="F189" s="196"/>
      <c r="G189" s="196"/>
      <c r="H189" s="196"/>
    </row>
    <row r="190" spans="1:8" s="197" customFormat="1" ht="12.75" customHeight="1" x14ac:dyDescent="0.25">
      <c r="A190" s="270"/>
      <c r="B190" s="195"/>
      <c r="C190" s="195"/>
      <c r="D190" s="195"/>
      <c r="E190" s="196"/>
      <c r="F190" s="196"/>
      <c r="G190" s="196"/>
      <c r="H190" s="196"/>
    </row>
    <row r="191" spans="1:8" s="197" customFormat="1" ht="12.75" customHeight="1" x14ac:dyDescent="0.25">
      <c r="A191" s="270"/>
      <c r="B191" s="195"/>
      <c r="C191" s="195"/>
      <c r="D191" s="195"/>
      <c r="E191" s="196"/>
      <c r="F191" s="196"/>
      <c r="G191" s="196"/>
      <c r="H191" s="196"/>
    </row>
    <row r="192" spans="1:8" s="197" customFormat="1" ht="12.75" customHeight="1" x14ac:dyDescent="0.25">
      <c r="A192" s="270"/>
      <c r="B192" s="195"/>
      <c r="C192" s="195"/>
      <c r="D192" s="195"/>
      <c r="E192" s="196"/>
      <c r="F192" s="196"/>
      <c r="G192" s="196"/>
      <c r="H192" s="196"/>
    </row>
    <row r="193" spans="1:8" s="197" customFormat="1" ht="12.75" customHeight="1" x14ac:dyDescent="0.25">
      <c r="A193" s="270"/>
      <c r="B193" s="195"/>
      <c r="C193" s="195"/>
      <c r="D193" s="195"/>
      <c r="E193" s="196"/>
      <c r="F193" s="196"/>
      <c r="G193" s="196"/>
      <c r="H193" s="196"/>
    </row>
    <row r="194" spans="1:8" s="197" customFormat="1" ht="12.75" customHeight="1" x14ac:dyDescent="0.25">
      <c r="A194" s="270"/>
      <c r="B194" s="195"/>
      <c r="C194" s="195"/>
      <c r="D194" s="195"/>
      <c r="E194" s="196"/>
      <c r="F194" s="196"/>
      <c r="G194" s="196"/>
      <c r="H194" s="196"/>
    </row>
    <row r="195" spans="1:8" s="197" customFormat="1" ht="12.75" customHeight="1" x14ac:dyDescent="0.25">
      <c r="A195" s="270"/>
      <c r="B195" s="195"/>
      <c r="C195" s="195"/>
      <c r="D195" s="195"/>
      <c r="E195" s="196"/>
      <c r="F195" s="196"/>
      <c r="G195" s="196"/>
      <c r="H195" s="196"/>
    </row>
    <row r="196" spans="1:8" s="197" customFormat="1" ht="12.75" customHeight="1" x14ac:dyDescent="0.25">
      <c r="A196" s="270"/>
      <c r="B196" s="195"/>
      <c r="C196" s="195"/>
      <c r="D196" s="195"/>
      <c r="E196" s="196"/>
      <c r="F196" s="196"/>
      <c r="G196" s="196"/>
      <c r="H196" s="196"/>
    </row>
    <row r="197" spans="1:8" s="197" customFormat="1" ht="12.75" customHeight="1" x14ac:dyDescent="0.25">
      <c r="A197" s="270"/>
      <c r="B197" s="195"/>
      <c r="C197" s="195"/>
      <c r="D197" s="195"/>
      <c r="E197" s="196"/>
      <c r="F197" s="196"/>
      <c r="G197" s="196"/>
      <c r="H197" s="196"/>
    </row>
    <row r="198" spans="1:8" s="197" customFormat="1" ht="12.75" customHeight="1" x14ac:dyDescent="0.25">
      <c r="A198" s="270"/>
      <c r="B198" s="195"/>
      <c r="C198" s="195"/>
      <c r="D198" s="195"/>
      <c r="E198" s="196"/>
      <c r="F198" s="196"/>
      <c r="G198" s="196"/>
      <c r="H198" s="196"/>
    </row>
    <row r="199" spans="1:8" s="197" customFormat="1" ht="12.75" customHeight="1" x14ac:dyDescent="0.25">
      <c r="A199" s="270"/>
      <c r="B199" s="195"/>
      <c r="C199" s="195"/>
      <c r="D199" s="195"/>
      <c r="E199" s="196"/>
      <c r="F199" s="196"/>
      <c r="G199" s="196"/>
      <c r="H199" s="196"/>
    </row>
    <row r="200" spans="1:8" s="197" customFormat="1" ht="12.75" customHeight="1" x14ac:dyDescent="0.25">
      <c r="A200" s="270"/>
      <c r="B200" s="195"/>
      <c r="C200" s="195"/>
      <c r="D200" s="195"/>
      <c r="E200" s="196"/>
      <c r="F200" s="196"/>
      <c r="G200" s="196"/>
      <c r="H200" s="196"/>
    </row>
    <row r="201" spans="1:8" s="197" customFormat="1" ht="12.75" customHeight="1" x14ac:dyDescent="0.25">
      <c r="A201" s="270"/>
      <c r="B201" s="195"/>
      <c r="C201" s="195"/>
      <c r="D201" s="195"/>
      <c r="E201" s="196"/>
      <c r="F201" s="196"/>
      <c r="G201" s="196"/>
      <c r="H201" s="362" t="s">
        <v>13</v>
      </c>
    </row>
    <row r="202" spans="1:8" s="197" customFormat="1" ht="12.75" customHeight="1" x14ac:dyDescent="0.25">
      <c r="A202" s="270"/>
      <c r="B202" s="195"/>
      <c r="C202" s="195"/>
      <c r="D202" s="195"/>
      <c r="E202" s="196"/>
      <c r="F202" s="196"/>
      <c r="G202" s="196"/>
      <c r="H202" s="362"/>
    </row>
    <row r="203" spans="1:8" s="2" customFormat="1" ht="18" x14ac:dyDescent="0.3">
      <c r="A203" s="284"/>
      <c r="B203" s="474" t="s">
        <v>699</v>
      </c>
      <c r="C203" s="14"/>
      <c r="D203" s="14"/>
      <c r="E203" s="15"/>
      <c r="F203" s="14"/>
      <c r="G203" s="15"/>
      <c r="H203" s="45"/>
    </row>
    <row r="204" spans="1:8" s="197" customFormat="1" ht="12.75" customHeight="1" x14ac:dyDescent="0.3">
      <c r="A204" s="284"/>
      <c r="B204" s="470"/>
      <c r="C204" s="1"/>
      <c r="D204" s="1"/>
      <c r="E204" s="45"/>
      <c r="F204" s="45"/>
      <c r="G204" s="45"/>
      <c r="H204" s="45"/>
    </row>
    <row r="205" spans="1:8" s="197" customFormat="1" ht="12.75" customHeight="1" x14ac:dyDescent="0.25">
      <c r="A205" s="288"/>
      <c r="B205" s="4" t="s">
        <v>62</v>
      </c>
      <c r="C205" s="1"/>
      <c r="D205" s="1"/>
      <c r="E205" s="45"/>
      <c r="F205" s="45"/>
      <c r="G205" s="45"/>
      <c r="H205" s="45"/>
    </row>
    <row r="206" spans="1:8" s="197" customFormat="1" ht="12.75" customHeight="1" x14ac:dyDescent="0.25">
      <c r="A206" s="268"/>
      <c r="B206" s="151"/>
      <c r="C206" s="513" t="s">
        <v>12</v>
      </c>
      <c r="D206" s="514"/>
      <c r="E206" s="511"/>
      <c r="F206" s="513" t="s">
        <v>10</v>
      </c>
      <c r="G206" s="514"/>
      <c r="H206" s="511"/>
    </row>
    <row r="207" spans="1:8" s="197" customFormat="1" ht="12.75" customHeight="1" x14ac:dyDescent="0.25">
      <c r="A207" s="268"/>
      <c r="B207" s="145"/>
      <c r="C207" s="149" t="s">
        <v>8</v>
      </c>
      <c r="D207" s="152" t="s">
        <v>9</v>
      </c>
      <c r="E207" s="152" t="s">
        <v>65</v>
      </c>
      <c r="F207" s="152" t="s">
        <v>8</v>
      </c>
      <c r="G207" s="152" t="s">
        <v>9</v>
      </c>
      <c r="H207" s="152" t="s">
        <v>65</v>
      </c>
    </row>
    <row r="208" spans="1:8" s="197" customFormat="1" ht="12.75" customHeight="1" x14ac:dyDescent="0.25">
      <c r="A208" s="268"/>
      <c r="B208" s="64"/>
      <c r="C208" s="153"/>
      <c r="D208" s="153"/>
      <c r="E208" s="64"/>
      <c r="F208" s="154"/>
      <c r="G208" s="154"/>
      <c r="H208" s="64"/>
    </row>
    <row r="209" spans="1:10" s="197" customFormat="1" ht="12.75" customHeight="1" x14ac:dyDescent="0.25">
      <c r="A209" s="268"/>
      <c r="B209" s="64" t="s">
        <v>23</v>
      </c>
      <c r="C209" s="155">
        <v>1695.3</v>
      </c>
      <c r="D209" s="155">
        <v>1771.9</v>
      </c>
      <c r="E209" s="71">
        <f>+C209*100/D209</f>
        <v>95.676956938879158</v>
      </c>
      <c r="F209" s="155">
        <v>10753.7</v>
      </c>
      <c r="G209" s="155">
        <v>12273.4</v>
      </c>
      <c r="H209" s="71">
        <f>+F209*100/G209</f>
        <v>87.617937979695924</v>
      </c>
    </row>
    <row r="210" spans="1:10" s="197" customFormat="1" ht="12.75" customHeight="1" x14ac:dyDescent="0.25">
      <c r="A210" s="270"/>
      <c r="B210" s="64" t="s">
        <v>110</v>
      </c>
      <c r="C210" s="155">
        <v>16.100000000000001</v>
      </c>
      <c r="D210" s="155">
        <v>16.100000000000001</v>
      </c>
      <c r="E210" s="71">
        <f t="shared" ref="E210:E215" si="8">+C210*100/D210</f>
        <v>100</v>
      </c>
      <c r="F210" s="155">
        <v>117.1</v>
      </c>
      <c r="G210" s="155">
        <v>157.6</v>
      </c>
      <c r="H210" s="71">
        <f t="shared" ref="H210:H215" si="9">+F210*100/G210</f>
        <v>74.302030456852791</v>
      </c>
    </row>
    <row r="211" spans="1:10" s="197" customFormat="1" ht="12.75" customHeight="1" x14ac:dyDescent="0.25">
      <c r="A211" s="270"/>
      <c r="B211" s="64" t="s">
        <v>501</v>
      </c>
      <c r="C211" s="155">
        <v>86.1</v>
      </c>
      <c r="D211" s="155">
        <v>90.6</v>
      </c>
      <c r="E211" s="71">
        <f t="shared" si="8"/>
        <v>95.033112582781456</v>
      </c>
      <c r="F211" s="155">
        <v>580.79999999999995</v>
      </c>
      <c r="G211" s="155">
        <v>683.9</v>
      </c>
      <c r="H211" s="71">
        <f t="shared" si="9"/>
        <v>84.924696593069157</v>
      </c>
      <c r="J211" s="239"/>
    </row>
    <row r="212" spans="1:10" s="197" customFormat="1" ht="12.75" customHeight="1" x14ac:dyDescent="0.25">
      <c r="A212" s="270"/>
      <c r="B212" s="64" t="s">
        <v>221</v>
      </c>
      <c r="C212" s="155">
        <v>359.9</v>
      </c>
      <c r="D212" s="155">
        <v>354.9</v>
      </c>
      <c r="E212" s="71">
        <f t="shared" si="8"/>
        <v>101.40884756269372</v>
      </c>
      <c r="F212" s="155">
        <v>2187.3000000000002</v>
      </c>
      <c r="G212" s="155">
        <v>2374.5</v>
      </c>
      <c r="H212" s="71">
        <f t="shared" si="9"/>
        <v>92.116234996841456</v>
      </c>
      <c r="J212" s="239"/>
    </row>
    <row r="213" spans="1:10" s="197" customFormat="1" ht="12.75" customHeight="1" x14ac:dyDescent="0.25">
      <c r="A213" s="270"/>
      <c r="B213" s="64" t="s">
        <v>222</v>
      </c>
      <c r="C213" s="155">
        <v>493.5</v>
      </c>
      <c r="D213" s="155">
        <v>506.5</v>
      </c>
      <c r="E213" s="71">
        <f t="shared" si="8"/>
        <v>97.433366238894379</v>
      </c>
      <c r="F213" s="155">
        <v>3103</v>
      </c>
      <c r="G213" s="155">
        <v>3443</v>
      </c>
      <c r="H213" s="71">
        <f t="shared" si="9"/>
        <v>90.124891083357539</v>
      </c>
    </row>
    <row r="214" spans="1:10" s="197" customFormat="1" ht="12.75" customHeight="1" x14ac:dyDescent="0.25">
      <c r="A214" s="270"/>
      <c r="B214" s="64" t="s">
        <v>223</v>
      </c>
      <c r="C214" s="155">
        <v>456</v>
      </c>
      <c r="D214" s="155">
        <v>490.4</v>
      </c>
      <c r="E214" s="71">
        <f t="shared" si="8"/>
        <v>92.985318107667212</v>
      </c>
      <c r="F214" s="155">
        <v>2956.5</v>
      </c>
      <c r="G214" s="155">
        <v>3404.9</v>
      </c>
      <c r="H214" s="71">
        <f t="shared" si="9"/>
        <v>86.830743927868653</v>
      </c>
    </row>
    <row r="215" spans="1:10" s="197" customFormat="1" ht="12.75" customHeight="1" x14ac:dyDescent="0.25">
      <c r="A215" s="270"/>
      <c r="B215" s="64" t="s">
        <v>224</v>
      </c>
      <c r="C215" s="155">
        <v>283.8</v>
      </c>
      <c r="D215" s="155">
        <v>313.39999999999998</v>
      </c>
      <c r="E215" s="71">
        <f t="shared" si="8"/>
        <v>90.555201021059361</v>
      </c>
      <c r="F215" s="155">
        <v>1809</v>
      </c>
      <c r="G215" s="155">
        <v>2209.4</v>
      </c>
      <c r="H215" s="71">
        <f t="shared" si="9"/>
        <v>81.87743278718203</v>
      </c>
    </row>
    <row r="216" spans="1:10" s="197" customFormat="1" ht="12.75" customHeight="1" x14ac:dyDescent="0.25">
      <c r="A216" s="270"/>
      <c r="B216" s="119"/>
      <c r="C216" s="156"/>
      <c r="D216" s="156"/>
      <c r="E216" s="121"/>
      <c r="F216" s="121"/>
      <c r="G216" s="121"/>
      <c r="H216" s="121"/>
    </row>
    <row r="217" spans="1:10" s="2" customFormat="1" x14ac:dyDescent="0.25">
      <c r="A217" s="270"/>
      <c r="B217" s="129"/>
      <c r="C217" s="124"/>
      <c r="D217" s="124"/>
      <c r="E217" s="125"/>
      <c r="F217" s="124"/>
      <c r="G217" s="124"/>
      <c r="H217" s="126"/>
    </row>
    <row r="218" spans="1:10" s="2" customFormat="1" x14ac:dyDescent="0.25">
      <c r="A218" s="270"/>
      <c r="B218" s="20" t="s">
        <v>532</v>
      </c>
      <c r="C218" s="31"/>
      <c r="D218" s="31"/>
      <c r="E218" s="53"/>
      <c r="H218" s="45"/>
    </row>
    <row r="219" spans="1:10" s="2" customFormat="1" x14ac:dyDescent="0.25">
      <c r="A219" s="270"/>
      <c r="B219" s="20" t="s">
        <v>81</v>
      </c>
      <c r="C219" s="31"/>
      <c r="D219" s="31"/>
      <c r="E219" s="53"/>
      <c r="H219" s="45"/>
    </row>
    <row r="220" spans="1:10" s="2" customFormat="1" x14ac:dyDescent="0.25">
      <c r="A220" s="270"/>
      <c r="B220" s="20"/>
      <c r="C220" s="31"/>
      <c r="D220" s="31"/>
      <c r="E220" s="53"/>
      <c r="H220" s="45"/>
    </row>
    <row r="221" spans="1:10" s="45" customFormat="1" x14ac:dyDescent="0.25">
      <c r="B221" s="58" t="s">
        <v>68</v>
      </c>
      <c r="E221" s="24"/>
      <c r="H221" s="24"/>
    </row>
    <row r="222" spans="1:10" s="197" customFormat="1" ht="12.75" customHeight="1" x14ac:dyDescent="0.25">
      <c r="A222" s="270"/>
      <c r="B222" s="58"/>
      <c r="C222" s="1"/>
      <c r="D222" s="1"/>
      <c r="E222" s="53"/>
      <c r="F222" s="53"/>
      <c r="G222" s="53"/>
      <c r="H222" s="53"/>
    </row>
    <row r="223" spans="1:10" s="197" customFormat="1" ht="12.75" customHeight="1" x14ac:dyDescent="0.25">
      <c r="A223" s="270"/>
      <c r="B223" s="195"/>
      <c r="C223" s="195"/>
      <c r="D223" s="195"/>
      <c r="E223" s="196"/>
      <c r="F223" s="196"/>
      <c r="G223" s="196"/>
      <c r="H223" s="196"/>
    </row>
    <row r="224" spans="1:10" s="197" customFormat="1" ht="12.75" customHeight="1" x14ac:dyDescent="0.25">
      <c r="A224" s="270"/>
      <c r="B224" s="195"/>
      <c r="C224" s="195"/>
      <c r="D224" s="195"/>
      <c r="E224" s="196"/>
      <c r="F224" s="196"/>
      <c r="G224" s="196"/>
      <c r="H224" s="196"/>
    </row>
    <row r="225" spans="1:8" s="197" customFormat="1" ht="12.75" customHeight="1" x14ac:dyDescent="0.25">
      <c r="A225" s="270"/>
      <c r="B225" s="195"/>
      <c r="C225" s="195"/>
      <c r="D225" s="195"/>
      <c r="E225" s="196"/>
      <c r="F225" s="196"/>
      <c r="G225" s="196"/>
      <c r="H225" s="196"/>
    </row>
    <row r="226" spans="1:8" s="197" customFormat="1" ht="12.75" customHeight="1" x14ac:dyDescent="0.25">
      <c r="A226" s="270"/>
      <c r="B226" s="195"/>
      <c r="C226" s="195"/>
      <c r="D226" s="195"/>
      <c r="E226" s="196"/>
      <c r="F226" s="196"/>
      <c r="G226" s="196"/>
      <c r="H226" s="196"/>
    </row>
    <row r="227" spans="1:8" s="197" customFormat="1" ht="12.75" customHeight="1" x14ac:dyDescent="0.25">
      <c r="A227" s="270"/>
      <c r="B227" s="195"/>
      <c r="C227" s="195"/>
      <c r="D227" s="195"/>
      <c r="E227" s="196"/>
      <c r="F227" s="196"/>
      <c r="G227" s="196"/>
      <c r="H227" s="196"/>
    </row>
    <row r="228" spans="1:8" s="197" customFormat="1" ht="12.75" customHeight="1" x14ac:dyDescent="0.25">
      <c r="A228" s="270"/>
      <c r="B228" s="195"/>
      <c r="C228" s="195"/>
      <c r="D228" s="195"/>
      <c r="E228" s="196"/>
      <c r="F228" s="196"/>
      <c r="G228" s="196"/>
      <c r="H228" s="196"/>
    </row>
    <row r="229" spans="1:8" s="197" customFormat="1" ht="12.75" customHeight="1" x14ac:dyDescent="0.25">
      <c r="A229" s="270"/>
      <c r="B229" s="195"/>
      <c r="C229" s="195"/>
      <c r="D229" s="195"/>
      <c r="E229" s="196"/>
      <c r="F229" s="196"/>
      <c r="G229" s="196"/>
      <c r="H229" s="196"/>
    </row>
    <row r="230" spans="1:8" s="197" customFormat="1" ht="12.75" customHeight="1" x14ac:dyDescent="0.25">
      <c r="A230" s="270"/>
      <c r="B230" s="195"/>
      <c r="C230" s="195"/>
      <c r="D230" s="195"/>
      <c r="E230" s="196"/>
      <c r="F230" s="196"/>
      <c r="G230" s="196"/>
      <c r="H230" s="196"/>
    </row>
    <row r="231" spans="1:8" s="197" customFormat="1" ht="12.75" customHeight="1" x14ac:dyDescent="0.25">
      <c r="A231" s="270"/>
      <c r="B231" s="195"/>
      <c r="C231" s="195"/>
      <c r="D231" s="195"/>
      <c r="E231" s="196"/>
      <c r="F231" s="196"/>
      <c r="G231" s="196"/>
      <c r="H231" s="196"/>
    </row>
    <row r="232" spans="1:8" s="197" customFormat="1" ht="12.75" customHeight="1" x14ac:dyDescent="0.25">
      <c r="A232" s="270"/>
      <c r="B232" s="195"/>
      <c r="C232" s="195"/>
      <c r="D232" s="195"/>
      <c r="E232" s="196"/>
      <c r="F232" s="196"/>
      <c r="G232" s="196"/>
      <c r="H232" s="196"/>
    </row>
    <row r="233" spans="1:8" s="197" customFormat="1" ht="12.75" customHeight="1" x14ac:dyDescent="0.25">
      <c r="A233" s="270"/>
      <c r="B233" s="195"/>
      <c r="C233" s="195"/>
      <c r="D233" s="195"/>
      <c r="E233" s="196"/>
      <c r="F233" s="196"/>
      <c r="G233" s="196"/>
      <c r="H233" s="196"/>
    </row>
    <row r="234" spans="1:8" s="197" customFormat="1" ht="12.75" customHeight="1" x14ac:dyDescent="0.25">
      <c r="A234" s="270"/>
      <c r="B234" s="195"/>
      <c r="C234" s="195"/>
      <c r="D234" s="195"/>
      <c r="E234" s="196"/>
      <c r="F234" s="196"/>
      <c r="G234" s="196"/>
      <c r="H234" s="196"/>
    </row>
    <row r="235" spans="1:8" s="197" customFormat="1" ht="12.75" customHeight="1" x14ac:dyDescent="0.25">
      <c r="A235" s="270"/>
      <c r="B235" s="195"/>
      <c r="C235" s="195"/>
      <c r="D235" s="195"/>
      <c r="E235" s="196"/>
      <c r="F235" s="196"/>
      <c r="G235" s="196"/>
      <c r="H235" s="196"/>
    </row>
    <row r="236" spans="1:8" s="197" customFormat="1" ht="12.75" customHeight="1" x14ac:dyDescent="0.25">
      <c r="A236" s="270"/>
      <c r="B236" s="195"/>
      <c r="C236" s="195"/>
      <c r="D236" s="195"/>
      <c r="E236" s="196"/>
      <c r="F236" s="196"/>
      <c r="G236" s="196"/>
      <c r="H236" s="196"/>
    </row>
    <row r="237" spans="1:8" s="197" customFormat="1" ht="12.75" customHeight="1" x14ac:dyDescent="0.25">
      <c r="A237" s="270"/>
      <c r="B237" s="195"/>
      <c r="C237" s="195"/>
      <c r="D237" s="195"/>
      <c r="E237" s="196"/>
      <c r="F237" s="196"/>
      <c r="G237" s="196"/>
      <c r="H237" s="196"/>
    </row>
    <row r="238" spans="1:8" s="197" customFormat="1" ht="12.75" customHeight="1" x14ac:dyDescent="0.25">
      <c r="A238" s="270"/>
      <c r="B238" s="195"/>
      <c r="C238" s="195"/>
      <c r="D238" s="195"/>
      <c r="E238" s="196"/>
      <c r="F238" s="196"/>
      <c r="G238" s="196"/>
      <c r="H238" s="196"/>
    </row>
    <row r="239" spans="1:8" s="197" customFormat="1" ht="12.75" customHeight="1" x14ac:dyDescent="0.25">
      <c r="A239" s="270"/>
      <c r="B239" s="195"/>
      <c r="C239" s="195"/>
      <c r="D239" s="195"/>
      <c r="E239" s="196"/>
      <c r="F239" s="196"/>
      <c r="G239" s="196"/>
      <c r="H239" s="196"/>
    </row>
    <row r="240" spans="1:8" s="197" customFormat="1" ht="12.75" customHeight="1" x14ac:dyDescent="0.25">
      <c r="A240" s="270"/>
      <c r="B240" s="195"/>
      <c r="C240" s="195"/>
      <c r="D240" s="195"/>
      <c r="E240" s="196"/>
      <c r="F240" s="196"/>
      <c r="G240" s="196"/>
      <c r="H240" s="196"/>
    </row>
    <row r="241" spans="1:8" s="197" customFormat="1" ht="12.75" customHeight="1" x14ac:dyDescent="0.25">
      <c r="A241" s="270"/>
      <c r="B241" s="195"/>
      <c r="C241" s="195"/>
      <c r="D241" s="195"/>
      <c r="E241" s="196"/>
      <c r="F241" s="196"/>
      <c r="G241" s="196"/>
      <c r="H241" s="196"/>
    </row>
    <row r="242" spans="1:8" s="197" customFormat="1" ht="12.75" customHeight="1" x14ac:dyDescent="0.25">
      <c r="A242" s="270"/>
      <c r="B242" s="195"/>
      <c r="C242" s="195"/>
      <c r="D242" s="195"/>
      <c r="E242" s="196"/>
      <c r="F242" s="196"/>
      <c r="G242" s="196"/>
      <c r="H242" s="196"/>
    </row>
    <row r="243" spans="1:8" s="197" customFormat="1" ht="12.75" customHeight="1" x14ac:dyDescent="0.25">
      <c r="A243" s="270"/>
      <c r="B243" s="195"/>
      <c r="C243" s="195"/>
      <c r="D243" s="195"/>
      <c r="E243" s="196"/>
      <c r="F243" s="196"/>
      <c r="G243" s="196"/>
      <c r="H243" s="196"/>
    </row>
    <row r="244" spans="1:8" s="197" customFormat="1" ht="12.75" customHeight="1" x14ac:dyDescent="0.25">
      <c r="A244" s="270"/>
      <c r="B244" s="195"/>
      <c r="C244" s="195"/>
      <c r="D244" s="195"/>
      <c r="E244" s="196"/>
      <c r="F244" s="196"/>
      <c r="G244" s="196"/>
      <c r="H244" s="196"/>
    </row>
    <row r="245" spans="1:8" s="197" customFormat="1" ht="12.75" customHeight="1" x14ac:dyDescent="0.25">
      <c r="A245" s="270"/>
      <c r="B245" s="195"/>
      <c r="C245" s="195"/>
      <c r="D245" s="195"/>
      <c r="E245" s="196"/>
      <c r="F245" s="196"/>
      <c r="G245" s="196"/>
      <c r="H245" s="196"/>
    </row>
    <row r="246" spans="1:8" s="197" customFormat="1" ht="12.75" customHeight="1" x14ac:dyDescent="0.25">
      <c r="A246" s="270"/>
      <c r="B246" s="195"/>
      <c r="C246" s="195"/>
      <c r="D246" s="195"/>
      <c r="E246" s="196"/>
      <c r="F246" s="196"/>
      <c r="G246" s="196"/>
      <c r="H246" s="196"/>
    </row>
    <row r="247" spans="1:8" s="197" customFormat="1" ht="12.75" customHeight="1" x14ac:dyDescent="0.25">
      <c r="A247" s="270"/>
      <c r="B247" s="195"/>
      <c r="C247" s="195"/>
      <c r="D247" s="195"/>
      <c r="E247" s="196"/>
      <c r="F247" s="196"/>
      <c r="G247" s="196"/>
      <c r="H247" s="196"/>
    </row>
    <row r="248" spans="1:8" s="197" customFormat="1" ht="12.75" customHeight="1" x14ac:dyDescent="0.25">
      <c r="A248" s="270"/>
      <c r="B248" s="195"/>
      <c r="C248" s="195"/>
      <c r="D248" s="195"/>
      <c r="E248" s="196"/>
      <c r="F248" s="196"/>
      <c r="G248" s="196"/>
      <c r="H248" s="196"/>
    </row>
    <row r="249" spans="1:8" s="197" customFormat="1" ht="12.75" customHeight="1" x14ac:dyDescent="0.25">
      <c r="A249" s="270"/>
      <c r="B249" s="195"/>
      <c r="C249" s="195"/>
      <c r="D249" s="195"/>
      <c r="E249" s="196"/>
      <c r="F249" s="196"/>
      <c r="G249" s="196"/>
      <c r="H249" s="196"/>
    </row>
    <row r="250" spans="1:8" s="197" customFormat="1" ht="12.75" customHeight="1" x14ac:dyDescent="0.25">
      <c r="A250" s="270"/>
      <c r="B250" s="195"/>
      <c r="C250" s="195"/>
      <c r="D250" s="195"/>
      <c r="E250" s="196"/>
      <c r="F250" s="196"/>
      <c r="G250" s="196"/>
      <c r="H250" s="196"/>
    </row>
    <row r="251" spans="1:8" s="197" customFormat="1" ht="12.75" customHeight="1" x14ac:dyDescent="0.25">
      <c r="A251" s="270"/>
      <c r="B251" s="195"/>
      <c r="C251" s="195"/>
      <c r="D251" s="195"/>
      <c r="E251" s="196"/>
      <c r="F251" s="196"/>
      <c r="G251" s="196"/>
      <c r="H251" s="196"/>
    </row>
    <row r="252" spans="1:8" s="197" customFormat="1" ht="12.75" customHeight="1" x14ac:dyDescent="0.25">
      <c r="A252" s="270"/>
      <c r="B252" s="195"/>
      <c r="C252" s="195"/>
      <c r="D252" s="195"/>
      <c r="E252" s="196"/>
      <c r="F252" s="196"/>
      <c r="G252" s="196"/>
      <c r="H252" s="362" t="s">
        <v>13</v>
      </c>
    </row>
    <row r="253" spans="1:8" s="197" customFormat="1" ht="12.75" customHeight="1" x14ac:dyDescent="0.25">
      <c r="A253" s="270"/>
      <c r="B253" s="195"/>
      <c r="C253" s="195"/>
      <c r="D253" s="195"/>
      <c r="E253" s="196"/>
      <c r="F253" s="196"/>
      <c r="G253" s="196"/>
      <c r="H253" s="362"/>
    </row>
    <row r="254" spans="1:8" s="2" customFormat="1" ht="18" x14ac:dyDescent="0.3">
      <c r="A254" s="284"/>
      <c r="B254" s="474" t="s">
        <v>700</v>
      </c>
      <c r="C254" s="14"/>
      <c r="D254" s="14"/>
      <c r="E254" s="15"/>
      <c r="F254" s="14"/>
      <c r="G254" s="15"/>
      <c r="H254" s="45"/>
    </row>
    <row r="255" spans="1:8" s="197" customFormat="1" ht="12.75" customHeight="1" x14ac:dyDescent="0.3">
      <c r="A255" s="270"/>
      <c r="B255" s="470"/>
      <c r="C255" s="1"/>
      <c r="D255" s="1"/>
      <c r="E255" s="45"/>
      <c r="F255" s="45"/>
      <c r="G255" s="45"/>
      <c r="H255" s="45"/>
    </row>
    <row r="256" spans="1:8" s="197" customFormat="1" ht="12.75" customHeight="1" x14ac:dyDescent="0.25">
      <c r="A256" s="270"/>
      <c r="B256" s="4" t="s">
        <v>62</v>
      </c>
      <c r="C256" s="1"/>
      <c r="D256" s="1"/>
      <c r="E256" s="45"/>
      <c r="F256" s="45"/>
      <c r="G256" s="45"/>
      <c r="H256" s="45"/>
    </row>
    <row r="257" spans="1:10" s="197" customFormat="1" ht="12.75" customHeight="1" x14ac:dyDescent="0.25">
      <c r="A257" s="270"/>
      <c r="B257" s="151"/>
      <c r="C257" s="513" t="s">
        <v>12</v>
      </c>
      <c r="D257" s="514"/>
      <c r="E257" s="511"/>
      <c r="F257" s="513" t="s">
        <v>10</v>
      </c>
      <c r="G257" s="514"/>
      <c r="H257" s="511"/>
    </row>
    <row r="258" spans="1:10" s="197" customFormat="1" ht="12.75" customHeight="1" x14ac:dyDescent="0.25">
      <c r="A258" s="270"/>
      <c r="B258" s="145"/>
      <c r="C258" s="149" t="s">
        <v>8</v>
      </c>
      <c r="D258" s="152" t="s">
        <v>9</v>
      </c>
      <c r="E258" s="152" t="s">
        <v>65</v>
      </c>
      <c r="F258" s="152" t="s">
        <v>8</v>
      </c>
      <c r="G258" s="152" t="s">
        <v>9</v>
      </c>
      <c r="H258" s="152" t="s">
        <v>65</v>
      </c>
    </row>
    <row r="259" spans="1:10" s="197" customFormat="1" ht="12.75" customHeight="1" x14ac:dyDescent="0.25">
      <c r="A259" s="270"/>
      <c r="B259" s="64"/>
      <c r="C259" s="153"/>
      <c r="D259" s="153"/>
      <c r="E259" s="64"/>
      <c r="F259" s="154"/>
      <c r="G259" s="154"/>
      <c r="H259" s="64"/>
    </row>
    <row r="260" spans="1:10" s="197" customFormat="1" ht="12.75" customHeight="1" x14ac:dyDescent="0.25">
      <c r="A260" s="270"/>
      <c r="B260" s="64" t="s">
        <v>23</v>
      </c>
      <c r="C260" s="155">
        <v>1652.1</v>
      </c>
      <c r="D260" s="155">
        <v>1755</v>
      </c>
      <c r="E260" s="71">
        <f>+C260*100/D260</f>
        <v>94.136752136752136</v>
      </c>
      <c r="F260" s="155">
        <v>10600.3</v>
      </c>
      <c r="G260" s="155">
        <v>12206.5</v>
      </c>
      <c r="H260" s="71">
        <f>+F260*100/G260</f>
        <v>86.841436939335594</v>
      </c>
    </row>
    <row r="261" spans="1:10" s="197" customFormat="1" ht="12.75" customHeight="1" x14ac:dyDescent="0.25">
      <c r="A261" s="270"/>
      <c r="B261" s="64" t="s">
        <v>110</v>
      </c>
      <c r="C261" s="155">
        <v>13.7</v>
      </c>
      <c r="D261" s="155">
        <v>15.8</v>
      </c>
      <c r="E261" s="71">
        <f t="shared" ref="E261:E266" si="10">+C261*100/D261</f>
        <v>86.70886075949366</v>
      </c>
      <c r="F261" s="155">
        <v>115.4</v>
      </c>
      <c r="G261" s="155">
        <v>151.30000000000001</v>
      </c>
      <c r="H261" s="71">
        <f t="shared" ref="H261:H266" si="11">+F261*100/G261</f>
        <v>76.272306675479172</v>
      </c>
    </row>
    <row r="262" spans="1:10" s="197" customFormat="1" ht="12.75" customHeight="1" x14ac:dyDescent="0.25">
      <c r="A262" s="270"/>
      <c r="B262" s="64" t="s">
        <v>501</v>
      </c>
      <c r="C262" s="155">
        <v>88.8</v>
      </c>
      <c r="D262" s="155">
        <v>93.7</v>
      </c>
      <c r="E262" s="71">
        <f t="shared" si="10"/>
        <v>94.770544290288157</v>
      </c>
      <c r="F262" s="155">
        <v>572</v>
      </c>
      <c r="G262" s="155">
        <v>668.1</v>
      </c>
      <c r="H262" s="71">
        <f t="shared" si="11"/>
        <v>85.615925759616815</v>
      </c>
      <c r="J262" s="239"/>
    </row>
    <row r="263" spans="1:10" s="197" customFormat="1" ht="12.75" customHeight="1" x14ac:dyDescent="0.25">
      <c r="A263" s="270"/>
      <c r="B263" s="64" t="s">
        <v>221</v>
      </c>
      <c r="C263" s="155">
        <v>353.4</v>
      </c>
      <c r="D263" s="155">
        <v>353.2</v>
      </c>
      <c r="E263" s="71">
        <f t="shared" si="10"/>
        <v>100.05662514156286</v>
      </c>
      <c r="F263" s="155">
        <v>2207.6</v>
      </c>
      <c r="G263" s="155">
        <v>2385.6999999999998</v>
      </c>
      <c r="H263" s="71">
        <f t="shared" si="11"/>
        <v>92.534685836442137</v>
      </c>
      <c r="J263" s="239"/>
    </row>
    <row r="264" spans="1:10" s="197" customFormat="1" ht="12.75" customHeight="1" x14ac:dyDescent="0.25">
      <c r="A264" s="284"/>
      <c r="B264" s="64" t="s">
        <v>222</v>
      </c>
      <c r="C264" s="155">
        <v>496.1</v>
      </c>
      <c r="D264" s="155">
        <v>521.29999999999995</v>
      </c>
      <c r="E264" s="71">
        <f t="shared" si="10"/>
        <v>95.165931325532327</v>
      </c>
      <c r="F264" s="155">
        <v>3140.6</v>
      </c>
      <c r="G264" s="155">
        <v>3534.6</v>
      </c>
      <c r="H264" s="71">
        <f t="shared" si="11"/>
        <v>88.853052679228199</v>
      </c>
    </row>
    <row r="265" spans="1:10" s="197" customFormat="1" ht="12.75" customHeight="1" x14ac:dyDescent="0.25">
      <c r="A265" s="284"/>
      <c r="B265" s="64" t="s">
        <v>223</v>
      </c>
      <c r="C265" s="155">
        <v>437.5</v>
      </c>
      <c r="D265" s="155">
        <v>475.1</v>
      </c>
      <c r="E265" s="71">
        <f t="shared" si="10"/>
        <v>92.085876657545782</v>
      </c>
      <c r="F265" s="155">
        <v>2866.6</v>
      </c>
      <c r="G265" s="155">
        <v>3352.4</v>
      </c>
      <c r="H265" s="71">
        <f t="shared" si="11"/>
        <v>85.508889154038897</v>
      </c>
    </row>
    <row r="266" spans="1:10" s="197" customFormat="1" ht="12.75" customHeight="1" x14ac:dyDescent="0.25">
      <c r="A266" s="284"/>
      <c r="B266" s="64" t="s">
        <v>224</v>
      </c>
      <c r="C266" s="155">
        <v>262.60000000000002</v>
      </c>
      <c r="D266" s="155">
        <v>296</v>
      </c>
      <c r="E266" s="71">
        <f t="shared" si="10"/>
        <v>88.716216216216225</v>
      </c>
      <c r="F266" s="155">
        <v>1698</v>
      </c>
      <c r="G266" s="155">
        <v>2114.5</v>
      </c>
      <c r="H266" s="71">
        <f t="shared" si="11"/>
        <v>80.302672026483805</v>
      </c>
    </row>
    <row r="267" spans="1:10" s="197" customFormat="1" ht="12.75" customHeight="1" x14ac:dyDescent="0.25">
      <c r="A267" s="284"/>
      <c r="B267" s="119"/>
      <c r="C267" s="156"/>
      <c r="D267" s="156"/>
      <c r="E267" s="121"/>
      <c r="F267" s="121"/>
      <c r="G267" s="121"/>
      <c r="H267" s="121"/>
    </row>
    <row r="268" spans="1:10" s="2" customFormat="1" x14ac:dyDescent="0.25">
      <c r="A268" s="270"/>
      <c r="B268" s="129"/>
      <c r="C268" s="124"/>
      <c r="D268" s="124"/>
      <c r="E268" s="125"/>
      <c r="F268" s="124"/>
      <c r="G268" s="124"/>
      <c r="H268" s="126"/>
    </row>
    <row r="269" spans="1:10" s="2" customFormat="1" x14ac:dyDescent="0.25">
      <c r="A269" s="270"/>
      <c r="B269" s="20" t="s">
        <v>532</v>
      </c>
      <c r="C269" s="31"/>
      <c r="D269" s="31"/>
      <c r="E269" s="53"/>
      <c r="H269" s="45"/>
    </row>
    <row r="270" spans="1:10" s="2" customFormat="1" x14ac:dyDescent="0.25">
      <c r="A270" s="270"/>
      <c r="B270" s="20" t="s">
        <v>81</v>
      </c>
      <c r="C270" s="31"/>
      <c r="D270" s="31"/>
      <c r="E270" s="53"/>
      <c r="H270" s="45"/>
    </row>
    <row r="271" spans="1:10" s="2" customFormat="1" x14ac:dyDescent="0.25">
      <c r="A271" s="270"/>
      <c r="B271" s="20"/>
      <c r="C271" s="31"/>
      <c r="D271" s="31"/>
      <c r="E271" s="53"/>
      <c r="H271" s="45"/>
    </row>
    <row r="272" spans="1:10" s="45" customFormat="1" x14ac:dyDescent="0.25">
      <c r="B272" s="58" t="s">
        <v>68</v>
      </c>
      <c r="E272" s="24"/>
      <c r="H272" s="24"/>
    </row>
    <row r="273" spans="1:8" s="45" customFormat="1" x14ac:dyDescent="0.25">
      <c r="B273" s="58"/>
      <c r="E273" s="24"/>
      <c r="H273" s="24"/>
    </row>
    <row r="274" spans="1:8" s="197" customFormat="1" ht="12.75" customHeight="1" x14ac:dyDescent="0.25">
      <c r="A274" s="270"/>
      <c r="B274" s="58"/>
      <c r="C274" s="1"/>
      <c r="D274" s="1"/>
      <c r="E274" s="53"/>
      <c r="F274" s="53"/>
      <c r="G274" s="53"/>
      <c r="H274" s="53"/>
    </row>
    <row r="275" spans="1:8" s="197" customFormat="1" ht="12.75" customHeight="1" x14ac:dyDescent="0.25">
      <c r="A275" s="270"/>
      <c r="B275" s="195"/>
      <c r="C275" s="195"/>
      <c r="D275" s="195"/>
      <c r="E275" s="196"/>
      <c r="F275" s="196"/>
      <c r="G275" s="196"/>
      <c r="H275" s="196"/>
    </row>
    <row r="276" spans="1:8" s="197" customFormat="1" ht="12.75" customHeight="1" x14ac:dyDescent="0.25">
      <c r="A276" s="284"/>
      <c r="B276" s="195"/>
      <c r="C276" s="195"/>
      <c r="D276" s="195"/>
      <c r="E276" s="196"/>
      <c r="F276" s="196"/>
      <c r="G276" s="196"/>
      <c r="H276" s="196"/>
    </row>
    <row r="277" spans="1:8" s="197" customFormat="1" ht="12.75" customHeight="1" x14ac:dyDescent="0.25">
      <c r="A277" s="284"/>
      <c r="B277" s="195"/>
      <c r="C277" s="195"/>
      <c r="D277" s="195"/>
      <c r="E277" s="196"/>
      <c r="F277" s="196"/>
      <c r="G277" s="196"/>
      <c r="H277" s="196"/>
    </row>
    <row r="278" spans="1:8" s="197" customFormat="1" ht="12.75" customHeight="1" x14ac:dyDescent="0.25">
      <c r="A278" s="284"/>
      <c r="B278" s="195"/>
      <c r="C278" s="195"/>
      <c r="D278" s="195"/>
      <c r="E278" s="196"/>
      <c r="F278" s="196"/>
      <c r="G278" s="196"/>
      <c r="H278" s="196"/>
    </row>
    <row r="279" spans="1:8" s="197" customFormat="1" ht="12.75" customHeight="1" x14ac:dyDescent="0.25">
      <c r="A279" s="284"/>
      <c r="B279" s="195"/>
      <c r="C279" s="195"/>
      <c r="D279" s="195"/>
      <c r="E279" s="196"/>
      <c r="F279" s="196"/>
      <c r="G279" s="196"/>
      <c r="H279" s="196"/>
    </row>
    <row r="280" spans="1:8" s="197" customFormat="1" ht="12.75" customHeight="1" x14ac:dyDescent="0.25">
      <c r="A280" s="284"/>
      <c r="B280" s="195"/>
      <c r="C280" s="195"/>
      <c r="D280" s="195"/>
      <c r="E280" s="196"/>
      <c r="F280" s="196"/>
      <c r="G280" s="196"/>
      <c r="H280" s="196"/>
    </row>
    <row r="281" spans="1:8" s="197" customFormat="1" ht="12.75" customHeight="1" x14ac:dyDescent="0.25">
      <c r="A281" s="284"/>
      <c r="B281" s="195"/>
      <c r="C281" s="195"/>
      <c r="D281" s="195"/>
      <c r="E281" s="196"/>
      <c r="F281" s="196"/>
      <c r="G281" s="196"/>
      <c r="H281" s="196"/>
    </row>
    <row r="282" spans="1:8" s="197" customFormat="1" ht="12.75" customHeight="1" x14ac:dyDescent="0.25">
      <c r="A282" s="284"/>
      <c r="B282" s="195"/>
      <c r="C282" s="195"/>
      <c r="D282" s="195"/>
      <c r="E282" s="196"/>
      <c r="F282" s="196"/>
      <c r="G282" s="196"/>
      <c r="H282" s="196"/>
    </row>
    <row r="283" spans="1:8" s="197" customFormat="1" ht="12.75" customHeight="1" x14ac:dyDescent="0.25">
      <c r="A283" s="284"/>
      <c r="B283" s="195"/>
      <c r="C283" s="195"/>
      <c r="D283" s="195"/>
      <c r="E283" s="196"/>
      <c r="F283" s="196"/>
      <c r="G283" s="196"/>
      <c r="H283" s="196"/>
    </row>
    <row r="284" spans="1:8" s="197" customFormat="1" ht="12.75" customHeight="1" x14ac:dyDescent="0.25">
      <c r="A284" s="284"/>
      <c r="B284" s="195"/>
      <c r="C284" s="195"/>
      <c r="D284" s="195"/>
      <c r="E284" s="196"/>
      <c r="F284" s="196"/>
      <c r="G284" s="196"/>
      <c r="H284" s="196"/>
    </row>
    <row r="285" spans="1:8" s="197" customFormat="1" ht="12.75" customHeight="1" x14ac:dyDescent="0.25">
      <c r="A285" s="284"/>
      <c r="B285" s="195"/>
      <c r="C285" s="195"/>
      <c r="D285" s="195"/>
      <c r="E285" s="196"/>
      <c r="F285" s="196"/>
      <c r="G285" s="196"/>
      <c r="H285" s="196"/>
    </row>
    <row r="286" spans="1:8" s="197" customFormat="1" ht="12.75" customHeight="1" x14ac:dyDescent="0.25">
      <c r="A286" s="284"/>
      <c r="B286" s="195"/>
      <c r="C286" s="195"/>
      <c r="D286" s="195"/>
      <c r="E286" s="196"/>
      <c r="F286" s="196"/>
      <c r="G286" s="196"/>
      <c r="H286" s="196"/>
    </row>
    <row r="287" spans="1:8" s="197" customFormat="1" ht="12.75" customHeight="1" x14ac:dyDescent="0.25">
      <c r="A287" s="284"/>
      <c r="B287" s="195"/>
      <c r="C287" s="195"/>
      <c r="D287" s="195"/>
      <c r="E287" s="196"/>
      <c r="F287" s="196"/>
      <c r="G287" s="196"/>
      <c r="H287" s="196"/>
    </row>
    <row r="288" spans="1:8" s="197" customFormat="1" ht="12.75" customHeight="1" x14ac:dyDescent="0.25">
      <c r="A288" s="284"/>
      <c r="B288" s="195"/>
      <c r="C288" s="195"/>
      <c r="D288" s="195"/>
      <c r="E288" s="196"/>
      <c r="F288" s="196"/>
      <c r="G288" s="196"/>
      <c r="H288" s="196"/>
    </row>
    <row r="289" spans="1:8" s="197" customFormat="1" ht="12.75" customHeight="1" x14ac:dyDescent="0.25">
      <c r="A289" s="284"/>
      <c r="B289" s="195"/>
      <c r="C289" s="195"/>
      <c r="D289" s="195"/>
      <c r="E289" s="196"/>
      <c r="F289" s="196"/>
      <c r="G289" s="196"/>
      <c r="H289" s="196"/>
    </row>
    <row r="290" spans="1:8" s="197" customFormat="1" ht="12.75" customHeight="1" x14ac:dyDescent="0.25">
      <c r="A290" s="284"/>
      <c r="B290" s="195"/>
      <c r="C290" s="195"/>
      <c r="D290" s="195"/>
      <c r="E290" s="196"/>
      <c r="F290" s="196"/>
      <c r="G290" s="196"/>
      <c r="H290" s="196"/>
    </row>
    <row r="291" spans="1:8" s="197" customFormat="1" ht="12.75" customHeight="1" x14ac:dyDescent="0.25">
      <c r="A291" s="284"/>
      <c r="B291" s="195"/>
      <c r="C291" s="195"/>
      <c r="D291" s="195"/>
      <c r="E291" s="196"/>
      <c r="F291" s="196"/>
      <c r="G291" s="196"/>
      <c r="H291" s="196"/>
    </row>
    <row r="292" spans="1:8" s="197" customFormat="1" ht="12.75" customHeight="1" x14ac:dyDescent="0.25">
      <c r="A292" s="284"/>
      <c r="B292" s="195"/>
      <c r="C292" s="195"/>
      <c r="D292" s="195"/>
      <c r="E292" s="196"/>
      <c r="F292" s="196"/>
      <c r="G292" s="196"/>
      <c r="H292" s="196"/>
    </row>
    <row r="293" spans="1:8" s="197" customFormat="1" ht="12.75" customHeight="1" x14ac:dyDescent="0.25">
      <c r="A293" s="284"/>
      <c r="B293" s="195"/>
      <c r="C293" s="195"/>
      <c r="D293" s="195"/>
      <c r="E293" s="196"/>
      <c r="F293" s="196"/>
      <c r="G293" s="196"/>
      <c r="H293" s="196"/>
    </row>
    <row r="294" spans="1:8" s="197" customFormat="1" ht="12.75" customHeight="1" x14ac:dyDescent="0.25">
      <c r="A294" s="284"/>
      <c r="B294" s="195"/>
      <c r="C294" s="195"/>
      <c r="D294" s="195"/>
      <c r="E294" s="196"/>
      <c r="F294" s="196"/>
      <c r="G294" s="196"/>
      <c r="H294" s="196"/>
    </row>
    <row r="295" spans="1:8" s="197" customFormat="1" ht="12.75" customHeight="1" x14ac:dyDescent="0.25">
      <c r="A295" s="284"/>
      <c r="B295" s="195"/>
      <c r="C295" s="195"/>
      <c r="D295" s="195"/>
      <c r="E295" s="196"/>
      <c r="F295" s="196"/>
      <c r="G295" s="196"/>
      <c r="H295" s="196"/>
    </row>
    <row r="296" spans="1:8" s="197" customFormat="1" ht="12.75" customHeight="1" x14ac:dyDescent="0.25">
      <c r="A296" s="284"/>
      <c r="B296" s="195"/>
      <c r="C296" s="195"/>
      <c r="D296" s="195"/>
      <c r="E296" s="196"/>
      <c r="F296" s="196"/>
      <c r="G296" s="196"/>
      <c r="H296" s="196"/>
    </row>
    <row r="297" spans="1:8" s="197" customFormat="1" ht="12.75" customHeight="1" x14ac:dyDescent="0.25">
      <c r="A297" s="284"/>
      <c r="B297" s="195"/>
      <c r="C297" s="195"/>
      <c r="D297" s="195"/>
      <c r="E297" s="196"/>
      <c r="F297" s="196"/>
      <c r="G297" s="196"/>
      <c r="H297" s="196"/>
    </row>
    <row r="298" spans="1:8" s="197" customFormat="1" ht="12.75" customHeight="1" x14ac:dyDescent="0.25">
      <c r="A298" s="284"/>
      <c r="B298" s="195"/>
      <c r="C298" s="195"/>
      <c r="D298" s="195"/>
      <c r="E298" s="196"/>
      <c r="F298" s="196"/>
      <c r="G298" s="196"/>
      <c r="H298" s="196"/>
    </row>
    <row r="299" spans="1:8" s="197" customFormat="1" ht="12.75" customHeight="1" x14ac:dyDescent="0.25">
      <c r="A299" s="284"/>
      <c r="B299" s="195"/>
      <c r="C299" s="195"/>
      <c r="D299" s="195"/>
      <c r="E299" s="196"/>
      <c r="F299" s="196"/>
      <c r="G299" s="196"/>
      <c r="H299" s="196"/>
    </row>
    <row r="300" spans="1:8" s="197" customFormat="1" ht="12.75" customHeight="1" x14ac:dyDescent="0.25">
      <c r="A300" s="284"/>
      <c r="B300" s="195"/>
      <c r="C300" s="195"/>
      <c r="D300" s="195"/>
      <c r="E300" s="196"/>
      <c r="F300" s="196"/>
      <c r="G300" s="196"/>
      <c r="H300" s="196"/>
    </row>
    <row r="301" spans="1:8" s="197" customFormat="1" ht="12.75" customHeight="1" x14ac:dyDescent="0.25">
      <c r="A301" s="284"/>
      <c r="B301" s="195"/>
      <c r="C301" s="195"/>
      <c r="D301" s="195"/>
      <c r="E301" s="196"/>
      <c r="F301" s="196"/>
      <c r="G301" s="196"/>
      <c r="H301" s="196"/>
    </row>
    <row r="302" spans="1:8" s="197" customFormat="1" ht="12.75" customHeight="1" x14ac:dyDescent="0.25">
      <c r="A302" s="284"/>
      <c r="B302" s="195"/>
      <c r="C302" s="195"/>
      <c r="D302" s="195"/>
      <c r="E302" s="196"/>
      <c r="F302" s="196"/>
      <c r="G302" s="196"/>
      <c r="H302" s="362" t="s">
        <v>13</v>
      </c>
    </row>
    <row r="303" spans="1:8" s="197" customFormat="1" ht="15.75" customHeight="1" x14ac:dyDescent="0.3">
      <c r="A303" s="284"/>
      <c r="B303" s="195"/>
      <c r="C303" s="14"/>
      <c r="D303" s="14"/>
      <c r="E303" s="15"/>
      <c r="F303" s="15"/>
      <c r="G303" s="15"/>
      <c r="H303" s="15"/>
    </row>
    <row r="304" spans="1:8" s="2" customFormat="1" ht="18" x14ac:dyDescent="0.3">
      <c r="A304" s="284"/>
      <c r="B304" s="474" t="s">
        <v>701</v>
      </c>
      <c r="C304" s="14"/>
      <c r="D304" s="14"/>
      <c r="E304" s="15"/>
      <c r="F304" s="14"/>
      <c r="G304" s="15"/>
      <c r="H304" s="45"/>
    </row>
    <row r="305" spans="1:10" s="197" customFormat="1" ht="12.75" customHeight="1" x14ac:dyDescent="0.3">
      <c r="A305" s="284"/>
      <c r="B305" s="470"/>
      <c r="C305" s="1"/>
      <c r="D305" s="1"/>
      <c r="E305" s="45"/>
      <c r="F305" s="45"/>
      <c r="G305" s="45"/>
      <c r="H305" s="45"/>
    </row>
    <row r="306" spans="1:10" s="197" customFormat="1" ht="12.75" customHeight="1" x14ac:dyDescent="0.25">
      <c r="A306" s="284"/>
      <c r="B306" s="4" t="s">
        <v>62</v>
      </c>
      <c r="C306" s="1"/>
      <c r="D306" s="1"/>
      <c r="E306" s="45"/>
      <c r="F306" s="45"/>
      <c r="G306" s="45"/>
      <c r="H306" s="45"/>
    </row>
    <row r="307" spans="1:10" s="197" customFormat="1" ht="12.75" customHeight="1" x14ac:dyDescent="0.25">
      <c r="A307" s="284"/>
      <c r="B307" s="151"/>
      <c r="C307" s="513" t="s">
        <v>12</v>
      </c>
      <c r="D307" s="514"/>
      <c r="E307" s="511"/>
      <c r="F307" s="513" t="s">
        <v>10</v>
      </c>
      <c r="G307" s="514"/>
      <c r="H307" s="511"/>
    </row>
    <row r="308" spans="1:10" s="197" customFormat="1" ht="12.75" customHeight="1" x14ac:dyDescent="0.25">
      <c r="A308" s="284"/>
      <c r="B308" s="145"/>
      <c r="C308" s="149" t="s">
        <v>8</v>
      </c>
      <c r="D308" s="152" t="s">
        <v>9</v>
      </c>
      <c r="E308" s="152" t="s">
        <v>65</v>
      </c>
      <c r="F308" s="152" t="s">
        <v>8</v>
      </c>
      <c r="G308" s="152" t="s">
        <v>9</v>
      </c>
      <c r="H308" s="152" t="s">
        <v>65</v>
      </c>
    </row>
    <row r="309" spans="1:10" s="197" customFormat="1" ht="12.75" customHeight="1" x14ac:dyDescent="0.25">
      <c r="A309" s="284"/>
      <c r="B309" s="64"/>
      <c r="C309" s="153"/>
      <c r="D309" s="153"/>
      <c r="E309" s="64"/>
      <c r="F309" s="154"/>
      <c r="G309" s="154"/>
      <c r="H309" s="64"/>
    </row>
    <row r="310" spans="1:10" s="197" customFormat="1" ht="12.75" customHeight="1" x14ac:dyDescent="0.25">
      <c r="A310" s="284"/>
      <c r="B310" s="64" t="s">
        <v>23</v>
      </c>
      <c r="C310" s="155">
        <v>1629.9</v>
      </c>
      <c r="D310" s="155">
        <v>1724.8</v>
      </c>
      <c r="E310" s="71">
        <v>94.500750834949287</v>
      </c>
      <c r="F310" s="155">
        <v>10569.6</v>
      </c>
      <c r="G310" s="155">
        <v>12172.1</v>
      </c>
      <c r="H310" s="71">
        <v>86.834700525379674</v>
      </c>
    </row>
    <row r="311" spans="1:10" s="197" customFormat="1" ht="12.75" customHeight="1" x14ac:dyDescent="0.25">
      <c r="A311" s="284"/>
      <c r="B311" s="64" t="s">
        <v>110</v>
      </c>
      <c r="C311" s="155">
        <v>11.6</v>
      </c>
      <c r="D311" s="155">
        <v>15.6</v>
      </c>
      <c r="E311" s="71">
        <v>74.852808684062694</v>
      </c>
      <c r="F311" s="155">
        <v>107.1</v>
      </c>
      <c r="G311" s="155">
        <v>152.30000000000001</v>
      </c>
      <c r="H311" s="71">
        <v>70.315063997374466</v>
      </c>
    </row>
    <row r="312" spans="1:10" s="197" customFormat="1" ht="12.75" customHeight="1" x14ac:dyDescent="0.25">
      <c r="A312" s="284"/>
      <c r="B312" s="64" t="s">
        <v>501</v>
      </c>
      <c r="C312" s="155">
        <v>82.8</v>
      </c>
      <c r="D312" s="155">
        <v>88.3</v>
      </c>
      <c r="E312" s="71">
        <v>93.760418757777842</v>
      </c>
      <c r="F312" s="155">
        <v>584.6</v>
      </c>
      <c r="G312" s="155">
        <v>655.29999999999995</v>
      </c>
      <c r="H312" s="71">
        <v>89.221671117893933</v>
      </c>
      <c r="J312" s="239"/>
    </row>
    <row r="313" spans="1:10" s="197" customFormat="1" ht="12.75" customHeight="1" x14ac:dyDescent="0.25">
      <c r="A313" s="284"/>
      <c r="B313" s="64" t="s">
        <v>221</v>
      </c>
      <c r="C313" s="155">
        <v>344.6</v>
      </c>
      <c r="D313" s="155">
        <v>344.1</v>
      </c>
      <c r="E313" s="71">
        <v>100.12535273641105</v>
      </c>
      <c r="F313" s="155">
        <v>2254</v>
      </c>
      <c r="G313" s="155">
        <v>2414.6</v>
      </c>
      <c r="H313" s="71">
        <v>93.34686186403826</v>
      </c>
      <c r="J313" s="239"/>
    </row>
    <row r="314" spans="1:10" s="197" customFormat="1" ht="12.75" customHeight="1" x14ac:dyDescent="0.25">
      <c r="A314" s="284"/>
      <c r="B314" s="64" t="s">
        <v>222</v>
      </c>
      <c r="C314" s="155">
        <v>509.8</v>
      </c>
      <c r="D314" s="155">
        <v>528.79999999999995</v>
      </c>
      <c r="E314" s="71">
        <v>96.406636052238824</v>
      </c>
      <c r="F314" s="155">
        <v>3199.4</v>
      </c>
      <c r="G314" s="155">
        <v>3605.4</v>
      </c>
      <c r="H314" s="71">
        <v>88.741115695316026</v>
      </c>
    </row>
    <row r="315" spans="1:10" s="197" customFormat="1" ht="12.75" customHeight="1" x14ac:dyDescent="0.25">
      <c r="A315" s="284"/>
      <c r="B315" s="64" t="s">
        <v>223</v>
      </c>
      <c r="C315" s="155">
        <v>425.7</v>
      </c>
      <c r="D315" s="155">
        <v>472.2</v>
      </c>
      <c r="E315" s="71">
        <v>90.138020640915101</v>
      </c>
      <c r="F315" s="155">
        <v>2806.9</v>
      </c>
      <c r="G315" s="155">
        <v>3304.4</v>
      </c>
      <c r="H315" s="71">
        <v>84.944316668684181</v>
      </c>
    </row>
    <row r="316" spans="1:10" s="197" customFormat="1" ht="12.75" customHeight="1" x14ac:dyDescent="0.25">
      <c r="A316" s="284"/>
      <c r="B316" s="64" t="s">
        <v>224</v>
      </c>
      <c r="C316" s="155">
        <v>255.4</v>
      </c>
      <c r="D316" s="155">
        <v>275.7</v>
      </c>
      <c r="E316" s="71">
        <v>93.424040477874684</v>
      </c>
      <c r="F316" s="155">
        <v>1617.5</v>
      </c>
      <c r="G316" s="155">
        <v>2040.1</v>
      </c>
      <c r="H316" s="71">
        <v>79.856329277763408</v>
      </c>
    </row>
    <row r="317" spans="1:10" s="197" customFormat="1" ht="12.75" customHeight="1" x14ac:dyDescent="0.25">
      <c r="A317" s="284"/>
      <c r="B317" s="473"/>
      <c r="C317" s="156"/>
      <c r="D317" s="156"/>
      <c r="E317" s="121"/>
      <c r="F317" s="121"/>
      <c r="G317" s="121"/>
      <c r="H317" s="121"/>
    </row>
    <row r="318" spans="1:10" s="2" customFormat="1" x14ac:dyDescent="0.25">
      <c r="A318" s="270"/>
      <c r="B318" s="129"/>
      <c r="C318" s="124"/>
      <c r="D318" s="124"/>
      <c r="E318" s="125"/>
      <c r="F318" s="124"/>
      <c r="G318" s="124"/>
      <c r="H318" s="126"/>
    </row>
    <row r="319" spans="1:10" s="2" customFormat="1" x14ac:dyDescent="0.25">
      <c r="A319" s="270"/>
      <c r="B319" s="20" t="s">
        <v>532</v>
      </c>
      <c r="C319" s="31"/>
      <c r="D319" s="31"/>
      <c r="E319" s="53"/>
      <c r="H319" s="45"/>
    </row>
    <row r="320" spans="1:10" s="2" customFormat="1" x14ac:dyDescent="0.25">
      <c r="A320" s="270"/>
      <c r="B320" s="20" t="s">
        <v>81</v>
      </c>
      <c r="C320" s="31"/>
      <c r="D320" s="31"/>
      <c r="E320" s="53"/>
      <c r="H320" s="45"/>
    </row>
    <row r="321" spans="1:8" s="2" customFormat="1" x14ac:dyDescent="0.25">
      <c r="A321" s="270"/>
      <c r="B321" s="20"/>
      <c r="C321" s="31"/>
      <c r="D321" s="31"/>
      <c r="E321" s="53"/>
      <c r="H321" s="45"/>
    </row>
    <row r="322" spans="1:8" s="45" customFormat="1" x14ac:dyDescent="0.25">
      <c r="B322" s="58" t="s">
        <v>68</v>
      </c>
      <c r="E322" s="24"/>
      <c r="H322" s="24"/>
    </row>
    <row r="323" spans="1:8" s="197" customFormat="1" ht="12.75" customHeight="1" x14ac:dyDescent="0.25">
      <c r="A323" s="284"/>
      <c r="B323" s="58"/>
      <c r="C323" s="195"/>
      <c r="D323" s="195"/>
      <c r="E323" s="196"/>
      <c r="F323" s="196"/>
      <c r="G323" s="196"/>
      <c r="H323" s="196"/>
    </row>
    <row r="324" spans="1:8" s="197" customFormat="1" ht="12.75" customHeight="1" x14ac:dyDescent="0.25">
      <c r="A324" s="284"/>
      <c r="B324" s="195"/>
      <c r="C324" s="195"/>
      <c r="D324" s="195"/>
      <c r="E324" s="196"/>
      <c r="F324" s="196"/>
      <c r="G324" s="196"/>
      <c r="H324" s="196"/>
    </row>
    <row r="325" spans="1:8" s="197" customFormat="1" ht="12.75" customHeight="1" x14ac:dyDescent="0.25">
      <c r="A325" s="284"/>
      <c r="B325" s="195"/>
      <c r="C325" s="195"/>
      <c r="D325" s="195"/>
      <c r="E325" s="196"/>
      <c r="F325" s="196"/>
      <c r="G325" s="196"/>
      <c r="H325" s="196"/>
    </row>
    <row r="326" spans="1:8" s="197" customFormat="1" ht="12.75" customHeight="1" x14ac:dyDescent="0.25">
      <c r="A326" s="284"/>
      <c r="B326" s="195"/>
      <c r="C326" s="195"/>
      <c r="D326" s="195"/>
      <c r="E326" s="196"/>
      <c r="F326" s="196"/>
      <c r="G326" s="196"/>
      <c r="H326" s="196"/>
    </row>
    <row r="327" spans="1:8" s="197" customFormat="1" ht="12.75" customHeight="1" x14ac:dyDescent="0.25">
      <c r="A327" s="284"/>
      <c r="B327" s="195"/>
      <c r="C327" s="195"/>
      <c r="D327" s="195"/>
      <c r="E327" s="196"/>
      <c r="F327" s="196"/>
      <c r="G327" s="196"/>
      <c r="H327" s="196"/>
    </row>
    <row r="328" spans="1:8" s="197" customFormat="1" ht="12.75" customHeight="1" x14ac:dyDescent="0.25">
      <c r="A328" s="284"/>
      <c r="B328" s="195"/>
      <c r="C328" s="195"/>
      <c r="D328" s="195"/>
      <c r="E328" s="196"/>
      <c r="F328" s="196"/>
      <c r="G328" s="196"/>
      <c r="H328" s="196"/>
    </row>
    <row r="329" spans="1:8" s="197" customFormat="1" ht="12.75" customHeight="1" x14ac:dyDescent="0.25">
      <c r="A329" s="284"/>
      <c r="B329" s="195"/>
      <c r="C329" s="195"/>
      <c r="D329" s="195"/>
      <c r="E329" s="196"/>
      <c r="F329" s="196"/>
      <c r="G329" s="196"/>
      <c r="H329" s="196"/>
    </row>
    <row r="330" spans="1:8" s="197" customFormat="1" ht="12.75" customHeight="1" x14ac:dyDescent="0.25">
      <c r="A330" s="284"/>
      <c r="B330" s="195"/>
      <c r="C330" s="195"/>
      <c r="D330" s="195"/>
      <c r="E330" s="196"/>
      <c r="F330" s="196"/>
      <c r="G330" s="196"/>
      <c r="H330" s="196"/>
    </row>
    <row r="331" spans="1:8" s="197" customFormat="1" ht="12.75" customHeight="1" x14ac:dyDescent="0.25">
      <c r="A331" s="284"/>
      <c r="B331" s="195"/>
      <c r="C331" s="195"/>
      <c r="D331" s="195"/>
      <c r="E331" s="196"/>
      <c r="F331" s="196"/>
      <c r="G331" s="196"/>
      <c r="H331" s="196"/>
    </row>
    <row r="332" spans="1:8" s="197" customFormat="1" ht="12.75" customHeight="1" x14ac:dyDescent="0.25">
      <c r="A332" s="284"/>
      <c r="B332" s="195"/>
      <c r="C332" s="195"/>
      <c r="D332" s="195"/>
      <c r="E332" s="196"/>
      <c r="F332" s="196"/>
      <c r="G332" s="196"/>
      <c r="H332" s="196"/>
    </row>
    <row r="333" spans="1:8" s="197" customFormat="1" ht="12.75" customHeight="1" x14ac:dyDescent="0.25">
      <c r="A333" s="284"/>
      <c r="B333" s="195"/>
      <c r="C333" s="195"/>
      <c r="D333" s="195"/>
      <c r="E333" s="196"/>
      <c r="F333" s="196"/>
      <c r="G333" s="196"/>
      <c r="H333" s="196"/>
    </row>
    <row r="334" spans="1:8" s="197" customFormat="1" ht="12.75" customHeight="1" x14ac:dyDescent="0.25">
      <c r="A334" s="284"/>
      <c r="B334" s="195"/>
      <c r="C334" s="195"/>
      <c r="D334" s="195"/>
      <c r="E334" s="196"/>
      <c r="F334" s="196"/>
      <c r="G334" s="196"/>
      <c r="H334" s="196"/>
    </row>
    <row r="335" spans="1:8" s="197" customFormat="1" ht="12.75" customHeight="1" x14ac:dyDescent="0.25">
      <c r="A335" s="284"/>
      <c r="B335" s="195"/>
      <c r="C335" s="195"/>
      <c r="D335" s="195"/>
      <c r="E335" s="196"/>
      <c r="F335" s="196"/>
      <c r="G335" s="196"/>
      <c r="H335" s="196"/>
    </row>
    <row r="336" spans="1:8" s="197" customFormat="1" ht="12.75" customHeight="1" x14ac:dyDescent="0.25">
      <c r="A336" s="284"/>
      <c r="B336" s="195"/>
      <c r="C336" s="195"/>
      <c r="D336" s="195"/>
      <c r="E336" s="196"/>
      <c r="F336" s="196"/>
      <c r="G336" s="196"/>
      <c r="H336" s="196"/>
    </row>
    <row r="337" spans="1:8" s="197" customFormat="1" ht="12.75" customHeight="1" x14ac:dyDescent="0.25">
      <c r="A337" s="284"/>
      <c r="B337" s="195"/>
      <c r="C337" s="195"/>
      <c r="D337" s="195"/>
      <c r="E337" s="196"/>
      <c r="F337" s="196"/>
      <c r="G337" s="196"/>
      <c r="H337" s="196"/>
    </row>
    <row r="338" spans="1:8" s="197" customFormat="1" ht="12.75" customHeight="1" x14ac:dyDescent="0.25">
      <c r="A338" s="284"/>
      <c r="B338" s="195"/>
      <c r="C338" s="195"/>
      <c r="D338" s="195"/>
      <c r="E338" s="196"/>
      <c r="F338" s="196"/>
      <c r="G338" s="196"/>
      <c r="H338" s="196"/>
    </row>
    <row r="339" spans="1:8" s="197" customFormat="1" ht="12.75" customHeight="1" x14ac:dyDescent="0.25">
      <c r="A339" s="284"/>
      <c r="B339" s="195"/>
      <c r="C339" s="195"/>
      <c r="D339" s="195"/>
      <c r="E339" s="196"/>
      <c r="F339" s="196"/>
      <c r="G339" s="196"/>
      <c r="H339" s="196"/>
    </row>
    <row r="340" spans="1:8" s="197" customFormat="1" ht="12.75" customHeight="1" x14ac:dyDescent="0.25">
      <c r="A340" s="284"/>
      <c r="B340" s="195"/>
      <c r="C340" s="195"/>
      <c r="D340" s="195"/>
      <c r="E340" s="196"/>
      <c r="F340" s="196"/>
      <c r="G340" s="196"/>
      <c r="H340" s="196"/>
    </row>
    <row r="341" spans="1:8" s="197" customFormat="1" ht="12.75" customHeight="1" x14ac:dyDescent="0.25">
      <c r="A341" s="284"/>
      <c r="B341" s="195"/>
      <c r="C341" s="195"/>
      <c r="D341" s="195"/>
      <c r="E341" s="196"/>
      <c r="F341" s="196"/>
      <c r="G341" s="196"/>
      <c r="H341" s="196"/>
    </row>
    <row r="342" spans="1:8" s="197" customFormat="1" ht="12.75" customHeight="1" x14ac:dyDescent="0.25">
      <c r="A342" s="284"/>
      <c r="B342" s="195"/>
      <c r="C342" s="195"/>
      <c r="D342" s="195"/>
      <c r="E342" s="196"/>
      <c r="F342" s="196"/>
      <c r="G342" s="196"/>
      <c r="H342" s="196"/>
    </row>
    <row r="343" spans="1:8" s="197" customFormat="1" ht="12.75" customHeight="1" x14ac:dyDescent="0.25">
      <c r="A343" s="284"/>
      <c r="B343" s="195"/>
      <c r="C343" s="195"/>
      <c r="D343" s="195"/>
      <c r="E343" s="196"/>
      <c r="F343" s="196"/>
      <c r="G343" s="196"/>
      <c r="H343" s="196"/>
    </row>
    <row r="344" spans="1:8" s="197" customFormat="1" ht="12.75" customHeight="1" x14ac:dyDescent="0.25">
      <c r="A344" s="284"/>
      <c r="B344" s="195"/>
      <c r="C344" s="195"/>
      <c r="D344" s="195"/>
      <c r="E344" s="196"/>
      <c r="F344" s="196"/>
      <c r="G344" s="196"/>
      <c r="H344" s="196"/>
    </row>
    <row r="345" spans="1:8" s="197" customFormat="1" ht="12.75" customHeight="1" x14ac:dyDescent="0.25">
      <c r="A345" s="284"/>
      <c r="B345" s="195"/>
      <c r="C345" s="195"/>
      <c r="D345" s="195"/>
      <c r="E345" s="196"/>
      <c r="F345" s="196"/>
      <c r="G345" s="196"/>
      <c r="H345" s="196"/>
    </row>
    <row r="346" spans="1:8" s="197" customFormat="1" ht="12.75" customHeight="1" x14ac:dyDescent="0.25">
      <c r="A346" s="284"/>
      <c r="B346" s="195"/>
      <c r="C346" s="195"/>
      <c r="D346" s="195"/>
      <c r="E346" s="196"/>
      <c r="F346" s="196"/>
      <c r="G346" s="196"/>
      <c r="H346" s="196"/>
    </row>
    <row r="347" spans="1:8" s="197" customFormat="1" ht="12.75" customHeight="1" x14ac:dyDescent="0.25">
      <c r="A347" s="284"/>
      <c r="B347" s="195"/>
      <c r="C347" s="195"/>
      <c r="D347" s="195"/>
      <c r="E347" s="196"/>
      <c r="F347" s="196"/>
      <c r="G347" s="196"/>
      <c r="H347" s="196"/>
    </row>
    <row r="348" spans="1:8" s="197" customFormat="1" ht="12.75" customHeight="1" x14ac:dyDescent="0.25">
      <c r="A348" s="284"/>
      <c r="B348" s="195"/>
      <c r="C348" s="195"/>
      <c r="D348" s="195"/>
      <c r="E348" s="196"/>
      <c r="F348" s="196"/>
      <c r="G348" s="196"/>
      <c r="H348" s="196"/>
    </row>
    <row r="349" spans="1:8" s="197" customFormat="1" ht="12.75" customHeight="1" x14ac:dyDescent="0.25">
      <c r="A349" s="284"/>
      <c r="B349" s="195"/>
      <c r="C349" s="195"/>
      <c r="D349" s="195"/>
      <c r="E349" s="196"/>
      <c r="F349" s="196"/>
      <c r="G349" s="196"/>
      <c r="H349" s="196"/>
    </row>
    <row r="350" spans="1:8" s="197" customFormat="1" ht="12.75" customHeight="1" x14ac:dyDescent="0.25">
      <c r="A350" s="284"/>
      <c r="B350" s="195"/>
      <c r="C350" s="195"/>
      <c r="D350" s="195"/>
      <c r="E350" s="196"/>
      <c r="F350" s="196"/>
      <c r="G350" s="196"/>
      <c r="H350" s="196"/>
    </row>
    <row r="351" spans="1:8" s="197" customFormat="1" ht="12.75" customHeight="1" x14ac:dyDescent="0.25">
      <c r="A351" s="284"/>
      <c r="B351" s="195"/>
      <c r="C351" s="195"/>
      <c r="D351" s="195"/>
      <c r="E351" s="196"/>
      <c r="F351" s="196"/>
      <c r="G351" s="196"/>
      <c r="H351" s="362" t="s">
        <v>13</v>
      </c>
    </row>
    <row r="352" spans="1:8" s="197" customFormat="1" ht="15.75" customHeight="1" x14ac:dyDescent="0.3">
      <c r="A352" s="284"/>
      <c r="B352" s="195"/>
      <c r="C352" s="14"/>
      <c r="D352" s="14"/>
      <c r="E352" s="15"/>
      <c r="F352" s="15"/>
      <c r="G352" s="15"/>
      <c r="H352" s="15"/>
    </row>
    <row r="353" spans="1:10" s="2" customFormat="1" ht="18" x14ac:dyDescent="0.3">
      <c r="A353" s="284"/>
      <c r="B353" s="474" t="s">
        <v>702</v>
      </c>
      <c r="C353" s="14"/>
      <c r="D353" s="14"/>
      <c r="E353" s="15"/>
      <c r="F353" s="14"/>
      <c r="G353" s="15"/>
      <c r="H353" s="45"/>
    </row>
    <row r="354" spans="1:10" s="197" customFormat="1" ht="12.75" customHeight="1" x14ac:dyDescent="0.3">
      <c r="A354" s="284"/>
      <c r="B354" s="470"/>
      <c r="C354" s="1"/>
      <c r="D354" s="1"/>
      <c r="E354" s="45"/>
      <c r="F354" s="45"/>
      <c r="G354" s="45"/>
      <c r="H354" s="45"/>
    </row>
    <row r="355" spans="1:10" s="197" customFormat="1" ht="12.75" customHeight="1" x14ac:dyDescent="0.25">
      <c r="A355" s="284"/>
      <c r="B355" s="4" t="s">
        <v>62</v>
      </c>
      <c r="C355" s="1"/>
      <c r="D355" s="1"/>
      <c r="E355" s="45"/>
      <c r="F355" s="45"/>
      <c r="G355" s="45"/>
      <c r="H355" s="45"/>
    </row>
    <row r="356" spans="1:10" s="197" customFormat="1" ht="12.75" customHeight="1" x14ac:dyDescent="0.25">
      <c r="A356" s="284"/>
      <c r="B356" s="151"/>
      <c r="C356" s="513" t="s">
        <v>12</v>
      </c>
      <c r="D356" s="514"/>
      <c r="E356" s="511"/>
      <c r="F356" s="513" t="s">
        <v>10</v>
      </c>
      <c r="G356" s="514"/>
      <c r="H356" s="511"/>
    </row>
    <row r="357" spans="1:10" s="197" customFormat="1" ht="12.75" customHeight="1" x14ac:dyDescent="0.25">
      <c r="A357" s="284"/>
      <c r="B357" s="145"/>
      <c r="C357" s="467" t="s">
        <v>8</v>
      </c>
      <c r="D357" s="152" t="s">
        <v>9</v>
      </c>
      <c r="E357" s="152" t="s">
        <v>65</v>
      </c>
      <c r="F357" s="152" t="s">
        <v>8</v>
      </c>
      <c r="G357" s="152" t="s">
        <v>9</v>
      </c>
      <c r="H357" s="152" t="s">
        <v>65</v>
      </c>
    </row>
    <row r="358" spans="1:10" s="197" customFormat="1" ht="12.75" customHeight="1" x14ac:dyDescent="0.25">
      <c r="A358" s="284"/>
      <c r="B358" s="64"/>
      <c r="C358" s="155"/>
      <c r="D358" s="155"/>
      <c r="E358" s="64"/>
      <c r="F358" s="154"/>
      <c r="G358" s="155"/>
      <c r="H358" s="64"/>
    </row>
    <row r="359" spans="1:10" s="197" customFormat="1" ht="12.75" customHeight="1" x14ac:dyDescent="0.25">
      <c r="A359" s="284"/>
      <c r="B359" s="64" t="s">
        <v>23</v>
      </c>
      <c r="C359" s="155">
        <v>1636.1</v>
      </c>
      <c r="D359" s="155">
        <v>1728.1</v>
      </c>
      <c r="E359" s="71">
        <v>94.672784075699752</v>
      </c>
      <c r="F359" s="155">
        <v>10608.9</v>
      </c>
      <c r="G359" s="155">
        <v>12213.8</v>
      </c>
      <c r="H359" s="71">
        <v>86.859945307766637</v>
      </c>
    </row>
    <row r="360" spans="1:10" s="197" customFormat="1" ht="12.75" customHeight="1" x14ac:dyDescent="0.25">
      <c r="A360" s="284"/>
      <c r="B360" s="64" t="s">
        <v>110</v>
      </c>
      <c r="C360" s="155">
        <v>14.4</v>
      </c>
      <c r="D360" s="155">
        <v>16.5</v>
      </c>
      <c r="E360" s="71">
        <v>87.291469284919032</v>
      </c>
      <c r="F360" s="155">
        <v>101.8</v>
      </c>
      <c r="G360" s="155">
        <v>137.80000000000001</v>
      </c>
      <c r="H360" s="71">
        <v>73.825503355704683</v>
      </c>
    </row>
    <row r="361" spans="1:10" s="197" customFormat="1" ht="12.75" customHeight="1" x14ac:dyDescent="0.25">
      <c r="A361" s="284"/>
      <c r="B361" s="64" t="s">
        <v>501</v>
      </c>
      <c r="C361" s="155">
        <v>84.6</v>
      </c>
      <c r="D361" s="155">
        <v>85.6</v>
      </c>
      <c r="E361" s="71">
        <v>98.849676710287895</v>
      </c>
      <c r="F361" s="155">
        <v>579.4</v>
      </c>
      <c r="G361" s="155">
        <v>657.4</v>
      </c>
      <c r="H361" s="71">
        <v>88.138880438089458</v>
      </c>
      <c r="J361" s="239"/>
    </row>
    <row r="362" spans="1:10" s="197" customFormat="1" ht="12.75" customHeight="1" x14ac:dyDescent="0.25">
      <c r="A362" s="284"/>
      <c r="B362" s="64" t="s">
        <v>221</v>
      </c>
      <c r="C362" s="155">
        <v>357</v>
      </c>
      <c r="D362" s="155">
        <v>359.1</v>
      </c>
      <c r="E362" s="71">
        <v>99.411150792930982</v>
      </c>
      <c r="F362" s="155">
        <v>2334.9</v>
      </c>
      <c r="G362" s="155">
        <v>2509.6999999999998</v>
      </c>
      <c r="H362" s="71">
        <v>93.036089611411597</v>
      </c>
      <c r="J362" s="239"/>
    </row>
    <row r="363" spans="1:10" s="197" customFormat="1" ht="12.75" customHeight="1" x14ac:dyDescent="0.25">
      <c r="A363" s="284"/>
      <c r="B363" s="64" t="s">
        <v>222</v>
      </c>
      <c r="C363" s="155">
        <v>519.70000000000005</v>
      </c>
      <c r="D363" s="155">
        <v>536.9</v>
      </c>
      <c r="E363" s="71">
        <v>96.801773784403139</v>
      </c>
      <c r="F363" s="155">
        <v>3248</v>
      </c>
      <c r="G363" s="155">
        <v>3684</v>
      </c>
      <c r="H363" s="71">
        <v>88.165038002171556</v>
      </c>
    </row>
    <row r="364" spans="1:10" s="197" customFormat="1" ht="12.75" customHeight="1" x14ac:dyDescent="0.25">
      <c r="A364" s="284"/>
      <c r="B364" s="64" t="s">
        <v>223</v>
      </c>
      <c r="C364" s="155">
        <v>424.1</v>
      </c>
      <c r="D364" s="155">
        <v>462.4</v>
      </c>
      <c r="E364" s="71">
        <v>91.719636616499884</v>
      </c>
      <c r="F364" s="155">
        <v>2770.9</v>
      </c>
      <c r="G364" s="155">
        <v>3268.5</v>
      </c>
      <c r="H364" s="71">
        <v>84.775774634959731</v>
      </c>
    </row>
    <row r="365" spans="1:10" s="197" customFormat="1" ht="12.75" customHeight="1" x14ac:dyDescent="0.25">
      <c r="A365" s="284"/>
      <c r="B365" s="64" t="s">
        <v>224</v>
      </c>
      <c r="C365" s="155">
        <v>236.2</v>
      </c>
      <c r="D365" s="155">
        <v>267.60000000000002</v>
      </c>
      <c r="E365" s="71">
        <v>88.037649514624647</v>
      </c>
      <c r="F365" s="155">
        <v>1573.9</v>
      </c>
      <c r="G365" s="155">
        <v>1956.4</v>
      </c>
      <c r="H365" s="71">
        <v>80.604246637854672</v>
      </c>
    </row>
    <row r="366" spans="1:10" s="197" customFormat="1" ht="12.75" customHeight="1" x14ac:dyDescent="0.25">
      <c r="A366" s="284"/>
      <c r="C366" s="156"/>
      <c r="D366" s="156"/>
      <c r="E366" s="121"/>
      <c r="F366" s="121"/>
      <c r="G366" s="121"/>
      <c r="H366" s="121"/>
    </row>
    <row r="367" spans="1:10" s="2" customFormat="1" x14ac:dyDescent="0.25">
      <c r="A367" s="270"/>
      <c r="B367" s="129"/>
      <c r="C367" s="124"/>
      <c r="D367" s="124"/>
      <c r="E367" s="125"/>
      <c r="F367" s="124"/>
      <c r="G367" s="124"/>
      <c r="H367" s="126"/>
    </row>
    <row r="368" spans="1:10" s="2" customFormat="1" x14ac:dyDescent="0.25">
      <c r="A368" s="270"/>
      <c r="B368" s="20" t="s">
        <v>532</v>
      </c>
      <c r="C368" s="31"/>
      <c r="D368" s="31"/>
      <c r="E368" s="53"/>
      <c r="H368" s="45"/>
    </row>
    <row r="369" spans="1:8" s="2" customFormat="1" x14ac:dyDescent="0.25">
      <c r="A369" s="270"/>
      <c r="B369" s="20" t="s">
        <v>81</v>
      </c>
      <c r="C369" s="31"/>
      <c r="D369" s="31"/>
      <c r="E369" s="53"/>
      <c r="H369" s="45"/>
    </row>
    <row r="370" spans="1:8" s="2" customFormat="1" x14ac:dyDescent="0.25">
      <c r="A370" s="270"/>
      <c r="B370" s="20"/>
      <c r="C370" s="31"/>
      <c r="D370" s="31"/>
      <c r="E370" s="53"/>
      <c r="H370" s="45"/>
    </row>
    <row r="371" spans="1:8" s="45" customFormat="1" x14ac:dyDescent="0.25">
      <c r="B371" s="58" t="s">
        <v>68</v>
      </c>
      <c r="E371" s="24"/>
      <c r="H371" s="24"/>
    </row>
    <row r="372" spans="1:8" s="197" customFormat="1" ht="12.75" customHeight="1" x14ac:dyDescent="0.25">
      <c r="A372" s="284"/>
      <c r="B372" s="58"/>
      <c r="C372" s="195"/>
      <c r="D372" s="195"/>
      <c r="E372" s="196"/>
      <c r="F372" s="196"/>
      <c r="G372" s="196"/>
      <c r="H372" s="196"/>
    </row>
    <row r="373" spans="1:8" s="197" customFormat="1" ht="12.75" customHeight="1" x14ac:dyDescent="0.25">
      <c r="A373" s="284"/>
      <c r="B373" s="195"/>
      <c r="C373" s="195"/>
      <c r="D373" s="195"/>
      <c r="E373" s="196"/>
      <c r="F373" s="196"/>
      <c r="G373" s="196"/>
      <c r="H373" s="196"/>
    </row>
    <row r="374" spans="1:8" s="197" customFormat="1" ht="12.75" customHeight="1" x14ac:dyDescent="0.25">
      <c r="A374" s="284"/>
      <c r="B374" s="195"/>
      <c r="C374" s="195"/>
      <c r="D374" s="195"/>
      <c r="E374" s="196"/>
      <c r="F374" s="196"/>
      <c r="G374" s="196"/>
      <c r="H374" s="196"/>
    </row>
    <row r="375" spans="1:8" s="197" customFormat="1" ht="12.75" customHeight="1" x14ac:dyDescent="0.25">
      <c r="A375" s="284"/>
      <c r="B375" s="195"/>
      <c r="C375" s="195"/>
      <c r="D375" s="195"/>
      <c r="E375" s="196"/>
      <c r="F375" s="196"/>
      <c r="G375" s="196"/>
      <c r="H375" s="196"/>
    </row>
    <row r="376" spans="1:8" s="197" customFormat="1" ht="12.75" customHeight="1" x14ac:dyDescent="0.25">
      <c r="A376" s="284"/>
      <c r="B376" s="195"/>
      <c r="C376" s="195"/>
      <c r="D376" s="195"/>
      <c r="E376" s="196"/>
      <c r="F376" s="196"/>
      <c r="G376" s="196"/>
      <c r="H376" s="196"/>
    </row>
    <row r="377" spans="1:8" s="197" customFormat="1" ht="12.75" customHeight="1" x14ac:dyDescent="0.25">
      <c r="A377" s="284"/>
      <c r="B377" s="195"/>
      <c r="C377" s="195"/>
      <c r="D377" s="195"/>
      <c r="E377" s="196"/>
      <c r="F377" s="196"/>
      <c r="G377" s="196"/>
      <c r="H377" s="196"/>
    </row>
    <row r="378" spans="1:8" s="197" customFormat="1" ht="12.75" customHeight="1" x14ac:dyDescent="0.25">
      <c r="A378" s="284"/>
      <c r="B378" s="195"/>
      <c r="C378" s="195"/>
      <c r="D378" s="195"/>
      <c r="E378" s="196"/>
      <c r="F378" s="196"/>
      <c r="G378" s="196"/>
      <c r="H378" s="196"/>
    </row>
    <row r="379" spans="1:8" s="197" customFormat="1" ht="12.75" customHeight="1" x14ac:dyDescent="0.25">
      <c r="A379" s="284"/>
      <c r="B379" s="195"/>
      <c r="C379" s="195"/>
      <c r="D379" s="195"/>
      <c r="E379" s="196"/>
      <c r="F379" s="196"/>
      <c r="G379" s="196"/>
      <c r="H379" s="196"/>
    </row>
    <row r="380" spans="1:8" s="197" customFormat="1" ht="12.75" customHeight="1" x14ac:dyDescent="0.25">
      <c r="A380" s="284"/>
      <c r="B380" s="195"/>
      <c r="C380" s="195"/>
      <c r="D380" s="195"/>
      <c r="E380" s="196"/>
      <c r="F380" s="196"/>
      <c r="G380" s="196"/>
      <c r="H380" s="196"/>
    </row>
    <row r="381" spans="1:8" s="197" customFormat="1" ht="12.75" customHeight="1" x14ac:dyDescent="0.25">
      <c r="A381" s="284"/>
      <c r="B381" s="195"/>
      <c r="C381" s="195"/>
      <c r="D381" s="195"/>
      <c r="E381" s="196"/>
      <c r="F381" s="196"/>
      <c r="G381" s="196"/>
      <c r="H381" s="196"/>
    </row>
    <row r="382" spans="1:8" s="197" customFormat="1" ht="12.75" customHeight="1" x14ac:dyDescent="0.25">
      <c r="A382" s="284"/>
      <c r="B382" s="195"/>
      <c r="C382" s="195"/>
      <c r="D382" s="195"/>
      <c r="E382" s="196"/>
      <c r="F382" s="196"/>
      <c r="G382" s="196"/>
      <c r="H382" s="196"/>
    </row>
    <row r="383" spans="1:8" s="197" customFormat="1" ht="12.75" customHeight="1" x14ac:dyDescent="0.25">
      <c r="A383" s="284"/>
      <c r="B383" s="195"/>
      <c r="C383" s="195"/>
      <c r="D383" s="195"/>
      <c r="E383" s="196"/>
      <c r="F383" s="196"/>
      <c r="G383" s="196"/>
      <c r="H383" s="196"/>
    </row>
    <row r="384" spans="1:8" s="197" customFormat="1" ht="12.75" customHeight="1" x14ac:dyDescent="0.25">
      <c r="A384" s="284"/>
      <c r="B384" s="195"/>
      <c r="C384" s="195"/>
      <c r="D384" s="195"/>
      <c r="E384" s="196"/>
      <c r="F384" s="196"/>
      <c r="G384" s="196"/>
      <c r="H384" s="196"/>
    </row>
    <row r="385" spans="1:8" s="197" customFormat="1" ht="12.75" customHeight="1" x14ac:dyDescent="0.25">
      <c r="A385" s="284"/>
      <c r="B385" s="195"/>
      <c r="C385" s="195"/>
      <c r="D385" s="195"/>
      <c r="E385" s="196"/>
      <c r="F385" s="196"/>
      <c r="G385" s="196"/>
      <c r="H385" s="196"/>
    </row>
    <row r="386" spans="1:8" s="197" customFormat="1" ht="12.75" customHeight="1" x14ac:dyDescent="0.25">
      <c r="A386" s="284"/>
      <c r="B386" s="195"/>
      <c r="C386" s="195"/>
      <c r="D386" s="195"/>
      <c r="E386" s="196"/>
      <c r="F386" s="196"/>
      <c r="G386" s="196"/>
      <c r="H386" s="196"/>
    </row>
    <row r="387" spans="1:8" s="197" customFormat="1" ht="12.75" customHeight="1" x14ac:dyDescent="0.25">
      <c r="A387" s="284"/>
      <c r="B387" s="195"/>
      <c r="C387" s="195"/>
      <c r="D387" s="195"/>
      <c r="E387" s="196"/>
      <c r="F387" s="196"/>
      <c r="G387" s="196"/>
      <c r="H387" s="196"/>
    </row>
    <row r="388" spans="1:8" s="197" customFormat="1" ht="12.75" customHeight="1" x14ac:dyDescent="0.25">
      <c r="A388" s="284"/>
      <c r="B388" s="195"/>
      <c r="C388" s="195"/>
      <c r="D388" s="195"/>
      <c r="E388" s="196"/>
      <c r="F388" s="196"/>
      <c r="G388" s="196"/>
      <c r="H388" s="196"/>
    </row>
    <row r="389" spans="1:8" s="197" customFormat="1" ht="12.75" customHeight="1" x14ac:dyDescent="0.25">
      <c r="A389" s="284"/>
      <c r="B389" s="195"/>
      <c r="C389" s="195"/>
      <c r="D389" s="195"/>
      <c r="E389" s="196"/>
      <c r="F389" s="196"/>
      <c r="G389" s="196"/>
      <c r="H389" s="196"/>
    </row>
    <row r="390" spans="1:8" s="197" customFormat="1" ht="12.75" customHeight="1" x14ac:dyDescent="0.25">
      <c r="A390" s="284"/>
      <c r="B390" s="195"/>
      <c r="C390" s="195"/>
      <c r="D390" s="195"/>
      <c r="E390" s="196"/>
      <c r="F390" s="196"/>
      <c r="G390" s="196"/>
      <c r="H390" s="196"/>
    </row>
    <row r="391" spans="1:8" s="197" customFormat="1" ht="12.75" customHeight="1" x14ac:dyDescent="0.25">
      <c r="A391" s="284"/>
      <c r="B391" s="195"/>
      <c r="C391" s="195"/>
      <c r="D391" s="195"/>
      <c r="E391" s="196"/>
      <c r="F391" s="196"/>
      <c r="G391" s="196"/>
      <c r="H391" s="196"/>
    </row>
    <row r="392" spans="1:8" s="197" customFormat="1" ht="12.75" customHeight="1" x14ac:dyDescent="0.25">
      <c r="A392" s="284"/>
      <c r="B392" s="195"/>
      <c r="C392" s="195"/>
      <c r="D392" s="195"/>
      <c r="E392" s="196"/>
      <c r="F392" s="196"/>
      <c r="G392" s="196"/>
      <c r="H392" s="196"/>
    </row>
    <row r="393" spans="1:8" s="197" customFormat="1" ht="12.75" customHeight="1" x14ac:dyDescent="0.25">
      <c r="A393" s="284"/>
      <c r="B393" s="195"/>
      <c r="C393" s="195"/>
      <c r="D393" s="195"/>
      <c r="E393" s="196"/>
      <c r="F393" s="196"/>
      <c r="G393" s="196"/>
      <c r="H393" s="196"/>
    </row>
    <row r="394" spans="1:8" s="197" customFormat="1" ht="12.75" customHeight="1" x14ac:dyDescent="0.25">
      <c r="A394" s="284"/>
      <c r="B394" s="195"/>
      <c r="C394" s="195"/>
      <c r="D394" s="195"/>
      <c r="E394" s="196"/>
      <c r="F394" s="196"/>
      <c r="G394" s="196"/>
      <c r="H394" s="196"/>
    </row>
    <row r="395" spans="1:8" s="197" customFormat="1" ht="12.75" customHeight="1" x14ac:dyDescent="0.25">
      <c r="A395" s="284"/>
      <c r="B395" s="195"/>
      <c r="C395" s="195"/>
      <c r="D395" s="195"/>
      <c r="E395" s="196"/>
      <c r="F395" s="196"/>
      <c r="G395" s="196"/>
      <c r="H395" s="196"/>
    </row>
    <row r="396" spans="1:8" s="197" customFormat="1" ht="12.75" customHeight="1" x14ac:dyDescent="0.25">
      <c r="A396" s="284"/>
      <c r="B396" s="195"/>
      <c r="C396" s="195"/>
      <c r="D396" s="195"/>
      <c r="E396" s="196"/>
      <c r="F396" s="196"/>
      <c r="G396" s="196"/>
      <c r="H396" s="196"/>
    </row>
    <row r="397" spans="1:8" s="197" customFormat="1" ht="12.75" customHeight="1" x14ac:dyDescent="0.25">
      <c r="A397" s="284"/>
      <c r="B397" s="195"/>
      <c r="C397" s="195"/>
      <c r="D397" s="195"/>
      <c r="E397" s="196"/>
      <c r="F397" s="196"/>
      <c r="G397" s="196"/>
      <c r="H397" s="196"/>
    </row>
    <row r="398" spans="1:8" s="197" customFormat="1" ht="12.75" customHeight="1" x14ac:dyDescent="0.25">
      <c r="A398" s="284"/>
      <c r="B398" s="195"/>
      <c r="C398" s="195"/>
      <c r="D398" s="195"/>
      <c r="E398" s="196"/>
      <c r="F398" s="196"/>
      <c r="G398" s="196"/>
      <c r="H398" s="196"/>
    </row>
    <row r="399" spans="1:8" s="197" customFormat="1" ht="12.75" customHeight="1" x14ac:dyDescent="0.25">
      <c r="A399" s="284"/>
      <c r="B399" s="195"/>
      <c r="C399" s="195"/>
      <c r="D399" s="195"/>
      <c r="E399" s="196"/>
      <c r="F399" s="196"/>
      <c r="G399" s="196"/>
      <c r="H399" s="196"/>
    </row>
    <row r="400" spans="1:8" s="197" customFormat="1" ht="12.75" customHeight="1" x14ac:dyDescent="0.25">
      <c r="A400" s="284"/>
      <c r="B400" s="195"/>
      <c r="C400" s="195"/>
      <c r="D400" s="195"/>
      <c r="E400" s="196"/>
      <c r="F400" s="196"/>
      <c r="G400" s="196"/>
      <c r="H400" s="362" t="s">
        <v>13</v>
      </c>
    </row>
    <row r="401" spans="1:10" s="197" customFormat="1" ht="12.75" customHeight="1" x14ac:dyDescent="0.25">
      <c r="A401" s="284"/>
      <c r="B401" s="195"/>
      <c r="C401" s="195"/>
      <c r="D401" s="195"/>
      <c r="E401" s="196"/>
      <c r="F401" s="196"/>
      <c r="G401" s="196"/>
      <c r="H401" s="362"/>
    </row>
    <row r="402" spans="1:10" s="2" customFormat="1" ht="18" x14ac:dyDescent="0.3">
      <c r="A402" s="284"/>
      <c r="B402" s="474" t="s">
        <v>703</v>
      </c>
      <c r="C402" s="14"/>
      <c r="D402" s="14"/>
      <c r="E402" s="15"/>
      <c r="F402" s="14"/>
      <c r="G402" s="15"/>
      <c r="H402" s="45"/>
    </row>
    <row r="403" spans="1:10" s="197" customFormat="1" ht="12.75" customHeight="1" x14ac:dyDescent="0.3">
      <c r="A403" s="284"/>
      <c r="B403" s="470"/>
      <c r="C403" s="1"/>
      <c r="D403" s="1"/>
      <c r="E403" s="45"/>
      <c r="F403" s="45"/>
      <c r="G403" s="45"/>
      <c r="H403" s="45"/>
    </row>
    <row r="404" spans="1:10" s="197" customFormat="1" ht="12.75" customHeight="1" x14ac:dyDescent="0.25">
      <c r="A404" s="284"/>
      <c r="B404" s="4" t="s">
        <v>62</v>
      </c>
      <c r="C404" s="1"/>
      <c r="D404" s="1"/>
      <c r="E404" s="45"/>
      <c r="F404" s="45"/>
      <c r="G404" s="45"/>
      <c r="H404" s="45"/>
    </row>
    <row r="405" spans="1:10" s="197" customFormat="1" ht="12.75" customHeight="1" x14ac:dyDescent="0.25">
      <c r="A405" s="284"/>
      <c r="B405" s="151"/>
      <c r="C405" s="513" t="s">
        <v>12</v>
      </c>
      <c r="D405" s="514"/>
      <c r="E405" s="511"/>
      <c r="F405" s="513" t="s">
        <v>10</v>
      </c>
      <c r="G405" s="514"/>
      <c r="H405" s="511"/>
    </row>
    <row r="406" spans="1:10" s="197" customFormat="1" ht="12.75" customHeight="1" x14ac:dyDescent="0.25">
      <c r="A406" s="284"/>
      <c r="B406" s="145"/>
      <c r="C406" s="149" t="s">
        <v>8</v>
      </c>
      <c r="D406" s="152" t="s">
        <v>9</v>
      </c>
      <c r="E406" s="152" t="s">
        <v>65</v>
      </c>
      <c r="F406" s="152" t="s">
        <v>8</v>
      </c>
      <c r="G406" s="152" t="s">
        <v>9</v>
      </c>
      <c r="H406" s="152" t="s">
        <v>65</v>
      </c>
    </row>
    <row r="407" spans="1:10" s="197" customFormat="1" ht="12.75" customHeight="1" x14ac:dyDescent="0.25">
      <c r="A407" s="284"/>
      <c r="B407" s="64"/>
      <c r="C407" s="153"/>
      <c r="D407" s="153"/>
      <c r="E407" s="64"/>
      <c r="F407" s="154"/>
      <c r="G407" s="154"/>
      <c r="H407" s="64"/>
    </row>
    <row r="408" spans="1:10" s="197" customFormat="1" ht="12.75" customHeight="1" x14ac:dyDescent="0.25">
      <c r="A408" s="284"/>
      <c r="B408" s="64" t="s">
        <v>23</v>
      </c>
      <c r="C408" s="155">
        <v>1635.4</v>
      </c>
      <c r="D408" s="155">
        <v>1754.6</v>
      </c>
      <c r="E408" s="71">
        <v>93.207216486159851</v>
      </c>
      <c r="F408" s="155">
        <v>10602.4</v>
      </c>
      <c r="G408" s="155">
        <v>12319.6</v>
      </c>
      <c r="H408" s="71">
        <v>86.06085818358919</v>
      </c>
    </row>
    <row r="409" spans="1:10" s="197" customFormat="1" ht="12.75" customHeight="1" x14ac:dyDescent="0.25">
      <c r="A409" s="284"/>
      <c r="B409" s="64" t="s">
        <v>110</v>
      </c>
      <c r="C409" s="155">
        <v>14.6</v>
      </c>
      <c r="D409" s="155">
        <v>16.899999999999999</v>
      </c>
      <c r="E409" s="71">
        <v>86.708031184471906</v>
      </c>
      <c r="F409" s="155">
        <v>109</v>
      </c>
      <c r="G409" s="155">
        <v>147</v>
      </c>
      <c r="H409" s="71">
        <v>74.18367346938777</v>
      </c>
    </row>
    <row r="410" spans="1:10" s="197" customFormat="1" ht="12.75" customHeight="1" x14ac:dyDescent="0.25">
      <c r="A410" s="284"/>
      <c r="B410" s="64" t="s">
        <v>501</v>
      </c>
      <c r="C410" s="155">
        <v>90.5</v>
      </c>
      <c r="D410" s="155">
        <v>97.8</v>
      </c>
      <c r="E410" s="71">
        <v>92.51031707036303</v>
      </c>
      <c r="F410" s="155">
        <v>613.70000000000005</v>
      </c>
      <c r="G410" s="155">
        <v>683.8</v>
      </c>
      <c r="H410" s="71">
        <v>89.751745822821832</v>
      </c>
      <c r="J410" s="239"/>
    </row>
    <row r="411" spans="1:10" s="197" customFormat="1" ht="12.75" customHeight="1" x14ac:dyDescent="0.25">
      <c r="A411" s="284"/>
      <c r="B411" s="64" t="s">
        <v>221</v>
      </c>
      <c r="C411" s="155">
        <v>370.3</v>
      </c>
      <c r="D411" s="155">
        <v>378.7</v>
      </c>
      <c r="E411" s="71">
        <v>97.77772366334203</v>
      </c>
      <c r="F411" s="155">
        <v>2456.1999999999998</v>
      </c>
      <c r="G411" s="155">
        <v>2638.2</v>
      </c>
      <c r="H411" s="71">
        <v>93.101356985823656</v>
      </c>
      <c r="J411" s="239"/>
    </row>
    <row r="412" spans="1:10" s="197" customFormat="1" ht="12.75" customHeight="1" x14ac:dyDescent="0.25">
      <c r="A412" s="284"/>
      <c r="B412" s="64" t="s">
        <v>222</v>
      </c>
      <c r="C412" s="155">
        <v>519.1</v>
      </c>
      <c r="D412" s="155">
        <v>546.20000000000005</v>
      </c>
      <c r="E412" s="71">
        <v>95.046886398519618</v>
      </c>
      <c r="F412" s="155">
        <v>3237.3</v>
      </c>
      <c r="G412" s="155">
        <v>3741.2</v>
      </c>
      <c r="H412" s="71">
        <v>86.529723083502617</v>
      </c>
    </row>
    <row r="413" spans="1:10" s="197" customFormat="1" ht="12.75" customHeight="1" x14ac:dyDescent="0.25">
      <c r="A413" s="284"/>
      <c r="B413" s="64" t="s">
        <v>223</v>
      </c>
      <c r="C413" s="155">
        <v>415.4</v>
      </c>
      <c r="D413" s="155">
        <v>451.1</v>
      </c>
      <c r="E413" s="71">
        <v>92.07341591844046</v>
      </c>
      <c r="F413" s="155">
        <v>2723.4</v>
      </c>
      <c r="G413" s="155">
        <v>3229.8</v>
      </c>
      <c r="H413" s="71">
        <v>84.321905985618415</v>
      </c>
    </row>
    <row r="414" spans="1:10" s="197" customFormat="1" ht="12.75" customHeight="1" x14ac:dyDescent="0.25">
      <c r="A414" s="284"/>
      <c r="B414" s="64" t="s">
        <v>224</v>
      </c>
      <c r="C414" s="155">
        <v>225.5</v>
      </c>
      <c r="D414" s="155">
        <v>263.89999999999998</v>
      </c>
      <c r="E414" s="71">
        <v>85.53453921972384</v>
      </c>
      <c r="F414" s="155">
        <v>1462.7</v>
      </c>
      <c r="G414" s="155">
        <v>1879.6</v>
      </c>
      <c r="H414" s="71">
        <v>77.903358589029807</v>
      </c>
    </row>
    <row r="415" spans="1:10" s="197" customFormat="1" ht="12.6" customHeight="1" x14ac:dyDescent="0.25">
      <c r="A415" s="284"/>
      <c r="C415" s="156"/>
      <c r="D415" s="156"/>
      <c r="E415" s="121"/>
      <c r="F415" s="121"/>
      <c r="G415" s="121"/>
      <c r="H415" s="121"/>
    </row>
    <row r="416" spans="1:10" s="2" customFormat="1" x14ac:dyDescent="0.25">
      <c r="A416" s="270"/>
      <c r="B416" s="129"/>
      <c r="C416" s="124"/>
      <c r="D416" s="124"/>
      <c r="E416" s="125"/>
      <c r="F416" s="124"/>
      <c r="G416" s="124"/>
      <c r="H416" s="126"/>
    </row>
    <row r="417" spans="1:8" s="2" customFormat="1" x14ac:dyDescent="0.25">
      <c r="A417" s="270"/>
      <c r="B417" s="20" t="s">
        <v>532</v>
      </c>
      <c r="C417" s="31"/>
      <c r="D417" s="31"/>
      <c r="E417" s="53"/>
      <c r="H417" s="45"/>
    </row>
    <row r="418" spans="1:8" s="2" customFormat="1" x14ac:dyDescent="0.25">
      <c r="A418" s="270"/>
      <c r="B418" s="20" t="s">
        <v>81</v>
      </c>
      <c r="C418" s="31"/>
      <c r="D418" s="31"/>
      <c r="E418" s="53"/>
      <c r="H418" s="45"/>
    </row>
    <row r="419" spans="1:8" s="2" customFormat="1" x14ac:dyDescent="0.25">
      <c r="A419" s="270"/>
      <c r="B419" s="20"/>
      <c r="C419" s="31"/>
      <c r="D419" s="31"/>
      <c r="E419" s="53"/>
      <c r="H419" s="45"/>
    </row>
    <row r="420" spans="1:8" s="45" customFormat="1" x14ac:dyDescent="0.25">
      <c r="B420" s="58" t="s">
        <v>68</v>
      </c>
      <c r="E420" s="24"/>
      <c r="H420" s="24"/>
    </row>
    <row r="421" spans="1:8" s="197" customFormat="1" ht="12.75" customHeight="1" x14ac:dyDescent="0.25">
      <c r="A421" s="284"/>
      <c r="B421" s="58"/>
      <c r="C421" s="195"/>
      <c r="D421" s="195"/>
      <c r="E421" s="196"/>
      <c r="F421" s="196"/>
      <c r="G421" s="196"/>
      <c r="H421" s="196"/>
    </row>
    <row r="422" spans="1:8" s="197" customFormat="1" ht="12.75" customHeight="1" x14ac:dyDescent="0.25">
      <c r="A422" s="284"/>
      <c r="B422" s="195"/>
      <c r="C422" s="195"/>
      <c r="D422" s="195"/>
      <c r="E422" s="196"/>
      <c r="F422" s="196"/>
      <c r="G422" s="196"/>
      <c r="H422" s="196"/>
    </row>
    <row r="423" spans="1:8" s="197" customFormat="1" ht="12.75" customHeight="1" x14ac:dyDescent="0.25">
      <c r="A423" s="284"/>
      <c r="B423" s="195"/>
      <c r="C423" s="195"/>
      <c r="D423" s="195"/>
      <c r="E423" s="196"/>
      <c r="F423" s="196"/>
      <c r="G423" s="196"/>
      <c r="H423" s="196"/>
    </row>
    <row r="424" spans="1:8" s="197" customFormat="1" ht="12.75" customHeight="1" x14ac:dyDescent="0.25">
      <c r="A424" s="284"/>
      <c r="B424" s="195"/>
      <c r="C424" s="195"/>
      <c r="D424" s="195"/>
      <c r="E424" s="196"/>
      <c r="F424" s="196"/>
      <c r="G424" s="196"/>
      <c r="H424" s="196"/>
    </row>
    <row r="425" spans="1:8" s="197" customFormat="1" ht="12.75" customHeight="1" x14ac:dyDescent="0.25">
      <c r="A425" s="284"/>
      <c r="B425" s="195"/>
      <c r="C425" s="195"/>
      <c r="D425" s="195"/>
      <c r="E425" s="196"/>
      <c r="F425" s="196"/>
      <c r="G425" s="196"/>
      <c r="H425" s="196"/>
    </row>
    <row r="426" spans="1:8" s="197" customFormat="1" ht="12.75" customHeight="1" x14ac:dyDescent="0.25">
      <c r="A426" s="284"/>
      <c r="B426" s="195"/>
      <c r="C426" s="195"/>
      <c r="D426" s="195"/>
      <c r="E426" s="196"/>
      <c r="F426" s="196"/>
      <c r="G426" s="196"/>
      <c r="H426" s="196"/>
    </row>
    <row r="427" spans="1:8" s="197" customFormat="1" ht="12.75" customHeight="1" x14ac:dyDescent="0.25">
      <c r="A427" s="284"/>
      <c r="B427" s="195"/>
      <c r="C427" s="195"/>
      <c r="D427" s="195"/>
      <c r="E427" s="196"/>
      <c r="F427" s="196"/>
      <c r="G427" s="196"/>
      <c r="H427" s="196"/>
    </row>
    <row r="428" spans="1:8" s="197" customFormat="1" ht="12.75" customHeight="1" x14ac:dyDescent="0.25">
      <c r="A428" s="284"/>
      <c r="B428" s="195"/>
      <c r="C428" s="195"/>
      <c r="D428" s="195"/>
      <c r="E428" s="196"/>
      <c r="F428" s="196"/>
      <c r="G428" s="196"/>
      <c r="H428" s="196"/>
    </row>
    <row r="429" spans="1:8" s="197" customFormat="1" ht="12.75" customHeight="1" x14ac:dyDescent="0.25">
      <c r="A429" s="284"/>
      <c r="B429" s="195"/>
      <c r="C429" s="195"/>
      <c r="D429" s="195"/>
      <c r="E429" s="196"/>
      <c r="F429" s="196"/>
      <c r="G429" s="196"/>
      <c r="H429" s="196"/>
    </row>
    <row r="430" spans="1:8" s="197" customFormat="1" ht="12.75" customHeight="1" x14ac:dyDescent="0.25">
      <c r="A430" s="284"/>
      <c r="B430" s="195"/>
      <c r="C430" s="195"/>
      <c r="D430" s="195"/>
      <c r="E430" s="196"/>
      <c r="F430" s="196"/>
      <c r="G430" s="196"/>
      <c r="H430" s="196"/>
    </row>
    <row r="431" spans="1:8" s="197" customFormat="1" ht="12.75" customHeight="1" x14ac:dyDescent="0.25">
      <c r="A431" s="284"/>
      <c r="B431" s="195"/>
      <c r="C431" s="195"/>
      <c r="D431" s="195"/>
      <c r="E431" s="196"/>
      <c r="F431" s="196"/>
      <c r="G431" s="196"/>
      <c r="H431" s="196"/>
    </row>
    <row r="432" spans="1:8" s="197" customFormat="1" ht="12.75" customHeight="1" x14ac:dyDescent="0.25">
      <c r="A432" s="284"/>
      <c r="B432" s="195"/>
      <c r="C432" s="195"/>
      <c r="D432" s="195"/>
      <c r="E432" s="196"/>
      <c r="F432" s="196"/>
      <c r="G432" s="196"/>
      <c r="H432" s="196"/>
    </row>
    <row r="433" spans="1:8" s="197" customFormat="1" ht="12.75" customHeight="1" x14ac:dyDescent="0.25">
      <c r="A433" s="284"/>
      <c r="B433" s="195"/>
      <c r="C433" s="195"/>
      <c r="D433" s="195"/>
      <c r="E433" s="196"/>
      <c r="F433" s="196"/>
      <c r="G433" s="196"/>
      <c r="H433" s="196"/>
    </row>
    <row r="434" spans="1:8" s="197" customFormat="1" ht="12.75" customHeight="1" x14ac:dyDescent="0.25">
      <c r="A434" s="284"/>
      <c r="B434" s="195"/>
      <c r="C434" s="195"/>
      <c r="D434" s="195"/>
      <c r="E434" s="196"/>
      <c r="F434" s="196"/>
      <c r="G434" s="196"/>
      <c r="H434" s="196"/>
    </row>
    <row r="435" spans="1:8" s="197" customFormat="1" ht="12.75" customHeight="1" x14ac:dyDescent="0.25">
      <c r="A435" s="284"/>
      <c r="B435" s="195"/>
      <c r="C435" s="195"/>
      <c r="D435" s="195"/>
      <c r="E435" s="196"/>
      <c r="F435" s="196"/>
      <c r="G435" s="196"/>
      <c r="H435" s="196"/>
    </row>
    <row r="436" spans="1:8" s="197" customFormat="1" ht="12.75" customHeight="1" x14ac:dyDescent="0.25">
      <c r="A436" s="284"/>
      <c r="B436" s="195"/>
      <c r="C436" s="195"/>
      <c r="D436" s="195"/>
      <c r="E436" s="196"/>
      <c r="F436" s="196"/>
      <c r="G436" s="196"/>
      <c r="H436" s="196"/>
    </row>
    <row r="437" spans="1:8" s="197" customFormat="1" ht="12.75" customHeight="1" x14ac:dyDescent="0.25">
      <c r="A437" s="284"/>
      <c r="B437" s="195"/>
      <c r="C437" s="195"/>
      <c r="D437" s="195"/>
      <c r="E437" s="196"/>
      <c r="F437" s="196"/>
      <c r="G437" s="196"/>
      <c r="H437" s="196"/>
    </row>
    <row r="438" spans="1:8" s="197" customFormat="1" ht="12.75" customHeight="1" x14ac:dyDescent="0.25">
      <c r="A438" s="284"/>
      <c r="B438" s="195"/>
      <c r="C438" s="195"/>
      <c r="D438" s="195"/>
      <c r="E438" s="196"/>
      <c r="F438" s="196"/>
      <c r="G438" s="196"/>
      <c r="H438" s="196"/>
    </row>
    <row r="439" spans="1:8" s="197" customFormat="1" ht="12.75" customHeight="1" x14ac:dyDescent="0.25">
      <c r="A439" s="284"/>
      <c r="B439" s="195"/>
      <c r="C439" s="195"/>
      <c r="D439" s="195"/>
      <c r="E439" s="196"/>
      <c r="F439" s="196"/>
      <c r="G439" s="196"/>
      <c r="H439" s="196"/>
    </row>
    <row r="440" spans="1:8" s="197" customFormat="1" ht="12.75" customHeight="1" x14ac:dyDescent="0.25">
      <c r="A440" s="284"/>
      <c r="B440" s="195"/>
      <c r="C440" s="195"/>
      <c r="D440" s="195"/>
      <c r="E440" s="196"/>
      <c r="F440" s="196"/>
      <c r="G440" s="196"/>
      <c r="H440" s="196"/>
    </row>
    <row r="441" spans="1:8" s="197" customFormat="1" ht="12.75" customHeight="1" x14ac:dyDescent="0.25">
      <c r="A441" s="284"/>
      <c r="B441" s="195"/>
      <c r="C441" s="195"/>
      <c r="D441" s="195"/>
      <c r="E441" s="196"/>
      <c r="F441" s="196"/>
      <c r="G441" s="196"/>
      <c r="H441" s="196"/>
    </row>
    <row r="442" spans="1:8" s="197" customFormat="1" ht="12.75" customHeight="1" x14ac:dyDescent="0.25">
      <c r="A442" s="284"/>
      <c r="B442" s="195"/>
      <c r="C442" s="195"/>
      <c r="D442" s="195"/>
      <c r="E442" s="196"/>
      <c r="F442" s="196"/>
      <c r="G442" s="196"/>
      <c r="H442" s="196"/>
    </row>
    <row r="443" spans="1:8" s="197" customFormat="1" ht="12.75" customHeight="1" x14ac:dyDescent="0.25">
      <c r="A443" s="284"/>
      <c r="B443" s="195"/>
      <c r="C443" s="195"/>
      <c r="D443" s="195"/>
      <c r="E443" s="196"/>
      <c r="F443" s="196"/>
      <c r="G443" s="196"/>
      <c r="H443" s="196"/>
    </row>
    <row r="444" spans="1:8" s="197" customFormat="1" ht="12.75" customHeight="1" x14ac:dyDescent="0.25">
      <c r="A444" s="284"/>
      <c r="B444" s="195"/>
      <c r="C444" s="195"/>
      <c r="D444" s="195"/>
      <c r="E444" s="196"/>
      <c r="F444" s="196"/>
      <c r="G444" s="196"/>
      <c r="H444" s="196"/>
    </row>
    <row r="445" spans="1:8" s="197" customFormat="1" ht="12.75" customHeight="1" x14ac:dyDescent="0.25">
      <c r="A445" s="284"/>
      <c r="B445" s="195"/>
      <c r="C445" s="195"/>
      <c r="D445" s="195"/>
      <c r="E445" s="196"/>
      <c r="F445" s="196"/>
      <c r="G445" s="196"/>
      <c r="H445" s="196"/>
    </row>
    <row r="446" spans="1:8" s="197" customFormat="1" ht="12.75" customHeight="1" x14ac:dyDescent="0.25">
      <c r="A446" s="284"/>
      <c r="B446" s="195"/>
      <c r="C446" s="195"/>
      <c r="D446" s="195"/>
      <c r="E446" s="196"/>
      <c r="F446" s="196"/>
      <c r="G446" s="196"/>
      <c r="H446" s="196"/>
    </row>
    <row r="447" spans="1:8" s="197" customFormat="1" ht="12.75" customHeight="1" x14ac:dyDescent="0.25">
      <c r="A447" s="284"/>
      <c r="B447" s="195"/>
      <c r="C447" s="195"/>
      <c r="D447" s="195"/>
      <c r="E447" s="196"/>
      <c r="F447" s="196"/>
      <c r="G447" s="196"/>
      <c r="H447" s="196"/>
    </row>
    <row r="448" spans="1:8" s="197" customFormat="1" ht="12.75" customHeight="1" x14ac:dyDescent="0.25">
      <c r="A448" s="284"/>
      <c r="B448" s="195"/>
      <c r="C448" s="195"/>
      <c r="D448" s="195"/>
      <c r="E448" s="196"/>
      <c r="F448" s="196"/>
      <c r="G448" s="196"/>
      <c r="H448" s="196"/>
    </row>
    <row r="449" spans="1:10" s="197" customFormat="1" ht="12.75" customHeight="1" x14ac:dyDescent="0.25">
      <c r="A449" s="284"/>
      <c r="B449" s="195"/>
      <c r="C449" s="195"/>
      <c r="D449" s="195"/>
      <c r="E449" s="196"/>
      <c r="F449" s="196"/>
      <c r="G449" s="196"/>
      <c r="H449" s="362" t="s">
        <v>13</v>
      </c>
    </row>
    <row r="450" spans="1:10" s="197" customFormat="1" ht="15.75" customHeight="1" x14ac:dyDescent="0.3">
      <c r="A450" s="284"/>
      <c r="B450" s="195"/>
      <c r="C450" s="14"/>
      <c r="D450" s="14"/>
      <c r="E450" s="15"/>
      <c r="F450" s="15"/>
      <c r="G450" s="15"/>
      <c r="H450" s="15"/>
    </row>
    <row r="451" spans="1:10" s="2" customFormat="1" ht="18" x14ac:dyDescent="0.3">
      <c r="A451" s="284"/>
      <c r="B451" s="474" t="s">
        <v>704</v>
      </c>
      <c r="C451" s="14"/>
      <c r="D451" s="14"/>
      <c r="E451" s="15"/>
      <c r="F451" s="14"/>
      <c r="G451" s="15"/>
      <c r="H451" s="45"/>
    </row>
    <row r="452" spans="1:10" s="197" customFormat="1" ht="12.75" customHeight="1" x14ac:dyDescent="0.3">
      <c r="A452" s="284"/>
      <c r="B452" s="470"/>
      <c r="C452" s="1"/>
      <c r="D452" s="1"/>
      <c r="E452" s="45"/>
      <c r="F452" s="45"/>
      <c r="G452" s="45"/>
      <c r="H452" s="45"/>
    </row>
    <row r="453" spans="1:10" s="197" customFormat="1" ht="12.75" customHeight="1" x14ac:dyDescent="0.25">
      <c r="A453" s="284"/>
      <c r="B453" s="4" t="s">
        <v>62</v>
      </c>
      <c r="C453" s="1"/>
      <c r="D453" s="1"/>
      <c r="E453" s="45"/>
      <c r="F453" s="45"/>
      <c r="G453" s="45"/>
      <c r="H453" s="45"/>
    </row>
    <row r="454" spans="1:10" s="197" customFormat="1" ht="12.75" customHeight="1" x14ac:dyDescent="0.25">
      <c r="A454" s="284"/>
      <c r="B454" s="151"/>
      <c r="C454" s="513" t="s">
        <v>12</v>
      </c>
      <c r="D454" s="514"/>
      <c r="E454" s="511"/>
      <c r="F454" s="513" t="s">
        <v>10</v>
      </c>
      <c r="G454" s="514"/>
      <c r="H454" s="511"/>
    </row>
    <row r="455" spans="1:10" s="197" customFormat="1" ht="12.75" customHeight="1" x14ac:dyDescent="0.25">
      <c r="A455" s="284"/>
      <c r="B455" s="145"/>
      <c r="C455" s="149" t="s">
        <v>8</v>
      </c>
      <c r="D455" s="152" t="s">
        <v>9</v>
      </c>
      <c r="E455" s="152" t="s">
        <v>65</v>
      </c>
      <c r="F455" s="152" t="s">
        <v>8</v>
      </c>
      <c r="G455" s="152" t="s">
        <v>9</v>
      </c>
      <c r="H455" s="152" t="s">
        <v>65</v>
      </c>
    </row>
    <row r="456" spans="1:10" s="197" customFormat="1" ht="12.75" customHeight="1" x14ac:dyDescent="0.25">
      <c r="A456" s="284"/>
      <c r="B456" s="64"/>
      <c r="C456" s="153"/>
      <c r="D456" s="153"/>
      <c r="E456" s="64"/>
      <c r="F456" s="154"/>
      <c r="G456" s="154"/>
      <c r="H456" s="64"/>
    </row>
    <row r="457" spans="1:10" s="197" customFormat="1" ht="12.75" customHeight="1" x14ac:dyDescent="0.25">
      <c r="A457" s="284"/>
      <c r="B457" s="64" t="s">
        <v>23</v>
      </c>
      <c r="C457" s="155">
        <v>1611</v>
      </c>
      <c r="D457" s="155">
        <v>1730.1</v>
      </c>
      <c r="E457" s="71">
        <v>93.120261664196263</v>
      </c>
      <c r="F457" s="155">
        <v>10595.4</v>
      </c>
      <c r="G457" s="155">
        <v>12359.1</v>
      </c>
      <c r="H457" s="71">
        <v>85.729254320668005</v>
      </c>
    </row>
    <row r="458" spans="1:10" s="197" customFormat="1" ht="12.75" customHeight="1" x14ac:dyDescent="0.25">
      <c r="A458" s="284"/>
      <c r="B458" s="64" t="s">
        <v>110</v>
      </c>
      <c r="C458" s="155">
        <v>16.600000000000001</v>
      </c>
      <c r="D458" s="155">
        <v>15.9</v>
      </c>
      <c r="E458" s="71">
        <v>104.41427690153843</v>
      </c>
      <c r="F458" s="155">
        <v>110.4</v>
      </c>
      <c r="G458" s="155">
        <v>142.1</v>
      </c>
      <c r="H458" s="71">
        <v>77.674173117522855</v>
      </c>
    </row>
    <row r="459" spans="1:10" s="197" customFormat="1" ht="12.75" customHeight="1" x14ac:dyDescent="0.25">
      <c r="A459" s="284"/>
      <c r="B459" s="64" t="s">
        <v>501</v>
      </c>
      <c r="C459" s="155">
        <v>92</v>
      </c>
      <c r="D459" s="155">
        <v>90.3</v>
      </c>
      <c r="E459" s="71">
        <v>101.81565653176069</v>
      </c>
      <c r="F459" s="155">
        <v>634.29999999999995</v>
      </c>
      <c r="G459" s="155">
        <v>712.6</v>
      </c>
      <c r="H459" s="71">
        <v>89.022208188611728</v>
      </c>
      <c r="J459" s="239"/>
    </row>
    <row r="460" spans="1:10" s="197" customFormat="1" ht="12.75" customHeight="1" x14ac:dyDescent="0.25">
      <c r="A460" s="284"/>
      <c r="B460" s="64" t="s">
        <v>221</v>
      </c>
      <c r="C460" s="155">
        <v>390.7</v>
      </c>
      <c r="D460" s="155">
        <v>396.4</v>
      </c>
      <c r="E460" s="71">
        <v>98.577285160767033</v>
      </c>
      <c r="F460" s="155">
        <v>2587.6999999999998</v>
      </c>
      <c r="G460" s="155">
        <v>2773.7</v>
      </c>
      <c r="H460" s="71">
        <v>93.292353174460118</v>
      </c>
      <c r="J460" s="239"/>
    </row>
    <row r="461" spans="1:10" s="197" customFormat="1" ht="12.75" customHeight="1" x14ac:dyDescent="0.25">
      <c r="A461" s="284"/>
      <c r="B461" s="64" t="s">
        <v>222</v>
      </c>
      <c r="C461" s="155">
        <v>505</v>
      </c>
      <c r="D461" s="155">
        <v>550.79999999999995</v>
      </c>
      <c r="E461" s="71">
        <v>91.694045659160494</v>
      </c>
      <c r="F461" s="155">
        <v>3243.5</v>
      </c>
      <c r="G461" s="155">
        <v>3765</v>
      </c>
      <c r="H461" s="71">
        <v>86.149882468558658</v>
      </c>
    </row>
    <row r="462" spans="1:10" s="197" customFormat="1" ht="12.75" customHeight="1" x14ac:dyDescent="0.25">
      <c r="A462" s="284"/>
      <c r="B462" s="64" t="s">
        <v>223</v>
      </c>
      <c r="C462" s="155">
        <v>391.8</v>
      </c>
      <c r="D462" s="155">
        <v>435.7</v>
      </c>
      <c r="E462" s="71">
        <v>89.925737665639815</v>
      </c>
      <c r="F462" s="155">
        <v>2666</v>
      </c>
      <c r="G462" s="155">
        <v>3185.5</v>
      </c>
      <c r="H462" s="71">
        <v>83.690286530477721</v>
      </c>
    </row>
    <row r="463" spans="1:10" s="197" customFormat="1" ht="12.75" customHeight="1" x14ac:dyDescent="0.25">
      <c r="A463" s="284"/>
      <c r="B463" s="64" t="s">
        <v>224</v>
      </c>
      <c r="C463" s="155">
        <v>214.9</v>
      </c>
      <c r="D463" s="155">
        <v>241</v>
      </c>
      <c r="E463" s="71">
        <v>89.970024757101172</v>
      </c>
      <c r="F463" s="155">
        <v>1353.5</v>
      </c>
      <c r="G463" s="155">
        <v>1780.3</v>
      </c>
      <c r="H463" s="71">
        <v>76.290329705929992</v>
      </c>
    </row>
    <row r="464" spans="1:10" s="197" customFormat="1" ht="12.75" customHeight="1" x14ac:dyDescent="0.25">
      <c r="A464" s="284"/>
      <c r="C464" s="156"/>
      <c r="D464" s="156"/>
      <c r="E464" s="121"/>
      <c r="F464" s="121"/>
      <c r="G464" s="121"/>
      <c r="H464" s="121"/>
    </row>
    <row r="465" spans="1:8" s="2" customFormat="1" x14ac:dyDescent="0.25">
      <c r="A465" s="270"/>
      <c r="B465" s="129"/>
      <c r="C465" s="124"/>
      <c r="D465" s="124"/>
      <c r="E465" s="125"/>
      <c r="F465" s="124"/>
      <c r="G465" s="124"/>
      <c r="H465" s="126"/>
    </row>
    <row r="466" spans="1:8" s="2" customFormat="1" x14ac:dyDescent="0.25">
      <c r="A466" s="270"/>
      <c r="B466" s="20" t="s">
        <v>532</v>
      </c>
      <c r="C466" s="31"/>
      <c r="D466" s="31"/>
      <c r="E466" s="53"/>
      <c r="H466" s="45"/>
    </row>
    <row r="467" spans="1:8" s="2" customFormat="1" x14ac:dyDescent="0.25">
      <c r="A467" s="270"/>
      <c r="B467" s="20" t="s">
        <v>81</v>
      </c>
      <c r="C467" s="31"/>
      <c r="D467" s="31"/>
      <c r="E467" s="53"/>
      <c r="H467" s="45"/>
    </row>
    <row r="468" spans="1:8" s="2" customFormat="1" x14ac:dyDescent="0.25">
      <c r="A468" s="270"/>
      <c r="B468" s="20"/>
      <c r="C468" s="31"/>
      <c r="D468" s="31"/>
      <c r="E468" s="53"/>
      <c r="H468" s="45"/>
    </row>
    <row r="469" spans="1:8" s="45" customFormat="1" x14ac:dyDescent="0.25">
      <c r="B469" s="58" t="s">
        <v>68</v>
      </c>
      <c r="E469" s="24"/>
      <c r="H469" s="24"/>
    </row>
    <row r="470" spans="1:8" s="197" customFormat="1" ht="12.75" customHeight="1" x14ac:dyDescent="0.25">
      <c r="A470" s="284"/>
      <c r="B470" s="58"/>
      <c r="C470" s="195"/>
      <c r="D470" s="195"/>
      <c r="E470" s="196"/>
      <c r="F470" s="196"/>
      <c r="G470" s="196"/>
      <c r="H470" s="196"/>
    </row>
    <row r="471" spans="1:8" s="197" customFormat="1" ht="12.75" customHeight="1" x14ac:dyDescent="0.25">
      <c r="A471" s="284"/>
      <c r="B471" s="195"/>
      <c r="C471" s="195"/>
      <c r="D471" s="195"/>
      <c r="E471" s="196"/>
      <c r="F471" s="196"/>
      <c r="G471" s="196"/>
      <c r="H471" s="196"/>
    </row>
    <row r="472" spans="1:8" s="197" customFormat="1" ht="12.75" customHeight="1" x14ac:dyDescent="0.25">
      <c r="A472" s="284"/>
      <c r="B472" s="195"/>
      <c r="C472" s="195"/>
      <c r="D472" s="195"/>
      <c r="E472" s="196"/>
      <c r="F472" s="196"/>
      <c r="G472" s="196"/>
      <c r="H472" s="196"/>
    </row>
    <row r="473" spans="1:8" s="197" customFormat="1" ht="12.75" customHeight="1" x14ac:dyDescent="0.25">
      <c r="A473" s="284"/>
      <c r="B473" s="195"/>
      <c r="C473" s="195"/>
      <c r="D473" s="195"/>
      <c r="E473" s="196"/>
      <c r="F473" s="196"/>
      <c r="G473" s="196"/>
      <c r="H473" s="196"/>
    </row>
    <row r="474" spans="1:8" s="197" customFormat="1" ht="12.75" customHeight="1" x14ac:dyDescent="0.25">
      <c r="A474" s="284"/>
      <c r="B474" s="195"/>
      <c r="C474" s="195"/>
      <c r="D474" s="195"/>
      <c r="E474" s="196"/>
      <c r="F474" s="196"/>
      <c r="G474" s="196"/>
      <c r="H474" s="196"/>
    </row>
    <row r="475" spans="1:8" s="197" customFormat="1" ht="12.75" customHeight="1" x14ac:dyDescent="0.25">
      <c r="A475" s="284"/>
      <c r="B475" s="195"/>
      <c r="C475" s="195"/>
      <c r="D475" s="195"/>
      <c r="E475" s="196"/>
      <c r="F475" s="196"/>
      <c r="G475" s="196"/>
      <c r="H475" s="196"/>
    </row>
    <row r="476" spans="1:8" s="197" customFormat="1" ht="12.75" customHeight="1" x14ac:dyDescent="0.25">
      <c r="A476" s="284"/>
      <c r="B476" s="195"/>
      <c r="C476" s="195"/>
      <c r="D476" s="195"/>
      <c r="E476" s="196"/>
      <c r="F476" s="196"/>
      <c r="G476" s="196"/>
      <c r="H476" s="196"/>
    </row>
    <row r="477" spans="1:8" s="197" customFormat="1" ht="12.75" customHeight="1" x14ac:dyDescent="0.25">
      <c r="A477" s="284"/>
      <c r="B477" s="195"/>
      <c r="C477" s="195"/>
      <c r="D477" s="195"/>
      <c r="E477" s="196"/>
      <c r="F477" s="196"/>
      <c r="G477" s="196"/>
      <c r="H477" s="196"/>
    </row>
    <row r="478" spans="1:8" s="197" customFormat="1" ht="12.75" customHeight="1" x14ac:dyDescent="0.25">
      <c r="A478" s="284"/>
      <c r="B478" s="195"/>
      <c r="C478" s="195"/>
      <c r="D478" s="195"/>
      <c r="E478" s="196"/>
      <c r="F478" s="196"/>
      <c r="G478" s="196"/>
      <c r="H478" s="196"/>
    </row>
    <row r="479" spans="1:8" s="197" customFormat="1" ht="12.75" customHeight="1" x14ac:dyDescent="0.25">
      <c r="A479" s="284"/>
      <c r="B479" s="195"/>
      <c r="C479" s="195"/>
      <c r="D479" s="195"/>
      <c r="E479" s="196"/>
      <c r="F479" s="196"/>
      <c r="G479" s="196"/>
      <c r="H479" s="196"/>
    </row>
    <row r="480" spans="1:8" s="197" customFormat="1" ht="12.75" customHeight="1" x14ac:dyDescent="0.25">
      <c r="A480" s="284"/>
      <c r="B480" s="195"/>
      <c r="C480" s="195"/>
      <c r="D480" s="195"/>
      <c r="E480" s="196"/>
      <c r="F480" s="196"/>
      <c r="G480" s="196"/>
      <c r="H480" s="196"/>
    </row>
    <row r="481" spans="1:8" s="197" customFormat="1" ht="12.75" customHeight="1" x14ac:dyDescent="0.25">
      <c r="A481" s="284"/>
      <c r="B481" s="195"/>
      <c r="C481" s="195"/>
      <c r="D481" s="195"/>
      <c r="E481" s="196"/>
      <c r="F481" s="196"/>
      <c r="G481" s="196"/>
      <c r="H481" s="196"/>
    </row>
    <row r="482" spans="1:8" s="197" customFormat="1" ht="12.75" customHeight="1" x14ac:dyDescent="0.25">
      <c r="A482" s="284"/>
      <c r="B482" s="195"/>
      <c r="C482" s="195"/>
      <c r="D482" s="195"/>
      <c r="E482" s="196"/>
      <c r="F482" s="196"/>
      <c r="G482" s="196"/>
      <c r="H482" s="196"/>
    </row>
    <row r="483" spans="1:8" s="197" customFormat="1" ht="12.75" customHeight="1" x14ac:dyDescent="0.25">
      <c r="A483" s="284"/>
      <c r="B483" s="195"/>
      <c r="C483" s="195"/>
      <c r="D483" s="195"/>
      <c r="E483" s="196"/>
      <c r="F483" s="196"/>
      <c r="G483" s="196"/>
      <c r="H483" s="196"/>
    </row>
    <row r="484" spans="1:8" s="197" customFormat="1" ht="12.75" customHeight="1" x14ac:dyDescent="0.25">
      <c r="A484" s="284"/>
      <c r="B484" s="195"/>
      <c r="C484" s="195"/>
      <c r="D484" s="195"/>
      <c r="E484" s="196"/>
      <c r="F484" s="196"/>
      <c r="G484" s="196"/>
      <c r="H484" s="196"/>
    </row>
    <row r="485" spans="1:8" s="197" customFormat="1" ht="12.75" customHeight="1" x14ac:dyDescent="0.25">
      <c r="A485" s="284"/>
      <c r="B485" s="195"/>
      <c r="C485" s="195"/>
      <c r="D485" s="195"/>
      <c r="E485" s="196"/>
      <c r="F485" s="196"/>
      <c r="G485" s="196"/>
      <c r="H485" s="196"/>
    </row>
    <row r="486" spans="1:8" s="197" customFormat="1" ht="12.75" customHeight="1" x14ac:dyDescent="0.25">
      <c r="A486" s="284"/>
      <c r="B486" s="195"/>
      <c r="C486" s="195"/>
      <c r="D486" s="195"/>
      <c r="E486" s="196"/>
      <c r="F486" s="196"/>
      <c r="G486" s="196"/>
      <c r="H486" s="196"/>
    </row>
    <row r="487" spans="1:8" s="197" customFormat="1" ht="12.75" customHeight="1" x14ac:dyDescent="0.25">
      <c r="A487" s="284"/>
      <c r="B487" s="195"/>
      <c r="C487" s="195"/>
      <c r="D487" s="195"/>
      <c r="E487" s="196"/>
      <c r="F487" s="196"/>
      <c r="G487" s="196"/>
      <c r="H487" s="196"/>
    </row>
    <row r="488" spans="1:8" s="197" customFormat="1" ht="12.75" customHeight="1" x14ac:dyDescent="0.25">
      <c r="A488" s="284"/>
      <c r="B488" s="195"/>
      <c r="C488" s="195"/>
      <c r="D488" s="195"/>
      <c r="E488" s="196"/>
      <c r="F488" s="196"/>
      <c r="G488" s="196"/>
      <c r="H488" s="196"/>
    </row>
    <row r="489" spans="1:8" s="197" customFormat="1" ht="12.75" customHeight="1" x14ac:dyDescent="0.25">
      <c r="A489" s="284"/>
      <c r="B489" s="195"/>
      <c r="C489" s="195"/>
      <c r="D489" s="195"/>
      <c r="E489" s="196"/>
      <c r="F489" s="196"/>
      <c r="G489" s="196"/>
      <c r="H489" s="196"/>
    </row>
    <row r="490" spans="1:8" s="197" customFormat="1" ht="12.75" customHeight="1" x14ac:dyDescent="0.25">
      <c r="A490" s="284"/>
      <c r="B490" s="195"/>
      <c r="C490" s="195"/>
      <c r="D490" s="195"/>
      <c r="E490" s="196"/>
      <c r="F490" s="196"/>
      <c r="G490" s="196"/>
      <c r="H490" s="196"/>
    </row>
    <row r="491" spans="1:8" s="197" customFormat="1" ht="12.75" customHeight="1" x14ac:dyDescent="0.25">
      <c r="A491" s="284"/>
      <c r="B491" s="195"/>
      <c r="C491" s="195"/>
      <c r="D491" s="195"/>
      <c r="E491" s="196"/>
      <c r="F491" s="196"/>
      <c r="G491" s="196"/>
      <c r="H491" s="196"/>
    </row>
    <row r="492" spans="1:8" s="197" customFormat="1" ht="12.75" customHeight="1" x14ac:dyDescent="0.25">
      <c r="A492" s="284"/>
      <c r="B492" s="195"/>
      <c r="C492" s="195"/>
      <c r="D492" s="195"/>
      <c r="E492" s="196"/>
      <c r="F492" s="196"/>
      <c r="G492" s="196"/>
      <c r="H492" s="196"/>
    </row>
    <row r="493" spans="1:8" s="197" customFormat="1" ht="12.75" customHeight="1" x14ac:dyDescent="0.25">
      <c r="A493" s="284"/>
      <c r="B493" s="195"/>
      <c r="C493" s="195"/>
      <c r="D493" s="195"/>
      <c r="E493" s="196"/>
      <c r="F493" s="196"/>
      <c r="G493" s="196"/>
      <c r="H493" s="196"/>
    </row>
    <row r="494" spans="1:8" s="197" customFormat="1" ht="12.75" customHeight="1" x14ac:dyDescent="0.25">
      <c r="A494" s="284"/>
      <c r="B494" s="195"/>
      <c r="C494" s="195"/>
      <c r="D494" s="195"/>
      <c r="E494" s="196"/>
      <c r="F494" s="196"/>
      <c r="G494" s="196"/>
      <c r="H494" s="196"/>
    </row>
    <row r="495" spans="1:8" s="197" customFormat="1" ht="12.75" customHeight="1" x14ac:dyDescent="0.25">
      <c r="A495" s="284"/>
      <c r="B495" s="195"/>
      <c r="C495" s="195"/>
      <c r="D495" s="195"/>
      <c r="E495" s="196"/>
      <c r="F495" s="196"/>
      <c r="G495" s="196"/>
      <c r="H495" s="196"/>
    </row>
    <row r="496" spans="1:8" s="197" customFormat="1" ht="12.75" customHeight="1" x14ac:dyDescent="0.25">
      <c r="A496" s="284"/>
      <c r="B496" s="195"/>
      <c r="C496" s="195"/>
      <c r="D496" s="195"/>
      <c r="E496" s="196"/>
      <c r="F496" s="196"/>
      <c r="G496" s="196"/>
      <c r="H496" s="196"/>
    </row>
    <row r="497" spans="1:10" s="197" customFormat="1" ht="12.75" customHeight="1" x14ac:dyDescent="0.25">
      <c r="A497" s="284"/>
      <c r="B497" s="195"/>
      <c r="C497" s="195"/>
      <c r="D497" s="195"/>
      <c r="E497" s="196"/>
      <c r="F497" s="196"/>
      <c r="G497" s="196"/>
      <c r="H497" s="196"/>
    </row>
    <row r="498" spans="1:10" s="197" customFormat="1" ht="12.75" customHeight="1" x14ac:dyDescent="0.25">
      <c r="A498" s="284"/>
      <c r="B498" s="195"/>
      <c r="C498" s="195"/>
      <c r="D498" s="195"/>
      <c r="E498" s="196"/>
      <c r="F498" s="196"/>
      <c r="G498" s="196"/>
      <c r="H498" s="362" t="s">
        <v>13</v>
      </c>
    </row>
    <row r="499" spans="1:10" s="197" customFormat="1" ht="12.75" customHeight="1" x14ac:dyDescent="0.25">
      <c r="A499" s="284"/>
      <c r="B499" s="195"/>
      <c r="C499" s="195"/>
      <c r="D499" s="195"/>
      <c r="E499" s="196"/>
      <c r="F499" s="196"/>
      <c r="G499" s="196"/>
      <c r="H499" s="362"/>
    </row>
    <row r="500" spans="1:10" s="2" customFormat="1" ht="18" x14ac:dyDescent="0.3">
      <c r="A500" s="284"/>
      <c r="B500" s="474" t="s">
        <v>705</v>
      </c>
      <c r="C500" s="14"/>
      <c r="D500" s="14"/>
      <c r="E500" s="15"/>
      <c r="F500" s="14"/>
      <c r="G500" s="15"/>
      <c r="H500" s="45"/>
    </row>
    <row r="501" spans="1:10" s="197" customFormat="1" ht="12.75" customHeight="1" x14ac:dyDescent="0.3">
      <c r="A501" s="284"/>
      <c r="B501" s="470"/>
      <c r="C501" s="1"/>
      <c r="D501" s="1"/>
      <c r="E501" s="45"/>
      <c r="F501" s="45"/>
      <c r="G501" s="45"/>
      <c r="H501" s="45"/>
    </row>
    <row r="502" spans="1:10" s="197" customFormat="1" ht="12.75" customHeight="1" x14ac:dyDescent="0.25">
      <c r="A502" s="284"/>
      <c r="B502" s="4" t="s">
        <v>62</v>
      </c>
      <c r="C502" s="1"/>
      <c r="D502" s="1"/>
      <c r="E502" s="45"/>
      <c r="F502" s="45"/>
      <c r="G502" s="45"/>
      <c r="H502" s="45"/>
    </row>
    <row r="503" spans="1:10" s="197" customFormat="1" ht="12.75" customHeight="1" x14ac:dyDescent="0.25">
      <c r="A503" s="284"/>
      <c r="B503" s="151"/>
      <c r="C503" s="511" t="s">
        <v>12</v>
      </c>
      <c r="D503" s="512"/>
      <c r="E503" s="512"/>
      <c r="F503" s="512" t="s">
        <v>10</v>
      </c>
      <c r="G503" s="512"/>
      <c r="H503" s="512"/>
    </row>
    <row r="504" spans="1:10" s="197" customFormat="1" ht="12.75" customHeight="1" x14ac:dyDescent="0.25">
      <c r="A504" s="284"/>
      <c r="B504" s="145"/>
      <c r="C504" s="149" t="s">
        <v>8</v>
      </c>
      <c r="D504" s="152" t="s">
        <v>9</v>
      </c>
      <c r="E504" s="152" t="s">
        <v>65</v>
      </c>
      <c r="F504" s="152" t="s">
        <v>8</v>
      </c>
      <c r="G504" s="152" t="s">
        <v>9</v>
      </c>
      <c r="H504" s="152" t="s">
        <v>65</v>
      </c>
    </row>
    <row r="505" spans="1:10" s="197" customFormat="1" ht="12.75" customHeight="1" x14ac:dyDescent="0.25">
      <c r="A505" s="284"/>
      <c r="B505" s="64"/>
      <c r="C505" s="153"/>
      <c r="D505" s="153"/>
      <c r="E505" s="64"/>
      <c r="F505" s="154"/>
      <c r="G505" s="154"/>
      <c r="H505" s="64"/>
    </row>
    <row r="506" spans="1:10" s="197" customFormat="1" ht="12.75" customHeight="1" x14ac:dyDescent="0.25">
      <c r="A506" s="284"/>
      <c r="B506" s="64" t="s">
        <v>23</v>
      </c>
      <c r="C506" s="155">
        <v>1636</v>
      </c>
      <c r="D506" s="155">
        <v>1751.6</v>
      </c>
      <c r="E506" s="71">
        <v>92.052961734345956</v>
      </c>
      <c r="F506" s="155">
        <v>10668.8</v>
      </c>
      <c r="G506" s="155">
        <v>12521.4</v>
      </c>
      <c r="H506" s="71">
        <v>85.159798765894408</v>
      </c>
    </row>
    <row r="507" spans="1:10" s="197" customFormat="1" ht="12.75" customHeight="1" x14ac:dyDescent="0.25">
      <c r="A507" s="284"/>
      <c r="B507" s="64" t="s">
        <v>110</v>
      </c>
      <c r="C507" s="155">
        <v>12</v>
      </c>
      <c r="D507" s="155">
        <v>20.2</v>
      </c>
      <c r="E507" s="71">
        <v>60.710409678613168</v>
      </c>
      <c r="F507" s="155">
        <v>121.3</v>
      </c>
      <c r="G507" s="155">
        <v>164.6</v>
      </c>
      <c r="H507" s="71">
        <v>75.578882371102196</v>
      </c>
    </row>
    <row r="508" spans="1:10" s="197" customFormat="1" ht="12.75" customHeight="1" x14ac:dyDescent="0.25">
      <c r="A508" s="284"/>
      <c r="B508" s="64" t="s">
        <v>501</v>
      </c>
      <c r="C508" s="155">
        <v>97.7</v>
      </c>
      <c r="D508" s="155">
        <v>94.5</v>
      </c>
      <c r="E508" s="71">
        <v>101.53381617180543</v>
      </c>
      <c r="F508" s="155">
        <v>676.6</v>
      </c>
      <c r="G508" s="155">
        <v>752</v>
      </c>
      <c r="H508" s="71">
        <v>89.35720375106564</v>
      </c>
      <c r="J508" s="239"/>
    </row>
    <row r="509" spans="1:10" s="197" customFormat="1" ht="12.75" customHeight="1" x14ac:dyDescent="0.25">
      <c r="A509" s="284"/>
      <c r="B509" s="64" t="s">
        <v>221</v>
      </c>
      <c r="C509" s="155">
        <v>416.5</v>
      </c>
      <c r="D509" s="155">
        <v>417.9</v>
      </c>
      <c r="E509" s="71">
        <v>97.239092072761181</v>
      </c>
      <c r="F509" s="155">
        <v>2719.9</v>
      </c>
      <c r="G509" s="155">
        <v>2942</v>
      </c>
      <c r="H509" s="71">
        <v>91.75261285013913</v>
      </c>
      <c r="J509" s="239"/>
    </row>
    <row r="510" spans="1:10" s="197" customFormat="1" ht="12.75" customHeight="1" x14ac:dyDescent="0.25">
      <c r="A510" s="284"/>
      <c r="B510" s="64" t="s">
        <v>222</v>
      </c>
      <c r="C510" s="155">
        <v>505.2</v>
      </c>
      <c r="D510" s="155">
        <v>553</v>
      </c>
      <c r="E510" s="71">
        <v>89.385935994904429</v>
      </c>
      <c r="F510" s="155">
        <v>3238.4</v>
      </c>
      <c r="G510" s="155">
        <v>3788.8</v>
      </c>
      <c r="H510" s="71">
        <v>85.27804607871613</v>
      </c>
    </row>
    <row r="511" spans="1:10" s="197" customFormat="1" ht="12.75" customHeight="1" x14ac:dyDescent="0.25">
      <c r="A511" s="284"/>
      <c r="B511" s="64" t="s">
        <v>223</v>
      </c>
      <c r="C511" s="155">
        <v>395.4</v>
      </c>
      <c r="D511" s="155">
        <v>429.8</v>
      </c>
      <c r="E511" s="71">
        <v>91.550646210218275</v>
      </c>
      <c r="F511" s="155">
        <v>2623.2</v>
      </c>
      <c r="G511" s="155">
        <v>3147.6</v>
      </c>
      <c r="H511" s="71">
        <v>83.885712426699641</v>
      </c>
    </row>
    <row r="512" spans="1:10" s="197" customFormat="1" ht="12.75" customHeight="1" x14ac:dyDescent="0.25">
      <c r="A512" s="284"/>
      <c r="B512" s="64" t="s">
        <v>224</v>
      </c>
      <c r="C512" s="155">
        <v>209.2</v>
      </c>
      <c r="D512" s="155">
        <v>236.1</v>
      </c>
      <c r="E512" s="71">
        <v>91.774000259121379</v>
      </c>
      <c r="F512" s="155">
        <v>1289.4000000000001</v>
      </c>
      <c r="G512" s="155">
        <v>1726.5</v>
      </c>
      <c r="H512" s="71">
        <v>75.077187754412378</v>
      </c>
    </row>
    <row r="513" spans="1:8" s="197" customFormat="1" ht="12.75" customHeight="1" x14ac:dyDescent="0.25">
      <c r="A513" s="284"/>
      <c r="C513" s="156"/>
      <c r="D513" s="156"/>
      <c r="E513" s="121"/>
      <c r="F513" s="121"/>
      <c r="G513" s="121"/>
      <c r="H513" s="121"/>
    </row>
    <row r="514" spans="1:8" s="2" customFormat="1" x14ac:dyDescent="0.25">
      <c r="A514" s="270"/>
      <c r="B514" s="129"/>
      <c r="C514" s="124"/>
      <c r="D514" s="124"/>
      <c r="E514" s="125"/>
      <c r="F514" s="124"/>
      <c r="G514" s="124"/>
      <c r="H514" s="126"/>
    </row>
    <row r="515" spans="1:8" s="2" customFormat="1" x14ac:dyDescent="0.25">
      <c r="A515" s="270"/>
      <c r="B515" s="20" t="s">
        <v>532</v>
      </c>
      <c r="C515" s="31"/>
      <c r="D515" s="31"/>
      <c r="E515" s="53"/>
      <c r="H515" s="45"/>
    </row>
    <row r="516" spans="1:8" s="2" customFormat="1" x14ac:dyDescent="0.25">
      <c r="A516" s="270"/>
      <c r="B516" s="20" t="s">
        <v>81</v>
      </c>
      <c r="C516" s="31"/>
      <c r="D516" s="31"/>
      <c r="E516" s="53"/>
      <c r="H516" s="45"/>
    </row>
    <row r="517" spans="1:8" s="2" customFormat="1" x14ac:dyDescent="0.25">
      <c r="A517" s="270"/>
      <c r="B517" s="20"/>
      <c r="C517" s="31"/>
      <c r="D517" s="31"/>
      <c r="E517" s="53"/>
      <c r="H517" s="45"/>
    </row>
    <row r="518" spans="1:8" s="45" customFormat="1" x14ac:dyDescent="0.25">
      <c r="B518" s="58" t="s">
        <v>68</v>
      </c>
      <c r="E518" s="24"/>
      <c r="H518" s="24"/>
    </row>
    <row r="519" spans="1:8" s="197" customFormat="1" ht="12.75" customHeight="1" x14ac:dyDescent="0.25">
      <c r="A519" s="284"/>
      <c r="B519" s="58"/>
      <c r="C519" s="195"/>
      <c r="D519" s="195"/>
      <c r="E519" s="196"/>
      <c r="F519" s="196"/>
      <c r="G519" s="196"/>
      <c r="H519" s="196"/>
    </row>
    <row r="520" spans="1:8" s="197" customFormat="1" ht="12.75" customHeight="1" x14ac:dyDescent="0.25">
      <c r="A520" s="284"/>
      <c r="B520" s="195"/>
      <c r="C520" s="195"/>
      <c r="D520" s="195"/>
      <c r="E520" s="196"/>
      <c r="F520" s="196"/>
      <c r="G520" s="196"/>
      <c r="H520" s="196"/>
    </row>
    <row r="521" spans="1:8" s="197" customFormat="1" ht="12.75" customHeight="1" x14ac:dyDescent="0.25">
      <c r="A521" s="284"/>
      <c r="B521" s="195"/>
      <c r="C521" s="195"/>
      <c r="D521" s="195"/>
      <c r="E521" s="196"/>
      <c r="F521" s="196"/>
      <c r="G521" s="196"/>
      <c r="H521" s="196"/>
    </row>
    <row r="522" spans="1:8" s="197" customFormat="1" ht="12.75" customHeight="1" x14ac:dyDescent="0.25">
      <c r="A522" s="284"/>
      <c r="B522" s="195"/>
      <c r="C522" s="195"/>
      <c r="D522" s="195"/>
      <c r="E522" s="196"/>
      <c r="F522" s="196"/>
      <c r="G522" s="196"/>
      <c r="H522" s="196"/>
    </row>
    <row r="523" spans="1:8" s="197" customFormat="1" ht="12.75" customHeight="1" x14ac:dyDescent="0.25">
      <c r="A523" s="284"/>
      <c r="B523" s="195"/>
      <c r="C523" s="195"/>
      <c r="D523" s="195"/>
      <c r="E523" s="196"/>
      <c r="F523" s="196"/>
      <c r="G523" s="196"/>
      <c r="H523" s="196"/>
    </row>
    <row r="524" spans="1:8" s="197" customFormat="1" ht="12.75" customHeight="1" x14ac:dyDescent="0.25">
      <c r="A524" s="284"/>
      <c r="B524" s="195"/>
      <c r="C524" s="195"/>
      <c r="D524" s="195"/>
      <c r="E524" s="196"/>
      <c r="F524" s="196"/>
      <c r="G524" s="196"/>
      <c r="H524" s="196"/>
    </row>
    <row r="525" spans="1:8" s="197" customFormat="1" ht="12.75" customHeight="1" x14ac:dyDescent="0.25">
      <c r="A525" s="284"/>
      <c r="B525" s="195"/>
      <c r="C525" s="195"/>
      <c r="D525" s="195"/>
      <c r="E525" s="196"/>
      <c r="F525" s="196"/>
      <c r="G525" s="196"/>
      <c r="H525" s="196"/>
    </row>
    <row r="526" spans="1:8" s="197" customFormat="1" ht="12.75" customHeight="1" x14ac:dyDescent="0.25">
      <c r="A526" s="284"/>
      <c r="B526" s="195"/>
      <c r="C526" s="195"/>
      <c r="D526" s="195"/>
      <c r="E526" s="196"/>
      <c r="F526" s="196"/>
      <c r="G526" s="196"/>
      <c r="H526" s="196"/>
    </row>
    <row r="527" spans="1:8" s="197" customFormat="1" ht="12.75" customHeight="1" x14ac:dyDescent="0.25">
      <c r="A527" s="284"/>
      <c r="B527" s="195"/>
      <c r="C527" s="195"/>
      <c r="D527" s="195"/>
      <c r="E527" s="196"/>
      <c r="F527" s="196"/>
      <c r="G527" s="196"/>
      <c r="H527" s="196"/>
    </row>
    <row r="528" spans="1:8" s="197" customFormat="1" ht="12.75" customHeight="1" x14ac:dyDescent="0.25">
      <c r="A528" s="284"/>
      <c r="B528" s="195"/>
      <c r="C528" s="195"/>
      <c r="D528" s="195"/>
      <c r="E528" s="196"/>
      <c r="F528" s="196"/>
      <c r="G528" s="196"/>
      <c r="H528" s="196"/>
    </row>
    <row r="529" spans="1:8" s="197" customFormat="1" ht="12.75" customHeight="1" x14ac:dyDescent="0.25">
      <c r="A529" s="284"/>
      <c r="B529" s="195"/>
      <c r="C529" s="195"/>
      <c r="D529" s="195"/>
      <c r="E529" s="196"/>
      <c r="F529" s="196"/>
      <c r="G529" s="196"/>
      <c r="H529" s="196"/>
    </row>
    <row r="530" spans="1:8" s="197" customFormat="1" ht="12.75" customHeight="1" x14ac:dyDescent="0.25">
      <c r="A530" s="284"/>
      <c r="B530" s="195"/>
      <c r="C530" s="195"/>
      <c r="D530" s="195"/>
      <c r="E530" s="196"/>
      <c r="F530" s="196"/>
      <c r="G530" s="196"/>
      <c r="H530" s="196"/>
    </row>
    <row r="531" spans="1:8" s="197" customFormat="1" ht="12.75" customHeight="1" x14ac:dyDescent="0.25">
      <c r="A531" s="284"/>
      <c r="B531" s="195"/>
      <c r="C531" s="195"/>
      <c r="D531" s="195"/>
      <c r="E531" s="196"/>
      <c r="F531" s="196"/>
      <c r="G531" s="196"/>
      <c r="H531" s="196"/>
    </row>
    <row r="532" spans="1:8" s="197" customFormat="1" ht="12.75" customHeight="1" x14ac:dyDescent="0.25">
      <c r="A532" s="284"/>
      <c r="B532" s="195"/>
      <c r="C532" s="195"/>
      <c r="D532" s="195"/>
      <c r="E532" s="196"/>
      <c r="F532" s="196"/>
      <c r="G532" s="196"/>
      <c r="H532" s="196"/>
    </row>
    <row r="533" spans="1:8" s="197" customFormat="1" ht="12.75" customHeight="1" x14ac:dyDescent="0.25">
      <c r="A533" s="284"/>
      <c r="B533" s="195"/>
      <c r="C533" s="195"/>
      <c r="D533" s="195"/>
      <c r="E533" s="196"/>
      <c r="F533" s="196"/>
      <c r="G533" s="196"/>
      <c r="H533" s="196"/>
    </row>
    <row r="534" spans="1:8" s="197" customFormat="1" ht="12.75" customHeight="1" x14ac:dyDescent="0.25">
      <c r="A534" s="284"/>
      <c r="B534" s="195"/>
      <c r="C534" s="195"/>
      <c r="D534" s="195"/>
      <c r="E534" s="196"/>
      <c r="F534" s="196"/>
      <c r="G534" s="196"/>
      <c r="H534" s="196"/>
    </row>
    <row r="535" spans="1:8" s="197" customFormat="1" ht="12.75" customHeight="1" x14ac:dyDescent="0.25">
      <c r="A535" s="284"/>
      <c r="B535" s="195"/>
      <c r="C535" s="195"/>
      <c r="D535" s="195"/>
      <c r="E535" s="196"/>
      <c r="F535" s="196"/>
      <c r="G535" s="196"/>
      <c r="H535" s="196"/>
    </row>
    <row r="536" spans="1:8" s="197" customFormat="1" ht="12.75" customHeight="1" x14ac:dyDescent="0.25">
      <c r="A536" s="284"/>
      <c r="B536" s="195"/>
      <c r="C536" s="195"/>
      <c r="D536" s="195"/>
      <c r="E536" s="196"/>
      <c r="F536" s="196"/>
      <c r="G536" s="196"/>
      <c r="H536" s="196"/>
    </row>
    <row r="537" spans="1:8" s="197" customFormat="1" ht="12.75" customHeight="1" x14ac:dyDescent="0.25">
      <c r="A537" s="284"/>
      <c r="B537" s="195"/>
      <c r="C537" s="195"/>
      <c r="D537" s="195"/>
      <c r="E537" s="196"/>
      <c r="F537" s="196"/>
      <c r="G537" s="196"/>
      <c r="H537" s="196"/>
    </row>
    <row r="538" spans="1:8" s="197" customFormat="1" ht="12.75" customHeight="1" x14ac:dyDescent="0.25">
      <c r="A538" s="284"/>
      <c r="B538" s="195"/>
      <c r="C538" s="195"/>
      <c r="D538" s="195"/>
      <c r="E538" s="196"/>
      <c r="F538" s="196"/>
      <c r="G538" s="196"/>
      <c r="H538" s="196"/>
    </row>
    <row r="539" spans="1:8" s="197" customFormat="1" ht="12.75" customHeight="1" x14ac:dyDescent="0.25">
      <c r="A539" s="284"/>
      <c r="B539" s="195"/>
      <c r="C539" s="195"/>
      <c r="D539" s="195"/>
      <c r="E539" s="196"/>
      <c r="F539" s="196"/>
      <c r="G539" s="196"/>
      <c r="H539" s="196"/>
    </row>
    <row r="540" spans="1:8" s="197" customFormat="1" ht="12.75" customHeight="1" x14ac:dyDescent="0.25">
      <c r="A540" s="284"/>
      <c r="B540" s="195"/>
      <c r="C540" s="195"/>
      <c r="D540" s="195"/>
      <c r="E540" s="196"/>
      <c r="F540" s="196"/>
      <c r="G540" s="196"/>
      <c r="H540" s="196"/>
    </row>
    <row r="541" spans="1:8" s="197" customFormat="1" ht="12.75" customHeight="1" x14ac:dyDescent="0.25">
      <c r="A541" s="284"/>
      <c r="B541" s="195"/>
      <c r="C541" s="195"/>
      <c r="D541" s="195"/>
      <c r="E541" s="196"/>
      <c r="F541" s="196"/>
      <c r="G541" s="196"/>
      <c r="H541" s="196"/>
    </row>
    <row r="542" spans="1:8" s="197" customFormat="1" ht="12.75" customHeight="1" x14ac:dyDescent="0.25">
      <c r="A542" s="284"/>
      <c r="B542" s="195"/>
      <c r="C542" s="195"/>
      <c r="D542" s="195"/>
      <c r="E542" s="196"/>
      <c r="F542" s="196"/>
      <c r="G542" s="196"/>
      <c r="H542" s="196"/>
    </row>
    <row r="543" spans="1:8" s="197" customFormat="1" ht="12.75" customHeight="1" x14ac:dyDescent="0.25">
      <c r="A543" s="284"/>
      <c r="B543" s="195"/>
      <c r="C543" s="195"/>
      <c r="D543" s="195"/>
      <c r="E543" s="196"/>
      <c r="F543" s="196"/>
      <c r="G543" s="196"/>
      <c r="H543" s="196"/>
    </row>
    <row r="544" spans="1:8" s="197" customFormat="1" ht="12.75" customHeight="1" x14ac:dyDescent="0.25">
      <c r="A544" s="284"/>
      <c r="B544" s="195"/>
      <c r="C544" s="195"/>
      <c r="D544" s="195"/>
      <c r="E544" s="196"/>
      <c r="F544" s="196"/>
      <c r="G544" s="196"/>
      <c r="H544" s="196"/>
    </row>
    <row r="545" spans="1:10" s="197" customFormat="1" ht="12.75" customHeight="1" x14ac:dyDescent="0.25">
      <c r="A545" s="284"/>
      <c r="B545" s="195"/>
      <c r="C545" s="195"/>
      <c r="D545" s="195"/>
      <c r="E545" s="196"/>
      <c r="F545" s="196"/>
      <c r="G545" s="196"/>
      <c r="H545" s="196"/>
    </row>
    <row r="546" spans="1:10" s="197" customFormat="1" ht="12.75" customHeight="1" x14ac:dyDescent="0.25">
      <c r="A546" s="284"/>
      <c r="B546" s="195"/>
      <c r="C546" s="195"/>
      <c r="D546" s="195"/>
      <c r="E546" s="196"/>
      <c r="F546" s="196"/>
      <c r="G546" s="196"/>
      <c r="H546" s="196"/>
    </row>
    <row r="547" spans="1:10" s="197" customFormat="1" ht="12.75" customHeight="1" x14ac:dyDescent="0.25">
      <c r="A547" s="284"/>
      <c r="B547" s="195"/>
      <c r="C547" s="195"/>
      <c r="D547" s="195"/>
      <c r="E547" s="196"/>
      <c r="F547" s="196"/>
      <c r="G547" s="196"/>
      <c r="H547" s="362" t="s">
        <v>13</v>
      </c>
    </row>
    <row r="548" spans="1:10" s="197" customFormat="1" ht="12.75" customHeight="1" x14ac:dyDescent="0.25">
      <c r="A548" s="284"/>
      <c r="B548" s="195"/>
      <c r="C548" s="195"/>
      <c r="D548" s="195"/>
      <c r="E548" s="196"/>
      <c r="F548" s="196"/>
      <c r="G548" s="196"/>
      <c r="H548" s="362"/>
    </row>
    <row r="549" spans="1:10" s="2" customFormat="1" ht="18" x14ac:dyDescent="0.3">
      <c r="A549" s="284"/>
      <c r="B549" s="502" t="s">
        <v>706</v>
      </c>
      <c r="C549" s="14"/>
      <c r="D549" s="14"/>
      <c r="E549" s="15"/>
      <c r="F549" s="14"/>
      <c r="G549" s="15"/>
      <c r="H549" s="45"/>
    </row>
    <row r="550" spans="1:10" s="197" customFormat="1" ht="12.75" customHeight="1" x14ac:dyDescent="0.3">
      <c r="A550" s="284"/>
      <c r="B550" s="470"/>
      <c r="C550" s="1"/>
      <c r="D550" s="1"/>
      <c r="E550" s="45"/>
      <c r="F550" s="45"/>
      <c r="G550" s="45"/>
      <c r="H550" s="45"/>
    </row>
    <row r="551" spans="1:10" s="197" customFormat="1" ht="12.75" customHeight="1" x14ac:dyDescent="0.25">
      <c r="A551" s="284"/>
      <c r="B551" s="4" t="s">
        <v>62</v>
      </c>
      <c r="C551" s="1"/>
      <c r="D551" s="1"/>
      <c r="E551" s="45"/>
      <c r="F551" s="45"/>
      <c r="G551" s="45"/>
      <c r="H551" s="45"/>
    </row>
    <row r="552" spans="1:10" s="197" customFormat="1" ht="12.75" customHeight="1" x14ac:dyDescent="0.25">
      <c r="A552" s="284"/>
      <c r="B552" s="151"/>
      <c r="C552" s="511" t="s">
        <v>12</v>
      </c>
      <c r="D552" s="512"/>
      <c r="E552" s="512"/>
      <c r="F552" s="512" t="s">
        <v>10</v>
      </c>
      <c r="G552" s="512"/>
      <c r="H552" s="512"/>
    </row>
    <row r="553" spans="1:10" s="197" customFormat="1" ht="12.75" customHeight="1" x14ac:dyDescent="0.25">
      <c r="A553" s="284"/>
      <c r="B553" s="145"/>
      <c r="C553" s="149" t="s">
        <v>8</v>
      </c>
      <c r="D553" s="152" t="s">
        <v>9</v>
      </c>
      <c r="E553" s="152" t="s">
        <v>65</v>
      </c>
      <c r="F553" s="152" t="s">
        <v>8</v>
      </c>
      <c r="G553" s="152" t="s">
        <v>9</v>
      </c>
      <c r="H553" s="152" t="s">
        <v>65</v>
      </c>
    </row>
    <row r="554" spans="1:10" s="197" customFormat="1" ht="12.75" customHeight="1" x14ac:dyDescent="0.25">
      <c r="A554" s="284"/>
      <c r="B554" s="64"/>
      <c r="C554" s="155"/>
      <c r="D554" s="155"/>
      <c r="E554" s="64"/>
      <c r="F554" s="154"/>
      <c r="G554" s="154"/>
      <c r="H554" s="64"/>
    </row>
    <row r="555" spans="1:10" s="197" customFormat="1" ht="12.75" customHeight="1" x14ac:dyDescent="0.25">
      <c r="A555" s="284"/>
      <c r="B555" s="64" t="s">
        <v>23</v>
      </c>
      <c r="C555" s="155">
        <v>1664.4</v>
      </c>
      <c r="D555" s="155">
        <v>1795.7</v>
      </c>
      <c r="E555" s="71">
        <v>91.297379882243689</v>
      </c>
      <c r="F555" s="155">
        <v>10704.2</v>
      </c>
      <c r="G555" s="155">
        <v>12739.6</v>
      </c>
      <c r="H555" s="71">
        <v>83.949765084938534</v>
      </c>
    </row>
    <row r="556" spans="1:10" s="197" customFormat="1" ht="12.75" customHeight="1" x14ac:dyDescent="0.25">
      <c r="A556" s="284"/>
      <c r="B556" s="64" t="s">
        <v>110</v>
      </c>
      <c r="C556" s="155">
        <v>16.2</v>
      </c>
      <c r="D556" s="155">
        <v>19.600000000000001</v>
      </c>
      <c r="E556" s="71">
        <v>80.88299192457157</v>
      </c>
      <c r="F556" s="155">
        <v>134.5</v>
      </c>
      <c r="G556" s="155">
        <v>171.5</v>
      </c>
      <c r="H556" s="71">
        <v>79.210254899071757</v>
      </c>
    </row>
    <row r="557" spans="1:10" s="197" customFormat="1" ht="12.75" customHeight="1" x14ac:dyDescent="0.25">
      <c r="A557" s="284"/>
      <c r="B557" s="64" t="s">
        <v>501</v>
      </c>
      <c r="C557" s="155">
        <v>96.2</v>
      </c>
      <c r="D557" s="155">
        <v>100.6</v>
      </c>
      <c r="E557" s="71">
        <v>94.27536911683606</v>
      </c>
      <c r="F557" s="155">
        <v>719</v>
      </c>
      <c r="G557" s="155">
        <v>783.9</v>
      </c>
      <c r="H557" s="71">
        <v>91.199273364258616</v>
      </c>
      <c r="J557" s="239"/>
    </row>
    <row r="558" spans="1:10" s="197" customFormat="1" ht="12.75" customHeight="1" x14ac:dyDescent="0.25">
      <c r="A558" s="284"/>
      <c r="B558" s="64" t="s">
        <v>221</v>
      </c>
      <c r="C558" s="155">
        <v>438.8</v>
      </c>
      <c r="D558" s="155">
        <v>454.8</v>
      </c>
      <c r="E558" s="71">
        <v>93.939362674450038</v>
      </c>
      <c r="F558" s="155">
        <v>2834.2</v>
      </c>
      <c r="G558" s="155">
        <v>3149</v>
      </c>
      <c r="H558" s="71">
        <v>89.160693382081746</v>
      </c>
      <c r="J558" s="239"/>
    </row>
    <row r="559" spans="1:10" s="197" customFormat="1" ht="12.75" customHeight="1" x14ac:dyDescent="0.25">
      <c r="A559" s="284"/>
      <c r="B559" s="64" t="s">
        <v>222</v>
      </c>
      <c r="C559" s="155">
        <v>514.79999999999995</v>
      </c>
      <c r="D559" s="155">
        <v>556.1</v>
      </c>
      <c r="E559" s="71">
        <v>90.860299533218793</v>
      </c>
      <c r="F559" s="155">
        <v>3214.2</v>
      </c>
      <c r="G559" s="155">
        <v>3809.3</v>
      </c>
      <c r="H559" s="71">
        <v>84.182009363007424</v>
      </c>
    </row>
    <row r="560" spans="1:10" s="197" customFormat="1" ht="12.75" customHeight="1" x14ac:dyDescent="0.25">
      <c r="A560" s="284"/>
      <c r="B560" s="64" t="s">
        <v>223</v>
      </c>
      <c r="C560" s="155">
        <v>389.3</v>
      </c>
      <c r="D560" s="155">
        <v>421.2</v>
      </c>
      <c r="E560" s="71">
        <v>91.68115347223771</v>
      </c>
      <c r="F560" s="155">
        <v>2560.9</v>
      </c>
      <c r="G560" s="155">
        <v>3112.9</v>
      </c>
      <c r="H560" s="71">
        <v>82.803928653549278</v>
      </c>
    </row>
    <row r="561" spans="1:8" s="197" customFormat="1" ht="12.75" customHeight="1" x14ac:dyDescent="0.25">
      <c r="A561" s="284"/>
      <c r="B561" s="64" t="s">
        <v>224</v>
      </c>
      <c r="C561" s="155">
        <v>209.1</v>
      </c>
      <c r="D561" s="155">
        <v>243.4</v>
      </c>
      <c r="E561" s="71">
        <v>88.996126137184348</v>
      </c>
      <c r="F561" s="155">
        <v>1241.4000000000001</v>
      </c>
      <c r="G561" s="155">
        <v>1713</v>
      </c>
      <c r="H561" s="71">
        <v>72.794324029315447</v>
      </c>
    </row>
    <row r="562" spans="1:8" s="197" customFormat="1" ht="12.75" customHeight="1" x14ac:dyDescent="0.25">
      <c r="A562" s="284"/>
      <c r="B562" s="119"/>
      <c r="C562" s="159"/>
      <c r="D562" s="159"/>
      <c r="E562" s="52"/>
      <c r="F562" s="52"/>
      <c r="G562" s="52"/>
      <c r="H562" s="52"/>
    </row>
    <row r="563" spans="1:8" s="2" customFormat="1" x14ac:dyDescent="0.25">
      <c r="A563" s="270"/>
      <c r="B563" s="129"/>
      <c r="C563" s="124"/>
      <c r="D563" s="124"/>
      <c r="E563" s="125"/>
      <c r="F563" s="124"/>
      <c r="G563" s="124"/>
      <c r="H563" s="126"/>
    </row>
    <row r="564" spans="1:8" s="2" customFormat="1" x14ac:dyDescent="0.25">
      <c r="A564" s="270"/>
      <c r="B564" s="20" t="s">
        <v>532</v>
      </c>
      <c r="C564" s="31"/>
      <c r="D564" s="31"/>
      <c r="E564" s="53"/>
      <c r="H564" s="45"/>
    </row>
    <row r="565" spans="1:8" s="2" customFormat="1" x14ac:dyDescent="0.25">
      <c r="A565" s="270"/>
      <c r="B565" s="20" t="s">
        <v>81</v>
      </c>
      <c r="C565" s="31"/>
      <c r="D565" s="31"/>
      <c r="E565" s="53"/>
      <c r="H565" s="45"/>
    </row>
    <row r="566" spans="1:8" s="2" customFormat="1" x14ac:dyDescent="0.25">
      <c r="A566" s="270"/>
      <c r="B566" s="20"/>
      <c r="C566" s="31"/>
      <c r="D566" s="31"/>
      <c r="E566" s="53"/>
      <c r="H566" s="45"/>
    </row>
    <row r="567" spans="1:8" s="45" customFormat="1" x14ac:dyDescent="0.25">
      <c r="B567" s="58" t="s">
        <v>68</v>
      </c>
      <c r="E567" s="24"/>
      <c r="H567" s="24"/>
    </row>
    <row r="568" spans="1:8" s="197" customFormat="1" ht="12.75" customHeight="1" x14ac:dyDescent="0.25">
      <c r="A568" s="284"/>
      <c r="B568" s="58"/>
      <c r="C568" s="195"/>
      <c r="D568" s="195"/>
      <c r="E568" s="196"/>
      <c r="F568" s="196"/>
      <c r="G568" s="196"/>
      <c r="H568" s="196"/>
    </row>
    <row r="569" spans="1:8" s="197" customFormat="1" ht="12.75" customHeight="1" x14ac:dyDescent="0.25">
      <c r="A569" s="284"/>
      <c r="B569" s="195"/>
      <c r="C569" s="195"/>
      <c r="D569" s="195"/>
      <c r="E569" s="196"/>
      <c r="F569" s="196"/>
      <c r="G569" s="196"/>
      <c r="H569" s="196"/>
    </row>
    <row r="570" spans="1:8" s="197" customFormat="1" ht="12.75" customHeight="1" x14ac:dyDescent="0.25">
      <c r="A570" s="284"/>
      <c r="B570" s="195"/>
      <c r="C570" s="195"/>
      <c r="D570" s="195"/>
      <c r="E570" s="196"/>
      <c r="F570" s="196"/>
      <c r="G570" s="196"/>
      <c r="H570" s="196"/>
    </row>
    <row r="571" spans="1:8" s="197" customFormat="1" ht="12.75" customHeight="1" x14ac:dyDescent="0.25">
      <c r="A571" s="284"/>
      <c r="B571" s="195"/>
      <c r="C571" s="195"/>
      <c r="D571" s="195"/>
      <c r="E571" s="196"/>
      <c r="F571" s="196"/>
      <c r="G571" s="196"/>
      <c r="H571" s="196"/>
    </row>
    <row r="572" spans="1:8" s="197" customFormat="1" ht="12.75" customHeight="1" x14ac:dyDescent="0.25">
      <c r="A572" s="284"/>
      <c r="B572" s="195"/>
      <c r="C572" s="195"/>
      <c r="D572" s="195"/>
      <c r="E572" s="196"/>
      <c r="F572" s="196"/>
      <c r="G572" s="196"/>
      <c r="H572" s="196"/>
    </row>
    <row r="573" spans="1:8" s="197" customFormat="1" ht="12.75" customHeight="1" x14ac:dyDescent="0.25">
      <c r="A573" s="284"/>
      <c r="B573" s="195"/>
      <c r="C573" s="195"/>
      <c r="D573" s="195"/>
      <c r="E573" s="196"/>
      <c r="F573" s="196"/>
      <c r="G573" s="196"/>
      <c r="H573" s="196"/>
    </row>
    <row r="574" spans="1:8" s="197" customFormat="1" ht="12.75" customHeight="1" x14ac:dyDescent="0.25">
      <c r="A574" s="284"/>
      <c r="B574" s="195"/>
      <c r="C574" s="195"/>
      <c r="D574" s="195"/>
      <c r="E574" s="196"/>
      <c r="F574" s="196"/>
      <c r="G574" s="196"/>
      <c r="H574" s="196"/>
    </row>
    <row r="575" spans="1:8" s="197" customFormat="1" ht="12.75" customHeight="1" x14ac:dyDescent="0.25">
      <c r="A575" s="284"/>
      <c r="B575" s="195"/>
      <c r="C575" s="195"/>
      <c r="D575" s="195"/>
      <c r="E575" s="196"/>
      <c r="F575" s="196"/>
      <c r="G575" s="196"/>
      <c r="H575" s="196"/>
    </row>
    <row r="576" spans="1:8" s="197" customFormat="1" ht="12.75" customHeight="1" x14ac:dyDescent="0.25">
      <c r="A576" s="284"/>
      <c r="B576" s="195"/>
      <c r="C576" s="195"/>
      <c r="D576" s="195"/>
      <c r="E576" s="196"/>
      <c r="F576" s="196"/>
      <c r="G576" s="196"/>
      <c r="H576" s="196"/>
    </row>
    <row r="577" spans="1:8" s="197" customFormat="1" ht="12.75" customHeight="1" x14ac:dyDescent="0.25">
      <c r="A577" s="284"/>
      <c r="B577" s="195"/>
      <c r="C577" s="195"/>
      <c r="D577" s="195"/>
      <c r="E577" s="196"/>
      <c r="F577" s="196"/>
      <c r="G577" s="196"/>
      <c r="H577" s="196"/>
    </row>
    <row r="578" spans="1:8" s="197" customFormat="1" ht="12.75" customHeight="1" x14ac:dyDescent="0.25">
      <c r="A578" s="284"/>
      <c r="B578" s="195"/>
      <c r="C578" s="195"/>
      <c r="D578" s="195"/>
      <c r="E578" s="196"/>
      <c r="F578" s="196"/>
      <c r="G578" s="196"/>
      <c r="H578" s="196"/>
    </row>
    <row r="579" spans="1:8" s="197" customFormat="1" ht="12.75" customHeight="1" x14ac:dyDescent="0.25">
      <c r="A579" s="284"/>
      <c r="B579" s="195"/>
      <c r="C579" s="195"/>
      <c r="D579" s="195"/>
      <c r="E579" s="196"/>
      <c r="F579" s="196"/>
      <c r="G579" s="196"/>
      <c r="H579" s="196"/>
    </row>
    <row r="580" spans="1:8" s="197" customFormat="1" ht="12.75" customHeight="1" x14ac:dyDescent="0.25">
      <c r="A580" s="284"/>
      <c r="B580" s="195"/>
      <c r="C580" s="195"/>
      <c r="D580" s="195"/>
      <c r="E580" s="196"/>
      <c r="F580" s="196"/>
      <c r="G580" s="196"/>
      <c r="H580" s="196"/>
    </row>
    <row r="581" spans="1:8" s="197" customFormat="1" ht="12.75" customHeight="1" x14ac:dyDescent="0.25">
      <c r="A581" s="284"/>
      <c r="B581" s="195"/>
      <c r="C581" s="195"/>
      <c r="D581" s="195"/>
      <c r="E581" s="196"/>
      <c r="F581" s="196"/>
      <c r="G581" s="196"/>
      <c r="H581" s="196"/>
    </row>
    <row r="582" spans="1:8" s="197" customFormat="1" ht="12.75" customHeight="1" x14ac:dyDescent="0.25">
      <c r="A582" s="284"/>
      <c r="B582" s="195"/>
      <c r="C582" s="195"/>
      <c r="D582" s="195"/>
      <c r="E582" s="196"/>
      <c r="F582" s="196"/>
      <c r="G582" s="196"/>
      <c r="H582" s="196"/>
    </row>
    <row r="583" spans="1:8" s="197" customFormat="1" ht="12.75" customHeight="1" x14ac:dyDescent="0.25">
      <c r="A583" s="284"/>
      <c r="B583" s="195"/>
      <c r="C583" s="195"/>
      <c r="D583" s="195"/>
      <c r="E583" s="196"/>
      <c r="F583" s="196"/>
      <c r="G583" s="196"/>
      <c r="H583" s="196"/>
    </row>
    <row r="584" spans="1:8" s="197" customFormat="1" ht="12.75" customHeight="1" x14ac:dyDescent="0.25">
      <c r="A584" s="284"/>
      <c r="B584" s="195"/>
      <c r="C584" s="195"/>
      <c r="D584" s="195"/>
      <c r="E584" s="196"/>
      <c r="F584" s="196"/>
      <c r="G584" s="196"/>
      <c r="H584" s="196"/>
    </row>
    <row r="585" spans="1:8" s="197" customFormat="1" ht="12.75" customHeight="1" x14ac:dyDescent="0.25">
      <c r="A585" s="284"/>
      <c r="B585" s="195"/>
      <c r="C585" s="195"/>
      <c r="D585" s="195"/>
      <c r="E585" s="196"/>
      <c r="F585" s="196"/>
      <c r="G585" s="196"/>
      <c r="H585" s="196"/>
    </row>
    <row r="586" spans="1:8" s="197" customFormat="1" ht="12.75" customHeight="1" x14ac:dyDescent="0.25">
      <c r="A586" s="284"/>
      <c r="B586" s="195"/>
      <c r="C586" s="195"/>
      <c r="D586" s="195"/>
      <c r="E586" s="196"/>
      <c r="F586" s="196"/>
      <c r="G586" s="196"/>
      <c r="H586" s="196"/>
    </row>
    <row r="587" spans="1:8" s="197" customFormat="1" ht="12.75" customHeight="1" x14ac:dyDescent="0.25">
      <c r="A587" s="284"/>
      <c r="B587" s="195"/>
      <c r="C587" s="195"/>
      <c r="D587" s="195"/>
      <c r="E587" s="196"/>
      <c r="F587" s="196"/>
      <c r="G587" s="196"/>
      <c r="H587" s="196"/>
    </row>
    <row r="588" spans="1:8" s="197" customFormat="1" ht="12.75" customHeight="1" x14ac:dyDescent="0.25">
      <c r="A588" s="284"/>
      <c r="B588" s="195"/>
      <c r="C588" s="195"/>
      <c r="D588" s="195"/>
      <c r="E588" s="196"/>
      <c r="F588" s="196"/>
      <c r="G588" s="196"/>
      <c r="H588" s="196"/>
    </row>
    <row r="589" spans="1:8" s="197" customFormat="1" ht="12.75" customHeight="1" x14ac:dyDescent="0.25">
      <c r="A589" s="284"/>
      <c r="B589" s="195"/>
      <c r="C589" s="195"/>
      <c r="D589" s="195"/>
      <c r="E589" s="196"/>
      <c r="F589" s="196"/>
      <c r="G589" s="196"/>
      <c r="H589" s="196"/>
    </row>
    <row r="590" spans="1:8" s="197" customFormat="1" ht="12.75" customHeight="1" x14ac:dyDescent="0.25">
      <c r="A590" s="284"/>
      <c r="B590" s="195"/>
      <c r="C590" s="195"/>
      <c r="D590" s="195"/>
      <c r="E590" s="196"/>
      <c r="F590" s="196"/>
      <c r="G590" s="196"/>
      <c r="H590" s="196"/>
    </row>
    <row r="591" spans="1:8" s="197" customFormat="1" ht="12.75" customHeight="1" x14ac:dyDescent="0.25">
      <c r="A591" s="284"/>
      <c r="B591" s="195"/>
      <c r="C591" s="195"/>
      <c r="D591" s="195"/>
      <c r="E591" s="196"/>
      <c r="F591" s="196"/>
      <c r="G591" s="196"/>
      <c r="H591" s="196"/>
    </row>
    <row r="592" spans="1:8" s="197" customFormat="1" ht="12.75" customHeight="1" x14ac:dyDescent="0.25">
      <c r="A592" s="284"/>
      <c r="B592" s="195"/>
      <c r="C592" s="195"/>
      <c r="D592" s="195"/>
      <c r="E592" s="196"/>
      <c r="F592" s="196"/>
      <c r="G592" s="196"/>
      <c r="H592" s="196"/>
    </row>
    <row r="593" spans="1:10" s="197" customFormat="1" ht="12.75" customHeight="1" x14ac:dyDescent="0.25">
      <c r="A593" s="284"/>
      <c r="B593" s="195"/>
      <c r="C593" s="195"/>
      <c r="D593" s="195"/>
      <c r="E593" s="196"/>
      <c r="F593" s="196"/>
      <c r="G593" s="196"/>
      <c r="H593" s="196"/>
    </row>
    <row r="594" spans="1:10" s="197" customFormat="1" ht="12.75" customHeight="1" x14ac:dyDescent="0.25">
      <c r="A594" s="284"/>
      <c r="B594" s="195"/>
      <c r="C594" s="195"/>
      <c r="D594" s="195"/>
      <c r="E594" s="196"/>
      <c r="F594" s="196"/>
      <c r="G594" s="196"/>
      <c r="H594" s="196"/>
    </row>
    <row r="595" spans="1:10" s="197" customFormat="1" ht="12.75" customHeight="1" x14ac:dyDescent="0.25">
      <c r="A595" s="284"/>
      <c r="B595" s="195"/>
      <c r="C595" s="195"/>
      <c r="D595" s="195"/>
      <c r="E595" s="196"/>
      <c r="F595" s="196"/>
      <c r="G595" s="196"/>
      <c r="H595" s="362" t="s">
        <v>13</v>
      </c>
    </row>
    <row r="596" spans="1:10" s="197" customFormat="1" ht="12.75" customHeight="1" x14ac:dyDescent="0.25">
      <c r="A596" s="284"/>
      <c r="B596" s="195"/>
      <c r="C596" s="195"/>
      <c r="D596" s="195"/>
      <c r="E596" s="196"/>
      <c r="F596" s="196"/>
      <c r="G596" s="196"/>
      <c r="H596" s="362"/>
    </row>
    <row r="597" spans="1:10" s="2" customFormat="1" ht="18" x14ac:dyDescent="0.3">
      <c r="A597" s="284"/>
      <c r="B597" s="474" t="s">
        <v>707</v>
      </c>
      <c r="C597" s="14"/>
      <c r="D597" s="14"/>
      <c r="E597" s="15"/>
      <c r="F597" s="14"/>
      <c r="G597" s="15"/>
      <c r="H597" s="45"/>
    </row>
    <row r="598" spans="1:10" s="197" customFormat="1" ht="12.75" customHeight="1" x14ac:dyDescent="0.3">
      <c r="A598" s="284"/>
      <c r="B598" s="470"/>
      <c r="C598" s="1"/>
      <c r="D598" s="1"/>
      <c r="E598" s="45"/>
      <c r="F598" s="45"/>
      <c r="G598" s="45"/>
      <c r="H598" s="45"/>
    </row>
    <row r="599" spans="1:10" s="197" customFormat="1" ht="12.75" customHeight="1" x14ac:dyDescent="0.25">
      <c r="A599" s="284"/>
      <c r="B599" s="4" t="s">
        <v>62</v>
      </c>
      <c r="C599" s="1"/>
      <c r="D599" s="1"/>
      <c r="E599" s="45"/>
      <c r="F599" s="45"/>
      <c r="G599" s="45"/>
      <c r="H599" s="45"/>
    </row>
    <row r="600" spans="1:10" s="197" customFormat="1" ht="12.75" customHeight="1" x14ac:dyDescent="0.25">
      <c r="A600" s="284"/>
      <c r="B600" s="151"/>
      <c r="C600" s="511" t="s">
        <v>12</v>
      </c>
      <c r="D600" s="512"/>
      <c r="E600" s="512"/>
      <c r="F600" s="512" t="s">
        <v>10</v>
      </c>
      <c r="G600" s="512"/>
      <c r="H600" s="512"/>
    </row>
    <row r="601" spans="1:10" s="197" customFormat="1" ht="12.75" customHeight="1" x14ac:dyDescent="0.25">
      <c r="A601" s="284"/>
      <c r="B601" s="145"/>
      <c r="C601" s="149" t="s">
        <v>8</v>
      </c>
      <c r="D601" s="152" t="s">
        <v>9</v>
      </c>
      <c r="E601" s="152" t="s">
        <v>65</v>
      </c>
      <c r="F601" s="152" t="s">
        <v>8</v>
      </c>
      <c r="G601" s="152" t="s">
        <v>9</v>
      </c>
      <c r="H601" s="152" t="s">
        <v>65</v>
      </c>
    </row>
    <row r="602" spans="1:10" s="197" customFormat="1" ht="12.75" customHeight="1" x14ac:dyDescent="0.25">
      <c r="A602" s="284"/>
      <c r="B602" s="64"/>
      <c r="C602" s="153"/>
      <c r="D602" s="153"/>
      <c r="E602" s="64"/>
      <c r="F602" s="154"/>
      <c r="G602" s="154"/>
      <c r="H602" s="64"/>
    </row>
    <row r="603" spans="1:10" s="197" customFormat="1" ht="12.75" customHeight="1" x14ac:dyDescent="0.25">
      <c r="A603" s="284"/>
      <c r="B603" s="64" t="s">
        <v>23</v>
      </c>
      <c r="C603" s="155">
        <v>1636.5</v>
      </c>
      <c r="D603" s="155">
        <v>1818.6</v>
      </c>
      <c r="E603" s="71">
        <v>88.802457917207832</v>
      </c>
      <c r="F603" s="155">
        <v>10575.7</v>
      </c>
      <c r="G603" s="155">
        <v>12858.4</v>
      </c>
      <c r="H603" s="71">
        <v>82.196066834245158</v>
      </c>
    </row>
    <row r="604" spans="1:10" s="197" customFormat="1" ht="12.75" customHeight="1" x14ac:dyDescent="0.25">
      <c r="A604" s="284"/>
      <c r="B604" s="64" t="s">
        <v>110</v>
      </c>
      <c r="C604" s="155">
        <v>20.100000000000001</v>
      </c>
      <c r="D604" s="155">
        <v>21.5</v>
      </c>
      <c r="E604" s="71">
        <v>92.627630366769054</v>
      </c>
      <c r="F604" s="155">
        <v>148</v>
      </c>
      <c r="G604" s="155">
        <v>196.8</v>
      </c>
      <c r="H604" s="71">
        <v>76.127457278684318</v>
      </c>
    </row>
    <row r="605" spans="1:10" s="197" customFormat="1" ht="12.75" customHeight="1" x14ac:dyDescent="0.25">
      <c r="A605" s="284"/>
      <c r="B605" s="64" t="s">
        <v>501</v>
      </c>
      <c r="C605" s="155">
        <v>101.4</v>
      </c>
      <c r="D605" s="155">
        <v>107.6</v>
      </c>
      <c r="E605" s="71">
        <v>92.284387744883674</v>
      </c>
      <c r="F605" s="155">
        <v>763.3</v>
      </c>
      <c r="G605" s="155">
        <v>827.8</v>
      </c>
      <c r="H605" s="71">
        <v>91.712673478725023</v>
      </c>
      <c r="J605" s="239"/>
    </row>
    <row r="606" spans="1:10" s="197" customFormat="1" ht="12.75" customHeight="1" x14ac:dyDescent="0.25">
      <c r="A606" s="284"/>
      <c r="B606" s="64" t="s">
        <v>221</v>
      </c>
      <c r="C606" s="155">
        <v>463.1</v>
      </c>
      <c r="D606" s="155">
        <v>478.3</v>
      </c>
      <c r="E606" s="71">
        <v>94.292344282308761</v>
      </c>
      <c r="F606" s="155">
        <v>2939.5</v>
      </c>
      <c r="G606" s="155">
        <v>3305.4</v>
      </c>
      <c r="H606" s="71">
        <v>88.066518238379885</v>
      </c>
      <c r="J606" s="239"/>
    </row>
    <row r="607" spans="1:10" s="197" customFormat="1" ht="12.75" customHeight="1" x14ac:dyDescent="0.25">
      <c r="A607" s="284"/>
      <c r="B607" s="64" t="s">
        <v>222</v>
      </c>
      <c r="C607" s="155">
        <v>500.3</v>
      </c>
      <c r="D607" s="155">
        <v>554.29999999999995</v>
      </c>
      <c r="E607" s="71">
        <v>89.139219342179302</v>
      </c>
      <c r="F607" s="155">
        <v>3123.3</v>
      </c>
      <c r="G607" s="155">
        <v>3809.2</v>
      </c>
      <c r="H607" s="71">
        <v>81.81380803464036</v>
      </c>
    </row>
    <row r="608" spans="1:10" s="197" customFormat="1" ht="12.75" customHeight="1" x14ac:dyDescent="0.25">
      <c r="A608" s="284"/>
      <c r="B608" s="64" t="s">
        <v>223</v>
      </c>
      <c r="C608" s="155">
        <v>367.9</v>
      </c>
      <c r="D608" s="155">
        <v>417.4</v>
      </c>
      <c r="E608" s="71">
        <v>87.759332279236403</v>
      </c>
      <c r="F608" s="155">
        <v>2441</v>
      </c>
      <c r="G608" s="155">
        <v>3047.1</v>
      </c>
      <c r="H608" s="71">
        <v>80.72780228149611</v>
      </c>
    </row>
    <row r="609" spans="1:8" s="197" customFormat="1" ht="12.75" customHeight="1" x14ac:dyDescent="0.25">
      <c r="A609" s="284"/>
      <c r="B609" s="64" t="s">
        <v>224</v>
      </c>
      <c r="C609" s="155">
        <v>183.8</v>
      </c>
      <c r="D609" s="155">
        <v>239.7</v>
      </c>
      <c r="E609" s="71">
        <v>77.672259221534759</v>
      </c>
      <c r="F609" s="155">
        <v>1160.5999999999999</v>
      </c>
      <c r="G609" s="155">
        <v>1672</v>
      </c>
      <c r="H609" s="71">
        <v>69.504796391588854</v>
      </c>
    </row>
    <row r="610" spans="1:8" s="197" customFormat="1" ht="12.6" customHeight="1" x14ac:dyDescent="0.25">
      <c r="A610" s="284"/>
      <c r="B610" s="156"/>
      <c r="C610" s="156"/>
      <c r="D610" s="156"/>
      <c r="E610" s="121"/>
      <c r="F610" s="121"/>
      <c r="G610" s="121"/>
      <c r="H610" s="121"/>
    </row>
    <row r="611" spans="1:8" s="2" customFormat="1" x14ac:dyDescent="0.25">
      <c r="A611" s="270"/>
      <c r="B611" s="129"/>
      <c r="C611" s="124"/>
      <c r="D611" s="124"/>
      <c r="E611" s="125"/>
      <c r="F611" s="124"/>
      <c r="G611" s="124"/>
      <c r="H611" s="126"/>
    </row>
    <row r="612" spans="1:8" s="2" customFormat="1" x14ac:dyDescent="0.25">
      <c r="A612" s="270"/>
      <c r="B612" s="20" t="s">
        <v>532</v>
      </c>
      <c r="C612" s="31"/>
      <c r="D612" s="31"/>
      <c r="E612" s="53"/>
      <c r="H612" s="45"/>
    </row>
    <row r="613" spans="1:8" s="2" customFormat="1" x14ac:dyDescent="0.25">
      <c r="A613" s="270"/>
      <c r="B613" s="20" t="s">
        <v>81</v>
      </c>
      <c r="C613" s="31"/>
      <c r="D613" s="31"/>
      <c r="E613" s="53"/>
      <c r="H613" s="45"/>
    </row>
    <row r="614" spans="1:8" s="2" customFormat="1" x14ac:dyDescent="0.25">
      <c r="A614" s="270"/>
      <c r="B614" s="20"/>
      <c r="C614" s="31"/>
      <c r="D614" s="31"/>
      <c r="E614" s="53"/>
      <c r="H614" s="45"/>
    </row>
    <row r="615" spans="1:8" s="45" customFormat="1" x14ac:dyDescent="0.25">
      <c r="B615" s="58" t="s">
        <v>68</v>
      </c>
      <c r="E615" s="24"/>
      <c r="H615" s="24"/>
    </row>
    <row r="616" spans="1:8" s="197" customFormat="1" ht="12.75" customHeight="1" x14ac:dyDescent="0.25">
      <c r="A616" s="284"/>
      <c r="B616" s="58"/>
      <c r="C616" s="195"/>
      <c r="D616" s="195"/>
      <c r="E616" s="196"/>
      <c r="F616" s="196"/>
      <c r="G616" s="196"/>
      <c r="H616" s="196"/>
    </row>
    <row r="617" spans="1:8" s="197" customFormat="1" ht="12.75" customHeight="1" x14ac:dyDescent="0.25">
      <c r="A617" s="284"/>
      <c r="B617" s="195"/>
      <c r="C617" s="195"/>
      <c r="D617" s="195"/>
      <c r="E617" s="196"/>
      <c r="F617" s="196"/>
      <c r="G617" s="196"/>
      <c r="H617" s="196"/>
    </row>
    <row r="618" spans="1:8" s="197" customFormat="1" ht="12.75" customHeight="1" x14ac:dyDescent="0.25">
      <c r="A618" s="284"/>
      <c r="B618" s="195"/>
      <c r="C618" s="195"/>
      <c r="D618" s="195"/>
      <c r="E618" s="196"/>
      <c r="F618" s="196"/>
      <c r="G618" s="196"/>
      <c r="H618" s="196"/>
    </row>
    <row r="619" spans="1:8" s="197" customFormat="1" ht="12.75" customHeight="1" x14ac:dyDescent="0.25">
      <c r="A619" s="284"/>
      <c r="B619" s="195"/>
      <c r="C619" s="195"/>
      <c r="D619" s="195"/>
      <c r="E619" s="196"/>
      <c r="F619" s="196"/>
      <c r="G619" s="196"/>
      <c r="H619" s="196"/>
    </row>
    <row r="620" spans="1:8" s="197" customFormat="1" ht="12.75" customHeight="1" x14ac:dyDescent="0.25">
      <c r="A620" s="284"/>
      <c r="B620" s="195"/>
      <c r="C620" s="195"/>
      <c r="D620" s="195"/>
      <c r="E620" s="196"/>
      <c r="F620" s="196"/>
      <c r="G620" s="196"/>
      <c r="H620" s="196"/>
    </row>
    <row r="621" spans="1:8" s="197" customFormat="1" ht="12.75" customHeight="1" x14ac:dyDescent="0.25">
      <c r="A621" s="284"/>
      <c r="B621" s="195"/>
      <c r="C621" s="195"/>
      <c r="D621" s="195"/>
      <c r="E621" s="196"/>
      <c r="F621" s="196"/>
      <c r="G621" s="196"/>
      <c r="H621" s="196"/>
    </row>
    <row r="622" spans="1:8" s="197" customFormat="1" ht="12.75" customHeight="1" x14ac:dyDescent="0.25">
      <c r="A622" s="284"/>
      <c r="B622" s="195"/>
      <c r="C622" s="195"/>
      <c r="D622" s="195"/>
      <c r="E622" s="196"/>
      <c r="F622" s="196"/>
      <c r="G622" s="196"/>
      <c r="H622" s="196"/>
    </row>
    <row r="623" spans="1:8" s="197" customFormat="1" ht="12.75" customHeight="1" x14ac:dyDescent="0.25">
      <c r="A623" s="284"/>
      <c r="B623" s="195"/>
      <c r="C623" s="195"/>
      <c r="D623" s="195"/>
      <c r="E623" s="196"/>
      <c r="F623" s="196"/>
      <c r="G623" s="196"/>
      <c r="H623" s="196"/>
    </row>
    <row r="624" spans="1:8" s="197" customFormat="1" ht="12.75" customHeight="1" x14ac:dyDescent="0.25">
      <c r="A624" s="284"/>
      <c r="B624" s="195"/>
      <c r="C624" s="195"/>
      <c r="D624" s="195"/>
      <c r="E624" s="196"/>
      <c r="F624" s="196"/>
      <c r="G624" s="196"/>
      <c r="H624" s="196"/>
    </row>
    <row r="625" spans="1:8" s="197" customFormat="1" ht="12.75" customHeight="1" x14ac:dyDescent="0.25">
      <c r="A625" s="284"/>
      <c r="B625" s="195"/>
      <c r="C625" s="195"/>
      <c r="D625" s="195"/>
      <c r="E625" s="196"/>
      <c r="F625" s="196"/>
      <c r="G625" s="196"/>
      <c r="H625" s="196"/>
    </row>
    <row r="626" spans="1:8" s="197" customFormat="1" ht="12.75" customHeight="1" x14ac:dyDescent="0.25">
      <c r="A626" s="284"/>
      <c r="B626" s="195"/>
      <c r="C626" s="195"/>
      <c r="D626" s="195"/>
      <c r="E626" s="196"/>
      <c r="F626" s="196"/>
      <c r="G626" s="196"/>
      <c r="H626" s="196"/>
    </row>
    <row r="627" spans="1:8" s="197" customFormat="1" ht="12.75" customHeight="1" x14ac:dyDescent="0.25">
      <c r="A627" s="284"/>
      <c r="B627" s="195"/>
      <c r="C627" s="195"/>
      <c r="D627" s="195"/>
      <c r="E627" s="196"/>
      <c r="F627" s="196"/>
      <c r="G627" s="196"/>
      <c r="H627" s="196"/>
    </row>
    <row r="628" spans="1:8" s="197" customFormat="1" ht="12.75" customHeight="1" x14ac:dyDescent="0.25">
      <c r="A628" s="284"/>
      <c r="B628" s="195"/>
      <c r="C628" s="195"/>
      <c r="D628" s="195"/>
      <c r="E628" s="196"/>
      <c r="F628" s="196"/>
      <c r="G628" s="196"/>
      <c r="H628" s="196"/>
    </row>
    <row r="629" spans="1:8" s="197" customFormat="1" ht="12.75" customHeight="1" x14ac:dyDescent="0.25">
      <c r="A629" s="284"/>
      <c r="B629" s="195"/>
      <c r="C629" s="195"/>
      <c r="D629" s="195"/>
      <c r="E629" s="196"/>
      <c r="F629" s="196"/>
      <c r="G629" s="196"/>
      <c r="H629" s="196"/>
    </row>
    <row r="630" spans="1:8" s="197" customFormat="1" ht="12.75" customHeight="1" x14ac:dyDescent="0.25">
      <c r="A630" s="284"/>
      <c r="B630" s="195"/>
      <c r="C630" s="195"/>
      <c r="D630" s="195"/>
      <c r="E630" s="196"/>
      <c r="F630" s="196"/>
      <c r="G630" s="196"/>
      <c r="H630" s="196"/>
    </row>
    <row r="631" spans="1:8" s="197" customFormat="1" ht="12.75" customHeight="1" x14ac:dyDescent="0.25">
      <c r="A631" s="284"/>
      <c r="B631" s="195"/>
      <c r="C631" s="195"/>
      <c r="D631" s="195"/>
      <c r="E631" s="196"/>
      <c r="F631" s="196"/>
      <c r="G631" s="196"/>
      <c r="H631" s="196"/>
    </row>
    <row r="632" spans="1:8" s="197" customFormat="1" ht="12.75" customHeight="1" x14ac:dyDescent="0.25">
      <c r="A632" s="284"/>
      <c r="B632" s="195"/>
      <c r="C632" s="195"/>
      <c r="D632" s="195"/>
      <c r="E632" s="196"/>
      <c r="F632" s="196"/>
      <c r="G632" s="196"/>
      <c r="H632" s="196"/>
    </row>
    <row r="633" spans="1:8" s="197" customFormat="1" ht="12.75" customHeight="1" x14ac:dyDescent="0.25">
      <c r="A633" s="284"/>
      <c r="B633" s="195"/>
      <c r="C633" s="195"/>
      <c r="D633" s="195"/>
      <c r="E633" s="196"/>
      <c r="F633" s="196"/>
      <c r="G633" s="196"/>
      <c r="H633" s="196"/>
    </row>
    <row r="634" spans="1:8" s="197" customFormat="1" ht="12.75" customHeight="1" x14ac:dyDescent="0.25">
      <c r="A634" s="284"/>
      <c r="B634" s="195"/>
      <c r="C634" s="195"/>
      <c r="D634" s="195"/>
      <c r="E634" s="196"/>
      <c r="F634" s="196"/>
      <c r="G634" s="196"/>
      <c r="H634" s="196"/>
    </row>
    <row r="635" spans="1:8" s="197" customFormat="1" ht="12.75" customHeight="1" x14ac:dyDescent="0.25">
      <c r="A635" s="284"/>
      <c r="B635" s="195"/>
      <c r="C635" s="195"/>
      <c r="D635" s="195"/>
      <c r="E635" s="196"/>
      <c r="F635" s="196"/>
      <c r="G635" s="196"/>
      <c r="H635" s="196"/>
    </row>
    <row r="636" spans="1:8" s="197" customFormat="1" ht="12.75" customHeight="1" x14ac:dyDescent="0.25">
      <c r="A636" s="284"/>
      <c r="B636" s="195"/>
      <c r="C636" s="195"/>
      <c r="D636" s="195"/>
      <c r="E636" s="196"/>
      <c r="F636" s="196"/>
      <c r="G636" s="196"/>
      <c r="H636" s="196"/>
    </row>
    <row r="637" spans="1:8" s="197" customFormat="1" ht="12.75" customHeight="1" x14ac:dyDescent="0.25">
      <c r="A637" s="284"/>
      <c r="B637" s="195"/>
      <c r="C637" s="195"/>
      <c r="D637" s="195"/>
      <c r="E637" s="196"/>
      <c r="F637" s="196"/>
      <c r="G637" s="196"/>
      <c r="H637" s="196"/>
    </row>
    <row r="638" spans="1:8" s="197" customFormat="1" ht="12.75" customHeight="1" x14ac:dyDescent="0.25">
      <c r="A638" s="284"/>
      <c r="B638" s="195"/>
      <c r="C638" s="195"/>
      <c r="D638" s="195"/>
      <c r="E638" s="196"/>
      <c r="F638" s="196"/>
      <c r="G638" s="196"/>
      <c r="H638" s="196"/>
    </row>
    <row r="639" spans="1:8" s="197" customFormat="1" ht="12.75" customHeight="1" x14ac:dyDescent="0.25">
      <c r="A639" s="284"/>
      <c r="B639" s="195"/>
      <c r="C639" s="195"/>
      <c r="D639" s="195"/>
      <c r="E639" s="196"/>
      <c r="F639" s="196"/>
      <c r="G639" s="196"/>
      <c r="H639" s="196"/>
    </row>
    <row r="640" spans="1:8" s="197" customFormat="1" ht="12.75" customHeight="1" x14ac:dyDescent="0.25">
      <c r="A640" s="284"/>
      <c r="B640" s="195"/>
      <c r="C640" s="195"/>
      <c r="D640" s="195"/>
      <c r="E640" s="196"/>
      <c r="F640" s="196"/>
      <c r="G640" s="196"/>
      <c r="H640" s="196"/>
    </row>
    <row r="641" spans="1:8" s="197" customFormat="1" ht="12.75" customHeight="1" x14ac:dyDescent="0.25">
      <c r="A641" s="284"/>
      <c r="B641" s="195"/>
      <c r="C641" s="195"/>
      <c r="D641" s="195"/>
      <c r="E641" s="196"/>
      <c r="F641" s="196"/>
      <c r="G641" s="196"/>
      <c r="H641" s="196"/>
    </row>
    <row r="642" spans="1:8" s="197" customFormat="1" ht="12.75" customHeight="1" x14ac:dyDescent="0.25">
      <c r="A642" s="284"/>
      <c r="B642" s="195"/>
      <c r="C642" s="195"/>
      <c r="D642" s="195"/>
      <c r="E642" s="196"/>
      <c r="F642" s="196"/>
      <c r="G642" s="196"/>
      <c r="H642" s="196"/>
    </row>
    <row r="643" spans="1:8" s="197" customFormat="1" ht="12.75" customHeight="1" x14ac:dyDescent="0.25">
      <c r="A643" s="284"/>
      <c r="B643" s="195"/>
      <c r="C643" s="195"/>
      <c r="D643" s="195"/>
      <c r="E643" s="196"/>
      <c r="F643" s="196"/>
      <c r="G643" s="196"/>
      <c r="H643" s="196"/>
    </row>
    <row r="644" spans="1:8" s="197" customFormat="1" ht="12.75" customHeight="1" x14ac:dyDescent="0.25">
      <c r="A644" s="284"/>
      <c r="B644" s="195"/>
      <c r="C644" s="195"/>
      <c r="D644" s="195"/>
      <c r="E644" s="196"/>
      <c r="F644" s="196"/>
      <c r="G644" s="196"/>
      <c r="H644" s="362" t="s">
        <v>13</v>
      </c>
    </row>
    <row r="645" spans="1:8" s="197" customFormat="1" ht="12.75" customHeight="1" x14ac:dyDescent="0.25">
      <c r="A645" s="284"/>
      <c r="B645" s="195"/>
      <c r="C645" s="195"/>
      <c r="D645" s="195"/>
      <c r="E645" s="196"/>
      <c r="F645" s="196"/>
      <c r="G645" s="196"/>
      <c r="H645" s="362"/>
    </row>
    <row r="646" spans="1:8" s="2" customFormat="1" ht="18" x14ac:dyDescent="0.3">
      <c r="A646" s="284"/>
      <c r="B646" s="474" t="s">
        <v>708</v>
      </c>
      <c r="C646" s="14"/>
      <c r="D646" s="14"/>
      <c r="E646" s="15"/>
      <c r="F646" s="14"/>
      <c r="G646" s="15"/>
      <c r="H646" s="45"/>
    </row>
    <row r="647" spans="1:8" s="197" customFormat="1" ht="12.75" customHeight="1" x14ac:dyDescent="0.3">
      <c r="A647" s="284"/>
      <c r="B647" s="470"/>
      <c r="C647" s="1"/>
      <c r="D647" s="1"/>
      <c r="E647" s="45"/>
      <c r="F647" s="45"/>
      <c r="G647" s="45"/>
      <c r="H647" s="45"/>
    </row>
    <row r="648" spans="1:8" s="197" customFormat="1" ht="12.75" customHeight="1" x14ac:dyDescent="0.25">
      <c r="A648" s="284"/>
      <c r="B648" s="4" t="s">
        <v>62</v>
      </c>
      <c r="C648" s="1"/>
      <c r="D648" s="1"/>
      <c r="E648" s="45"/>
      <c r="F648" s="45"/>
      <c r="G648" s="45"/>
      <c r="H648" s="45"/>
    </row>
    <row r="649" spans="1:8" s="197" customFormat="1" ht="12.75" customHeight="1" x14ac:dyDescent="0.25">
      <c r="A649" s="284"/>
      <c r="B649" s="151"/>
      <c r="C649" s="511" t="s">
        <v>12</v>
      </c>
      <c r="D649" s="512"/>
      <c r="E649" s="512"/>
      <c r="F649" s="512" t="s">
        <v>10</v>
      </c>
      <c r="G649" s="512"/>
      <c r="H649" s="512"/>
    </row>
    <row r="650" spans="1:8" s="197" customFormat="1" ht="12.75" customHeight="1" x14ac:dyDescent="0.25">
      <c r="A650" s="284"/>
      <c r="B650" s="145"/>
      <c r="C650" s="149" t="s">
        <v>8</v>
      </c>
      <c r="D650" s="152" t="s">
        <v>9</v>
      </c>
      <c r="E650" s="152" t="s">
        <v>65</v>
      </c>
      <c r="F650" s="152" t="s">
        <v>8</v>
      </c>
      <c r="G650" s="152" t="s">
        <v>9</v>
      </c>
      <c r="H650" s="152" t="s">
        <v>65</v>
      </c>
    </row>
    <row r="651" spans="1:8" s="197" customFormat="1" ht="12.75" customHeight="1" x14ac:dyDescent="0.25">
      <c r="A651" s="284"/>
      <c r="B651" s="64"/>
      <c r="C651" s="153"/>
      <c r="D651" s="153"/>
      <c r="E651" s="64"/>
      <c r="F651" s="155"/>
      <c r="G651" s="155"/>
      <c r="H651" s="64"/>
    </row>
    <row r="652" spans="1:8" s="197" customFormat="1" ht="12.75" customHeight="1" x14ac:dyDescent="0.25">
      <c r="A652" s="284"/>
      <c r="B652" s="64" t="s">
        <v>23</v>
      </c>
      <c r="C652" s="155">
        <v>1651.2</v>
      </c>
      <c r="D652" s="155">
        <v>1842.9</v>
      </c>
      <c r="E652" s="71">
        <v>88.276736222028077</v>
      </c>
      <c r="F652" s="155">
        <v>10405.200000000001</v>
      </c>
      <c r="G652" s="155">
        <v>12959.4</v>
      </c>
      <c r="H652" s="71">
        <v>80.112333255324131</v>
      </c>
    </row>
    <row r="653" spans="1:8" s="197" customFormat="1" ht="12.75" customHeight="1" x14ac:dyDescent="0.25">
      <c r="A653" s="284"/>
      <c r="B653" s="64" t="s">
        <v>110</v>
      </c>
      <c r="C653" s="155">
        <v>20.7</v>
      </c>
      <c r="D653" s="155">
        <v>25.4</v>
      </c>
      <c r="E653" s="71">
        <v>81.993688900758343</v>
      </c>
      <c r="F653" s="155">
        <v>161.5</v>
      </c>
      <c r="G653" s="155">
        <v>229.5</v>
      </c>
      <c r="H653" s="71">
        <v>71.118012422360252</v>
      </c>
    </row>
    <row r="654" spans="1:8" s="197" customFormat="1" ht="12.75" customHeight="1" x14ac:dyDescent="0.25">
      <c r="A654" s="284"/>
      <c r="B654" s="64" t="s">
        <v>501</v>
      </c>
      <c r="C654" s="155">
        <v>112.4</v>
      </c>
      <c r="D654" s="155">
        <v>120.7</v>
      </c>
      <c r="E654" s="71">
        <v>90.878304684525503</v>
      </c>
      <c r="F654" s="155">
        <v>791.1</v>
      </c>
      <c r="G654" s="155">
        <v>886.4</v>
      </c>
      <c r="H654" s="71">
        <v>88.369984130582637</v>
      </c>
    </row>
    <row r="655" spans="1:8" s="197" customFormat="1" ht="12.75" customHeight="1" x14ac:dyDescent="0.25">
      <c r="A655" s="284"/>
      <c r="B655" s="64" t="s">
        <v>221</v>
      </c>
      <c r="C655" s="155">
        <v>491.4</v>
      </c>
      <c r="D655" s="155">
        <v>506.3</v>
      </c>
      <c r="E655" s="71">
        <v>94.644212492749858</v>
      </c>
      <c r="F655" s="155">
        <v>3030.2</v>
      </c>
      <c r="G655" s="155">
        <v>3456.6</v>
      </c>
      <c r="H655" s="71">
        <v>86.644514398973996</v>
      </c>
    </row>
    <row r="656" spans="1:8" s="197" customFormat="1" ht="12.75" customHeight="1" x14ac:dyDescent="0.25">
      <c r="A656" s="284"/>
      <c r="B656" s="64" t="s">
        <v>222</v>
      </c>
      <c r="C656" s="155">
        <v>481.5</v>
      </c>
      <c r="D656" s="155">
        <v>545.70000000000005</v>
      </c>
      <c r="E656" s="71">
        <v>87.048031316649954</v>
      </c>
      <c r="F656" s="155">
        <v>3026</v>
      </c>
      <c r="G656" s="155">
        <v>3766.6</v>
      </c>
      <c r="H656" s="71">
        <v>80.119005950297506</v>
      </c>
    </row>
    <row r="657" spans="1:8" s="197" customFormat="1" ht="12.75" customHeight="1" x14ac:dyDescent="0.25">
      <c r="A657" s="284"/>
      <c r="B657" s="64" t="s">
        <v>223</v>
      </c>
      <c r="C657" s="155">
        <v>372.7</v>
      </c>
      <c r="D657" s="155">
        <v>408.5</v>
      </c>
      <c r="E657" s="71">
        <v>90.946018859389255</v>
      </c>
      <c r="F657" s="155">
        <v>2341.1</v>
      </c>
      <c r="G657" s="155">
        <v>2968.6</v>
      </c>
      <c r="H657" s="71">
        <v>79.399582377708555</v>
      </c>
    </row>
    <row r="658" spans="1:8" s="197" customFormat="1" ht="12.75" customHeight="1" x14ac:dyDescent="0.25">
      <c r="A658" s="284"/>
      <c r="B658" s="64" t="s">
        <v>224</v>
      </c>
      <c r="C658" s="155">
        <v>172.4</v>
      </c>
      <c r="D658" s="155">
        <v>236.3</v>
      </c>
      <c r="E658" s="71">
        <v>74.004205154264639</v>
      </c>
      <c r="F658" s="155">
        <v>1055.3</v>
      </c>
      <c r="G658" s="155">
        <v>1651.7</v>
      </c>
      <c r="H658" s="71">
        <v>63.946015424164521</v>
      </c>
    </row>
    <row r="659" spans="1:8" s="197" customFormat="1" ht="12.75" customHeight="1" x14ac:dyDescent="0.25">
      <c r="A659" s="284"/>
      <c r="B659" s="156"/>
      <c r="C659" s="156"/>
      <c r="D659" s="156"/>
      <c r="E659" s="121"/>
      <c r="F659" s="121"/>
      <c r="G659" s="121"/>
      <c r="H659" s="121"/>
    </row>
    <row r="660" spans="1:8" s="2" customFormat="1" x14ac:dyDescent="0.25">
      <c r="A660" s="270"/>
      <c r="B660" s="129"/>
      <c r="C660" s="124"/>
      <c r="D660" s="124"/>
      <c r="E660" s="125"/>
      <c r="F660" s="124"/>
      <c r="G660" s="124"/>
      <c r="H660" s="126"/>
    </row>
    <row r="661" spans="1:8" s="2" customFormat="1" x14ac:dyDescent="0.25">
      <c r="A661" s="270"/>
      <c r="B661" s="20" t="s">
        <v>532</v>
      </c>
      <c r="C661" s="31"/>
      <c r="D661" s="31"/>
      <c r="E661" s="53"/>
      <c r="H661" s="45"/>
    </row>
    <row r="662" spans="1:8" s="2" customFormat="1" x14ac:dyDescent="0.25">
      <c r="A662" s="270"/>
      <c r="B662" s="20" t="s">
        <v>81</v>
      </c>
      <c r="C662" s="31"/>
      <c r="D662" s="31"/>
      <c r="E662" s="53"/>
      <c r="H662" s="45"/>
    </row>
    <row r="663" spans="1:8" s="2" customFormat="1" x14ac:dyDescent="0.25">
      <c r="A663" s="270"/>
      <c r="B663" s="20"/>
      <c r="C663" s="31"/>
      <c r="D663" s="31"/>
      <c r="E663" s="53"/>
      <c r="H663" s="45"/>
    </row>
    <row r="664" spans="1:8" s="45" customFormat="1" x14ac:dyDescent="0.25">
      <c r="B664" s="58" t="s">
        <v>68</v>
      </c>
      <c r="E664" s="24"/>
      <c r="H664" s="24"/>
    </row>
    <row r="665" spans="1:8" s="197" customFormat="1" ht="12.75" customHeight="1" x14ac:dyDescent="0.25">
      <c r="A665" s="284"/>
      <c r="B665" s="58"/>
      <c r="C665" s="195"/>
      <c r="D665" s="195"/>
      <c r="E665" s="196"/>
      <c r="F665" s="196"/>
      <c r="G665" s="196"/>
      <c r="H665" s="196"/>
    </row>
    <row r="666" spans="1:8" s="197" customFormat="1" ht="12.75" customHeight="1" x14ac:dyDescent="0.25">
      <c r="A666" s="284"/>
      <c r="B666" s="195"/>
      <c r="C666" s="195"/>
      <c r="D666" s="195"/>
      <c r="E666" s="196"/>
      <c r="F666" s="196"/>
      <c r="G666" s="196"/>
      <c r="H666" s="196"/>
    </row>
    <row r="667" spans="1:8" s="197" customFormat="1" ht="12.75" customHeight="1" x14ac:dyDescent="0.25">
      <c r="A667" s="284"/>
      <c r="B667" s="195"/>
      <c r="C667" s="195"/>
      <c r="D667" s="195"/>
      <c r="E667" s="196"/>
      <c r="F667" s="196"/>
      <c r="G667" s="196"/>
      <c r="H667" s="196"/>
    </row>
    <row r="668" spans="1:8" s="197" customFormat="1" ht="12.75" customHeight="1" x14ac:dyDescent="0.25">
      <c r="A668" s="284"/>
      <c r="B668" s="195"/>
      <c r="C668" s="195"/>
      <c r="D668" s="195"/>
      <c r="E668" s="196"/>
      <c r="F668" s="196"/>
      <c r="G668" s="196"/>
      <c r="H668" s="196"/>
    </row>
    <row r="669" spans="1:8" s="197" customFormat="1" ht="12.75" customHeight="1" x14ac:dyDescent="0.25">
      <c r="A669" s="284"/>
      <c r="B669" s="195"/>
      <c r="C669" s="195"/>
      <c r="D669" s="195"/>
      <c r="E669" s="196"/>
      <c r="F669" s="196"/>
      <c r="G669" s="196"/>
      <c r="H669" s="196"/>
    </row>
    <row r="670" spans="1:8" s="197" customFormat="1" ht="12.75" customHeight="1" x14ac:dyDescent="0.25">
      <c r="A670" s="284"/>
      <c r="B670" s="195"/>
      <c r="C670" s="195"/>
      <c r="D670" s="195"/>
      <c r="E670" s="196"/>
      <c r="F670" s="196"/>
      <c r="G670" s="196"/>
      <c r="H670" s="196"/>
    </row>
    <row r="671" spans="1:8" s="197" customFormat="1" ht="12.75" customHeight="1" x14ac:dyDescent="0.25">
      <c r="A671" s="284"/>
      <c r="B671" s="195"/>
      <c r="C671" s="195"/>
      <c r="D671" s="195"/>
      <c r="E671" s="196"/>
      <c r="F671" s="196"/>
      <c r="G671" s="196"/>
      <c r="H671" s="196"/>
    </row>
    <row r="672" spans="1:8" s="197" customFormat="1" ht="12.75" customHeight="1" x14ac:dyDescent="0.25">
      <c r="A672" s="284"/>
      <c r="B672" s="195"/>
      <c r="C672" s="195"/>
      <c r="D672" s="195"/>
      <c r="E672" s="196"/>
      <c r="F672" s="196"/>
      <c r="G672" s="196"/>
      <c r="H672" s="196"/>
    </row>
    <row r="673" spans="1:8" s="197" customFormat="1" ht="12.75" customHeight="1" x14ac:dyDescent="0.25">
      <c r="A673" s="284"/>
      <c r="B673" s="195"/>
      <c r="C673" s="195"/>
      <c r="D673" s="195"/>
      <c r="E673" s="196"/>
      <c r="F673" s="196"/>
      <c r="G673" s="196"/>
      <c r="H673" s="196"/>
    </row>
    <row r="674" spans="1:8" s="197" customFormat="1" ht="12.75" customHeight="1" x14ac:dyDescent="0.25">
      <c r="A674" s="284"/>
      <c r="B674" s="195"/>
      <c r="C674" s="195"/>
      <c r="D674" s="195"/>
      <c r="E674" s="196"/>
      <c r="F674" s="196"/>
      <c r="G674" s="196"/>
      <c r="H674" s="196"/>
    </row>
    <row r="675" spans="1:8" s="197" customFormat="1" ht="12.75" customHeight="1" x14ac:dyDescent="0.25">
      <c r="A675" s="284"/>
      <c r="B675" s="195"/>
      <c r="C675" s="195"/>
      <c r="D675" s="195"/>
      <c r="E675" s="196"/>
      <c r="F675" s="196"/>
      <c r="G675" s="196"/>
      <c r="H675" s="196"/>
    </row>
    <row r="676" spans="1:8" s="197" customFormat="1" ht="12.75" customHeight="1" x14ac:dyDescent="0.25">
      <c r="A676" s="284"/>
      <c r="B676" s="195"/>
      <c r="C676" s="195"/>
      <c r="D676" s="195"/>
      <c r="E676" s="196"/>
      <c r="F676" s="196"/>
      <c r="G676" s="196"/>
      <c r="H676" s="196"/>
    </row>
    <row r="677" spans="1:8" s="197" customFormat="1" ht="12.75" customHeight="1" x14ac:dyDescent="0.25">
      <c r="A677" s="284"/>
      <c r="B677" s="195"/>
      <c r="C677" s="195"/>
      <c r="D677" s="195"/>
      <c r="E677" s="196"/>
      <c r="F677" s="196"/>
      <c r="G677" s="196"/>
      <c r="H677" s="196"/>
    </row>
    <row r="678" spans="1:8" s="197" customFormat="1" ht="12.75" customHeight="1" x14ac:dyDescent="0.25">
      <c r="A678" s="284"/>
      <c r="B678" s="195"/>
      <c r="C678" s="195"/>
      <c r="D678" s="195"/>
      <c r="E678" s="196"/>
      <c r="F678" s="196"/>
      <c r="G678" s="196"/>
      <c r="H678" s="196"/>
    </row>
    <row r="679" spans="1:8" s="197" customFormat="1" ht="12.75" customHeight="1" x14ac:dyDescent="0.25">
      <c r="A679" s="284"/>
      <c r="B679" s="195"/>
      <c r="C679" s="195"/>
      <c r="D679" s="195"/>
      <c r="E679" s="196"/>
      <c r="F679" s="196"/>
      <c r="G679" s="196"/>
      <c r="H679" s="196"/>
    </row>
    <row r="680" spans="1:8" s="197" customFormat="1" ht="12.75" customHeight="1" x14ac:dyDescent="0.25">
      <c r="A680" s="284"/>
      <c r="B680" s="195"/>
      <c r="C680" s="195"/>
      <c r="D680" s="195"/>
      <c r="E680" s="196"/>
      <c r="F680" s="196"/>
      <c r="G680" s="196"/>
      <c r="H680" s="196"/>
    </row>
    <row r="681" spans="1:8" s="197" customFormat="1" ht="12.75" customHeight="1" x14ac:dyDescent="0.25">
      <c r="A681" s="284"/>
      <c r="B681" s="195"/>
      <c r="C681" s="195"/>
      <c r="D681" s="195"/>
      <c r="E681" s="196"/>
      <c r="F681" s="196"/>
      <c r="G681" s="196"/>
      <c r="H681" s="196"/>
    </row>
    <row r="682" spans="1:8" s="197" customFormat="1" ht="12.75" customHeight="1" x14ac:dyDescent="0.25">
      <c r="A682" s="284"/>
      <c r="B682" s="195"/>
      <c r="C682" s="195"/>
      <c r="D682" s="195"/>
      <c r="E682" s="196"/>
      <c r="F682" s="196"/>
      <c r="G682" s="196"/>
      <c r="H682" s="196"/>
    </row>
    <row r="683" spans="1:8" s="197" customFormat="1" ht="12.75" customHeight="1" x14ac:dyDescent="0.25">
      <c r="A683" s="284"/>
      <c r="B683" s="195"/>
      <c r="C683" s="195"/>
      <c r="D683" s="195"/>
      <c r="E683" s="196"/>
      <c r="F683" s="196"/>
      <c r="G683" s="196"/>
      <c r="H683" s="196"/>
    </row>
    <row r="684" spans="1:8" s="197" customFormat="1" ht="12.75" customHeight="1" x14ac:dyDescent="0.25">
      <c r="A684" s="284"/>
      <c r="B684" s="195"/>
      <c r="C684" s="195"/>
      <c r="D684" s="195"/>
      <c r="E684" s="196"/>
      <c r="F684" s="196"/>
      <c r="G684" s="196"/>
      <c r="H684" s="196"/>
    </row>
    <row r="685" spans="1:8" s="197" customFormat="1" ht="12.75" customHeight="1" x14ac:dyDescent="0.25">
      <c r="A685" s="284"/>
      <c r="B685" s="195"/>
      <c r="C685" s="195"/>
      <c r="D685" s="195"/>
      <c r="E685" s="196"/>
      <c r="F685" s="196"/>
      <c r="G685" s="196"/>
      <c r="H685" s="196"/>
    </row>
    <row r="686" spans="1:8" s="197" customFormat="1" ht="12.75" customHeight="1" x14ac:dyDescent="0.25">
      <c r="A686" s="284"/>
      <c r="B686" s="195"/>
      <c r="C686" s="195"/>
      <c r="D686" s="195"/>
      <c r="E686" s="196"/>
      <c r="F686" s="196"/>
      <c r="G686" s="196"/>
      <c r="H686" s="196"/>
    </row>
    <row r="687" spans="1:8" s="197" customFormat="1" ht="12.75" customHeight="1" x14ac:dyDescent="0.25">
      <c r="A687" s="284"/>
      <c r="B687" s="195"/>
      <c r="C687" s="195"/>
      <c r="D687" s="195"/>
      <c r="E687" s="196"/>
      <c r="F687" s="196"/>
      <c r="G687" s="196"/>
      <c r="H687" s="196"/>
    </row>
    <row r="688" spans="1:8" s="197" customFormat="1" ht="12.75" customHeight="1" x14ac:dyDescent="0.25">
      <c r="A688" s="284"/>
      <c r="B688" s="195"/>
      <c r="C688" s="195"/>
      <c r="D688" s="195"/>
      <c r="E688" s="196"/>
      <c r="F688" s="196"/>
      <c r="G688" s="196"/>
      <c r="H688" s="196"/>
    </row>
    <row r="689" spans="1:8" s="197" customFormat="1" ht="12.75" customHeight="1" x14ac:dyDescent="0.25">
      <c r="A689" s="284"/>
      <c r="B689" s="195"/>
      <c r="C689" s="195"/>
      <c r="D689" s="195"/>
      <c r="E689" s="196"/>
      <c r="F689" s="196"/>
      <c r="G689" s="196"/>
      <c r="H689" s="196"/>
    </row>
    <row r="690" spans="1:8" s="197" customFormat="1" ht="12.75" customHeight="1" x14ac:dyDescent="0.25">
      <c r="A690" s="284"/>
      <c r="B690" s="195"/>
      <c r="C690" s="195"/>
      <c r="D690" s="195"/>
      <c r="E690" s="196"/>
      <c r="F690" s="196"/>
      <c r="G690" s="196"/>
      <c r="H690" s="196"/>
    </row>
    <row r="691" spans="1:8" s="197" customFormat="1" ht="12.75" customHeight="1" x14ac:dyDescent="0.25">
      <c r="A691" s="284"/>
      <c r="B691" s="195"/>
      <c r="C691" s="195"/>
      <c r="D691" s="195"/>
      <c r="E691" s="196"/>
      <c r="F691" s="196"/>
      <c r="G691" s="196"/>
      <c r="H691" s="196"/>
    </row>
    <row r="692" spans="1:8" s="197" customFormat="1" ht="12.75" customHeight="1" x14ac:dyDescent="0.25">
      <c r="A692" s="284"/>
      <c r="B692" s="195"/>
      <c r="C692" s="195"/>
      <c r="D692" s="195"/>
      <c r="E692" s="196"/>
      <c r="F692" s="196"/>
      <c r="G692" s="196"/>
      <c r="H692" s="196"/>
    </row>
    <row r="693" spans="1:8" s="197" customFormat="1" ht="12.75" customHeight="1" x14ac:dyDescent="0.25">
      <c r="A693" s="284"/>
      <c r="B693" s="195"/>
      <c r="C693" s="195"/>
      <c r="D693" s="195"/>
      <c r="E693" s="196"/>
      <c r="F693" s="196"/>
      <c r="G693" s="196"/>
      <c r="H693" s="362" t="s">
        <v>13</v>
      </c>
    </row>
    <row r="694" spans="1:8" s="197" customFormat="1" ht="15.75" customHeight="1" x14ac:dyDescent="0.3">
      <c r="A694" s="284"/>
      <c r="B694" s="195"/>
      <c r="C694" s="14"/>
      <c r="D694" s="14"/>
      <c r="E694" s="15"/>
      <c r="F694" s="15"/>
      <c r="G694" s="15"/>
      <c r="H694" s="15"/>
    </row>
    <row r="695" spans="1:8" s="2" customFormat="1" ht="18" x14ac:dyDescent="0.3">
      <c r="A695" s="284"/>
      <c r="B695" s="474" t="s">
        <v>709</v>
      </c>
      <c r="C695" s="14"/>
      <c r="D695" s="14"/>
      <c r="E695" s="15"/>
      <c r="F695" s="14"/>
      <c r="G695" s="15"/>
      <c r="H695" s="45"/>
    </row>
    <row r="696" spans="1:8" s="197" customFormat="1" ht="12.75" customHeight="1" x14ac:dyDescent="0.3">
      <c r="A696" s="284"/>
      <c r="B696" s="470"/>
      <c r="C696" s="1"/>
      <c r="D696" s="1"/>
      <c r="E696" s="45"/>
      <c r="F696" s="45"/>
      <c r="G696" s="45"/>
      <c r="H696" s="45"/>
    </row>
    <row r="697" spans="1:8" s="197" customFormat="1" ht="12.75" customHeight="1" x14ac:dyDescent="0.25">
      <c r="A697" s="284"/>
      <c r="B697" s="4" t="s">
        <v>62</v>
      </c>
      <c r="C697" s="1"/>
      <c r="D697" s="1"/>
      <c r="E697" s="45"/>
      <c r="F697" s="45"/>
      <c r="G697" s="45"/>
      <c r="H697" s="45"/>
    </row>
    <row r="698" spans="1:8" s="197" customFormat="1" ht="12.75" customHeight="1" x14ac:dyDescent="0.25">
      <c r="A698" s="284"/>
      <c r="B698" s="151"/>
      <c r="C698" s="511" t="s">
        <v>12</v>
      </c>
      <c r="D698" s="512"/>
      <c r="E698" s="512"/>
      <c r="F698" s="512" t="s">
        <v>10</v>
      </c>
      <c r="G698" s="512"/>
      <c r="H698" s="512"/>
    </row>
    <row r="699" spans="1:8" s="197" customFormat="1" ht="12.75" customHeight="1" x14ac:dyDescent="0.25">
      <c r="A699" s="284"/>
      <c r="B699" s="145"/>
      <c r="C699" s="149" t="s">
        <v>8</v>
      </c>
      <c r="D699" s="152" t="s">
        <v>9</v>
      </c>
      <c r="E699" s="152" t="s">
        <v>65</v>
      </c>
      <c r="F699" s="152" t="s">
        <v>8</v>
      </c>
      <c r="G699" s="152" t="s">
        <v>9</v>
      </c>
      <c r="H699" s="152" t="s">
        <v>65</v>
      </c>
    </row>
    <row r="700" spans="1:8" s="197" customFormat="1" ht="12.75" customHeight="1" x14ac:dyDescent="0.25">
      <c r="A700" s="284"/>
      <c r="B700" s="64"/>
      <c r="C700" s="153"/>
      <c r="D700" s="153"/>
      <c r="E700" s="64"/>
      <c r="F700" s="154"/>
      <c r="G700" s="154"/>
      <c r="H700" s="64"/>
    </row>
    <row r="701" spans="1:8" s="197" customFormat="1" ht="12.75" customHeight="1" x14ac:dyDescent="0.25">
      <c r="A701" s="284"/>
      <c r="B701" s="64" t="s">
        <v>23</v>
      </c>
      <c r="C701" s="155">
        <v>1612.5</v>
      </c>
      <c r="D701" s="155">
        <v>1856.9</v>
      </c>
      <c r="E701" s="71">
        <v>85.031815067413646</v>
      </c>
      <c r="F701" s="155">
        <v>10227.799999999999</v>
      </c>
      <c r="G701" s="155">
        <v>13032.7</v>
      </c>
      <c r="H701" s="71">
        <v>78.053097345132755</v>
      </c>
    </row>
    <row r="702" spans="1:8" s="197" customFormat="1" ht="12.75" customHeight="1" x14ac:dyDescent="0.25">
      <c r="A702" s="284"/>
      <c r="B702" s="64" t="s">
        <v>110</v>
      </c>
      <c r="C702" s="155">
        <v>21.6</v>
      </c>
      <c r="D702" s="155">
        <v>34.1</v>
      </c>
      <c r="E702" s="71">
        <v>63.315029581760584</v>
      </c>
      <c r="F702" s="155">
        <v>182</v>
      </c>
      <c r="G702" s="155">
        <v>274.60000000000002</v>
      </c>
      <c r="H702" s="71">
        <v>66.592674805771367</v>
      </c>
    </row>
    <row r="703" spans="1:8" s="197" customFormat="1" ht="12.75" customHeight="1" x14ac:dyDescent="0.25">
      <c r="A703" s="284"/>
      <c r="B703" s="64" t="s">
        <v>501</v>
      </c>
      <c r="C703" s="155">
        <v>120.6</v>
      </c>
      <c r="D703" s="155">
        <v>126.6</v>
      </c>
      <c r="E703" s="71">
        <v>93.420698777672101</v>
      </c>
      <c r="F703" s="155">
        <v>833.7</v>
      </c>
      <c r="G703" s="155">
        <v>953.4</v>
      </c>
      <c r="H703" s="71">
        <v>86.492741426467489</v>
      </c>
    </row>
    <row r="704" spans="1:8" s="197" customFormat="1" ht="12.75" customHeight="1" x14ac:dyDescent="0.25">
      <c r="A704" s="284"/>
      <c r="B704" s="64" t="s">
        <v>221</v>
      </c>
      <c r="C704" s="155">
        <v>494.2</v>
      </c>
      <c r="D704" s="155">
        <v>531.5</v>
      </c>
      <c r="E704" s="71">
        <v>89.9578884653302</v>
      </c>
      <c r="F704" s="155">
        <v>3069.1</v>
      </c>
      <c r="G704" s="155">
        <v>3586.2</v>
      </c>
      <c r="H704" s="71">
        <v>84.320107750154321</v>
      </c>
    </row>
    <row r="705" spans="1:8" s="197" customFormat="1" ht="12.75" customHeight="1" x14ac:dyDescent="0.25">
      <c r="A705" s="284"/>
      <c r="B705" s="64" t="s">
        <v>222</v>
      </c>
      <c r="C705" s="155">
        <v>468.7</v>
      </c>
      <c r="D705" s="155">
        <v>535.20000000000005</v>
      </c>
      <c r="E705" s="71">
        <v>85.618540601531478</v>
      </c>
      <c r="F705" s="155">
        <v>2953</v>
      </c>
      <c r="G705" s="155">
        <v>3697</v>
      </c>
      <c r="H705" s="71">
        <v>79.295647659899998</v>
      </c>
    </row>
    <row r="706" spans="1:8" s="197" customFormat="1" ht="12.75" customHeight="1" x14ac:dyDescent="0.25">
      <c r="A706" s="284"/>
      <c r="B706" s="64" t="s">
        <v>223</v>
      </c>
      <c r="C706" s="155">
        <v>350.3</v>
      </c>
      <c r="D706" s="155">
        <v>393.8</v>
      </c>
      <c r="E706" s="71">
        <v>88.30476107154503</v>
      </c>
      <c r="F706" s="155">
        <v>2185.4</v>
      </c>
      <c r="G706" s="155">
        <v>2887.6</v>
      </c>
      <c r="H706" s="71">
        <v>76.140571508418915</v>
      </c>
    </row>
    <row r="707" spans="1:8" s="197" customFormat="1" ht="12.75" customHeight="1" x14ac:dyDescent="0.25">
      <c r="A707" s="284"/>
      <c r="B707" s="64" t="s">
        <v>224</v>
      </c>
      <c r="C707" s="155">
        <v>157.1</v>
      </c>
      <c r="D707" s="155">
        <v>235.7</v>
      </c>
      <c r="E707" s="71">
        <v>68.626974415272144</v>
      </c>
      <c r="F707" s="155">
        <v>1004.5</v>
      </c>
      <c r="G707" s="155">
        <v>1633.8</v>
      </c>
      <c r="H707" s="71">
        <v>61.667100468505978</v>
      </c>
    </row>
    <row r="708" spans="1:8" s="197" customFormat="1" ht="12.75" customHeight="1" x14ac:dyDescent="0.25">
      <c r="A708" s="284"/>
      <c r="B708" s="119"/>
      <c r="C708" s="156"/>
      <c r="D708" s="156"/>
      <c r="E708" s="121"/>
      <c r="F708" s="121"/>
      <c r="G708" s="121"/>
      <c r="H708" s="121"/>
    </row>
    <row r="709" spans="1:8" s="2" customFormat="1" x14ac:dyDescent="0.25">
      <c r="A709" s="270"/>
      <c r="B709" s="129"/>
      <c r="C709" s="124"/>
      <c r="D709" s="124"/>
      <c r="E709" s="125"/>
      <c r="F709" s="124"/>
      <c r="G709" s="124"/>
      <c r="H709" s="126"/>
    </row>
    <row r="710" spans="1:8" s="2" customFormat="1" x14ac:dyDescent="0.25">
      <c r="A710" s="270"/>
      <c r="B710" s="20" t="s">
        <v>532</v>
      </c>
      <c r="C710" s="31"/>
      <c r="D710" s="31"/>
      <c r="E710" s="53"/>
      <c r="H710" s="45"/>
    </row>
    <row r="711" spans="1:8" s="2" customFormat="1" x14ac:dyDescent="0.25">
      <c r="A711" s="270"/>
      <c r="B711" s="20" t="s">
        <v>81</v>
      </c>
      <c r="C711" s="31"/>
      <c r="D711" s="31"/>
      <c r="E711" s="53"/>
      <c r="H711" s="45"/>
    </row>
    <row r="712" spans="1:8" s="2" customFormat="1" x14ac:dyDescent="0.25">
      <c r="A712" s="270"/>
      <c r="B712" s="20"/>
      <c r="C712" s="31"/>
      <c r="D712" s="31"/>
      <c r="E712" s="53"/>
      <c r="H712" s="45"/>
    </row>
    <row r="713" spans="1:8" s="45" customFormat="1" x14ac:dyDescent="0.25">
      <c r="B713" s="58" t="s">
        <v>68</v>
      </c>
      <c r="E713" s="24"/>
      <c r="H713" s="24"/>
    </row>
    <row r="714" spans="1:8" s="197" customFormat="1" ht="12.75" customHeight="1" x14ac:dyDescent="0.25">
      <c r="A714" s="284"/>
      <c r="B714" s="58"/>
      <c r="C714" s="1"/>
      <c r="D714" s="1"/>
      <c r="E714" s="53"/>
      <c r="F714" s="53"/>
      <c r="G714" s="53"/>
      <c r="H714" s="53"/>
    </row>
    <row r="715" spans="1:8" s="197" customFormat="1" ht="12.75" customHeight="1" x14ac:dyDescent="0.25">
      <c r="A715" s="284"/>
      <c r="C715" s="1"/>
      <c r="D715" s="1"/>
      <c r="E715" s="53"/>
      <c r="F715" s="53"/>
      <c r="G715" s="53"/>
      <c r="H715" s="53"/>
    </row>
    <row r="716" spans="1:8" s="197" customFormat="1" ht="12.75" customHeight="1" x14ac:dyDescent="0.25">
      <c r="A716" s="284"/>
      <c r="B716" s="150"/>
      <c r="C716" s="1"/>
      <c r="D716" s="1"/>
      <c r="E716" s="53"/>
      <c r="F716" s="53"/>
      <c r="G716" s="53"/>
      <c r="H716" s="53"/>
    </row>
    <row r="717" spans="1:8" s="197" customFormat="1" ht="12.75" customHeight="1" x14ac:dyDescent="0.25">
      <c r="A717" s="284"/>
      <c r="B717" s="150"/>
      <c r="C717" s="1"/>
      <c r="D717" s="1"/>
      <c r="E717" s="53"/>
      <c r="F717" s="53"/>
      <c r="G717" s="53"/>
      <c r="H717" s="53"/>
    </row>
    <row r="718" spans="1:8" s="197" customFormat="1" ht="12.75" customHeight="1" x14ac:dyDescent="0.25">
      <c r="A718" s="284"/>
      <c r="B718" s="150"/>
      <c r="C718" s="1"/>
      <c r="D718" s="1"/>
      <c r="E718" s="53"/>
      <c r="F718" s="53"/>
      <c r="G718" s="53"/>
      <c r="H718" s="53"/>
    </row>
    <row r="719" spans="1:8" s="197" customFormat="1" ht="12.75" customHeight="1" x14ac:dyDescent="0.25">
      <c r="A719" s="284"/>
      <c r="B719" s="150"/>
      <c r="C719" s="1"/>
      <c r="D719" s="1"/>
      <c r="E719" s="53"/>
      <c r="F719" s="53"/>
      <c r="G719" s="53"/>
      <c r="H719" s="53"/>
    </row>
    <row r="720" spans="1:8" s="197" customFormat="1" ht="12.75" customHeight="1" x14ac:dyDescent="0.25">
      <c r="A720" s="284"/>
      <c r="B720" s="150"/>
      <c r="C720" s="1"/>
      <c r="D720" s="1"/>
      <c r="E720" s="53"/>
      <c r="F720" s="53"/>
      <c r="G720" s="53"/>
      <c r="H720" s="53"/>
    </row>
    <row r="721" spans="1:8" s="197" customFormat="1" ht="12.75" customHeight="1" x14ac:dyDescent="0.25">
      <c r="A721" s="284"/>
      <c r="B721" s="150"/>
      <c r="C721" s="1"/>
      <c r="D721" s="1"/>
      <c r="E721" s="53"/>
      <c r="F721" s="53"/>
      <c r="G721" s="53"/>
      <c r="H721" s="53"/>
    </row>
    <row r="722" spans="1:8" s="197" customFormat="1" ht="12.75" customHeight="1" x14ac:dyDescent="0.25">
      <c r="A722" s="284"/>
      <c r="B722" s="150"/>
      <c r="C722" s="1"/>
      <c r="D722" s="1"/>
      <c r="E722" s="53"/>
      <c r="F722" s="53"/>
      <c r="G722" s="53"/>
      <c r="H722" s="53"/>
    </row>
    <row r="723" spans="1:8" s="197" customFormat="1" ht="12.75" customHeight="1" x14ac:dyDescent="0.25">
      <c r="A723" s="284"/>
      <c r="B723" s="150"/>
      <c r="C723" s="1"/>
      <c r="D723" s="1"/>
      <c r="E723" s="53"/>
      <c r="F723" s="53"/>
      <c r="G723" s="53"/>
      <c r="H723" s="53"/>
    </row>
    <row r="724" spans="1:8" s="197" customFormat="1" ht="12.75" customHeight="1" x14ac:dyDescent="0.25">
      <c r="A724" s="284"/>
      <c r="B724" s="150"/>
      <c r="C724" s="1"/>
      <c r="D724" s="1"/>
      <c r="E724" s="53"/>
      <c r="F724" s="53"/>
      <c r="G724" s="53"/>
      <c r="H724" s="53"/>
    </row>
    <row r="725" spans="1:8" s="197" customFormat="1" ht="12.75" customHeight="1" x14ac:dyDescent="0.25">
      <c r="A725" s="284"/>
      <c r="B725" s="150"/>
      <c r="C725" s="1"/>
      <c r="D725" s="1"/>
      <c r="E725" s="53"/>
      <c r="F725" s="53"/>
      <c r="G725" s="53"/>
      <c r="H725" s="53"/>
    </row>
    <row r="726" spans="1:8" s="197" customFormat="1" ht="12.75" customHeight="1" x14ac:dyDescent="0.25">
      <c r="A726" s="284"/>
      <c r="B726" s="150"/>
      <c r="C726" s="1"/>
      <c r="D726" s="1"/>
      <c r="E726" s="53"/>
      <c r="F726" s="53"/>
      <c r="G726" s="53"/>
      <c r="H726" s="53"/>
    </row>
    <row r="727" spans="1:8" s="197" customFormat="1" ht="12.75" customHeight="1" x14ac:dyDescent="0.25">
      <c r="A727" s="284"/>
      <c r="B727" s="150"/>
      <c r="C727" s="1"/>
      <c r="D727" s="1"/>
      <c r="E727" s="53"/>
      <c r="F727" s="53"/>
      <c r="G727" s="53"/>
      <c r="H727" s="53"/>
    </row>
    <row r="728" spans="1:8" s="197" customFormat="1" ht="12.75" customHeight="1" x14ac:dyDescent="0.25">
      <c r="A728" s="284"/>
      <c r="B728" s="150"/>
      <c r="C728" s="1"/>
      <c r="D728" s="1"/>
      <c r="E728" s="53"/>
      <c r="F728" s="53"/>
      <c r="G728" s="53"/>
      <c r="H728" s="53"/>
    </row>
    <row r="729" spans="1:8" s="197" customFormat="1" ht="12.75" customHeight="1" x14ac:dyDescent="0.25">
      <c r="A729" s="284"/>
      <c r="B729" s="150"/>
      <c r="C729" s="1"/>
      <c r="D729" s="1"/>
      <c r="E729" s="53"/>
      <c r="F729" s="53"/>
      <c r="G729" s="53"/>
      <c r="H729" s="53"/>
    </row>
    <row r="730" spans="1:8" s="197" customFormat="1" ht="12.75" customHeight="1" x14ac:dyDescent="0.25">
      <c r="A730" s="284"/>
      <c r="B730" s="150"/>
      <c r="C730" s="1"/>
      <c r="D730" s="1"/>
      <c r="E730" s="53"/>
      <c r="F730" s="53"/>
      <c r="G730" s="53"/>
      <c r="H730" s="53"/>
    </row>
    <row r="731" spans="1:8" s="197" customFormat="1" ht="12.75" customHeight="1" x14ac:dyDescent="0.25">
      <c r="A731" s="284"/>
      <c r="B731" s="150"/>
      <c r="C731" s="1"/>
      <c r="D731" s="1"/>
      <c r="E731" s="53"/>
      <c r="F731" s="53"/>
      <c r="G731" s="53"/>
      <c r="H731" s="53"/>
    </row>
    <row r="732" spans="1:8" s="197" customFormat="1" ht="12.75" customHeight="1" x14ac:dyDescent="0.25">
      <c r="A732" s="284"/>
      <c r="B732" s="150"/>
      <c r="C732" s="1"/>
      <c r="D732" s="1"/>
      <c r="E732" s="53"/>
      <c r="F732" s="53"/>
      <c r="G732" s="53"/>
      <c r="H732" s="53"/>
    </row>
    <row r="733" spans="1:8" s="197" customFormat="1" ht="12.75" customHeight="1" x14ac:dyDescent="0.25">
      <c r="A733" s="284"/>
      <c r="B733" s="150"/>
      <c r="C733" s="1"/>
      <c r="D733" s="1"/>
      <c r="E733" s="53"/>
      <c r="F733" s="53"/>
      <c r="G733" s="53"/>
      <c r="H733" s="53"/>
    </row>
    <row r="734" spans="1:8" s="197" customFormat="1" ht="12.75" customHeight="1" x14ac:dyDescent="0.25">
      <c r="A734" s="284"/>
      <c r="B734" s="150"/>
      <c r="C734" s="1"/>
      <c r="D734" s="1"/>
      <c r="E734" s="53"/>
      <c r="F734" s="53"/>
      <c r="G734" s="53"/>
      <c r="H734" s="53"/>
    </row>
    <row r="735" spans="1:8" s="197" customFormat="1" ht="12.75" customHeight="1" x14ac:dyDescent="0.25">
      <c r="A735" s="284"/>
      <c r="B735" s="150"/>
      <c r="C735" s="1"/>
      <c r="D735" s="1"/>
      <c r="E735" s="53"/>
      <c r="F735" s="53"/>
      <c r="G735" s="53"/>
      <c r="H735" s="53"/>
    </row>
    <row r="736" spans="1:8" s="197" customFormat="1" ht="12.75" customHeight="1" x14ac:dyDescent="0.25">
      <c r="A736" s="284"/>
      <c r="B736" s="150"/>
      <c r="C736" s="195"/>
      <c r="D736" s="195"/>
      <c r="E736" s="196"/>
      <c r="F736" s="196"/>
      <c r="G736" s="196"/>
      <c r="H736" s="196"/>
    </row>
    <row r="737" spans="1:8" s="197" customFormat="1" ht="12.75" customHeight="1" x14ac:dyDescent="0.25">
      <c r="A737" s="284"/>
      <c r="B737" s="195"/>
      <c r="C737" s="195"/>
      <c r="D737" s="195"/>
      <c r="E737" s="196"/>
      <c r="F737" s="196"/>
      <c r="G737" s="196"/>
      <c r="H737" s="196"/>
    </row>
    <row r="738" spans="1:8" s="197" customFormat="1" ht="12.75" customHeight="1" x14ac:dyDescent="0.25">
      <c r="A738" s="284"/>
      <c r="B738" s="195"/>
      <c r="C738" s="195"/>
      <c r="D738" s="195"/>
      <c r="E738" s="196"/>
      <c r="F738" s="196"/>
      <c r="G738" s="196"/>
      <c r="H738" s="196"/>
    </row>
    <row r="739" spans="1:8" s="197" customFormat="1" ht="12.75" customHeight="1" x14ac:dyDescent="0.25">
      <c r="A739" s="284"/>
      <c r="B739" s="195"/>
      <c r="C739" s="195"/>
      <c r="D739" s="195"/>
      <c r="E739" s="196"/>
      <c r="F739" s="196"/>
      <c r="G739" s="196"/>
      <c r="H739" s="196"/>
    </row>
    <row r="740" spans="1:8" s="197" customFormat="1" ht="12.75" customHeight="1" x14ac:dyDescent="0.25">
      <c r="A740" s="284"/>
      <c r="B740" s="195"/>
      <c r="C740" s="195"/>
      <c r="D740" s="195"/>
      <c r="E740" s="196"/>
      <c r="F740" s="196"/>
      <c r="G740" s="196"/>
      <c r="H740" s="196"/>
    </row>
    <row r="741" spans="1:8" s="197" customFormat="1" ht="12.75" customHeight="1" x14ac:dyDescent="0.25">
      <c r="A741" s="284"/>
      <c r="B741" s="195"/>
      <c r="C741" s="195"/>
      <c r="D741" s="195"/>
      <c r="E741" s="196"/>
      <c r="F741" s="196"/>
      <c r="G741" s="196"/>
      <c r="H741" s="196"/>
    </row>
    <row r="742" spans="1:8" s="197" customFormat="1" ht="12.75" customHeight="1" x14ac:dyDescent="0.25">
      <c r="A742" s="284"/>
      <c r="B742" s="195"/>
      <c r="C742" s="195"/>
      <c r="D742" s="195"/>
      <c r="E742" s="196"/>
      <c r="F742" s="196"/>
      <c r="G742" s="196"/>
      <c r="H742" s="362" t="s">
        <v>13</v>
      </c>
    </row>
    <row r="743" spans="1:8" s="197" customFormat="1" ht="12.6" customHeight="1" x14ac:dyDescent="0.25">
      <c r="A743" s="284"/>
      <c r="B743" s="195"/>
      <c r="C743" s="195"/>
      <c r="D743" s="195"/>
      <c r="E743" s="196"/>
      <c r="F743" s="196"/>
      <c r="G743" s="196"/>
      <c r="H743" s="196"/>
    </row>
    <row r="744" spans="1:8" s="2" customFormat="1" ht="18" x14ac:dyDescent="0.3">
      <c r="A744" s="284"/>
      <c r="B744" s="474" t="s">
        <v>710</v>
      </c>
      <c r="C744" s="14"/>
      <c r="D744" s="14"/>
      <c r="E744" s="15"/>
      <c r="F744" s="14"/>
      <c r="G744" s="15"/>
      <c r="H744" s="45"/>
    </row>
    <row r="745" spans="1:8" s="197" customFormat="1" ht="12.75" customHeight="1" x14ac:dyDescent="0.3">
      <c r="A745" s="284"/>
      <c r="B745" s="470"/>
      <c r="C745" s="1"/>
      <c r="D745" s="1"/>
      <c r="E745" s="45"/>
      <c r="F745" s="45"/>
      <c r="G745" s="45"/>
      <c r="H745" s="45"/>
    </row>
    <row r="746" spans="1:8" s="197" customFormat="1" ht="12.75" customHeight="1" x14ac:dyDescent="0.25">
      <c r="A746" s="284"/>
      <c r="B746" s="4" t="s">
        <v>62</v>
      </c>
      <c r="C746" s="1"/>
      <c r="D746" s="1"/>
      <c r="E746" s="45"/>
      <c r="F746" s="45"/>
      <c r="G746" s="45"/>
      <c r="H746" s="45"/>
    </row>
    <row r="747" spans="1:8" s="197" customFormat="1" ht="12.75" customHeight="1" x14ac:dyDescent="0.25">
      <c r="A747" s="284"/>
      <c r="B747" s="151"/>
      <c r="C747" s="511" t="s">
        <v>12</v>
      </c>
      <c r="D747" s="512"/>
      <c r="E747" s="512"/>
      <c r="F747" s="512" t="s">
        <v>10</v>
      </c>
      <c r="G747" s="512"/>
      <c r="H747" s="512"/>
    </row>
    <row r="748" spans="1:8" s="197" customFormat="1" ht="12.75" customHeight="1" x14ac:dyDescent="0.25">
      <c r="A748" s="284"/>
      <c r="B748" s="145"/>
      <c r="C748" s="149" t="s">
        <v>8</v>
      </c>
      <c r="D748" s="152" t="s">
        <v>9</v>
      </c>
      <c r="E748" s="152" t="s">
        <v>65</v>
      </c>
      <c r="F748" s="152" t="s">
        <v>8</v>
      </c>
      <c r="G748" s="152" t="s">
        <v>9</v>
      </c>
      <c r="H748" s="152" t="s">
        <v>65</v>
      </c>
    </row>
    <row r="749" spans="1:8" s="197" customFormat="1" ht="12.75" customHeight="1" x14ac:dyDescent="0.25">
      <c r="A749" s="284"/>
      <c r="B749" s="64"/>
      <c r="C749" s="155"/>
      <c r="D749" s="155"/>
      <c r="E749" s="64"/>
      <c r="F749" s="154"/>
      <c r="G749" s="154"/>
      <c r="H749" s="64"/>
    </row>
    <row r="750" spans="1:8" s="197" customFormat="1" ht="12.75" customHeight="1" x14ac:dyDescent="0.25">
      <c r="A750" s="284"/>
      <c r="B750" s="64" t="s">
        <v>23</v>
      </c>
      <c r="C750" s="155">
        <v>1569.4</v>
      </c>
      <c r="D750" s="155">
        <v>1857.4</v>
      </c>
      <c r="E750" s="71">
        <v>83.205203605159454</v>
      </c>
      <c r="F750" s="155">
        <v>9940.7999999999993</v>
      </c>
      <c r="G750" s="155">
        <v>13124.8</v>
      </c>
      <c r="H750" s="71">
        <v>75.329967156757434</v>
      </c>
    </row>
    <row r="751" spans="1:8" s="197" customFormat="1" ht="12.75" customHeight="1" x14ac:dyDescent="0.25">
      <c r="A751" s="284"/>
      <c r="B751" s="64" t="s">
        <v>110</v>
      </c>
      <c r="C751" s="155">
        <v>34.4</v>
      </c>
      <c r="D751" s="155">
        <v>35</v>
      </c>
      <c r="E751" s="71">
        <v>98.601956600803888</v>
      </c>
      <c r="F751" s="155">
        <v>227.4</v>
      </c>
      <c r="G751" s="155">
        <v>315.60000000000002</v>
      </c>
      <c r="H751" s="71">
        <v>72.741935483870961</v>
      </c>
    </row>
    <row r="752" spans="1:8" s="197" customFormat="1" ht="12.75" customHeight="1" x14ac:dyDescent="0.25">
      <c r="A752" s="284"/>
      <c r="B752" s="64" t="s">
        <v>501</v>
      </c>
      <c r="C752" s="155">
        <v>122.5</v>
      </c>
      <c r="D752" s="155">
        <v>139.5</v>
      </c>
      <c r="E752" s="71">
        <v>86.212409709486437</v>
      </c>
      <c r="F752" s="155">
        <v>861.1</v>
      </c>
      <c r="G752" s="155">
        <v>1027.0999999999999</v>
      </c>
      <c r="H752" s="71">
        <v>83.442735377681984</v>
      </c>
    </row>
    <row r="753" spans="1:8" s="197" customFormat="1" ht="12.75" customHeight="1" x14ac:dyDescent="0.25">
      <c r="A753" s="284"/>
      <c r="B753" s="64" t="s">
        <v>221</v>
      </c>
      <c r="C753" s="155">
        <v>497.9</v>
      </c>
      <c r="D753" s="155">
        <v>545.20000000000005</v>
      </c>
      <c r="E753" s="71">
        <v>89.234510668887765</v>
      </c>
      <c r="F753" s="155">
        <v>3082.8</v>
      </c>
      <c r="G753" s="155">
        <v>3688.6</v>
      </c>
      <c r="H753" s="71">
        <v>82.324997269848197</v>
      </c>
    </row>
    <row r="754" spans="1:8" s="197" customFormat="1" ht="12.75" customHeight="1" x14ac:dyDescent="0.25">
      <c r="A754" s="284"/>
      <c r="B754" s="64" t="s">
        <v>222</v>
      </c>
      <c r="C754" s="155">
        <v>441.9</v>
      </c>
      <c r="D754" s="155">
        <v>526.29999999999995</v>
      </c>
      <c r="E754" s="71">
        <v>82.941667405305452</v>
      </c>
      <c r="F754" s="155">
        <v>2806</v>
      </c>
      <c r="G754" s="155">
        <v>3648.7</v>
      </c>
      <c r="H754" s="71">
        <v>76.385428777058081</v>
      </c>
    </row>
    <row r="755" spans="1:8" s="197" customFormat="1" ht="12.75" customHeight="1" x14ac:dyDescent="0.25">
      <c r="A755" s="284"/>
      <c r="B755" s="64" t="s">
        <v>223</v>
      </c>
      <c r="C755" s="155">
        <v>327.60000000000002</v>
      </c>
      <c r="D755" s="155">
        <v>378</v>
      </c>
      <c r="E755" s="71">
        <v>86.306343483912258</v>
      </c>
      <c r="F755" s="155">
        <v>2044.4</v>
      </c>
      <c r="G755" s="155">
        <v>2800.5</v>
      </c>
      <c r="H755" s="71">
        <v>73.440694379685098</v>
      </c>
    </row>
    <row r="756" spans="1:8" s="197" customFormat="1" ht="12.75" customHeight="1" x14ac:dyDescent="0.25">
      <c r="A756" s="284"/>
      <c r="B756" s="64" t="s">
        <v>224</v>
      </c>
      <c r="C756" s="155">
        <v>145.1</v>
      </c>
      <c r="D756" s="155">
        <v>233.4</v>
      </c>
      <c r="E756" s="71">
        <v>61.488293950002564</v>
      </c>
      <c r="F756" s="155">
        <v>919</v>
      </c>
      <c r="G756" s="155">
        <v>1644.3</v>
      </c>
      <c r="H756" s="71">
        <v>55.642908193099863</v>
      </c>
    </row>
    <row r="757" spans="1:8" s="197" customFormat="1" ht="12.75" customHeight="1" x14ac:dyDescent="0.25">
      <c r="A757" s="284"/>
      <c r="B757" s="156"/>
      <c r="C757" s="156"/>
      <c r="D757" s="156"/>
      <c r="E757" s="121"/>
      <c r="F757" s="155"/>
      <c r="G757" s="155"/>
      <c r="H757" s="121"/>
    </row>
    <row r="758" spans="1:8" s="2" customFormat="1" x14ac:dyDescent="0.25">
      <c r="A758" s="270"/>
      <c r="B758" s="129"/>
      <c r="C758" s="124"/>
      <c r="D758" s="124"/>
      <c r="E758" s="125"/>
      <c r="F758" s="124"/>
      <c r="G758" s="124"/>
      <c r="H758" s="126"/>
    </row>
    <row r="759" spans="1:8" s="2" customFormat="1" x14ac:dyDescent="0.25">
      <c r="A759" s="270"/>
      <c r="B759" s="20" t="s">
        <v>532</v>
      </c>
      <c r="C759" s="31"/>
      <c r="D759" s="31"/>
      <c r="E759" s="53"/>
      <c r="H759" s="45"/>
    </row>
    <row r="760" spans="1:8" s="2" customFormat="1" x14ac:dyDescent="0.25">
      <c r="A760" s="270"/>
      <c r="B760" s="20" t="s">
        <v>81</v>
      </c>
      <c r="C760" s="31"/>
      <c r="D760" s="31"/>
      <c r="E760" s="53"/>
      <c r="H760" s="45"/>
    </row>
    <row r="761" spans="1:8" s="2" customFormat="1" x14ac:dyDescent="0.25">
      <c r="A761" s="270"/>
      <c r="B761" s="20"/>
      <c r="C761" s="31"/>
      <c r="D761" s="31"/>
      <c r="E761" s="53"/>
      <c r="H761" s="45"/>
    </row>
    <row r="762" spans="1:8" s="45" customFormat="1" x14ac:dyDescent="0.25">
      <c r="B762" s="58" t="s">
        <v>68</v>
      </c>
      <c r="E762" s="24"/>
      <c r="H762" s="24"/>
    </row>
    <row r="763" spans="1:8" s="197" customFormat="1" ht="12.75" customHeight="1" x14ac:dyDescent="0.25">
      <c r="A763" s="284"/>
      <c r="B763" s="58"/>
      <c r="C763" s="1"/>
      <c r="D763" s="1"/>
      <c r="E763" s="53"/>
      <c r="F763" s="53"/>
      <c r="G763" s="53"/>
      <c r="H763" s="53"/>
    </row>
    <row r="764" spans="1:8" s="197" customFormat="1" ht="12.75" customHeight="1" x14ac:dyDescent="0.25">
      <c r="A764" s="284"/>
      <c r="C764" s="1"/>
      <c r="D764" s="1"/>
      <c r="E764" s="53"/>
      <c r="F764" s="53"/>
      <c r="G764" s="53"/>
      <c r="H764" s="53"/>
    </row>
    <row r="765" spans="1:8" s="197" customFormat="1" ht="12.75" customHeight="1" x14ac:dyDescent="0.25">
      <c r="A765" s="284"/>
      <c r="B765" s="150"/>
      <c r="C765" s="1"/>
      <c r="D765" s="1"/>
      <c r="E765" s="53"/>
      <c r="F765" s="53"/>
      <c r="G765" s="53"/>
      <c r="H765" s="53"/>
    </row>
    <row r="766" spans="1:8" s="197" customFormat="1" ht="12.75" customHeight="1" x14ac:dyDescent="0.25">
      <c r="A766" s="284"/>
      <c r="B766" s="150"/>
      <c r="C766" s="1"/>
      <c r="D766" s="1"/>
      <c r="E766" s="53"/>
      <c r="F766" s="53"/>
      <c r="G766" s="53"/>
      <c r="H766" s="53"/>
    </row>
    <row r="767" spans="1:8" s="197" customFormat="1" ht="12.75" customHeight="1" x14ac:dyDescent="0.25">
      <c r="A767" s="284"/>
      <c r="B767" s="150"/>
      <c r="C767" s="1"/>
      <c r="D767" s="1"/>
      <c r="E767" s="53"/>
      <c r="F767" s="53"/>
      <c r="G767" s="53"/>
      <c r="H767" s="53"/>
    </row>
    <row r="768" spans="1:8" s="197" customFormat="1" ht="12.75" customHeight="1" x14ac:dyDescent="0.25">
      <c r="A768" s="284"/>
      <c r="B768" s="150"/>
      <c r="C768" s="1"/>
      <c r="D768" s="1"/>
      <c r="E768" s="53"/>
      <c r="F768" s="53"/>
      <c r="G768" s="53"/>
      <c r="H768" s="53"/>
    </row>
    <row r="769" spans="1:8" s="197" customFormat="1" ht="12.75" customHeight="1" x14ac:dyDescent="0.25">
      <c r="A769" s="284"/>
      <c r="B769" s="150"/>
      <c r="C769" s="1"/>
      <c r="D769" s="1"/>
      <c r="E769" s="53"/>
      <c r="F769" s="53"/>
      <c r="G769" s="53"/>
      <c r="H769" s="53"/>
    </row>
    <row r="770" spans="1:8" s="197" customFormat="1" ht="12.75" customHeight="1" x14ac:dyDescent="0.25">
      <c r="A770" s="284"/>
      <c r="B770" s="150"/>
      <c r="C770" s="1"/>
      <c r="D770" s="1"/>
      <c r="E770" s="53"/>
      <c r="F770" s="53"/>
      <c r="G770" s="53"/>
      <c r="H770" s="53"/>
    </row>
    <row r="771" spans="1:8" s="197" customFormat="1" ht="12.75" customHeight="1" x14ac:dyDescent="0.25">
      <c r="A771" s="284"/>
      <c r="B771" s="150"/>
      <c r="C771" s="1"/>
      <c r="D771" s="1"/>
      <c r="E771" s="53"/>
      <c r="F771" s="53"/>
      <c r="G771" s="53"/>
      <c r="H771" s="53"/>
    </row>
    <row r="772" spans="1:8" s="197" customFormat="1" ht="12.75" customHeight="1" x14ac:dyDescent="0.25">
      <c r="A772" s="284"/>
      <c r="B772" s="150"/>
      <c r="C772" s="1"/>
      <c r="D772" s="1"/>
      <c r="E772" s="53"/>
      <c r="F772" s="53"/>
      <c r="G772" s="53"/>
      <c r="H772" s="53"/>
    </row>
    <row r="773" spans="1:8" s="197" customFormat="1" ht="12.75" customHeight="1" x14ac:dyDescent="0.25">
      <c r="A773" s="284"/>
      <c r="B773" s="150"/>
      <c r="C773" s="1"/>
      <c r="D773" s="1"/>
      <c r="E773" s="53"/>
      <c r="F773" s="53"/>
      <c r="G773" s="53"/>
      <c r="H773" s="53"/>
    </row>
    <row r="774" spans="1:8" s="197" customFormat="1" ht="12.75" customHeight="1" x14ac:dyDescent="0.25">
      <c r="A774" s="284"/>
      <c r="B774" s="150"/>
      <c r="C774" s="1"/>
      <c r="D774" s="1"/>
      <c r="E774" s="53"/>
      <c r="F774" s="53"/>
      <c r="G774" s="53"/>
      <c r="H774" s="53"/>
    </row>
    <row r="775" spans="1:8" s="197" customFormat="1" ht="12.75" customHeight="1" x14ac:dyDescent="0.25">
      <c r="A775" s="284"/>
      <c r="B775" s="150"/>
      <c r="C775" s="1"/>
      <c r="D775" s="1"/>
      <c r="E775" s="53"/>
      <c r="F775" s="53"/>
      <c r="G775" s="53"/>
      <c r="H775" s="53"/>
    </row>
    <row r="776" spans="1:8" s="197" customFormat="1" ht="12.75" customHeight="1" x14ac:dyDescent="0.25">
      <c r="A776" s="284"/>
      <c r="B776" s="150"/>
      <c r="C776" s="1"/>
      <c r="D776" s="1"/>
      <c r="E776" s="53"/>
      <c r="F776" s="53"/>
      <c r="G776" s="53"/>
      <c r="H776" s="53"/>
    </row>
    <row r="777" spans="1:8" s="197" customFormat="1" ht="12.75" customHeight="1" x14ac:dyDescent="0.25">
      <c r="A777" s="284"/>
      <c r="B777" s="150"/>
      <c r="C777" s="1"/>
      <c r="D777" s="1"/>
      <c r="E777" s="53"/>
      <c r="F777" s="53"/>
      <c r="G777" s="53"/>
      <c r="H777" s="53"/>
    </row>
    <row r="778" spans="1:8" s="197" customFormat="1" ht="12.75" customHeight="1" x14ac:dyDescent="0.25">
      <c r="A778" s="284"/>
      <c r="B778" s="150"/>
      <c r="C778" s="1"/>
      <c r="D778" s="1"/>
      <c r="E778" s="53"/>
      <c r="F778" s="53"/>
      <c r="G778" s="53"/>
      <c r="H778" s="53"/>
    </row>
    <row r="779" spans="1:8" s="197" customFormat="1" ht="12.75" customHeight="1" x14ac:dyDescent="0.25">
      <c r="A779" s="284"/>
      <c r="B779" s="150"/>
      <c r="C779" s="1"/>
      <c r="D779" s="1"/>
      <c r="E779" s="53"/>
      <c r="F779" s="53"/>
      <c r="G779" s="53"/>
      <c r="H779" s="53"/>
    </row>
    <row r="780" spans="1:8" s="197" customFormat="1" ht="12.75" customHeight="1" x14ac:dyDescent="0.25">
      <c r="A780" s="284"/>
      <c r="B780" s="150"/>
      <c r="C780" s="1"/>
      <c r="D780" s="1"/>
      <c r="E780" s="53"/>
      <c r="F780" s="53"/>
      <c r="G780" s="53"/>
      <c r="H780" s="53"/>
    </row>
    <row r="781" spans="1:8" s="197" customFormat="1" ht="12.75" customHeight="1" x14ac:dyDescent="0.25">
      <c r="A781" s="284"/>
      <c r="B781" s="150"/>
      <c r="C781" s="1"/>
      <c r="D781" s="1"/>
      <c r="E781" s="53"/>
      <c r="F781" s="53"/>
      <c r="G781" s="53"/>
      <c r="H781" s="53"/>
    </row>
    <row r="782" spans="1:8" s="197" customFormat="1" ht="12.75" customHeight="1" x14ac:dyDescent="0.25">
      <c r="A782" s="284"/>
      <c r="B782" s="150"/>
      <c r="C782" s="1"/>
      <c r="D782" s="1"/>
      <c r="E782" s="53"/>
      <c r="F782" s="53"/>
      <c r="G782" s="53"/>
      <c r="H782" s="53"/>
    </row>
    <row r="783" spans="1:8" s="197" customFormat="1" ht="12.75" customHeight="1" x14ac:dyDescent="0.25">
      <c r="A783" s="284"/>
      <c r="B783" s="150"/>
      <c r="C783" s="1"/>
      <c r="D783" s="1"/>
      <c r="E783" s="53"/>
      <c r="F783" s="53"/>
      <c r="G783" s="53"/>
      <c r="H783" s="53"/>
    </row>
    <row r="784" spans="1:8" s="197" customFormat="1" ht="12.75" customHeight="1" x14ac:dyDescent="0.25">
      <c r="A784" s="284"/>
      <c r="B784" s="150"/>
      <c r="C784" s="1"/>
      <c r="D784" s="1"/>
      <c r="E784" s="53"/>
      <c r="F784" s="53"/>
      <c r="G784" s="53"/>
      <c r="H784" s="53"/>
    </row>
    <row r="785" spans="1:13" s="197" customFormat="1" ht="12.75" customHeight="1" x14ac:dyDescent="0.25">
      <c r="A785" s="284"/>
      <c r="B785" s="150"/>
      <c r="C785" s="195"/>
      <c r="D785" s="195"/>
      <c r="E785" s="196"/>
      <c r="F785" s="196"/>
      <c r="G785" s="196"/>
      <c r="H785" s="196"/>
    </row>
    <row r="786" spans="1:13" s="197" customFormat="1" ht="12.75" customHeight="1" x14ac:dyDescent="0.25">
      <c r="A786" s="284"/>
      <c r="B786" s="195"/>
      <c r="C786" s="195"/>
      <c r="D786" s="195"/>
      <c r="E786" s="196"/>
      <c r="F786" s="196"/>
      <c r="G786" s="196"/>
      <c r="H786" s="196"/>
    </row>
    <row r="787" spans="1:13" s="197" customFormat="1" ht="12.75" customHeight="1" x14ac:dyDescent="0.25">
      <c r="A787" s="284"/>
      <c r="B787" s="195"/>
      <c r="C787" s="195"/>
      <c r="D787" s="195"/>
      <c r="E787" s="196"/>
      <c r="F787" s="196"/>
      <c r="G787" s="196"/>
      <c r="H787" s="196"/>
    </row>
    <row r="788" spans="1:13" s="197" customFormat="1" ht="12.75" customHeight="1" x14ac:dyDescent="0.25">
      <c r="A788" s="284"/>
      <c r="B788" s="195"/>
      <c r="C788" s="195"/>
      <c r="D788" s="195"/>
      <c r="E788" s="196"/>
      <c r="F788" s="196"/>
      <c r="G788" s="196"/>
      <c r="H788" s="196"/>
    </row>
    <row r="789" spans="1:13" s="197" customFormat="1" ht="12.75" customHeight="1" x14ac:dyDescent="0.25">
      <c r="A789" s="284"/>
      <c r="B789" s="195"/>
      <c r="C789" s="195"/>
      <c r="D789" s="195"/>
      <c r="E789" s="196"/>
      <c r="F789" s="196"/>
      <c r="G789" s="196"/>
      <c r="H789" s="196"/>
    </row>
    <row r="790" spans="1:13" s="197" customFormat="1" ht="12.75" customHeight="1" x14ac:dyDescent="0.25">
      <c r="A790" s="284"/>
      <c r="B790" s="195"/>
      <c r="C790" s="195"/>
      <c r="D790" s="195"/>
      <c r="E790" s="196"/>
      <c r="F790" s="196"/>
      <c r="G790" s="196"/>
      <c r="H790" s="196"/>
    </row>
    <row r="791" spans="1:13" s="197" customFormat="1" ht="12.75" customHeight="1" x14ac:dyDescent="0.25">
      <c r="A791" s="284"/>
      <c r="B791" s="195"/>
      <c r="C791" s="195"/>
      <c r="D791" s="195"/>
      <c r="E791" s="196"/>
      <c r="F791" s="196"/>
      <c r="G791" s="196"/>
      <c r="H791" s="362" t="s">
        <v>13</v>
      </c>
    </row>
    <row r="792" spans="1:13" s="197" customFormat="1" ht="12.75" customHeight="1" x14ac:dyDescent="0.25">
      <c r="A792" s="284"/>
      <c r="B792" s="195"/>
      <c r="C792" s="195"/>
      <c r="D792" s="195"/>
      <c r="E792" s="196"/>
      <c r="F792" s="196"/>
      <c r="G792" s="196"/>
      <c r="H792" s="196"/>
    </row>
    <row r="793" spans="1:13" s="2" customFormat="1" ht="18" x14ac:dyDescent="0.3">
      <c r="A793" s="284"/>
      <c r="B793" s="474" t="s">
        <v>711</v>
      </c>
      <c r="C793" s="14"/>
      <c r="D793" s="14"/>
      <c r="E793" s="15"/>
      <c r="F793" s="14"/>
      <c r="G793" s="15"/>
      <c r="H793" s="45"/>
    </row>
    <row r="794" spans="1:13" ht="12.75" customHeight="1" x14ac:dyDescent="0.25">
      <c r="B794" s="4" t="s">
        <v>62</v>
      </c>
    </row>
    <row r="795" spans="1:13" s="144" customFormat="1" x14ac:dyDescent="0.25">
      <c r="A795" s="284"/>
      <c r="B795" s="151"/>
      <c r="C795" s="511" t="s">
        <v>12</v>
      </c>
      <c r="D795" s="512"/>
      <c r="E795" s="512"/>
      <c r="F795" s="512" t="s">
        <v>10</v>
      </c>
      <c r="G795" s="512"/>
      <c r="H795" s="512"/>
    </row>
    <row r="796" spans="1:13" ht="15.6" x14ac:dyDescent="0.25">
      <c r="B796" s="145"/>
      <c r="C796" s="469" t="s">
        <v>8</v>
      </c>
      <c r="D796" s="152" t="s">
        <v>9</v>
      </c>
      <c r="E796" s="152" t="s">
        <v>65</v>
      </c>
      <c r="F796" s="152" t="s">
        <v>8</v>
      </c>
      <c r="G796" s="152" t="s">
        <v>9</v>
      </c>
      <c r="H796" s="152" t="s">
        <v>65</v>
      </c>
    </row>
    <row r="797" spans="1:13" x14ac:dyDescent="0.25">
      <c r="B797" s="64"/>
      <c r="C797" s="155"/>
      <c r="D797" s="155"/>
      <c r="E797" s="64"/>
      <c r="F797" s="154"/>
      <c r="G797" s="154"/>
      <c r="H797" s="64"/>
    </row>
    <row r="798" spans="1:13" x14ac:dyDescent="0.25">
      <c r="B798" s="64" t="s">
        <v>23</v>
      </c>
      <c r="C798" s="155">
        <v>1511.5</v>
      </c>
      <c r="D798" s="155">
        <v>1823.5</v>
      </c>
      <c r="E798" s="71">
        <v>81.619365697743817</v>
      </c>
      <c r="F798" s="155">
        <v>9532.2999999999993</v>
      </c>
      <c r="G798" s="155">
        <v>12893.8</v>
      </c>
      <c r="H798" s="71">
        <v>73.324741261472369</v>
      </c>
      <c r="I798" s="146"/>
      <c r="L798" s="155"/>
      <c r="M798" s="155"/>
    </row>
    <row r="799" spans="1:13" x14ac:dyDescent="0.25">
      <c r="B799" s="64" t="s">
        <v>110</v>
      </c>
      <c r="C799" s="155">
        <v>29.8</v>
      </c>
      <c r="D799" s="155">
        <v>39.5</v>
      </c>
      <c r="E799" s="71">
        <v>77.300380245305846</v>
      </c>
      <c r="F799" s="155">
        <v>222.3</v>
      </c>
      <c r="G799" s="155">
        <v>335.2</v>
      </c>
      <c r="H799" s="71">
        <v>66.626139817629166</v>
      </c>
      <c r="I799" s="146"/>
      <c r="J799" s="175"/>
      <c r="L799" s="155"/>
      <c r="M799" s="155"/>
    </row>
    <row r="800" spans="1:13" x14ac:dyDescent="0.25">
      <c r="B800" s="64" t="s">
        <v>501</v>
      </c>
      <c r="C800" s="155">
        <v>134.9</v>
      </c>
      <c r="D800" s="155">
        <v>138.4</v>
      </c>
      <c r="E800" s="71">
        <v>95.553633479334081</v>
      </c>
      <c r="F800" s="155">
        <v>863.6</v>
      </c>
      <c r="G800" s="155">
        <v>1037.5</v>
      </c>
      <c r="H800" s="71">
        <v>82.626380011621166</v>
      </c>
      <c r="I800" s="146"/>
      <c r="J800" s="175"/>
      <c r="K800" s="175"/>
      <c r="L800" s="155"/>
      <c r="M800" s="155"/>
    </row>
    <row r="801" spans="1:13" x14ac:dyDescent="0.25">
      <c r="B801" s="64" t="s">
        <v>221</v>
      </c>
      <c r="C801" s="155">
        <v>482.4</v>
      </c>
      <c r="D801" s="155">
        <v>539.4</v>
      </c>
      <c r="E801" s="71">
        <v>87.820801206603704</v>
      </c>
      <c r="F801" s="155">
        <v>3009.9</v>
      </c>
      <c r="G801" s="155">
        <v>3685.2</v>
      </c>
      <c r="H801" s="71">
        <v>80.298058517910846</v>
      </c>
      <c r="I801" s="146"/>
      <c r="J801" s="175"/>
      <c r="K801" s="175"/>
      <c r="L801" s="155"/>
      <c r="M801" s="155"/>
    </row>
    <row r="802" spans="1:13" x14ac:dyDescent="0.25">
      <c r="B802" s="64" t="s">
        <v>222</v>
      </c>
      <c r="C802" s="155">
        <v>431.7</v>
      </c>
      <c r="D802" s="155">
        <v>513.70000000000005</v>
      </c>
      <c r="E802" s="71">
        <v>82.83043604334992</v>
      </c>
      <c r="F802" s="155">
        <v>2671.5</v>
      </c>
      <c r="G802" s="155">
        <v>3556.7</v>
      </c>
      <c r="H802" s="71">
        <v>74.456799228456347</v>
      </c>
      <c r="I802" s="146"/>
      <c r="J802" s="175"/>
      <c r="K802" s="175"/>
      <c r="L802" s="155"/>
      <c r="M802" s="155"/>
    </row>
    <row r="803" spans="1:13" x14ac:dyDescent="0.25">
      <c r="B803" s="64" t="s">
        <v>223</v>
      </c>
      <c r="C803" s="155">
        <v>301.5</v>
      </c>
      <c r="D803" s="155">
        <v>365.1</v>
      </c>
      <c r="E803" s="71">
        <v>82.234401640239042</v>
      </c>
      <c r="F803" s="155">
        <v>1915.7</v>
      </c>
      <c r="G803" s="155">
        <v>2713.2</v>
      </c>
      <c r="H803" s="71">
        <v>70.783892020172061</v>
      </c>
      <c r="I803" s="146"/>
      <c r="L803" s="155"/>
      <c r="M803" s="155"/>
    </row>
    <row r="804" spans="1:13" x14ac:dyDescent="0.25">
      <c r="B804" s="64" t="s">
        <v>224</v>
      </c>
      <c r="C804" s="155">
        <v>131.1</v>
      </c>
      <c r="D804" s="155">
        <v>227.3</v>
      </c>
      <c r="E804" s="71">
        <v>58.06819506769363</v>
      </c>
      <c r="F804" s="155">
        <v>849.2</v>
      </c>
      <c r="G804" s="155">
        <v>1566.1</v>
      </c>
      <c r="H804" s="71">
        <v>54.633178209690655</v>
      </c>
      <c r="I804" s="146"/>
      <c r="L804" s="155"/>
      <c r="M804" s="155"/>
    </row>
    <row r="805" spans="1:13" x14ac:dyDescent="0.25">
      <c r="B805" s="119"/>
      <c r="C805" s="119"/>
      <c r="D805" s="119"/>
      <c r="E805" s="119"/>
      <c r="F805" s="119"/>
      <c r="G805" s="119"/>
      <c r="H805" s="119"/>
    </row>
    <row r="806" spans="1:13" s="2" customFormat="1" x14ac:dyDescent="0.25">
      <c r="A806" s="270"/>
      <c r="B806" s="129"/>
      <c r="C806" s="124"/>
      <c r="D806" s="124"/>
      <c r="E806" s="125"/>
      <c r="F806" s="124"/>
      <c r="G806" s="124"/>
      <c r="H806" s="126"/>
    </row>
    <row r="807" spans="1:13" s="2" customFormat="1" x14ac:dyDescent="0.25">
      <c r="A807" s="270"/>
      <c r="B807" s="20" t="s">
        <v>532</v>
      </c>
      <c r="C807" s="31"/>
      <c r="D807" s="31"/>
      <c r="E807" s="53"/>
      <c r="H807" s="45"/>
    </row>
    <row r="808" spans="1:13" s="2" customFormat="1" x14ac:dyDescent="0.25">
      <c r="A808" s="270"/>
      <c r="B808" s="20" t="s">
        <v>81</v>
      </c>
      <c r="C808" s="31"/>
      <c r="D808" s="31"/>
      <c r="E808" s="53"/>
      <c r="H808" s="45"/>
    </row>
    <row r="809" spans="1:13" s="2" customFormat="1" x14ac:dyDescent="0.25">
      <c r="A809" s="270"/>
      <c r="B809" s="20"/>
      <c r="C809" s="31"/>
      <c r="D809" s="31"/>
      <c r="E809" s="53"/>
      <c r="H809" s="45"/>
    </row>
    <row r="810" spans="1:13" s="45" customFormat="1" x14ac:dyDescent="0.25">
      <c r="B810" s="58" t="s">
        <v>68</v>
      </c>
      <c r="E810" s="24"/>
      <c r="H810" s="24"/>
    </row>
    <row r="811" spans="1:13" x14ac:dyDescent="0.25">
      <c r="B811" s="58"/>
      <c r="E811" s="53"/>
      <c r="F811" s="53"/>
      <c r="G811" s="53"/>
      <c r="H811" s="53"/>
    </row>
    <row r="812" spans="1:13" x14ac:dyDescent="0.25">
      <c r="B812" s="1"/>
      <c r="E812" s="53"/>
      <c r="F812" s="53"/>
      <c r="G812" s="53"/>
      <c r="H812" s="53"/>
    </row>
    <row r="813" spans="1:13" x14ac:dyDescent="0.25">
      <c r="E813" s="53"/>
      <c r="F813" s="53"/>
      <c r="G813" s="53"/>
      <c r="H813" s="53"/>
    </row>
    <row r="814" spans="1:13" x14ac:dyDescent="0.25">
      <c r="E814" s="53"/>
      <c r="F814" s="53"/>
      <c r="G814" s="53"/>
      <c r="H814" s="53"/>
    </row>
    <row r="815" spans="1:13" x14ac:dyDescent="0.25">
      <c r="E815" s="53"/>
      <c r="F815" s="53"/>
      <c r="G815" s="53"/>
      <c r="H815" s="53"/>
    </row>
    <row r="816" spans="1:13" x14ac:dyDescent="0.25">
      <c r="E816" s="53"/>
      <c r="F816" s="53"/>
      <c r="G816" s="53"/>
      <c r="H816" s="53"/>
    </row>
    <row r="817" spans="5:8" x14ac:dyDescent="0.25">
      <c r="E817" s="53"/>
      <c r="F817" s="53"/>
      <c r="G817" s="53"/>
      <c r="H817" s="53"/>
    </row>
    <row r="818" spans="5:8" x14ac:dyDescent="0.25">
      <c r="E818" s="53"/>
      <c r="F818" s="53"/>
      <c r="G818" s="53"/>
      <c r="H818" s="53"/>
    </row>
    <row r="819" spans="5:8" x14ac:dyDescent="0.25">
      <c r="E819" s="53"/>
      <c r="F819" s="53"/>
      <c r="G819" s="53"/>
      <c r="H819" s="53"/>
    </row>
    <row r="820" spans="5:8" x14ac:dyDescent="0.25">
      <c r="E820" s="53"/>
      <c r="F820" s="53"/>
      <c r="G820" s="53"/>
      <c r="H820" s="53"/>
    </row>
    <row r="821" spans="5:8" x14ac:dyDescent="0.25">
      <c r="E821" s="53"/>
      <c r="F821" s="53"/>
      <c r="G821" s="53"/>
      <c r="H821" s="53"/>
    </row>
    <row r="822" spans="5:8" x14ac:dyDescent="0.25">
      <c r="E822" s="53"/>
      <c r="F822" s="53"/>
      <c r="G822" s="53"/>
      <c r="H822" s="53"/>
    </row>
    <row r="823" spans="5:8" x14ac:dyDescent="0.25">
      <c r="E823" s="53"/>
      <c r="F823" s="53"/>
      <c r="G823" s="53"/>
      <c r="H823" s="53"/>
    </row>
    <row r="824" spans="5:8" x14ac:dyDescent="0.25">
      <c r="E824" s="53"/>
      <c r="F824" s="53"/>
      <c r="G824" s="53"/>
      <c r="H824" s="53"/>
    </row>
    <row r="825" spans="5:8" x14ac:dyDescent="0.25">
      <c r="E825" s="53"/>
      <c r="F825" s="53"/>
      <c r="G825" s="53"/>
      <c r="H825" s="53"/>
    </row>
    <row r="826" spans="5:8" x14ac:dyDescent="0.25">
      <c r="E826" s="53"/>
      <c r="F826" s="53"/>
      <c r="G826" s="53"/>
      <c r="H826" s="53"/>
    </row>
    <row r="827" spans="5:8" x14ac:dyDescent="0.25">
      <c r="E827" s="53"/>
      <c r="F827" s="53"/>
      <c r="G827" s="53"/>
      <c r="H827" s="53"/>
    </row>
    <row r="828" spans="5:8" x14ac:dyDescent="0.25">
      <c r="E828" s="53"/>
      <c r="F828" s="53"/>
      <c r="G828" s="53"/>
      <c r="H828" s="53"/>
    </row>
    <row r="829" spans="5:8" x14ac:dyDescent="0.25">
      <c r="E829" s="53"/>
      <c r="F829" s="53"/>
      <c r="G829" s="53"/>
      <c r="H829" s="53"/>
    </row>
    <row r="830" spans="5:8" x14ac:dyDescent="0.25">
      <c r="E830" s="53"/>
      <c r="F830" s="53"/>
      <c r="G830" s="53"/>
      <c r="H830" s="53"/>
    </row>
    <row r="831" spans="5:8" x14ac:dyDescent="0.25">
      <c r="E831" s="53"/>
      <c r="F831" s="53"/>
      <c r="G831" s="53"/>
      <c r="H831" s="53"/>
    </row>
    <row r="832" spans="5:8" x14ac:dyDescent="0.25">
      <c r="E832" s="53"/>
      <c r="F832" s="53"/>
      <c r="G832" s="53"/>
      <c r="H832" s="53"/>
    </row>
    <row r="833" spans="1:9" x14ac:dyDescent="0.25">
      <c r="B833" s="471"/>
      <c r="E833" s="53"/>
      <c r="F833" s="53"/>
      <c r="G833" s="53"/>
      <c r="H833" s="53"/>
    </row>
    <row r="834" spans="1:9" x14ac:dyDescent="0.25">
      <c r="E834" s="53"/>
      <c r="F834" s="53"/>
      <c r="G834" s="53"/>
      <c r="H834" s="53"/>
    </row>
    <row r="835" spans="1:9" x14ac:dyDescent="0.25">
      <c r="E835" s="53"/>
      <c r="F835" s="53"/>
      <c r="G835" s="53"/>
      <c r="H835" s="53"/>
    </row>
    <row r="836" spans="1:9" x14ac:dyDescent="0.25">
      <c r="E836" s="53"/>
      <c r="F836" s="53"/>
      <c r="G836" s="53"/>
      <c r="H836" s="53"/>
    </row>
    <row r="837" spans="1:9" x14ac:dyDescent="0.25">
      <c r="E837" s="53"/>
      <c r="F837" s="53"/>
      <c r="G837" s="53"/>
      <c r="H837" s="53"/>
    </row>
    <row r="838" spans="1:9" x14ac:dyDescent="0.25">
      <c r="E838" s="53"/>
      <c r="F838" s="53"/>
      <c r="G838" s="53"/>
      <c r="H838" s="53"/>
    </row>
    <row r="839" spans="1:9" ht="12.75" customHeight="1" x14ac:dyDescent="0.25">
      <c r="E839" s="53"/>
      <c r="F839" s="53"/>
      <c r="G839" s="53"/>
      <c r="H839" s="362" t="s">
        <v>13</v>
      </c>
    </row>
    <row r="840" spans="1:9" ht="15.6" x14ac:dyDescent="0.3">
      <c r="C840" s="14"/>
      <c r="D840" s="14"/>
      <c r="E840" s="15"/>
      <c r="F840" s="15"/>
      <c r="G840" s="15"/>
      <c r="H840" s="15"/>
      <c r="I840" s="190"/>
    </row>
    <row r="841" spans="1:9" s="2" customFormat="1" ht="18" x14ac:dyDescent="0.3">
      <c r="A841" s="284"/>
      <c r="B841" s="474" t="s">
        <v>712</v>
      </c>
      <c r="C841" s="14"/>
      <c r="D841" s="14"/>
      <c r="E841" s="15"/>
      <c r="F841" s="14"/>
      <c r="G841" s="15"/>
      <c r="H841" s="45"/>
    </row>
    <row r="842" spans="1:9" ht="15.6" x14ac:dyDescent="0.3">
      <c r="B842" s="470"/>
    </row>
    <row r="843" spans="1:9" x14ac:dyDescent="0.25">
      <c r="B843" s="4" t="s">
        <v>62</v>
      </c>
    </row>
    <row r="844" spans="1:9" x14ac:dyDescent="0.25">
      <c r="B844" s="151"/>
      <c r="C844" s="511" t="s">
        <v>12</v>
      </c>
      <c r="D844" s="512"/>
      <c r="E844" s="512"/>
      <c r="F844" s="512" t="s">
        <v>10</v>
      </c>
      <c r="G844" s="512"/>
      <c r="H844" s="512"/>
    </row>
    <row r="845" spans="1:9" ht="15.6" x14ac:dyDescent="0.25">
      <c r="B845" s="145"/>
      <c r="C845" s="149" t="s">
        <v>8</v>
      </c>
      <c r="D845" s="152" t="s">
        <v>9</v>
      </c>
      <c r="E845" s="152" t="s">
        <v>65</v>
      </c>
      <c r="F845" s="152" t="s">
        <v>8</v>
      </c>
      <c r="G845" s="152" t="s">
        <v>9</v>
      </c>
      <c r="H845" s="152" t="s">
        <v>65</v>
      </c>
    </row>
    <row r="846" spans="1:9" x14ac:dyDescent="0.25">
      <c r="B846" s="64"/>
      <c r="C846" s="153"/>
      <c r="D846" s="153"/>
      <c r="E846" s="64"/>
      <c r="F846" s="154"/>
      <c r="G846" s="154"/>
      <c r="H846" s="64"/>
    </row>
    <row r="847" spans="1:9" ht="12.75" customHeight="1" x14ac:dyDescent="0.25">
      <c r="B847" s="64" t="s">
        <v>23</v>
      </c>
      <c r="C847" s="155">
        <v>1457.6</v>
      </c>
      <c r="D847" s="155">
        <v>1769.7</v>
      </c>
      <c r="E847" s="71">
        <v>81.289849181023243</v>
      </c>
      <c r="F847" s="155">
        <v>9170.9</v>
      </c>
      <c r="G847" s="155">
        <v>12609.1</v>
      </c>
      <c r="H847" s="71">
        <v>72.208836622999485</v>
      </c>
    </row>
    <row r="848" spans="1:9" x14ac:dyDescent="0.25">
      <c r="B848" s="64" t="s">
        <v>110</v>
      </c>
      <c r="C848" s="155">
        <v>34.4</v>
      </c>
      <c r="D848" s="155">
        <v>37.9</v>
      </c>
      <c r="E848" s="71">
        <v>91.222612210168066</v>
      </c>
      <c r="F848" s="155">
        <v>224.3</v>
      </c>
      <c r="G848" s="155">
        <v>321</v>
      </c>
      <c r="H848" s="71">
        <v>70.135177617101533</v>
      </c>
    </row>
    <row r="849" spans="1:8" x14ac:dyDescent="0.25">
      <c r="B849" s="64" t="s">
        <v>501</v>
      </c>
      <c r="C849" s="155">
        <v>134.80000000000001</v>
      </c>
      <c r="D849" s="155">
        <v>135.80000000000001</v>
      </c>
      <c r="E849" s="71">
        <v>98.373569759779542</v>
      </c>
      <c r="F849" s="155">
        <v>883.2</v>
      </c>
      <c r="G849" s="155">
        <v>1058.0999999999999</v>
      </c>
      <c r="H849" s="71">
        <v>83.109132247063286</v>
      </c>
    </row>
    <row r="850" spans="1:8" x14ac:dyDescent="0.25">
      <c r="B850" s="64" t="s">
        <v>221</v>
      </c>
      <c r="C850" s="155">
        <v>474.8</v>
      </c>
      <c r="D850" s="155">
        <v>532.6</v>
      </c>
      <c r="E850" s="71">
        <v>87.37682405437053</v>
      </c>
      <c r="F850" s="155">
        <v>2951.2</v>
      </c>
      <c r="G850" s="155">
        <v>3632.1</v>
      </c>
      <c r="H850" s="71">
        <v>79.937243141175173</v>
      </c>
    </row>
    <row r="851" spans="1:8" x14ac:dyDescent="0.25">
      <c r="B851" s="64" t="s">
        <v>222</v>
      </c>
      <c r="C851" s="155">
        <v>412.1</v>
      </c>
      <c r="D851" s="155">
        <v>487.3</v>
      </c>
      <c r="E851" s="71">
        <v>83.6137759794386</v>
      </c>
      <c r="F851" s="155">
        <v>2550.3000000000002</v>
      </c>
      <c r="G851" s="155">
        <v>3441.8</v>
      </c>
      <c r="H851" s="71">
        <v>73.557903362697189</v>
      </c>
    </row>
    <row r="852" spans="1:8" x14ac:dyDescent="0.25">
      <c r="B852" s="64" t="s">
        <v>223</v>
      </c>
      <c r="C852" s="155">
        <v>276.3</v>
      </c>
      <c r="D852" s="155">
        <v>351.9</v>
      </c>
      <c r="E852" s="71">
        <v>78.583756373714721</v>
      </c>
      <c r="F852" s="155">
        <v>1771.6</v>
      </c>
      <c r="G852" s="155">
        <v>2620.1</v>
      </c>
      <c r="H852" s="71">
        <v>67.933947772657447</v>
      </c>
    </row>
    <row r="853" spans="1:8" x14ac:dyDescent="0.25">
      <c r="B853" s="64" t="s">
        <v>224</v>
      </c>
      <c r="C853" s="155">
        <v>125.1</v>
      </c>
      <c r="D853" s="155">
        <v>224.2</v>
      </c>
      <c r="E853" s="71">
        <v>57.234270301367019</v>
      </c>
      <c r="F853" s="155">
        <v>790.3</v>
      </c>
      <c r="G853" s="155">
        <v>1536.1</v>
      </c>
      <c r="H853" s="71">
        <v>51.646821252001956</v>
      </c>
    </row>
    <row r="854" spans="1:8" x14ac:dyDescent="0.25">
      <c r="B854" s="119"/>
      <c r="C854" s="156"/>
      <c r="D854" s="156"/>
      <c r="E854" s="121"/>
      <c r="F854" s="121"/>
      <c r="G854" s="121"/>
      <c r="H854" s="121"/>
    </row>
    <row r="855" spans="1:8" s="2" customFormat="1" x14ac:dyDescent="0.25">
      <c r="A855" s="270"/>
      <c r="B855" s="129"/>
      <c r="C855" s="124"/>
      <c r="D855" s="124"/>
      <c r="E855" s="125"/>
      <c r="F855" s="124"/>
      <c r="G855" s="124"/>
      <c r="H855" s="126"/>
    </row>
    <row r="856" spans="1:8" s="2" customFormat="1" x14ac:dyDescent="0.25">
      <c r="A856" s="270"/>
      <c r="B856" s="20" t="s">
        <v>532</v>
      </c>
      <c r="C856" s="31"/>
      <c r="D856" s="31"/>
      <c r="E856" s="53"/>
      <c r="H856" s="45"/>
    </row>
    <row r="857" spans="1:8" s="2" customFormat="1" x14ac:dyDescent="0.25">
      <c r="A857" s="270"/>
      <c r="B857" s="20" t="s">
        <v>81</v>
      </c>
      <c r="C857" s="31"/>
      <c r="D857" s="31"/>
      <c r="E857" s="53"/>
      <c r="H857" s="45"/>
    </row>
    <row r="858" spans="1:8" s="2" customFormat="1" x14ac:dyDescent="0.25">
      <c r="A858" s="270"/>
      <c r="B858" s="20"/>
      <c r="C858" s="31"/>
      <c r="D858" s="31"/>
      <c r="E858" s="53"/>
      <c r="H858" s="45"/>
    </row>
    <row r="859" spans="1:8" s="45" customFormat="1" x14ac:dyDescent="0.25">
      <c r="B859" s="58" t="s">
        <v>68</v>
      </c>
      <c r="E859" s="24"/>
      <c r="H859" s="24"/>
    </row>
    <row r="860" spans="1:8" x14ac:dyDescent="0.25">
      <c r="B860" s="58"/>
      <c r="E860" s="53"/>
      <c r="F860" s="53"/>
      <c r="G860" s="53"/>
      <c r="H860" s="53"/>
    </row>
    <row r="861" spans="1:8" x14ac:dyDescent="0.25">
      <c r="B861" s="58"/>
      <c r="E861" s="53"/>
      <c r="F861" s="53"/>
      <c r="G861" s="53"/>
      <c r="H861" s="53"/>
    </row>
    <row r="862" spans="1:8" x14ac:dyDescent="0.25">
      <c r="E862" s="53"/>
      <c r="F862" s="53"/>
      <c r="G862" s="53"/>
      <c r="H862" s="53"/>
    </row>
    <row r="863" spans="1:8" x14ac:dyDescent="0.25">
      <c r="E863" s="53"/>
      <c r="F863" s="53"/>
      <c r="G863" s="53"/>
      <c r="H863" s="53"/>
    </row>
    <row r="864" spans="1:8" x14ac:dyDescent="0.25">
      <c r="E864" s="53"/>
      <c r="F864" s="53"/>
      <c r="G864" s="53"/>
      <c r="H864" s="53"/>
    </row>
    <row r="865" spans="5:8" x14ac:dyDescent="0.25">
      <c r="E865" s="53"/>
      <c r="F865" s="53"/>
      <c r="G865" s="53"/>
      <c r="H865" s="53"/>
    </row>
    <row r="866" spans="5:8" ht="12.75" customHeight="1" x14ac:dyDescent="0.25">
      <c r="E866" s="53"/>
      <c r="F866" s="53"/>
      <c r="G866" s="53"/>
      <c r="H866" s="53"/>
    </row>
    <row r="867" spans="5:8" x14ac:dyDescent="0.25">
      <c r="E867" s="53"/>
      <c r="F867" s="53"/>
      <c r="G867" s="53"/>
      <c r="H867" s="53"/>
    </row>
    <row r="868" spans="5:8" x14ac:dyDescent="0.25">
      <c r="E868" s="53"/>
      <c r="F868" s="53"/>
      <c r="G868" s="53"/>
      <c r="H868" s="53"/>
    </row>
    <row r="869" spans="5:8" x14ac:dyDescent="0.25">
      <c r="E869" s="53"/>
      <c r="F869" s="53"/>
      <c r="G869" s="53"/>
      <c r="H869" s="53"/>
    </row>
    <row r="870" spans="5:8" x14ac:dyDescent="0.25">
      <c r="E870" s="53"/>
      <c r="F870" s="53"/>
      <c r="G870" s="53"/>
      <c r="H870" s="53"/>
    </row>
    <row r="871" spans="5:8" x14ac:dyDescent="0.25">
      <c r="E871" s="53"/>
      <c r="F871" s="53"/>
      <c r="G871" s="53"/>
      <c r="H871" s="53"/>
    </row>
    <row r="872" spans="5:8" x14ac:dyDescent="0.25">
      <c r="E872" s="53"/>
      <c r="F872" s="53"/>
      <c r="G872" s="53"/>
      <c r="H872" s="53"/>
    </row>
    <row r="873" spans="5:8" x14ac:dyDescent="0.25">
      <c r="E873" s="53"/>
      <c r="F873" s="53"/>
      <c r="G873" s="53"/>
      <c r="H873" s="53"/>
    </row>
    <row r="874" spans="5:8" x14ac:dyDescent="0.25">
      <c r="E874" s="53"/>
      <c r="F874" s="53"/>
      <c r="G874" s="53"/>
      <c r="H874" s="53"/>
    </row>
    <row r="875" spans="5:8" x14ac:dyDescent="0.25">
      <c r="E875" s="53"/>
      <c r="F875" s="53"/>
      <c r="G875" s="53"/>
      <c r="H875" s="53"/>
    </row>
    <row r="876" spans="5:8" x14ac:dyDescent="0.25">
      <c r="E876" s="53"/>
      <c r="F876" s="53"/>
      <c r="G876" s="53"/>
      <c r="H876" s="53"/>
    </row>
    <row r="877" spans="5:8" x14ac:dyDescent="0.25">
      <c r="E877" s="53"/>
      <c r="F877" s="53"/>
      <c r="G877" s="53"/>
      <c r="H877" s="53"/>
    </row>
    <row r="878" spans="5:8" x14ac:dyDescent="0.25">
      <c r="E878" s="53"/>
      <c r="F878" s="53"/>
      <c r="G878" s="53"/>
      <c r="H878" s="53"/>
    </row>
    <row r="879" spans="5:8" x14ac:dyDescent="0.25">
      <c r="E879" s="53"/>
      <c r="F879" s="53"/>
      <c r="G879" s="53"/>
      <c r="H879" s="53"/>
    </row>
    <row r="880" spans="5:8" x14ac:dyDescent="0.25">
      <c r="E880" s="53"/>
      <c r="F880" s="53"/>
      <c r="G880" s="53"/>
      <c r="H880" s="53"/>
    </row>
    <row r="881" spans="5:8" x14ac:dyDescent="0.25">
      <c r="E881" s="53"/>
      <c r="F881" s="53"/>
      <c r="G881" s="53"/>
      <c r="H881" s="53"/>
    </row>
    <row r="882" spans="5:8" x14ac:dyDescent="0.25">
      <c r="E882" s="53"/>
      <c r="F882" s="53"/>
      <c r="G882" s="53"/>
      <c r="H882" s="53"/>
    </row>
    <row r="883" spans="5:8" x14ac:dyDescent="0.25">
      <c r="E883" s="53"/>
      <c r="F883" s="53"/>
      <c r="G883" s="53"/>
      <c r="H883" s="53"/>
    </row>
    <row r="884" spans="5:8" x14ac:dyDescent="0.25">
      <c r="E884" s="53"/>
      <c r="F884" s="53"/>
      <c r="G884" s="53"/>
      <c r="H884" s="53"/>
    </row>
    <row r="885" spans="5:8" x14ac:dyDescent="0.25">
      <c r="E885" s="53"/>
      <c r="F885" s="53"/>
      <c r="G885" s="53"/>
      <c r="H885" s="53"/>
    </row>
    <row r="886" spans="5:8" x14ac:dyDescent="0.25">
      <c r="E886" s="53"/>
      <c r="F886" s="53"/>
      <c r="G886" s="53"/>
      <c r="H886" s="53"/>
    </row>
    <row r="887" spans="5:8" x14ac:dyDescent="0.25">
      <c r="E887" s="53"/>
      <c r="F887" s="53"/>
      <c r="G887" s="53"/>
      <c r="H887" s="53"/>
    </row>
    <row r="888" spans="5:8" x14ac:dyDescent="0.25">
      <c r="E888" s="53"/>
      <c r="F888" s="53"/>
      <c r="G888" s="53"/>
      <c r="H888" s="53"/>
    </row>
    <row r="889" spans="5:8" x14ac:dyDescent="0.25">
      <c r="E889" s="53"/>
      <c r="F889" s="53"/>
      <c r="G889" s="53"/>
      <c r="H889" s="53"/>
    </row>
    <row r="890" spans="5:8" x14ac:dyDescent="0.25">
      <c r="E890" s="53"/>
      <c r="F890" s="53"/>
      <c r="G890" s="53"/>
      <c r="H890" s="53"/>
    </row>
    <row r="891" spans="5:8" x14ac:dyDescent="0.25">
      <c r="E891" s="53"/>
      <c r="F891" s="53"/>
      <c r="G891" s="53"/>
      <c r="H891" s="53"/>
    </row>
    <row r="892" spans="5:8" x14ac:dyDescent="0.25">
      <c r="E892" s="53"/>
      <c r="F892" s="53"/>
      <c r="G892" s="53"/>
      <c r="H892" s="53"/>
    </row>
    <row r="893" spans="5:8" x14ac:dyDescent="0.25">
      <c r="E893" s="53"/>
      <c r="F893" s="53"/>
      <c r="G893" s="53"/>
      <c r="H893" s="53"/>
    </row>
    <row r="894" spans="5:8" x14ac:dyDescent="0.25">
      <c r="E894" s="53"/>
      <c r="F894" s="53"/>
      <c r="G894" s="53"/>
      <c r="H894" s="53"/>
    </row>
    <row r="895" spans="5:8" x14ac:dyDescent="0.25">
      <c r="E895" s="53"/>
      <c r="F895" s="53"/>
      <c r="G895" s="53"/>
      <c r="H895" s="53"/>
    </row>
    <row r="896" spans="5:8" x14ac:dyDescent="0.25">
      <c r="E896" s="53"/>
      <c r="F896" s="53"/>
      <c r="G896" s="53"/>
      <c r="H896" s="53"/>
    </row>
    <row r="897" spans="5:8" x14ac:dyDescent="0.25">
      <c r="E897" s="53"/>
      <c r="F897" s="53"/>
      <c r="G897" s="53"/>
      <c r="H897" s="53"/>
    </row>
    <row r="898" spans="5:8" x14ac:dyDescent="0.25">
      <c r="E898" s="53"/>
      <c r="F898" s="53"/>
      <c r="G898" s="53"/>
      <c r="H898" s="53"/>
    </row>
    <row r="899" spans="5:8" x14ac:dyDescent="0.25">
      <c r="E899" s="53"/>
      <c r="F899" s="53"/>
      <c r="G899" s="53"/>
      <c r="H899" s="53"/>
    </row>
    <row r="900" spans="5:8" x14ac:dyDescent="0.25">
      <c r="E900" s="53"/>
      <c r="F900" s="53"/>
      <c r="G900" s="53"/>
      <c r="H900" s="53"/>
    </row>
    <row r="901" spans="5:8" x14ac:dyDescent="0.25">
      <c r="E901" s="53"/>
      <c r="F901" s="53"/>
      <c r="G901" s="53"/>
      <c r="H901" s="53"/>
    </row>
    <row r="902" spans="5:8" x14ac:dyDescent="0.25">
      <c r="E902" s="53"/>
      <c r="F902" s="53"/>
      <c r="G902" s="53"/>
      <c r="H902" s="53"/>
    </row>
    <row r="903" spans="5:8" x14ac:dyDescent="0.25">
      <c r="E903" s="53"/>
      <c r="F903" s="53"/>
      <c r="G903" s="53"/>
      <c r="H903" s="53"/>
    </row>
    <row r="904" spans="5:8" x14ac:dyDescent="0.25">
      <c r="E904" s="53"/>
      <c r="F904" s="53"/>
      <c r="G904" s="53"/>
      <c r="H904" s="53"/>
    </row>
    <row r="905" spans="5:8" x14ac:dyDescent="0.25">
      <c r="E905" s="53"/>
      <c r="F905" s="53"/>
      <c r="G905" s="53"/>
      <c r="H905" s="53"/>
    </row>
    <row r="906" spans="5:8" x14ac:dyDescent="0.25">
      <c r="E906" s="53"/>
      <c r="F906" s="53"/>
      <c r="G906" s="53"/>
      <c r="H906" s="53"/>
    </row>
    <row r="907" spans="5:8" x14ac:dyDescent="0.25">
      <c r="E907" s="53"/>
      <c r="F907" s="53"/>
      <c r="G907" s="53"/>
      <c r="H907" s="53"/>
    </row>
    <row r="908" spans="5:8" x14ac:dyDescent="0.25">
      <c r="E908" s="53"/>
      <c r="F908" s="53"/>
      <c r="G908" s="53"/>
      <c r="H908" s="53"/>
    </row>
    <row r="909" spans="5:8" x14ac:dyDescent="0.25">
      <c r="E909" s="53"/>
      <c r="F909" s="53"/>
      <c r="G909" s="53"/>
      <c r="H909" s="53"/>
    </row>
    <row r="910" spans="5:8" x14ac:dyDescent="0.25">
      <c r="E910" s="53"/>
      <c r="F910" s="53"/>
      <c r="G910" s="53"/>
      <c r="H910" s="53"/>
    </row>
    <row r="911" spans="5:8" x14ac:dyDescent="0.25">
      <c r="E911" s="53"/>
      <c r="F911" s="53"/>
      <c r="G911" s="53"/>
      <c r="H911" s="53"/>
    </row>
    <row r="912" spans="5:8" x14ac:dyDescent="0.25">
      <c r="E912" s="53"/>
      <c r="F912" s="53"/>
      <c r="G912" s="53"/>
      <c r="H912" s="53"/>
    </row>
    <row r="913" spans="5:8" x14ac:dyDescent="0.25">
      <c r="E913" s="53"/>
      <c r="F913" s="53"/>
      <c r="G913" s="53"/>
      <c r="H913" s="53"/>
    </row>
    <row r="914" spans="5:8" x14ac:dyDescent="0.25">
      <c r="E914" s="53"/>
      <c r="F914" s="53"/>
      <c r="G914" s="53"/>
      <c r="H914" s="53"/>
    </row>
    <row r="915" spans="5:8" x14ac:dyDescent="0.25">
      <c r="E915" s="53"/>
      <c r="F915" s="53"/>
      <c r="G915" s="53"/>
      <c r="H915" s="53"/>
    </row>
    <row r="916" spans="5:8" x14ac:dyDescent="0.25">
      <c r="E916" s="53"/>
      <c r="F916" s="53"/>
      <c r="G916" s="53"/>
      <c r="H916" s="53"/>
    </row>
    <row r="917" spans="5:8" x14ac:dyDescent="0.25">
      <c r="E917" s="53"/>
      <c r="F917" s="53"/>
      <c r="G917" s="53"/>
      <c r="H917" s="53"/>
    </row>
    <row r="918" spans="5:8" x14ac:dyDescent="0.25">
      <c r="E918" s="53"/>
      <c r="F918" s="53"/>
      <c r="G918" s="53"/>
      <c r="H918" s="53"/>
    </row>
    <row r="919" spans="5:8" x14ac:dyDescent="0.25">
      <c r="E919" s="53"/>
      <c r="F919" s="53"/>
      <c r="G919" s="53"/>
      <c r="H919" s="53"/>
    </row>
    <row r="920" spans="5:8" x14ac:dyDescent="0.25">
      <c r="E920" s="53"/>
      <c r="F920" s="53"/>
      <c r="G920" s="53"/>
      <c r="H920" s="53"/>
    </row>
    <row r="921" spans="5:8" x14ac:dyDescent="0.25">
      <c r="E921" s="53"/>
      <c r="F921" s="53"/>
      <c r="G921" s="53"/>
      <c r="H921" s="53"/>
    </row>
    <row r="922" spans="5:8" x14ac:dyDescent="0.25">
      <c r="E922" s="53"/>
      <c r="F922" s="53"/>
      <c r="G922" s="53"/>
      <c r="H922" s="53"/>
    </row>
    <row r="923" spans="5:8" x14ac:dyDescent="0.25">
      <c r="E923" s="53"/>
      <c r="F923" s="53"/>
      <c r="G923" s="53"/>
      <c r="H923" s="53"/>
    </row>
    <row r="924" spans="5:8" x14ac:dyDescent="0.25">
      <c r="E924" s="53"/>
      <c r="F924" s="53"/>
      <c r="G924" s="53"/>
      <c r="H924" s="53"/>
    </row>
    <row r="925" spans="5:8" x14ac:dyDescent="0.25">
      <c r="E925" s="53"/>
      <c r="F925" s="53"/>
      <c r="G925" s="53"/>
      <c r="H925" s="53"/>
    </row>
    <row r="926" spans="5:8" x14ac:dyDescent="0.25">
      <c r="E926" s="53"/>
      <c r="F926" s="53"/>
      <c r="G926" s="53"/>
      <c r="H926" s="53"/>
    </row>
    <row r="927" spans="5:8" x14ac:dyDescent="0.25">
      <c r="E927" s="53"/>
      <c r="F927" s="53"/>
      <c r="G927" s="53"/>
      <c r="H927" s="53"/>
    </row>
    <row r="928" spans="5:8" x14ac:dyDescent="0.25">
      <c r="E928" s="53"/>
      <c r="F928" s="53"/>
      <c r="G928" s="53"/>
      <c r="H928" s="53"/>
    </row>
    <row r="929" spans="5:8" x14ac:dyDescent="0.25">
      <c r="E929" s="53"/>
      <c r="F929" s="53"/>
      <c r="G929" s="53"/>
      <c r="H929" s="53"/>
    </row>
    <row r="930" spans="5:8" x14ac:dyDescent="0.25">
      <c r="E930" s="53"/>
      <c r="F930" s="53"/>
      <c r="G930" s="53"/>
      <c r="H930" s="53"/>
    </row>
    <row r="931" spans="5:8" x14ac:dyDescent="0.25">
      <c r="E931" s="53"/>
      <c r="F931" s="53"/>
      <c r="G931" s="53"/>
      <c r="H931" s="53"/>
    </row>
    <row r="932" spans="5:8" x14ac:dyDescent="0.25">
      <c r="E932" s="53"/>
      <c r="F932" s="53"/>
      <c r="G932" s="53"/>
      <c r="H932" s="53"/>
    </row>
    <row r="933" spans="5:8" x14ac:dyDescent="0.25">
      <c r="E933" s="53"/>
      <c r="F933" s="53"/>
      <c r="G933" s="53"/>
      <c r="H933" s="53"/>
    </row>
    <row r="934" spans="5:8" x14ac:dyDescent="0.25">
      <c r="E934" s="53"/>
      <c r="F934" s="53"/>
      <c r="G934" s="53"/>
      <c r="H934" s="53"/>
    </row>
    <row r="935" spans="5:8" x14ac:dyDescent="0.25">
      <c r="E935" s="53"/>
      <c r="F935" s="53"/>
      <c r="G935" s="53"/>
      <c r="H935" s="53"/>
    </row>
    <row r="936" spans="5:8" x14ac:dyDescent="0.25">
      <c r="E936" s="53"/>
      <c r="F936" s="53"/>
      <c r="G936" s="53"/>
      <c r="H936" s="53"/>
    </row>
    <row r="937" spans="5:8" x14ac:dyDescent="0.25">
      <c r="E937" s="53"/>
      <c r="F937" s="53"/>
      <c r="G937" s="53"/>
      <c r="H937" s="53"/>
    </row>
    <row r="938" spans="5:8" x14ac:dyDescent="0.25">
      <c r="E938" s="53"/>
      <c r="F938" s="53"/>
      <c r="G938" s="53"/>
      <c r="H938" s="53"/>
    </row>
    <row r="939" spans="5:8" x14ac:dyDescent="0.25">
      <c r="E939" s="53"/>
      <c r="F939" s="53"/>
      <c r="G939" s="53"/>
      <c r="H939" s="53"/>
    </row>
    <row r="940" spans="5:8" x14ac:dyDescent="0.25">
      <c r="E940" s="53"/>
      <c r="F940" s="53"/>
      <c r="G940" s="53"/>
      <c r="H940" s="53"/>
    </row>
    <row r="941" spans="5:8" x14ac:dyDescent="0.25">
      <c r="E941" s="53"/>
      <c r="F941" s="53"/>
      <c r="G941" s="53"/>
      <c r="H941" s="53"/>
    </row>
    <row r="942" spans="5:8" x14ac:dyDescent="0.25">
      <c r="E942" s="53"/>
      <c r="F942" s="53"/>
      <c r="G942" s="53"/>
      <c r="H942" s="53"/>
    </row>
    <row r="943" spans="5:8" x14ac:dyDescent="0.25">
      <c r="E943" s="53"/>
      <c r="F943" s="53"/>
      <c r="G943" s="53"/>
      <c r="H943" s="53"/>
    </row>
    <row r="944" spans="5:8" x14ac:dyDescent="0.25">
      <c r="E944" s="53"/>
      <c r="F944" s="53"/>
      <c r="G944" s="53"/>
      <c r="H944" s="53"/>
    </row>
    <row r="945" spans="5:8" x14ac:dyDescent="0.25">
      <c r="E945" s="53"/>
      <c r="F945" s="53"/>
      <c r="G945" s="53"/>
      <c r="H945" s="53"/>
    </row>
    <row r="946" spans="5:8" x14ac:dyDescent="0.25">
      <c r="E946" s="53"/>
      <c r="F946" s="53"/>
      <c r="G946" s="53"/>
      <c r="H946" s="53"/>
    </row>
    <row r="947" spans="5:8" x14ac:dyDescent="0.25">
      <c r="E947" s="53"/>
      <c r="F947" s="53"/>
      <c r="G947" s="53"/>
      <c r="H947" s="53"/>
    </row>
    <row r="948" spans="5:8" x14ac:dyDescent="0.25">
      <c r="E948" s="53"/>
      <c r="F948" s="53"/>
      <c r="G948" s="53"/>
      <c r="H948" s="53"/>
    </row>
    <row r="949" spans="5:8" x14ac:dyDescent="0.25">
      <c r="E949" s="53"/>
      <c r="F949" s="53"/>
      <c r="G949" s="53"/>
      <c r="H949" s="53"/>
    </row>
    <row r="950" spans="5:8" x14ac:dyDescent="0.25">
      <c r="E950" s="53"/>
      <c r="F950" s="53"/>
      <c r="G950" s="53"/>
      <c r="H950" s="53"/>
    </row>
    <row r="951" spans="5:8" x14ac:dyDescent="0.25">
      <c r="E951" s="53"/>
      <c r="F951" s="53"/>
      <c r="G951" s="53"/>
      <c r="H951" s="53"/>
    </row>
    <row r="952" spans="5:8" x14ac:dyDescent="0.25">
      <c r="E952" s="53"/>
      <c r="F952" s="53"/>
      <c r="G952" s="53"/>
      <c r="H952" s="53"/>
    </row>
    <row r="953" spans="5:8" x14ac:dyDescent="0.25">
      <c r="E953" s="53"/>
      <c r="F953" s="53"/>
      <c r="G953" s="53"/>
      <c r="H953" s="53"/>
    </row>
    <row r="954" spans="5:8" x14ac:dyDescent="0.25">
      <c r="E954" s="53"/>
      <c r="F954" s="53"/>
      <c r="G954" s="53"/>
      <c r="H954" s="53"/>
    </row>
    <row r="955" spans="5:8" x14ac:dyDescent="0.25">
      <c r="E955" s="53"/>
      <c r="F955" s="53"/>
      <c r="G955" s="53"/>
      <c r="H955" s="53"/>
    </row>
    <row r="956" spans="5:8" x14ac:dyDescent="0.25">
      <c r="E956" s="53"/>
      <c r="F956" s="53"/>
      <c r="G956" s="53"/>
      <c r="H956" s="53"/>
    </row>
    <row r="957" spans="5:8" x14ac:dyDescent="0.25">
      <c r="E957" s="53"/>
      <c r="F957" s="53"/>
      <c r="G957" s="53"/>
      <c r="H957" s="53"/>
    </row>
    <row r="958" spans="5:8" x14ac:dyDescent="0.25">
      <c r="E958" s="53"/>
      <c r="F958" s="53"/>
      <c r="G958" s="53"/>
      <c r="H958" s="53"/>
    </row>
    <row r="959" spans="5:8" x14ac:dyDescent="0.25">
      <c r="E959" s="53"/>
      <c r="F959" s="53"/>
      <c r="G959" s="53"/>
      <c r="H959" s="53"/>
    </row>
    <row r="960" spans="5:8" x14ac:dyDescent="0.25">
      <c r="E960" s="53"/>
      <c r="F960" s="53"/>
      <c r="G960" s="53"/>
      <c r="H960" s="53"/>
    </row>
    <row r="961" spans="5:8" x14ac:dyDescent="0.25">
      <c r="E961" s="53"/>
      <c r="F961" s="53"/>
      <c r="G961" s="53"/>
      <c r="H961" s="53"/>
    </row>
    <row r="962" spans="5:8" x14ac:dyDescent="0.25">
      <c r="E962" s="53"/>
      <c r="F962" s="53"/>
      <c r="G962" s="53"/>
      <c r="H962" s="53"/>
    </row>
    <row r="963" spans="5:8" x14ac:dyDescent="0.25">
      <c r="E963" s="53"/>
      <c r="F963" s="53"/>
      <c r="G963" s="53"/>
      <c r="H963" s="53"/>
    </row>
    <row r="964" spans="5:8" x14ac:dyDescent="0.25">
      <c r="E964" s="53"/>
      <c r="F964" s="53"/>
      <c r="G964" s="53"/>
      <c r="H964" s="53"/>
    </row>
    <row r="965" spans="5:8" x14ac:dyDescent="0.25">
      <c r="E965" s="53"/>
      <c r="F965" s="53"/>
      <c r="G965" s="53"/>
      <c r="H965" s="53"/>
    </row>
    <row r="966" spans="5:8" x14ac:dyDescent="0.25">
      <c r="E966" s="53"/>
      <c r="F966" s="53"/>
      <c r="G966" s="53"/>
      <c r="H966" s="53"/>
    </row>
    <row r="967" spans="5:8" x14ac:dyDescent="0.25">
      <c r="E967" s="53"/>
      <c r="F967" s="53"/>
      <c r="G967" s="53"/>
      <c r="H967" s="53"/>
    </row>
    <row r="968" spans="5:8" x14ac:dyDescent="0.25">
      <c r="E968" s="53"/>
      <c r="F968" s="53"/>
      <c r="G968" s="53"/>
      <c r="H968" s="53"/>
    </row>
    <row r="969" spans="5:8" x14ac:dyDescent="0.25">
      <c r="E969" s="53"/>
      <c r="F969" s="53"/>
      <c r="G969" s="53"/>
      <c r="H969" s="53"/>
    </row>
    <row r="970" spans="5:8" x14ac:dyDescent="0.25">
      <c r="E970" s="53"/>
      <c r="F970" s="53"/>
      <c r="G970" s="53"/>
      <c r="H970" s="53"/>
    </row>
    <row r="971" spans="5:8" x14ac:dyDescent="0.25">
      <c r="E971" s="53"/>
      <c r="F971" s="53"/>
      <c r="G971" s="53"/>
      <c r="H971" s="53"/>
    </row>
    <row r="972" spans="5:8" x14ac:dyDescent="0.25">
      <c r="E972" s="53"/>
      <c r="F972" s="53"/>
      <c r="G972" s="53"/>
      <c r="H972" s="53"/>
    </row>
    <row r="973" spans="5:8" x14ac:dyDescent="0.25">
      <c r="E973" s="53"/>
      <c r="F973" s="53"/>
      <c r="G973" s="53"/>
      <c r="H973" s="53"/>
    </row>
    <row r="974" spans="5:8" x14ac:dyDescent="0.25">
      <c r="E974" s="53"/>
      <c r="F974" s="53"/>
      <c r="G974" s="53"/>
      <c r="H974" s="53"/>
    </row>
    <row r="975" spans="5:8" x14ac:dyDescent="0.25">
      <c r="E975" s="53"/>
      <c r="F975" s="53"/>
      <c r="G975" s="53"/>
      <c r="H975" s="53"/>
    </row>
    <row r="976" spans="5:8" x14ac:dyDescent="0.25">
      <c r="E976" s="53"/>
      <c r="F976" s="53"/>
      <c r="G976" s="53"/>
      <c r="H976" s="53"/>
    </row>
    <row r="977" spans="5:8" x14ac:dyDescent="0.25">
      <c r="E977" s="53"/>
      <c r="F977" s="53"/>
      <c r="G977" s="53"/>
      <c r="H977" s="53"/>
    </row>
    <row r="978" spans="5:8" x14ac:dyDescent="0.25">
      <c r="E978" s="53"/>
      <c r="F978" s="53"/>
      <c r="G978" s="53"/>
      <c r="H978" s="53"/>
    </row>
    <row r="979" spans="5:8" x14ac:dyDescent="0.25">
      <c r="E979" s="53"/>
      <c r="F979" s="53"/>
      <c r="G979" s="53"/>
      <c r="H979" s="53"/>
    </row>
    <row r="980" spans="5:8" x14ac:dyDescent="0.25">
      <c r="E980" s="53"/>
      <c r="F980" s="53"/>
      <c r="G980" s="53"/>
      <c r="H980" s="53"/>
    </row>
    <row r="981" spans="5:8" x14ac:dyDescent="0.25">
      <c r="E981" s="53"/>
      <c r="F981" s="53"/>
      <c r="G981" s="53"/>
      <c r="H981" s="53"/>
    </row>
    <row r="982" spans="5:8" x14ac:dyDescent="0.25">
      <c r="E982" s="53"/>
      <c r="F982" s="53"/>
      <c r="G982" s="53"/>
      <c r="H982" s="53"/>
    </row>
    <row r="983" spans="5:8" x14ac:dyDescent="0.25">
      <c r="E983" s="53"/>
      <c r="F983" s="53"/>
      <c r="G983" s="53"/>
      <c r="H983" s="53"/>
    </row>
    <row r="984" spans="5:8" x14ac:dyDescent="0.25">
      <c r="E984" s="53"/>
      <c r="F984" s="53"/>
      <c r="G984" s="53"/>
      <c r="H984" s="53"/>
    </row>
    <row r="985" spans="5:8" x14ac:dyDescent="0.25">
      <c r="E985" s="53"/>
      <c r="F985" s="53"/>
      <c r="G985" s="53"/>
      <c r="H985" s="53"/>
    </row>
    <row r="986" spans="5:8" x14ac:dyDescent="0.25">
      <c r="E986" s="53"/>
      <c r="F986" s="53"/>
      <c r="G986" s="53"/>
      <c r="H986" s="53"/>
    </row>
    <row r="987" spans="5:8" x14ac:dyDescent="0.25">
      <c r="E987" s="53"/>
      <c r="F987" s="53"/>
      <c r="G987" s="53"/>
      <c r="H987" s="53"/>
    </row>
    <row r="988" spans="5:8" x14ac:dyDescent="0.25">
      <c r="E988" s="53"/>
      <c r="F988" s="53"/>
      <c r="G988" s="53"/>
      <c r="H988" s="53"/>
    </row>
    <row r="989" spans="5:8" x14ac:dyDescent="0.25">
      <c r="E989" s="53"/>
      <c r="F989" s="53"/>
      <c r="G989" s="53"/>
      <c r="H989" s="53"/>
    </row>
    <row r="990" spans="5:8" x14ac:dyDescent="0.25">
      <c r="E990" s="53"/>
      <c r="F990" s="53"/>
      <c r="G990" s="53"/>
      <c r="H990" s="53"/>
    </row>
    <row r="991" spans="5:8" x14ac:dyDescent="0.25">
      <c r="E991" s="53"/>
      <c r="F991" s="53"/>
      <c r="G991" s="53"/>
      <c r="H991" s="53"/>
    </row>
    <row r="992" spans="5:8" x14ac:dyDescent="0.25">
      <c r="E992" s="53"/>
      <c r="F992" s="53"/>
      <c r="G992" s="53"/>
      <c r="H992" s="53"/>
    </row>
    <row r="993" spans="5:8" x14ac:dyDescent="0.25">
      <c r="E993" s="53"/>
      <c r="F993" s="53"/>
      <c r="G993" s="53"/>
      <c r="H993" s="53"/>
    </row>
    <row r="994" spans="5:8" x14ac:dyDescent="0.25">
      <c r="E994" s="53"/>
      <c r="F994" s="53"/>
      <c r="G994" s="53"/>
      <c r="H994" s="53"/>
    </row>
    <row r="995" spans="5:8" x14ac:dyDescent="0.25">
      <c r="E995" s="53"/>
      <c r="F995" s="53"/>
      <c r="G995" s="53"/>
      <c r="H995" s="53"/>
    </row>
    <row r="996" spans="5:8" x14ac:dyDescent="0.25">
      <c r="E996" s="53"/>
      <c r="F996" s="53"/>
      <c r="G996" s="53"/>
      <c r="H996" s="53"/>
    </row>
    <row r="997" spans="5:8" x14ac:dyDescent="0.25">
      <c r="E997" s="53"/>
      <c r="F997" s="53"/>
      <c r="G997" s="53"/>
      <c r="H997" s="53"/>
    </row>
    <row r="998" spans="5:8" x14ac:dyDescent="0.25">
      <c r="E998" s="53"/>
      <c r="F998" s="53"/>
      <c r="G998" s="53"/>
      <c r="H998" s="53"/>
    </row>
    <row r="999" spans="5:8" x14ac:dyDescent="0.25">
      <c r="E999" s="53"/>
      <c r="F999" s="53"/>
      <c r="G999" s="53"/>
      <c r="H999" s="53"/>
    </row>
    <row r="1000" spans="5:8" x14ac:dyDescent="0.25">
      <c r="E1000" s="53"/>
      <c r="F1000" s="53"/>
      <c r="G1000" s="53"/>
      <c r="H1000" s="53"/>
    </row>
    <row r="1001" spans="5:8" x14ac:dyDescent="0.25">
      <c r="E1001" s="53"/>
      <c r="F1001" s="53"/>
      <c r="G1001" s="53"/>
      <c r="H1001" s="53"/>
    </row>
    <row r="1002" spans="5:8" x14ac:dyDescent="0.25">
      <c r="E1002" s="53"/>
      <c r="F1002" s="53"/>
      <c r="G1002" s="53"/>
      <c r="H1002" s="53"/>
    </row>
    <row r="1003" spans="5:8" x14ac:dyDescent="0.25">
      <c r="E1003" s="53"/>
      <c r="F1003" s="53"/>
      <c r="G1003" s="53"/>
      <c r="H1003" s="53"/>
    </row>
    <row r="1004" spans="5:8" x14ac:dyDescent="0.25">
      <c r="E1004" s="53"/>
      <c r="F1004" s="53"/>
      <c r="G1004" s="53"/>
      <c r="H1004" s="53"/>
    </row>
    <row r="1005" spans="5:8" x14ac:dyDescent="0.25">
      <c r="E1005" s="53"/>
      <c r="F1005" s="53"/>
      <c r="G1005" s="53"/>
      <c r="H1005" s="53"/>
    </row>
    <row r="1006" spans="5:8" x14ac:dyDescent="0.25">
      <c r="E1006" s="53"/>
      <c r="F1006" s="53"/>
      <c r="G1006" s="53"/>
      <c r="H1006" s="53"/>
    </row>
    <row r="1007" spans="5:8" x14ac:dyDescent="0.25">
      <c r="E1007" s="53"/>
      <c r="F1007" s="53"/>
      <c r="G1007" s="53"/>
      <c r="H1007" s="53"/>
    </row>
    <row r="1008" spans="5:8" x14ac:dyDescent="0.25">
      <c r="E1008" s="53"/>
      <c r="F1008" s="53"/>
      <c r="G1008" s="53"/>
      <c r="H1008" s="53"/>
    </row>
    <row r="1009" spans="5:8" x14ac:dyDescent="0.25">
      <c r="E1009" s="53"/>
      <c r="F1009" s="53"/>
      <c r="G1009" s="53"/>
      <c r="H1009" s="53"/>
    </row>
    <row r="1010" spans="5:8" x14ac:dyDescent="0.25">
      <c r="E1010" s="53"/>
      <c r="F1010" s="53"/>
      <c r="G1010" s="53"/>
      <c r="H1010" s="53"/>
    </row>
    <row r="1011" spans="5:8" x14ac:dyDescent="0.25">
      <c r="E1011" s="53"/>
      <c r="F1011" s="53"/>
      <c r="G1011" s="53"/>
      <c r="H1011" s="53"/>
    </row>
    <row r="1012" spans="5:8" x14ac:dyDescent="0.25">
      <c r="E1012" s="53"/>
      <c r="F1012" s="53"/>
      <c r="G1012" s="53"/>
      <c r="H1012" s="53"/>
    </row>
    <row r="1013" spans="5:8" x14ac:dyDescent="0.25">
      <c r="E1013" s="53"/>
      <c r="F1013" s="53"/>
      <c r="G1013" s="53"/>
      <c r="H1013" s="53"/>
    </row>
    <row r="1014" spans="5:8" x14ac:dyDescent="0.25">
      <c r="E1014" s="53"/>
      <c r="F1014" s="53"/>
      <c r="G1014" s="53"/>
      <c r="H1014" s="53"/>
    </row>
    <row r="1015" spans="5:8" x14ac:dyDescent="0.25">
      <c r="E1015" s="53"/>
      <c r="F1015" s="53"/>
      <c r="G1015" s="53"/>
      <c r="H1015" s="53"/>
    </row>
    <row r="1016" spans="5:8" x14ac:dyDescent="0.25">
      <c r="E1016" s="53"/>
      <c r="F1016" s="53"/>
      <c r="G1016" s="53"/>
      <c r="H1016" s="53"/>
    </row>
    <row r="1017" spans="5:8" x14ac:dyDescent="0.25">
      <c r="E1017" s="53"/>
      <c r="F1017" s="53"/>
      <c r="G1017" s="53"/>
      <c r="H1017" s="53"/>
    </row>
    <row r="1018" spans="5:8" x14ac:dyDescent="0.25">
      <c r="E1018" s="53"/>
      <c r="F1018" s="53"/>
      <c r="G1018" s="53"/>
      <c r="H1018" s="53"/>
    </row>
    <row r="1019" spans="5:8" x14ac:dyDescent="0.25">
      <c r="E1019" s="53"/>
      <c r="F1019" s="53"/>
      <c r="G1019" s="53"/>
      <c r="H1019" s="53"/>
    </row>
    <row r="1020" spans="5:8" x14ac:dyDescent="0.25">
      <c r="E1020" s="53"/>
      <c r="F1020" s="53"/>
      <c r="G1020" s="53"/>
      <c r="H1020" s="53"/>
    </row>
    <row r="1021" spans="5:8" x14ac:dyDescent="0.25">
      <c r="E1021" s="53"/>
      <c r="F1021" s="53"/>
      <c r="G1021" s="53"/>
      <c r="H1021" s="53"/>
    </row>
    <row r="1022" spans="5:8" x14ac:dyDescent="0.25">
      <c r="E1022" s="53"/>
      <c r="F1022" s="53"/>
      <c r="G1022" s="53"/>
      <c r="H1022" s="53"/>
    </row>
    <row r="1023" spans="5:8" x14ac:dyDescent="0.25">
      <c r="E1023" s="53"/>
      <c r="F1023" s="53"/>
      <c r="G1023" s="53"/>
      <c r="H1023" s="53"/>
    </row>
    <row r="1024" spans="5:8" x14ac:dyDescent="0.25">
      <c r="E1024" s="53"/>
      <c r="F1024" s="53"/>
      <c r="G1024" s="53"/>
      <c r="H1024" s="53"/>
    </row>
    <row r="1025" spans="5:8" x14ac:dyDescent="0.25">
      <c r="E1025" s="53"/>
      <c r="F1025" s="53"/>
      <c r="G1025" s="53"/>
      <c r="H1025" s="53"/>
    </row>
    <row r="1026" spans="5:8" x14ac:dyDescent="0.25">
      <c r="E1026" s="53"/>
      <c r="F1026" s="53"/>
      <c r="G1026" s="53"/>
      <c r="H1026" s="53"/>
    </row>
    <row r="1027" spans="5:8" x14ac:dyDescent="0.25">
      <c r="E1027" s="53"/>
      <c r="F1027" s="53"/>
      <c r="G1027" s="53"/>
      <c r="H1027" s="53"/>
    </row>
    <row r="1028" spans="5:8" x14ac:dyDescent="0.25">
      <c r="E1028" s="53"/>
      <c r="F1028" s="53"/>
      <c r="G1028" s="53"/>
      <c r="H1028" s="53"/>
    </row>
    <row r="1029" spans="5:8" x14ac:dyDescent="0.25">
      <c r="E1029" s="53"/>
      <c r="F1029" s="53"/>
      <c r="G1029" s="53"/>
      <c r="H1029" s="53"/>
    </row>
    <row r="1030" spans="5:8" x14ac:dyDescent="0.25">
      <c r="E1030" s="53"/>
      <c r="F1030" s="53"/>
      <c r="G1030" s="53"/>
      <c r="H1030" s="53"/>
    </row>
    <row r="1031" spans="5:8" x14ac:dyDescent="0.25">
      <c r="E1031" s="53"/>
      <c r="F1031" s="53"/>
      <c r="G1031" s="53"/>
      <c r="H1031" s="53"/>
    </row>
    <row r="1032" spans="5:8" x14ac:dyDescent="0.25">
      <c r="E1032" s="53"/>
      <c r="F1032" s="53"/>
      <c r="G1032" s="53"/>
      <c r="H1032" s="53"/>
    </row>
    <row r="1033" spans="5:8" x14ac:dyDescent="0.25">
      <c r="E1033" s="53"/>
      <c r="F1033" s="53"/>
      <c r="G1033" s="53"/>
      <c r="H1033" s="53"/>
    </row>
    <row r="1034" spans="5:8" x14ac:dyDescent="0.25">
      <c r="E1034" s="53"/>
      <c r="F1034" s="53"/>
      <c r="G1034" s="53"/>
      <c r="H1034" s="53"/>
    </row>
    <row r="1035" spans="5:8" x14ac:dyDescent="0.25">
      <c r="E1035" s="53"/>
      <c r="F1035" s="53"/>
      <c r="G1035" s="53"/>
      <c r="H1035" s="53"/>
    </row>
    <row r="1036" spans="5:8" x14ac:dyDescent="0.25">
      <c r="E1036" s="53"/>
      <c r="F1036" s="53"/>
      <c r="G1036" s="53"/>
      <c r="H1036" s="53"/>
    </row>
    <row r="1037" spans="5:8" x14ac:dyDescent="0.25">
      <c r="E1037" s="53"/>
      <c r="F1037" s="53"/>
      <c r="G1037" s="53"/>
      <c r="H1037" s="53"/>
    </row>
    <row r="1038" spans="5:8" x14ac:dyDescent="0.25">
      <c r="E1038" s="53"/>
      <c r="F1038" s="53"/>
      <c r="G1038" s="53"/>
      <c r="H1038" s="53"/>
    </row>
    <row r="1039" spans="5:8" x14ac:dyDescent="0.25">
      <c r="E1039" s="53"/>
      <c r="F1039" s="53"/>
      <c r="G1039" s="53"/>
      <c r="H1039" s="53"/>
    </row>
    <row r="1040" spans="5:8" x14ac:dyDescent="0.25">
      <c r="E1040" s="53"/>
      <c r="F1040" s="53"/>
      <c r="G1040" s="53"/>
      <c r="H1040" s="53"/>
    </row>
    <row r="1041" spans="5:8" x14ac:dyDescent="0.25">
      <c r="E1041" s="53"/>
      <c r="F1041" s="53"/>
      <c r="G1041" s="53"/>
      <c r="H1041" s="53"/>
    </row>
    <row r="1042" spans="5:8" x14ac:dyDescent="0.25">
      <c r="E1042" s="53"/>
      <c r="F1042" s="53"/>
      <c r="G1042" s="53"/>
      <c r="H1042" s="53"/>
    </row>
    <row r="1043" spans="5:8" x14ac:dyDescent="0.25">
      <c r="E1043" s="53"/>
      <c r="F1043" s="53"/>
      <c r="G1043" s="53"/>
      <c r="H1043" s="53"/>
    </row>
    <row r="1044" spans="5:8" x14ac:dyDescent="0.25">
      <c r="E1044" s="53"/>
      <c r="F1044" s="53"/>
      <c r="G1044" s="53"/>
      <c r="H1044" s="53"/>
    </row>
    <row r="1045" spans="5:8" x14ac:dyDescent="0.25">
      <c r="E1045" s="53"/>
      <c r="F1045" s="53"/>
      <c r="G1045" s="53"/>
      <c r="H1045" s="53"/>
    </row>
    <row r="1046" spans="5:8" x14ac:dyDescent="0.25">
      <c r="E1046" s="53"/>
      <c r="F1046" s="53"/>
      <c r="G1046" s="53"/>
      <c r="H1046" s="53"/>
    </row>
    <row r="1047" spans="5:8" x14ac:dyDescent="0.25">
      <c r="E1047" s="53"/>
      <c r="F1047" s="53"/>
      <c r="G1047" s="53"/>
      <c r="H1047" s="53"/>
    </row>
    <row r="1048" spans="5:8" x14ac:dyDescent="0.25">
      <c r="E1048" s="53"/>
      <c r="F1048" s="53"/>
      <c r="G1048" s="53"/>
      <c r="H1048" s="53"/>
    </row>
    <row r="1049" spans="5:8" x14ac:dyDescent="0.25">
      <c r="E1049" s="53"/>
      <c r="F1049" s="53"/>
      <c r="G1049" s="53"/>
      <c r="H1049" s="53"/>
    </row>
    <row r="1050" spans="5:8" x14ac:dyDescent="0.25">
      <c r="E1050" s="53"/>
      <c r="F1050" s="53"/>
      <c r="G1050" s="53"/>
      <c r="H1050" s="53"/>
    </row>
    <row r="1051" spans="5:8" x14ac:dyDescent="0.25">
      <c r="E1051" s="53"/>
      <c r="F1051" s="53"/>
      <c r="G1051" s="53"/>
      <c r="H1051" s="53"/>
    </row>
    <row r="1052" spans="5:8" x14ac:dyDescent="0.25">
      <c r="E1052" s="53"/>
      <c r="F1052" s="53"/>
      <c r="G1052" s="53"/>
      <c r="H1052" s="53"/>
    </row>
    <row r="1053" spans="5:8" x14ac:dyDescent="0.25">
      <c r="E1053" s="53"/>
      <c r="F1053" s="53"/>
      <c r="G1053" s="53"/>
      <c r="H1053" s="53"/>
    </row>
    <row r="1054" spans="5:8" x14ac:dyDescent="0.25">
      <c r="E1054" s="53"/>
      <c r="F1054" s="53"/>
      <c r="G1054" s="53"/>
      <c r="H1054" s="53"/>
    </row>
    <row r="1055" spans="5:8" x14ac:dyDescent="0.25">
      <c r="E1055" s="53"/>
      <c r="F1055" s="53"/>
      <c r="G1055" s="53"/>
      <c r="H1055" s="53"/>
    </row>
    <row r="1056" spans="5:8" x14ac:dyDescent="0.25">
      <c r="E1056" s="53"/>
      <c r="F1056" s="53"/>
      <c r="G1056" s="53"/>
      <c r="H1056" s="53"/>
    </row>
    <row r="1057" spans="5:8" x14ac:dyDescent="0.25">
      <c r="E1057" s="53"/>
      <c r="F1057" s="53"/>
      <c r="G1057" s="53"/>
      <c r="H1057" s="53"/>
    </row>
    <row r="1058" spans="5:8" x14ac:dyDescent="0.25">
      <c r="E1058" s="53"/>
      <c r="F1058" s="53"/>
      <c r="G1058" s="53"/>
      <c r="H1058" s="53"/>
    </row>
    <row r="1059" spans="5:8" x14ac:dyDescent="0.25">
      <c r="E1059" s="53"/>
      <c r="F1059" s="53"/>
      <c r="G1059" s="53"/>
      <c r="H1059" s="53"/>
    </row>
    <row r="1060" spans="5:8" x14ac:dyDescent="0.25">
      <c r="E1060" s="53"/>
      <c r="F1060" s="53"/>
      <c r="G1060" s="53"/>
      <c r="H1060" s="53"/>
    </row>
    <row r="1061" spans="5:8" x14ac:dyDescent="0.25">
      <c r="E1061" s="53"/>
      <c r="F1061" s="53"/>
      <c r="G1061" s="53"/>
      <c r="H1061" s="53"/>
    </row>
    <row r="1062" spans="5:8" x14ac:dyDescent="0.25">
      <c r="E1062" s="53"/>
      <c r="F1062" s="53"/>
      <c r="G1062" s="53"/>
      <c r="H1062" s="53"/>
    </row>
    <row r="1063" spans="5:8" x14ac:dyDescent="0.25">
      <c r="E1063" s="53"/>
      <c r="F1063" s="53"/>
      <c r="G1063" s="53"/>
      <c r="H1063" s="53"/>
    </row>
    <row r="1064" spans="5:8" x14ac:dyDescent="0.25">
      <c r="E1064" s="53"/>
      <c r="F1064" s="53"/>
      <c r="G1064" s="53"/>
      <c r="H1064" s="53"/>
    </row>
    <row r="1065" spans="5:8" x14ac:dyDescent="0.25">
      <c r="E1065" s="53"/>
      <c r="F1065" s="53"/>
      <c r="G1065" s="53"/>
      <c r="H1065" s="53"/>
    </row>
    <row r="1066" spans="5:8" x14ac:dyDescent="0.25">
      <c r="E1066" s="53"/>
      <c r="F1066" s="53"/>
      <c r="G1066" s="53"/>
      <c r="H1066" s="53"/>
    </row>
    <row r="1067" spans="5:8" x14ac:dyDescent="0.25">
      <c r="E1067" s="53"/>
      <c r="F1067" s="53"/>
      <c r="G1067" s="53"/>
      <c r="H1067" s="53"/>
    </row>
    <row r="1068" spans="5:8" x14ac:dyDescent="0.25">
      <c r="E1068" s="53"/>
      <c r="F1068" s="53"/>
      <c r="G1068" s="53"/>
      <c r="H1068" s="53"/>
    </row>
    <row r="1069" spans="5:8" x14ac:dyDescent="0.25">
      <c r="E1069" s="53"/>
      <c r="F1069" s="53"/>
      <c r="G1069" s="53"/>
      <c r="H1069" s="53"/>
    </row>
    <row r="1070" spans="5:8" x14ac:dyDescent="0.25">
      <c r="E1070" s="53"/>
      <c r="F1070" s="53"/>
      <c r="G1070" s="53"/>
      <c r="H1070" s="53"/>
    </row>
    <row r="1071" spans="5:8" x14ac:dyDescent="0.25">
      <c r="E1071" s="53"/>
      <c r="F1071" s="53"/>
      <c r="G1071" s="53"/>
      <c r="H1071" s="53"/>
    </row>
    <row r="1072" spans="5:8" x14ac:dyDescent="0.25">
      <c r="E1072" s="53"/>
      <c r="F1072" s="53"/>
      <c r="G1072" s="53"/>
      <c r="H1072" s="53"/>
    </row>
    <row r="1073" spans="5:8" x14ac:dyDescent="0.25">
      <c r="E1073" s="53"/>
      <c r="F1073" s="53"/>
      <c r="G1073" s="53"/>
      <c r="H1073" s="53"/>
    </row>
    <row r="1074" spans="5:8" x14ac:dyDescent="0.25">
      <c r="E1074" s="53"/>
      <c r="F1074" s="53"/>
      <c r="G1074" s="53"/>
      <c r="H1074" s="53"/>
    </row>
    <row r="1075" spans="5:8" x14ac:dyDescent="0.25">
      <c r="E1075" s="53"/>
      <c r="F1075" s="53"/>
      <c r="G1075" s="53"/>
      <c r="H1075" s="53"/>
    </row>
    <row r="1076" spans="5:8" x14ac:dyDescent="0.25">
      <c r="E1076" s="53"/>
      <c r="F1076" s="53"/>
      <c r="G1076" s="53"/>
      <c r="H1076" s="53"/>
    </row>
    <row r="1077" spans="5:8" x14ac:dyDescent="0.25">
      <c r="E1077" s="53"/>
      <c r="F1077" s="53"/>
      <c r="G1077" s="53"/>
      <c r="H1077" s="53"/>
    </row>
    <row r="1078" spans="5:8" x14ac:dyDescent="0.25">
      <c r="E1078" s="53"/>
      <c r="F1078" s="53"/>
      <c r="G1078" s="53"/>
      <c r="H1078" s="53"/>
    </row>
    <row r="1079" spans="5:8" x14ac:dyDescent="0.25">
      <c r="E1079" s="53"/>
      <c r="F1079" s="53"/>
      <c r="G1079" s="53"/>
      <c r="H1079" s="53"/>
    </row>
    <row r="1080" spans="5:8" x14ac:dyDescent="0.25">
      <c r="E1080" s="53"/>
      <c r="F1080" s="53"/>
      <c r="G1080" s="53"/>
      <c r="H1080" s="53"/>
    </row>
    <row r="1081" spans="5:8" x14ac:dyDescent="0.25">
      <c r="E1081" s="53"/>
      <c r="F1081" s="53"/>
      <c r="G1081" s="53"/>
      <c r="H1081" s="53"/>
    </row>
    <row r="1082" spans="5:8" x14ac:dyDescent="0.25">
      <c r="E1082" s="53"/>
      <c r="F1082" s="53"/>
      <c r="G1082" s="53"/>
      <c r="H1082" s="53"/>
    </row>
    <row r="1083" spans="5:8" x14ac:dyDescent="0.25">
      <c r="E1083" s="53"/>
      <c r="F1083" s="53"/>
      <c r="G1083" s="53"/>
      <c r="H1083" s="53"/>
    </row>
    <row r="1084" spans="5:8" x14ac:dyDescent="0.25">
      <c r="E1084" s="53"/>
      <c r="F1084" s="53"/>
      <c r="G1084" s="53"/>
      <c r="H1084" s="53"/>
    </row>
    <row r="1085" spans="5:8" x14ac:dyDescent="0.25">
      <c r="E1085" s="53"/>
      <c r="F1085" s="53"/>
      <c r="G1085" s="53"/>
      <c r="H1085" s="53"/>
    </row>
    <row r="1086" spans="5:8" x14ac:dyDescent="0.25">
      <c r="E1086" s="53"/>
      <c r="F1086" s="53"/>
      <c r="G1086" s="53"/>
      <c r="H1086" s="53"/>
    </row>
    <row r="1087" spans="5:8" x14ac:dyDescent="0.25">
      <c r="E1087" s="53"/>
      <c r="F1087" s="53"/>
      <c r="G1087" s="53"/>
      <c r="H1087" s="53"/>
    </row>
    <row r="1088" spans="5:8" x14ac:dyDescent="0.25">
      <c r="E1088" s="53"/>
      <c r="F1088" s="53"/>
      <c r="G1088" s="53"/>
      <c r="H1088" s="53"/>
    </row>
    <row r="1089" spans="5:8" x14ac:dyDescent="0.25">
      <c r="E1089" s="53"/>
      <c r="F1089" s="53"/>
      <c r="G1089" s="53"/>
      <c r="H1089" s="53"/>
    </row>
    <row r="1090" spans="5:8" x14ac:dyDescent="0.25">
      <c r="E1090" s="53"/>
      <c r="F1090" s="53"/>
      <c r="G1090" s="53"/>
      <c r="H1090" s="53"/>
    </row>
    <row r="1091" spans="5:8" x14ac:dyDescent="0.25">
      <c r="E1091" s="53"/>
      <c r="F1091" s="53"/>
      <c r="G1091" s="53"/>
      <c r="H1091" s="53"/>
    </row>
    <row r="1092" spans="5:8" x14ac:dyDescent="0.25">
      <c r="E1092" s="53"/>
      <c r="F1092" s="53"/>
      <c r="G1092" s="53"/>
      <c r="H1092" s="53"/>
    </row>
    <row r="1093" spans="5:8" x14ac:dyDescent="0.25">
      <c r="E1093" s="53"/>
      <c r="F1093" s="53"/>
      <c r="G1093" s="53"/>
      <c r="H1093" s="53"/>
    </row>
    <row r="1094" spans="5:8" x14ac:dyDescent="0.25">
      <c r="E1094" s="53"/>
      <c r="F1094" s="53"/>
      <c r="G1094" s="53"/>
      <c r="H1094" s="53"/>
    </row>
    <row r="1095" spans="5:8" x14ac:dyDescent="0.25">
      <c r="E1095" s="53"/>
      <c r="F1095" s="53"/>
      <c r="G1095" s="53"/>
      <c r="H1095" s="53"/>
    </row>
    <row r="1096" spans="5:8" x14ac:dyDescent="0.25">
      <c r="E1096" s="53"/>
      <c r="F1096" s="53"/>
      <c r="G1096" s="53"/>
      <c r="H1096" s="53"/>
    </row>
    <row r="1097" spans="5:8" x14ac:dyDescent="0.25">
      <c r="E1097" s="53"/>
      <c r="F1097" s="53"/>
      <c r="G1097" s="53"/>
      <c r="H1097" s="53"/>
    </row>
    <row r="1098" spans="5:8" x14ac:dyDescent="0.25">
      <c r="E1098" s="53"/>
      <c r="F1098" s="53"/>
      <c r="G1098" s="53"/>
      <c r="H1098" s="53"/>
    </row>
    <row r="1099" spans="5:8" x14ac:dyDescent="0.25">
      <c r="E1099" s="53"/>
      <c r="F1099" s="53"/>
      <c r="G1099" s="53"/>
      <c r="H1099" s="53"/>
    </row>
    <row r="1100" spans="5:8" x14ac:dyDescent="0.25">
      <c r="E1100" s="53"/>
      <c r="F1100" s="53"/>
      <c r="G1100" s="53"/>
      <c r="H1100" s="53"/>
    </row>
    <row r="1101" spans="5:8" x14ac:dyDescent="0.25">
      <c r="E1101" s="53"/>
      <c r="F1101" s="53"/>
      <c r="G1101" s="53"/>
      <c r="H1101" s="53"/>
    </row>
    <row r="1102" spans="5:8" x14ac:dyDescent="0.25">
      <c r="E1102" s="53"/>
      <c r="F1102" s="53"/>
      <c r="G1102" s="53"/>
      <c r="H1102" s="53"/>
    </row>
    <row r="1103" spans="5:8" x14ac:dyDescent="0.25">
      <c r="E1103" s="53"/>
      <c r="F1103" s="53"/>
      <c r="G1103" s="53"/>
      <c r="H1103" s="53"/>
    </row>
    <row r="1104" spans="5:8" x14ac:dyDescent="0.25">
      <c r="E1104" s="53"/>
      <c r="F1104" s="53"/>
      <c r="G1104" s="53"/>
      <c r="H1104" s="53"/>
    </row>
    <row r="1105" spans="5:8" x14ac:dyDescent="0.25">
      <c r="E1105" s="53"/>
      <c r="F1105" s="53"/>
      <c r="G1105" s="53"/>
      <c r="H1105" s="53"/>
    </row>
    <row r="1106" spans="5:8" x14ac:dyDescent="0.25">
      <c r="E1106" s="53"/>
      <c r="F1106" s="53"/>
      <c r="G1106" s="53"/>
      <c r="H1106" s="53"/>
    </row>
    <row r="1107" spans="5:8" x14ac:dyDescent="0.25">
      <c r="E1107" s="53"/>
      <c r="F1107" s="53"/>
      <c r="G1107" s="53"/>
      <c r="H1107" s="53"/>
    </row>
    <row r="1108" spans="5:8" x14ac:dyDescent="0.25">
      <c r="E1108" s="53"/>
      <c r="F1108" s="53"/>
      <c r="G1108" s="53"/>
      <c r="H1108" s="53"/>
    </row>
    <row r="1109" spans="5:8" x14ac:dyDescent="0.25">
      <c r="E1109" s="53"/>
      <c r="F1109" s="53"/>
      <c r="G1109" s="53"/>
      <c r="H1109" s="53"/>
    </row>
    <row r="1110" spans="5:8" x14ac:dyDescent="0.25">
      <c r="E1110" s="53"/>
      <c r="F1110" s="53"/>
      <c r="G1110" s="53"/>
      <c r="H1110" s="53"/>
    </row>
    <row r="1111" spans="5:8" x14ac:dyDescent="0.25">
      <c r="E1111" s="53"/>
      <c r="F1111" s="53"/>
      <c r="G1111" s="53"/>
      <c r="H1111" s="53"/>
    </row>
    <row r="1112" spans="5:8" x14ac:dyDescent="0.25">
      <c r="E1112" s="53"/>
      <c r="F1112" s="53"/>
      <c r="G1112" s="53"/>
      <c r="H1112" s="53"/>
    </row>
    <row r="1113" spans="5:8" x14ac:dyDescent="0.25">
      <c r="E1113" s="53"/>
      <c r="F1113" s="53"/>
      <c r="G1113" s="53"/>
      <c r="H1113" s="53"/>
    </row>
    <row r="1114" spans="5:8" x14ac:dyDescent="0.25">
      <c r="E1114" s="53"/>
      <c r="F1114" s="53"/>
      <c r="G1114" s="53"/>
      <c r="H1114" s="53"/>
    </row>
    <row r="1115" spans="5:8" x14ac:dyDescent="0.25">
      <c r="E1115" s="53"/>
      <c r="F1115" s="53"/>
      <c r="G1115" s="53"/>
      <c r="H1115" s="53"/>
    </row>
    <row r="1116" spans="5:8" x14ac:dyDescent="0.25">
      <c r="E1116" s="53"/>
      <c r="F1116" s="53"/>
      <c r="G1116" s="53"/>
      <c r="H1116" s="53"/>
    </row>
    <row r="1117" spans="5:8" x14ac:dyDescent="0.25">
      <c r="E1117" s="53"/>
      <c r="F1117" s="53"/>
      <c r="G1117" s="53"/>
      <c r="H1117" s="53"/>
    </row>
    <row r="1118" spans="5:8" x14ac:dyDescent="0.25">
      <c r="E1118" s="53"/>
      <c r="F1118" s="53"/>
      <c r="G1118" s="53"/>
      <c r="H1118" s="53"/>
    </row>
    <row r="1119" spans="5:8" x14ac:dyDescent="0.25">
      <c r="E1119" s="53"/>
      <c r="F1119" s="53"/>
      <c r="G1119" s="53"/>
      <c r="H1119" s="53"/>
    </row>
    <row r="1120" spans="5:8" x14ac:dyDescent="0.25">
      <c r="E1120" s="53"/>
      <c r="F1120" s="53"/>
      <c r="G1120" s="53"/>
      <c r="H1120" s="53"/>
    </row>
    <row r="1121" spans="5:8" x14ac:dyDescent="0.25">
      <c r="E1121" s="53"/>
      <c r="F1121" s="53"/>
      <c r="G1121" s="53"/>
      <c r="H1121" s="53"/>
    </row>
    <row r="1122" spans="5:8" x14ac:dyDescent="0.25">
      <c r="E1122" s="53"/>
      <c r="F1122" s="53"/>
      <c r="G1122" s="53"/>
      <c r="H1122" s="53"/>
    </row>
    <row r="1123" spans="5:8" x14ac:dyDescent="0.25">
      <c r="E1123" s="53"/>
      <c r="F1123" s="53"/>
      <c r="G1123" s="53"/>
      <c r="H1123" s="53"/>
    </row>
    <row r="1124" spans="5:8" x14ac:dyDescent="0.25">
      <c r="E1124" s="53"/>
      <c r="F1124" s="53"/>
      <c r="G1124" s="53"/>
      <c r="H1124" s="53"/>
    </row>
    <row r="1125" spans="5:8" x14ac:dyDescent="0.25">
      <c r="E1125" s="53"/>
      <c r="F1125" s="53"/>
      <c r="G1125" s="53"/>
      <c r="H1125" s="53"/>
    </row>
    <row r="1126" spans="5:8" x14ac:dyDescent="0.25">
      <c r="E1126" s="53"/>
      <c r="F1126" s="53"/>
      <c r="G1126" s="53"/>
      <c r="H1126" s="53"/>
    </row>
    <row r="1127" spans="5:8" x14ac:dyDescent="0.25">
      <c r="E1127" s="53"/>
      <c r="F1127" s="53"/>
      <c r="G1127" s="53"/>
      <c r="H1127" s="53"/>
    </row>
    <row r="1128" spans="5:8" x14ac:dyDescent="0.25">
      <c r="E1128" s="53"/>
      <c r="F1128" s="53"/>
      <c r="G1128" s="53"/>
      <c r="H1128" s="53"/>
    </row>
    <row r="1129" spans="5:8" x14ac:dyDescent="0.25">
      <c r="E1129" s="53"/>
      <c r="F1129" s="53"/>
      <c r="G1129" s="53"/>
      <c r="H1129" s="53"/>
    </row>
    <row r="1130" spans="5:8" x14ac:dyDescent="0.25">
      <c r="E1130" s="53"/>
      <c r="F1130" s="53"/>
      <c r="G1130" s="53"/>
      <c r="H1130" s="53"/>
    </row>
    <row r="1131" spans="5:8" x14ac:dyDescent="0.25">
      <c r="E1131" s="53"/>
      <c r="F1131" s="53"/>
      <c r="G1131" s="53"/>
      <c r="H1131" s="53"/>
    </row>
    <row r="1132" spans="5:8" x14ac:dyDescent="0.25">
      <c r="E1132" s="53"/>
      <c r="F1132" s="53"/>
      <c r="G1132" s="53"/>
      <c r="H1132" s="53"/>
    </row>
    <row r="1133" spans="5:8" x14ac:dyDescent="0.25">
      <c r="E1133" s="53"/>
      <c r="F1133" s="53"/>
      <c r="G1133" s="53"/>
      <c r="H1133" s="53"/>
    </row>
    <row r="1134" spans="5:8" x14ac:dyDescent="0.25">
      <c r="E1134" s="53"/>
      <c r="F1134" s="53"/>
      <c r="G1134" s="53"/>
      <c r="H1134" s="53"/>
    </row>
    <row r="1135" spans="5:8" x14ac:dyDescent="0.25">
      <c r="E1135" s="53"/>
      <c r="F1135" s="53"/>
      <c r="G1135" s="53"/>
      <c r="H1135" s="53"/>
    </row>
    <row r="1136" spans="5:8" x14ac:dyDescent="0.25">
      <c r="E1136" s="53"/>
      <c r="F1136" s="53"/>
      <c r="G1136" s="53"/>
      <c r="H1136" s="53"/>
    </row>
    <row r="1137" spans="5:8" x14ac:dyDescent="0.25">
      <c r="E1137" s="53"/>
      <c r="F1137" s="53"/>
      <c r="G1137" s="53"/>
      <c r="H1137" s="53"/>
    </row>
    <row r="1138" spans="5:8" x14ac:dyDescent="0.25">
      <c r="E1138" s="53"/>
      <c r="F1138" s="53"/>
      <c r="G1138" s="53"/>
      <c r="H1138" s="53"/>
    </row>
    <row r="1139" spans="5:8" x14ac:dyDescent="0.25">
      <c r="E1139" s="53"/>
      <c r="F1139" s="53"/>
      <c r="G1139" s="53"/>
      <c r="H1139" s="53"/>
    </row>
    <row r="1140" spans="5:8" x14ac:dyDescent="0.25">
      <c r="E1140" s="53"/>
      <c r="F1140" s="53"/>
      <c r="G1140" s="53"/>
      <c r="H1140" s="53"/>
    </row>
    <row r="1141" spans="5:8" x14ac:dyDescent="0.25">
      <c r="E1141" s="53"/>
      <c r="F1141" s="53"/>
      <c r="G1141" s="53"/>
      <c r="H1141" s="53"/>
    </row>
    <row r="1142" spans="5:8" x14ac:dyDescent="0.25">
      <c r="E1142" s="53"/>
      <c r="F1142" s="53"/>
      <c r="G1142" s="53"/>
      <c r="H1142" s="53"/>
    </row>
    <row r="1143" spans="5:8" x14ac:dyDescent="0.25">
      <c r="E1143" s="53"/>
      <c r="F1143" s="53"/>
      <c r="G1143" s="53"/>
      <c r="H1143" s="53"/>
    </row>
    <row r="1144" spans="5:8" x14ac:dyDescent="0.25">
      <c r="E1144" s="53"/>
      <c r="F1144" s="53"/>
      <c r="G1144" s="53"/>
      <c r="H1144" s="53"/>
    </row>
    <row r="1145" spans="5:8" x14ac:dyDescent="0.25">
      <c r="E1145" s="53"/>
      <c r="F1145" s="53"/>
      <c r="G1145" s="53"/>
      <c r="H1145" s="53"/>
    </row>
    <row r="1146" spans="5:8" x14ac:dyDescent="0.25">
      <c r="E1146" s="53"/>
      <c r="F1146" s="53"/>
      <c r="G1146" s="53"/>
      <c r="H1146" s="53"/>
    </row>
    <row r="1147" spans="5:8" x14ac:dyDescent="0.25">
      <c r="E1147" s="53"/>
      <c r="F1147" s="53"/>
      <c r="G1147" s="53"/>
      <c r="H1147" s="53"/>
    </row>
    <row r="1148" spans="5:8" x14ac:dyDescent="0.25">
      <c r="E1148" s="53"/>
      <c r="F1148" s="53"/>
      <c r="G1148" s="53"/>
      <c r="H1148" s="53"/>
    </row>
    <row r="1149" spans="5:8" x14ac:dyDescent="0.25">
      <c r="E1149" s="53"/>
      <c r="F1149" s="53"/>
      <c r="G1149" s="53"/>
      <c r="H1149" s="53"/>
    </row>
    <row r="1150" spans="5:8" x14ac:dyDescent="0.25">
      <c r="E1150" s="53"/>
      <c r="F1150" s="53"/>
      <c r="G1150" s="53"/>
      <c r="H1150" s="53"/>
    </row>
    <row r="1151" spans="5:8" x14ac:dyDescent="0.25">
      <c r="E1151" s="53"/>
      <c r="F1151" s="53"/>
      <c r="G1151" s="53"/>
      <c r="H1151" s="53"/>
    </row>
    <row r="1152" spans="5:8" x14ac:dyDescent="0.25">
      <c r="E1152" s="53"/>
      <c r="F1152" s="53"/>
      <c r="G1152" s="53"/>
      <c r="H1152" s="53"/>
    </row>
    <row r="1153" spans="5:8" x14ac:dyDescent="0.25">
      <c r="E1153" s="53"/>
      <c r="F1153" s="53"/>
      <c r="G1153" s="53"/>
      <c r="H1153" s="53"/>
    </row>
    <row r="1154" spans="5:8" x14ac:dyDescent="0.25">
      <c r="E1154" s="53"/>
      <c r="F1154" s="53"/>
      <c r="G1154" s="53"/>
      <c r="H1154" s="53"/>
    </row>
    <row r="1155" spans="5:8" x14ac:dyDescent="0.25">
      <c r="E1155" s="53"/>
      <c r="F1155" s="53"/>
      <c r="G1155" s="53"/>
      <c r="H1155" s="53"/>
    </row>
    <row r="1156" spans="5:8" x14ac:dyDescent="0.25">
      <c r="E1156" s="53"/>
      <c r="F1156" s="53"/>
      <c r="G1156" s="53"/>
      <c r="H1156" s="53"/>
    </row>
    <row r="1157" spans="5:8" x14ac:dyDescent="0.25">
      <c r="E1157" s="53"/>
      <c r="F1157" s="53"/>
      <c r="G1157" s="53"/>
      <c r="H1157" s="53"/>
    </row>
    <row r="1158" spans="5:8" x14ac:dyDescent="0.25">
      <c r="E1158" s="53"/>
      <c r="F1158" s="53"/>
      <c r="G1158" s="53"/>
      <c r="H1158" s="53"/>
    </row>
    <row r="1159" spans="5:8" x14ac:dyDescent="0.25">
      <c r="E1159" s="53"/>
      <c r="F1159" s="53"/>
      <c r="G1159" s="53"/>
      <c r="H1159" s="53"/>
    </row>
    <row r="1160" spans="5:8" x14ac:dyDescent="0.25">
      <c r="E1160" s="53"/>
      <c r="F1160" s="53"/>
      <c r="G1160" s="53"/>
      <c r="H1160" s="53"/>
    </row>
    <row r="1161" spans="5:8" x14ac:dyDescent="0.25">
      <c r="E1161" s="53"/>
      <c r="F1161" s="53"/>
      <c r="G1161" s="53"/>
      <c r="H1161" s="53"/>
    </row>
    <row r="1162" spans="5:8" x14ac:dyDescent="0.25">
      <c r="E1162" s="53"/>
      <c r="F1162" s="53"/>
      <c r="G1162" s="53"/>
      <c r="H1162" s="53"/>
    </row>
    <row r="1163" spans="5:8" x14ac:dyDescent="0.25">
      <c r="E1163" s="53"/>
      <c r="F1163" s="53"/>
      <c r="G1163" s="53"/>
      <c r="H1163" s="53"/>
    </row>
    <row r="1164" spans="5:8" x14ac:dyDescent="0.25">
      <c r="E1164" s="53"/>
      <c r="F1164" s="53"/>
      <c r="G1164" s="53"/>
      <c r="H1164" s="53"/>
    </row>
    <row r="1165" spans="5:8" x14ac:dyDescent="0.25">
      <c r="E1165" s="53"/>
      <c r="F1165" s="53"/>
      <c r="G1165" s="53"/>
      <c r="H1165" s="53"/>
    </row>
    <row r="1166" spans="5:8" x14ac:dyDescent="0.25">
      <c r="E1166" s="53"/>
      <c r="F1166" s="53"/>
      <c r="G1166" s="53"/>
      <c r="H1166" s="53"/>
    </row>
    <row r="1167" spans="5:8" x14ac:dyDescent="0.25">
      <c r="E1167" s="53"/>
      <c r="F1167" s="53"/>
      <c r="G1167" s="53"/>
      <c r="H1167" s="53"/>
    </row>
    <row r="1168" spans="5:8" x14ac:dyDescent="0.25">
      <c r="E1168" s="53"/>
      <c r="F1168" s="53"/>
      <c r="G1168" s="53"/>
      <c r="H1168" s="53"/>
    </row>
    <row r="1169" spans="5:8" x14ac:dyDescent="0.25">
      <c r="E1169" s="53"/>
      <c r="F1169" s="53"/>
      <c r="G1169" s="53"/>
      <c r="H1169" s="53"/>
    </row>
    <row r="1170" spans="5:8" x14ac:dyDescent="0.25">
      <c r="E1170" s="53"/>
      <c r="F1170" s="53"/>
      <c r="G1170" s="53"/>
      <c r="H1170" s="53"/>
    </row>
    <row r="1171" spans="5:8" x14ac:dyDescent="0.25">
      <c r="E1171" s="53"/>
      <c r="F1171" s="53"/>
      <c r="G1171" s="53"/>
      <c r="H1171" s="53"/>
    </row>
    <row r="1172" spans="5:8" x14ac:dyDescent="0.25">
      <c r="E1172" s="53"/>
      <c r="F1172" s="53"/>
      <c r="G1172" s="53"/>
      <c r="H1172" s="53"/>
    </row>
    <row r="1173" spans="5:8" x14ac:dyDescent="0.25">
      <c r="E1173" s="53"/>
      <c r="F1173" s="53"/>
      <c r="G1173" s="53"/>
      <c r="H1173" s="53"/>
    </row>
    <row r="1174" spans="5:8" x14ac:dyDescent="0.25">
      <c r="E1174" s="53"/>
      <c r="F1174" s="53"/>
      <c r="G1174" s="53"/>
      <c r="H1174" s="53"/>
    </row>
    <row r="1175" spans="5:8" x14ac:dyDescent="0.25">
      <c r="E1175" s="53"/>
      <c r="F1175" s="53"/>
      <c r="G1175" s="53"/>
      <c r="H1175" s="53"/>
    </row>
    <row r="1176" spans="5:8" x14ac:dyDescent="0.25">
      <c r="E1176" s="53"/>
      <c r="F1176" s="53"/>
      <c r="G1176" s="53"/>
      <c r="H1176" s="53"/>
    </row>
    <row r="1177" spans="5:8" x14ac:dyDescent="0.25">
      <c r="E1177" s="53"/>
      <c r="F1177" s="53"/>
      <c r="G1177" s="53"/>
      <c r="H1177" s="53"/>
    </row>
    <row r="1178" spans="5:8" x14ac:dyDescent="0.25">
      <c r="E1178" s="53"/>
      <c r="F1178" s="53"/>
      <c r="G1178" s="53"/>
      <c r="H1178" s="53"/>
    </row>
    <row r="1179" spans="5:8" x14ac:dyDescent="0.25">
      <c r="E1179" s="53"/>
      <c r="F1179" s="53"/>
      <c r="G1179" s="53"/>
      <c r="H1179" s="53"/>
    </row>
    <row r="1180" spans="5:8" x14ac:dyDescent="0.25">
      <c r="E1180" s="53"/>
      <c r="F1180" s="53"/>
      <c r="G1180" s="53"/>
      <c r="H1180" s="53"/>
    </row>
    <row r="1181" spans="5:8" x14ac:dyDescent="0.25">
      <c r="E1181" s="53"/>
      <c r="F1181" s="53"/>
      <c r="G1181" s="53"/>
      <c r="H1181" s="53"/>
    </row>
    <row r="1182" spans="5:8" x14ac:dyDescent="0.25">
      <c r="E1182" s="53"/>
      <c r="F1182" s="53"/>
      <c r="G1182" s="53"/>
      <c r="H1182" s="53"/>
    </row>
    <row r="1183" spans="5:8" x14ac:dyDescent="0.25">
      <c r="E1183" s="53"/>
      <c r="F1183" s="53"/>
      <c r="G1183" s="53"/>
      <c r="H1183" s="53"/>
    </row>
    <row r="1184" spans="5:8" x14ac:dyDescent="0.25">
      <c r="E1184" s="53"/>
      <c r="F1184" s="53"/>
      <c r="G1184" s="53"/>
      <c r="H1184" s="53"/>
    </row>
    <row r="1185" spans="5:8" x14ac:dyDescent="0.25">
      <c r="E1185" s="53"/>
      <c r="F1185" s="53"/>
      <c r="G1185" s="53"/>
      <c r="H1185" s="53"/>
    </row>
    <row r="1186" spans="5:8" x14ac:dyDescent="0.25">
      <c r="E1186" s="53"/>
      <c r="F1186" s="53"/>
      <c r="G1186" s="53"/>
      <c r="H1186" s="53"/>
    </row>
    <row r="1187" spans="5:8" x14ac:dyDescent="0.25">
      <c r="E1187" s="53"/>
      <c r="F1187" s="53"/>
      <c r="G1187" s="53"/>
      <c r="H1187" s="53"/>
    </row>
    <row r="1188" spans="5:8" x14ac:dyDescent="0.25">
      <c r="E1188" s="53"/>
      <c r="F1188" s="53"/>
      <c r="G1188" s="53"/>
      <c r="H1188" s="53"/>
    </row>
    <row r="1189" spans="5:8" x14ac:dyDescent="0.25">
      <c r="E1189" s="53"/>
      <c r="F1189" s="53"/>
      <c r="G1189" s="53"/>
      <c r="H1189" s="53"/>
    </row>
    <row r="1190" spans="5:8" x14ac:dyDescent="0.25">
      <c r="E1190" s="53"/>
      <c r="F1190" s="53"/>
      <c r="G1190" s="53"/>
      <c r="H1190" s="53"/>
    </row>
    <row r="1191" spans="5:8" x14ac:dyDescent="0.25">
      <c r="E1191" s="53"/>
      <c r="F1191" s="53"/>
      <c r="G1191" s="53"/>
      <c r="H1191" s="53"/>
    </row>
    <row r="1192" spans="5:8" x14ac:dyDescent="0.25">
      <c r="E1192" s="53"/>
      <c r="F1192" s="53"/>
      <c r="G1192" s="53"/>
      <c r="H1192" s="53"/>
    </row>
    <row r="1193" spans="5:8" x14ac:dyDescent="0.25">
      <c r="E1193" s="53"/>
      <c r="F1193" s="53"/>
      <c r="G1193" s="53"/>
      <c r="H1193" s="53"/>
    </row>
    <row r="1194" spans="5:8" x14ac:dyDescent="0.25">
      <c r="E1194" s="53"/>
      <c r="F1194" s="53"/>
      <c r="G1194" s="53"/>
      <c r="H1194" s="53"/>
    </row>
    <row r="1195" spans="5:8" x14ac:dyDescent="0.25">
      <c r="E1195" s="53"/>
      <c r="F1195" s="53"/>
      <c r="G1195" s="53"/>
      <c r="H1195" s="53"/>
    </row>
    <row r="1196" spans="5:8" x14ac:dyDescent="0.25">
      <c r="E1196" s="53"/>
      <c r="F1196" s="53"/>
      <c r="G1196" s="53"/>
      <c r="H1196" s="53"/>
    </row>
    <row r="1197" spans="5:8" x14ac:dyDescent="0.25">
      <c r="E1197" s="53"/>
      <c r="F1197" s="53"/>
      <c r="G1197" s="53"/>
      <c r="H1197" s="53"/>
    </row>
    <row r="1198" spans="5:8" x14ac:dyDescent="0.25">
      <c r="E1198" s="53"/>
      <c r="F1198" s="53"/>
      <c r="G1198" s="53"/>
      <c r="H1198" s="53"/>
    </row>
    <row r="1199" spans="5:8" x14ac:dyDescent="0.25">
      <c r="E1199" s="53"/>
      <c r="F1199" s="53"/>
      <c r="G1199" s="53"/>
      <c r="H1199" s="53"/>
    </row>
    <row r="1200" spans="5:8" x14ac:dyDescent="0.25">
      <c r="E1200" s="53"/>
      <c r="F1200" s="53"/>
      <c r="G1200" s="53"/>
      <c r="H1200" s="53"/>
    </row>
    <row r="1201" spans="5:8" x14ac:dyDescent="0.25">
      <c r="E1201" s="53"/>
      <c r="F1201" s="53"/>
      <c r="G1201" s="53"/>
      <c r="H1201" s="53"/>
    </row>
    <row r="1202" spans="5:8" x14ac:dyDescent="0.25">
      <c r="E1202" s="53"/>
      <c r="F1202" s="53"/>
      <c r="G1202" s="53"/>
      <c r="H1202" s="53"/>
    </row>
    <row r="1203" spans="5:8" x14ac:dyDescent="0.25">
      <c r="E1203" s="53"/>
      <c r="F1203" s="53"/>
      <c r="G1203" s="53"/>
      <c r="H1203" s="53"/>
    </row>
    <row r="1204" spans="5:8" x14ac:dyDescent="0.25">
      <c r="E1204" s="53"/>
      <c r="F1204" s="53"/>
      <c r="G1204" s="53"/>
      <c r="H1204" s="53"/>
    </row>
    <row r="1205" spans="5:8" x14ac:dyDescent="0.25">
      <c r="E1205" s="53"/>
      <c r="F1205" s="53"/>
      <c r="G1205" s="53"/>
      <c r="H1205" s="53"/>
    </row>
    <row r="1206" spans="5:8" x14ac:dyDescent="0.25">
      <c r="E1206" s="53"/>
      <c r="F1206" s="53"/>
      <c r="G1206" s="53"/>
      <c r="H1206" s="53"/>
    </row>
    <row r="1207" spans="5:8" x14ac:dyDescent="0.25">
      <c r="E1207" s="53"/>
      <c r="F1207" s="53"/>
      <c r="G1207" s="53"/>
      <c r="H1207" s="53"/>
    </row>
    <row r="1208" spans="5:8" x14ac:dyDescent="0.25">
      <c r="E1208" s="53"/>
      <c r="F1208" s="53"/>
      <c r="G1208" s="53"/>
      <c r="H1208" s="53"/>
    </row>
    <row r="1209" spans="5:8" x14ac:dyDescent="0.25">
      <c r="E1209" s="53"/>
      <c r="F1209" s="53"/>
      <c r="G1209" s="53"/>
      <c r="H1209" s="53"/>
    </row>
    <row r="1210" spans="5:8" x14ac:dyDescent="0.25">
      <c r="E1210" s="53"/>
      <c r="F1210" s="53"/>
      <c r="G1210" s="53"/>
      <c r="H1210" s="53"/>
    </row>
    <row r="1211" spans="5:8" x14ac:dyDescent="0.25">
      <c r="E1211" s="53"/>
      <c r="F1211" s="53"/>
      <c r="G1211" s="53"/>
      <c r="H1211" s="53"/>
    </row>
    <row r="1212" spans="5:8" x14ac:dyDescent="0.25">
      <c r="E1212" s="53"/>
      <c r="F1212" s="53"/>
      <c r="G1212" s="53"/>
      <c r="H1212" s="53"/>
    </row>
    <row r="1213" spans="5:8" x14ac:dyDescent="0.25">
      <c r="E1213" s="53"/>
      <c r="F1213" s="53"/>
      <c r="G1213" s="53"/>
      <c r="H1213" s="53"/>
    </row>
    <row r="1214" spans="5:8" x14ac:dyDescent="0.25">
      <c r="E1214" s="53"/>
      <c r="F1214" s="53"/>
      <c r="G1214" s="53"/>
      <c r="H1214" s="53"/>
    </row>
    <row r="1215" spans="5:8" x14ac:dyDescent="0.25">
      <c r="E1215" s="53"/>
      <c r="F1215" s="53"/>
      <c r="G1215" s="53"/>
      <c r="H1215" s="53"/>
    </row>
    <row r="1216" spans="5:8" x14ac:dyDescent="0.25">
      <c r="E1216" s="53"/>
      <c r="F1216" s="53"/>
      <c r="G1216" s="53"/>
      <c r="H1216" s="53"/>
    </row>
    <row r="1217" spans="5:8" x14ac:dyDescent="0.25">
      <c r="E1217" s="53"/>
      <c r="F1217" s="53"/>
      <c r="G1217" s="53"/>
      <c r="H1217" s="53"/>
    </row>
    <row r="1218" spans="5:8" x14ac:dyDescent="0.25">
      <c r="E1218" s="53"/>
      <c r="F1218" s="53"/>
      <c r="G1218" s="53"/>
      <c r="H1218" s="53"/>
    </row>
    <row r="1219" spans="5:8" x14ac:dyDescent="0.25">
      <c r="E1219" s="53"/>
      <c r="F1219" s="53"/>
      <c r="G1219" s="53"/>
      <c r="H1219" s="53"/>
    </row>
    <row r="1220" spans="5:8" x14ac:dyDescent="0.25">
      <c r="E1220" s="53"/>
      <c r="F1220" s="53"/>
      <c r="G1220" s="53"/>
      <c r="H1220" s="53"/>
    </row>
    <row r="1221" spans="5:8" x14ac:dyDescent="0.25">
      <c r="E1221" s="53"/>
      <c r="F1221" s="53"/>
      <c r="G1221" s="53"/>
      <c r="H1221" s="53"/>
    </row>
    <row r="1222" spans="5:8" x14ac:dyDescent="0.25">
      <c r="E1222" s="53"/>
      <c r="F1222" s="53"/>
      <c r="G1222" s="53"/>
      <c r="H1222" s="53"/>
    </row>
    <row r="1223" spans="5:8" x14ac:dyDescent="0.25">
      <c r="E1223" s="53"/>
      <c r="F1223" s="53"/>
      <c r="G1223" s="53"/>
      <c r="H1223" s="53"/>
    </row>
    <row r="1224" spans="5:8" x14ac:dyDescent="0.25">
      <c r="E1224" s="53"/>
      <c r="F1224" s="53"/>
      <c r="G1224" s="53"/>
      <c r="H1224" s="53"/>
    </row>
    <row r="1225" spans="5:8" x14ac:dyDescent="0.25">
      <c r="E1225" s="53"/>
      <c r="F1225" s="53"/>
      <c r="G1225" s="53"/>
      <c r="H1225" s="53"/>
    </row>
    <row r="1226" spans="5:8" x14ac:dyDescent="0.25">
      <c r="E1226" s="53"/>
      <c r="F1226" s="53"/>
      <c r="G1226" s="53"/>
      <c r="H1226" s="53"/>
    </row>
    <row r="1227" spans="5:8" x14ac:dyDescent="0.25">
      <c r="E1227" s="53"/>
      <c r="F1227" s="53"/>
      <c r="G1227" s="53"/>
      <c r="H1227" s="53"/>
    </row>
    <row r="1228" spans="5:8" x14ac:dyDescent="0.25">
      <c r="E1228" s="53"/>
      <c r="F1228" s="53"/>
      <c r="G1228" s="53"/>
      <c r="H1228" s="53"/>
    </row>
    <row r="1229" spans="5:8" x14ac:dyDescent="0.25">
      <c r="E1229" s="53"/>
      <c r="F1229" s="53"/>
      <c r="G1229" s="53"/>
      <c r="H1229" s="53"/>
    </row>
    <row r="1230" spans="5:8" x14ac:dyDescent="0.25">
      <c r="E1230" s="53"/>
      <c r="F1230" s="53"/>
      <c r="G1230" s="53"/>
      <c r="H1230" s="53"/>
    </row>
    <row r="1231" spans="5:8" x14ac:dyDescent="0.25">
      <c r="E1231" s="53"/>
      <c r="F1231" s="53"/>
      <c r="G1231" s="53"/>
      <c r="H1231" s="53"/>
    </row>
    <row r="1232" spans="5:8" x14ac:dyDescent="0.25">
      <c r="E1232" s="53"/>
      <c r="F1232" s="53"/>
      <c r="G1232" s="53"/>
      <c r="H1232" s="53"/>
    </row>
    <row r="1233" spans="5:8" x14ac:dyDescent="0.25">
      <c r="E1233" s="53"/>
      <c r="F1233" s="53"/>
      <c r="G1233" s="53"/>
      <c r="H1233" s="53"/>
    </row>
    <row r="1234" spans="5:8" x14ac:dyDescent="0.25">
      <c r="E1234" s="53"/>
      <c r="F1234" s="53"/>
      <c r="G1234" s="53"/>
      <c r="H1234" s="53"/>
    </row>
    <row r="1235" spans="5:8" x14ac:dyDescent="0.25">
      <c r="E1235" s="53"/>
      <c r="F1235" s="53"/>
      <c r="G1235" s="53"/>
      <c r="H1235" s="53"/>
    </row>
    <row r="1236" spans="5:8" x14ac:dyDescent="0.25">
      <c r="E1236" s="53"/>
      <c r="F1236" s="53"/>
      <c r="G1236" s="53"/>
      <c r="H1236" s="53"/>
    </row>
    <row r="1237" spans="5:8" x14ac:dyDescent="0.25">
      <c r="E1237" s="53"/>
      <c r="F1237" s="53"/>
      <c r="G1237" s="53"/>
      <c r="H1237" s="53"/>
    </row>
    <row r="1238" spans="5:8" x14ac:dyDescent="0.25">
      <c r="E1238" s="53"/>
      <c r="F1238" s="53"/>
      <c r="G1238" s="53"/>
      <c r="H1238" s="53"/>
    </row>
    <row r="1239" spans="5:8" x14ac:dyDescent="0.25">
      <c r="E1239" s="53"/>
      <c r="F1239" s="53"/>
      <c r="G1239" s="53"/>
      <c r="H1239" s="53"/>
    </row>
    <row r="1240" spans="5:8" x14ac:dyDescent="0.25">
      <c r="E1240" s="53"/>
      <c r="F1240" s="53"/>
      <c r="G1240" s="53"/>
      <c r="H1240" s="53"/>
    </row>
    <row r="1241" spans="5:8" x14ac:dyDescent="0.25">
      <c r="E1241" s="53"/>
      <c r="F1241" s="53"/>
      <c r="G1241" s="53"/>
      <c r="H1241" s="53"/>
    </row>
    <row r="1242" spans="5:8" x14ac:dyDescent="0.25">
      <c r="E1242" s="53"/>
      <c r="F1242" s="53"/>
      <c r="G1242" s="53"/>
      <c r="H1242" s="53"/>
    </row>
    <row r="1243" spans="5:8" x14ac:dyDescent="0.25">
      <c r="E1243" s="53"/>
      <c r="F1243" s="53"/>
      <c r="G1243" s="53"/>
      <c r="H1243" s="53"/>
    </row>
    <row r="1244" spans="5:8" x14ac:dyDescent="0.25">
      <c r="E1244" s="53"/>
      <c r="F1244" s="53"/>
      <c r="G1244" s="53"/>
      <c r="H1244" s="53"/>
    </row>
  </sheetData>
  <mergeCells count="36">
    <mergeCell ref="C8:E8"/>
    <mergeCell ref="F8:H8"/>
    <mergeCell ref="C844:E844"/>
    <mergeCell ref="F844:H844"/>
    <mergeCell ref="C747:E747"/>
    <mergeCell ref="F747:H747"/>
    <mergeCell ref="C795:E795"/>
    <mergeCell ref="F795:H795"/>
    <mergeCell ref="C552:E552"/>
    <mergeCell ref="F552:H552"/>
    <mergeCell ref="C206:E206"/>
    <mergeCell ref="F206:H206"/>
    <mergeCell ref="C257:E257"/>
    <mergeCell ref="F257:H257"/>
    <mergeCell ref="C503:E503"/>
    <mergeCell ref="F503:H503"/>
    <mergeCell ref="C307:E307"/>
    <mergeCell ref="F307:H307"/>
    <mergeCell ref="C454:E454"/>
    <mergeCell ref="F454:H454"/>
    <mergeCell ref="C405:E405"/>
    <mergeCell ref="F405:H405"/>
    <mergeCell ref="C356:E356"/>
    <mergeCell ref="F356:H356"/>
    <mergeCell ref="C698:E698"/>
    <mergeCell ref="F698:H698"/>
    <mergeCell ref="C649:E649"/>
    <mergeCell ref="F649:H649"/>
    <mergeCell ref="C600:E600"/>
    <mergeCell ref="F600:H600"/>
    <mergeCell ref="C57:E57"/>
    <mergeCell ref="F57:H57"/>
    <mergeCell ref="C107:E107"/>
    <mergeCell ref="F107:H107"/>
    <mergeCell ref="C157:E157"/>
    <mergeCell ref="F157:H157"/>
  </mergeCells>
  <phoneticPr fontId="3" type="noConversion"/>
  <hyperlinks>
    <hyperlink ref="H52" location="INDICE!B13" display="ÍNDICE"/>
    <hyperlink ref="H839" location="INDICE!A13" display="INDICE"/>
    <hyperlink ref="H791" location="INDICE!A13" display="ÍNDICE"/>
    <hyperlink ref="H693" location="INDICE!A13" display="ÍNDICE"/>
    <hyperlink ref="H742" location="INDICE!A13" display="ÍNDICE"/>
    <hyperlink ref="H644" location="INDICE!A13" display="INDICE"/>
    <hyperlink ref="H595" location="INDICE!A13" display="INDICE"/>
    <hyperlink ref="H547" location="INDICE!A13" display="INDICE"/>
    <hyperlink ref="H498" location="INDICE!A13" display="INDICE"/>
    <hyperlink ref="H449" location="INDICE!A13" display="INDICE"/>
    <hyperlink ref="H400" location="INDICE!A13" display="INDICE"/>
    <hyperlink ref="H351" location="INDICE!A13" display="INDICE"/>
    <hyperlink ref="H302" location="INDICE!A13" display="INDICE"/>
    <hyperlink ref="H252" location="INDICE!A13" display="INDICE"/>
    <hyperlink ref="H201" location="INDICE!A13" display="INDICE"/>
    <hyperlink ref="H152" location="INDICE!A13" display="INDICE"/>
    <hyperlink ref="H102" location="INDICE!A13" display="INDICE"/>
    <hyperlink ref="H2" location="INDICE!B13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L109"/>
  <sheetViews>
    <sheetView zoomScaleNormal="100" workbookViewId="0"/>
  </sheetViews>
  <sheetFormatPr baseColWidth="10" defaultColWidth="11.44140625" defaultRowHeight="13.2" x14ac:dyDescent="0.25"/>
  <cols>
    <col min="1" max="1" width="2.33203125" style="284" customWidth="1"/>
    <col min="2" max="2" width="19.44140625" style="37" customWidth="1"/>
    <col min="3" max="4" width="10.33203125" style="2" customWidth="1"/>
    <col min="5" max="5" width="11.44140625" style="24"/>
    <col min="6" max="7" width="10.33203125" style="2" customWidth="1"/>
    <col min="8" max="8" width="11.44140625" style="24"/>
    <col min="9" max="16384" width="11.44140625" style="2"/>
  </cols>
  <sheetData>
    <row r="1" spans="1:9" ht="40.200000000000003" customHeight="1" x14ac:dyDescent="0.3">
      <c r="I1" s="373"/>
    </row>
    <row r="2" spans="1:9" s="28" customFormat="1" ht="12.75" customHeight="1" x14ac:dyDescent="0.25">
      <c r="A2" s="284"/>
      <c r="B2" s="29"/>
      <c r="E2" s="30"/>
      <c r="H2" s="362" t="s">
        <v>13</v>
      </c>
    </row>
    <row r="3" spans="1:9" s="3" customFormat="1" ht="18" thickBot="1" x14ac:dyDescent="0.35">
      <c r="A3" s="284"/>
      <c r="B3" s="104" t="s">
        <v>22</v>
      </c>
      <c r="C3" s="105"/>
      <c r="D3" s="105"/>
      <c r="E3" s="113"/>
      <c r="F3" s="107"/>
      <c r="G3" s="107"/>
      <c r="H3" s="114"/>
      <c r="I3" s="295"/>
    </row>
    <row r="4" spans="1:9" s="31" customFormat="1" ht="13.5" customHeight="1" thickTop="1" x14ac:dyDescent="0.4">
      <c r="A4" s="284"/>
      <c r="B4" s="109"/>
      <c r="C4" s="109"/>
      <c r="D4" s="109"/>
      <c r="E4" s="115"/>
      <c r="F4" s="111"/>
      <c r="G4" s="111"/>
      <c r="H4" s="116"/>
    </row>
    <row r="5" spans="1:9" ht="18" x14ac:dyDescent="0.3">
      <c r="B5" s="13" t="s">
        <v>533</v>
      </c>
      <c r="C5" s="14"/>
      <c r="D5" s="14"/>
      <c r="E5" s="57"/>
      <c r="F5" s="14"/>
      <c r="G5" s="15"/>
    </row>
    <row r="6" spans="1:9" x14ac:dyDescent="0.25">
      <c r="B6" s="4"/>
      <c r="C6" s="31"/>
      <c r="D6" s="31"/>
    </row>
    <row r="7" spans="1:9" ht="12.75" customHeight="1" x14ac:dyDescent="0.25">
      <c r="A7" s="288"/>
      <c r="B7" s="4" t="s">
        <v>61</v>
      </c>
      <c r="C7" s="31"/>
      <c r="D7" s="31"/>
    </row>
    <row r="8" spans="1:9" s="50" customFormat="1" x14ac:dyDescent="0.25">
      <c r="A8" s="268"/>
      <c r="B8" s="61"/>
      <c r="C8" s="506" t="s">
        <v>12</v>
      </c>
      <c r="D8" s="507"/>
      <c r="E8" s="508"/>
      <c r="F8" s="506" t="s">
        <v>10</v>
      </c>
      <c r="G8" s="507"/>
      <c r="H8" s="508"/>
      <c r="I8" s="48"/>
    </row>
    <row r="9" spans="1:9" s="48" customFormat="1" ht="15" customHeight="1" x14ac:dyDescent="0.25">
      <c r="A9" s="268"/>
      <c r="B9" s="62"/>
      <c r="C9" s="66" t="s">
        <v>8</v>
      </c>
      <c r="D9" s="66" t="s">
        <v>9</v>
      </c>
      <c r="E9" s="152" t="s">
        <v>154</v>
      </c>
      <c r="F9" s="66" t="s">
        <v>8</v>
      </c>
      <c r="G9" s="66" t="s">
        <v>9</v>
      </c>
      <c r="H9" s="152" t="s">
        <v>154</v>
      </c>
    </row>
    <row r="10" spans="1:9" s="48" customFormat="1" ht="15" customHeight="1" x14ac:dyDescent="0.25">
      <c r="A10" s="268"/>
      <c r="B10" s="101"/>
      <c r="C10" s="34"/>
      <c r="D10" s="34"/>
      <c r="E10" s="88"/>
      <c r="F10" s="34"/>
      <c r="G10" s="34"/>
      <c r="H10" s="88"/>
    </row>
    <row r="11" spans="1:9" s="48" customFormat="1" ht="15" customHeight="1" x14ac:dyDescent="0.25">
      <c r="A11" s="268"/>
      <c r="B11" s="64">
        <v>2000</v>
      </c>
      <c r="C11" s="34">
        <v>37.816908301882691</v>
      </c>
      <c r="D11" s="34">
        <v>64.377666970321727</v>
      </c>
      <c r="E11" s="68">
        <f t="shared" ref="E11:E24" si="0">+C11-D11</f>
        <v>-26.560758668439036</v>
      </c>
      <c r="F11" s="34">
        <v>32.930447967398436</v>
      </c>
      <c r="G11" s="34">
        <v>60.141426388774072</v>
      </c>
      <c r="H11" s="68">
        <f t="shared" ref="H11:H24" si="1">+F11-G11</f>
        <v>-27.210978421375636</v>
      </c>
    </row>
    <row r="12" spans="1:9" s="48" customFormat="1" ht="15" customHeight="1" x14ac:dyDescent="0.25">
      <c r="A12" s="268"/>
      <c r="B12" s="64">
        <v>2001</v>
      </c>
      <c r="C12" s="34">
        <v>40.403385978141962</v>
      </c>
      <c r="D12" s="34">
        <v>66.145255312437939</v>
      </c>
      <c r="E12" s="68">
        <f t="shared" si="0"/>
        <v>-25.741869334295977</v>
      </c>
      <c r="F12" s="34">
        <v>34.28087478559177</v>
      </c>
      <c r="G12" s="34">
        <v>61.232119562348721</v>
      </c>
      <c r="H12" s="68">
        <f t="shared" si="1"/>
        <v>-26.951244776756951</v>
      </c>
    </row>
    <row r="13" spans="1:9" s="48" customFormat="1" ht="15" customHeight="1" x14ac:dyDescent="0.25">
      <c r="A13" s="268"/>
      <c r="B13" s="64">
        <v>2002</v>
      </c>
      <c r="C13" s="34">
        <v>42.073189657848175</v>
      </c>
      <c r="D13" s="34">
        <v>66.919492534267548</v>
      </c>
      <c r="E13" s="68">
        <f t="shared" si="0"/>
        <v>-24.846302876419372</v>
      </c>
      <c r="F13" s="34">
        <v>35.29060548794741</v>
      </c>
      <c r="G13" s="34">
        <v>61.472766496897449</v>
      </c>
      <c r="H13" s="68">
        <f t="shared" si="1"/>
        <v>-26.18216100895004</v>
      </c>
    </row>
    <row r="14" spans="1:9" s="48" customFormat="1" ht="15" customHeight="1" x14ac:dyDescent="0.25">
      <c r="A14" s="268"/>
      <c r="B14" s="64">
        <v>2003</v>
      </c>
      <c r="C14" s="34">
        <v>42.906346553208735</v>
      </c>
      <c r="D14" s="34">
        <v>66.919652227709108</v>
      </c>
      <c r="E14" s="68">
        <f t="shared" si="0"/>
        <v>-24.013305674500373</v>
      </c>
      <c r="F14" s="34">
        <v>36.822609924753692</v>
      </c>
      <c r="G14" s="34">
        <v>62.027334089297952</v>
      </c>
      <c r="H14" s="68">
        <f t="shared" si="1"/>
        <v>-25.20472416454426</v>
      </c>
    </row>
    <row r="15" spans="1:9" s="48" customFormat="1" ht="15" customHeight="1" x14ac:dyDescent="0.25">
      <c r="A15" s="268"/>
      <c r="B15" s="64">
        <v>2004</v>
      </c>
      <c r="C15" s="34">
        <v>45.596189794376166</v>
      </c>
      <c r="D15" s="34">
        <v>67.401947539637078</v>
      </c>
      <c r="E15" s="68">
        <f t="shared" si="0"/>
        <v>-21.805757745260912</v>
      </c>
      <c r="F15" s="34">
        <v>38.403455822558904</v>
      </c>
      <c r="G15" s="34">
        <v>62.524194954869436</v>
      </c>
      <c r="H15" s="68">
        <f t="shared" si="1"/>
        <v>-24.120739132310533</v>
      </c>
    </row>
    <row r="16" spans="1:9" s="48" customFormat="1" ht="15" customHeight="1" x14ac:dyDescent="0.25">
      <c r="A16" s="268"/>
      <c r="B16" s="64">
        <v>2005</v>
      </c>
      <c r="C16" s="34">
        <v>48.989563381933301</v>
      </c>
      <c r="D16" s="34">
        <v>69.754087070764854</v>
      </c>
      <c r="E16" s="68">
        <f t="shared" si="0"/>
        <v>-20.764523688831552</v>
      </c>
      <c r="F16" s="34">
        <v>40.768941328244694</v>
      </c>
      <c r="G16" s="34">
        <v>64.986006978265209</v>
      </c>
      <c r="H16" s="68">
        <f t="shared" si="1"/>
        <v>-24.217065650020515</v>
      </c>
    </row>
    <row r="17" spans="1:12" s="48" customFormat="1" ht="15" customHeight="1" x14ac:dyDescent="0.25">
      <c r="A17" s="268"/>
      <c r="B17" s="64">
        <v>2006</v>
      </c>
      <c r="C17" s="34">
        <v>51.11</v>
      </c>
      <c r="D17" s="34">
        <v>70.13</v>
      </c>
      <c r="E17" s="68">
        <f t="shared" si="0"/>
        <v>-19.019999999999996</v>
      </c>
      <c r="F17" s="34">
        <v>42.96</v>
      </c>
      <c r="G17" s="34">
        <v>64.83</v>
      </c>
      <c r="H17" s="68">
        <f t="shared" si="1"/>
        <v>-21.869999999999997</v>
      </c>
    </row>
    <row r="18" spans="1:12" s="48" customFormat="1" ht="15" customHeight="1" x14ac:dyDescent="0.25">
      <c r="A18" s="268"/>
      <c r="B18" s="64">
        <v>2007</v>
      </c>
      <c r="C18" s="34">
        <v>52.16</v>
      </c>
      <c r="D18" s="34">
        <v>70.38</v>
      </c>
      <c r="E18" s="68">
        <f t="shared" si="0"/>
        <v>-18.22</v>
      </c>
      <c r="F18" s="34">
        <v>44.21</v>
      </c>
      <c r="G18" s="34">
        <v>64.95</v>
      </c>
      <c r="H18" s="68">
        <f t="shared" si="1"/>
        <v>-20.740000000000002</v>
      </c>
    </row>
    <row r="19" spans="1:12" s="48" customFormat="1" ht="15" customHeight="1" x14ac:dyDescent="0.25">
      <c r="A19" s="268"/>
      <c r="B19" s="64">
        <v>2008</v>
      </c>
      <c r="C19" s="34">
        <v>52.22</v>
      </c>
      <c r="D19" s="34">
        <v>68.19</v>
      </c>
      <c r="E19" s="68">
        <f t="shared" si="0"/>
        <v>-15.969999999999999</v>
      </c>
      <c r="F19" s="34">
        <v>44.39</v>
      </c>
      <c r="G19" s="34">
        <v>62.55</v>
      </c>
      <c r="H19" s="68">
        <f t="shared" si="1"/>
        <v>-18.159999999999997</v>
      </c>
    </row>
    <row r="20" spans="1:12" s="48" customFormat="1" ht="15" customHeight="1" x14ac:dyDescent="0.25">
      <c r="A20" s="268"/>
      <c r="B20" s="64">
        <v>2009</v>
      </c>
      <c r="C20" s="34">
        <v>50.59</v>
      </c>
      <c r="D20" s="34">
        <v>63.26</v>
      </c>
      <c r="E20" s="68">
        <f t="shared" si="0"/>
        <v>-12.669999999999995</v>
      </c>
      <c r="F20" s="34">
        <v>42.58</v>
      </c>
      <c r="G20" s="34">
        <v>56.53</v>
      </c>
      <c r="H20" s="68">
        <f t="shared" si="1"/>
        <v>-13.950000000000003</v>
      </c>
    </row>
    <row r="21" spans="1:12" s="48" customFormat="1" ht="15" customHeight="1" x14ac:dyDescent="0.25">
      <c r="A21" s="268"/>
      <c r="B21" s="64">
        <v>2010</v>
      </c>
      <c r="C21" s="34">
        <v>50.16</v>
      </c>
      <c r="D21" s="34">
        <v>61.56</v>
      </c>
      <c r="E21" s="68">
        <f t="shared" si="0"/>
        <v>-11.400000000000006</v>
      </c>
      <c r="F21" s="34">
        <v>42.04</v>
      </c>
      <c r="G21" s="34">
        <v>54.82</v>
      </c>
      <c r="H21" s="68">
        <f t="shared" si="1"/>
        <v>-12.780000000000001</v>
      </c>
    </row>
    <row r="22" spans="1:12" s="48" customFormat="1" ht="15" customHeight="1" x14ac:dyDescent="0.25">
      <c r="A22" s="268"/>
      <c r="B22" s="64">
        <v>2011</v>
      </c>
      <c r="C22" s="34">
        <v>49.47</v>
      </c>
      <c r="D22" s="34">
        <v>60.19</v>
      </c>
      <c r="E22" s="68">
        <f t="shared" si="0"/>
        <v>-10.719999999999999</v>
      </c>
      <c r="F22" s="34">
        <v>41.74</v>
      </c>
      <c r="G22" s="34">
        <v>53.34</v>
      </c>
      <c r="H22" s="68">
        <f t="shared" si="1"/>
        <v>-11.600000000000001</v>
      </c>
    </row>
    <row r="23" spans="1:12" s="48" customFormat="1" ht="15" customHeight="1" x14ac:dyDescent="0.25">
      <c r="A23" s="268"/>
      <c r="B23" s="64">
        <v>2012</v>
      </c>
      <c r="C23" s="34">
        <v>49.22</v>
      </c>
      <c r="D23" s="34">
        <v>57.64</v>
      </c>
      <c r="E23" s="68">
        <f t="shared" si="0"/>
        <v>-8.4200000000000017</v>
      </c>
      <c r="F23" s="34">
        <v>40.47</v>
      </c>
      <c r="G23" s="34">
        <v>50.61</v>
      </c>
      <c r="H23" s="68">
        <f t="shared" si="1"/>
        <v>-10.14</v>
      </c>
    </row>
    <row r="24" spans="1:12" s="48" customFormat="1" ht="15" customHeight="1" x14ac:dyDescent="0.25">
      <c r="A24" s="268"/>
      <c r="B24" s="64">
        <v>2013</v>
      </c>
      <c r="C24" s="34">
        <v>47.23</v>
      </c>
      <c r="D24" s="34">
        <v>56.69</v>
      </c>
      <c r="E24" s="68">
        <f t="shared" si="0"/>
        <v>-9.4600000000000009</v>
      </c>
      <c r="F24" s="34">
        <v>39.56</v>
      </c>
      <c r="G24" s="34">
        <v>49.39</v>
      </c>
      <c r="H24" s="68">
        <f t="shared" si="1"/>
        <v>-9.8299999999999983</v>
      </c>
    </row>
    <row r="25" spans="1:12" x14ac:dyDescent="0.25">
      <c r="A25" s="268"/>
      <c r="B25" s="64">
        <v>2014</v>
      </c>
      <c r="C25" s="34">
        <v>47.1</v>
      </c>
      <c r="D25" s="34">
        <v>57.2</v>
      </c>
      <c r="E25" s="68">
        <f t="shared" ref="E25:E34" si="2">+C25-D25</f>
        <v>-10.100000000000001</v>
      </c>
      <c r="F25" s="34">
        <v>40.03</v>
      </c>
      <c r="G25" s="34">
        <v>50.3</v>
      </c>
      <c r="H25" s="68">
        <f t="shared" ref="H25:H34" si="3">+F25-G25</f>
        <v>-10.269999999999996</v>
      </c>
      <c r="I25" s="34"/>
      <c r="J25" s="34"/>
      <c r="K25" s="34"/>
      <c r="L25" s="34"/>
    </row>
    <row r="26" spans="1:12" x14ac:dyDescent="0.25">
      <c r="A26" s="268"/>
      <c r="B26" s="64">
        <v>2015</v>
      </c>
      <c r="C26" s="34">
        <v>48.98</v>
      </c>
      <c r="D26" s="34">
        <v>58.64</v>
      </c>
      <c r="E26" s="68">
        <f t="shared" si="2"/>
        <v>-9.6600000000000037</v>
      </c>
      <c r="F26" s="34">
        <v>41.05</v>
      </c>
      <c r="G26" s="34">
        <v>52.05</v>
      </c>
      <c r="H26" s="68">
        <f t="shared" si="3"/>
        <v>-11</v>
      </c>
      <c r="I26" s="34"/>
      <c r="J26" s="34"/>
      <c r="K26" s="34"/>
      <c r="L26" s="34"/>
    </row>
    <row r="27" spans="1:12" x14ac:dyDescent="0.25">
      <c r="A27" s="268"/>
      <c r="B27" s="64">
        <v>2016</v>
      </c>
      <c r="C27" s="34">
        <v>49.16</v>
      </c>
      <c r="D27" s="34">
        <v>58.62</v>
      </c>
      <c r="E27" s="68">
        <f t="shared" si="2"/>
        <v>-9.4600000000000009</v>
      </c>
      <c r="F27" s="34">
        <v>42.17</v>
      </c>
      <c r="G27" s="34">
        <v>53.33</v>
      </c>
      <c r="H27" s="68">
        <f t="shared" si="3"/>
        <v>-11.159999999999997</v>
      </c>
      <c r="I27" s="34"/>
      <c r="J27" s="34"/>
      <c r="K27" s="34"/>
      <c r="L27" s="34"/>
    </row>
    <row r="28" spans="1:12" x14ac:dyDescent="0.25">
      <c r="A28" s="268"/>
      <c r="B28" s="64">
        <v>2017</v>
      </c>
      <c r="C28" s="34">
        <v>49.97</v>
      </c>
      <c r="D28" s="34">
        <v>59.5</v>
      </c>
      <c r="E28" s="68">
        <f t="shared" si="2"/>
        <v>-9.5300000000000011</v>
      </c>
      <c r="F28" s="34">
        <v>43.11</v>
      </c>
      <c r="G28" s="34">
        <v>54.6</v>
      </c>
      <c r="H28" s="68">
        <f t="shared" si="3"/>
        <v>-11.490000000000002</v>
      </c>
      <c r="I28" s="34"/>
      <c r="J28" s="34"/>
      <c r="K28" s="34"/>
      <c r="L28" s="34"/>
    </row>
    <row r="29" spans="1:12" x14ac:dyDescent="0.25">
      <c r="A29" s="268"/>
      <c r="B29" s="64">
        <v>2018</v>
      </c>
      <c r="C29" s="34">
        <v>50.48</v>
      </c>
      <c r="D29" s="34">
        <v>60.47</v>
      </c>
      <c r="E29" s="68">
        <f t="shared" si="2"/>
        <v>-9.990000000000002</v>
      </c>
      <c r="F29" s="34">
        <v>44.03</v>
      </c>
      <c r="G29" s="34">
        <v>55.7</v>
      </c>
      <c r="H29" s="68">
        <f t="shared" si="3"/>
        <v>-11.670000000000002</v>
      </c>
      <c r="I29" s="34"/>
      <c r="J29" s="34"/>
      <c r="K29" s="34"/>
      <c r="L29" s="34"/>
    </row>
    <row r="30" spans="1:12" x14ac:dyDescent="0.25">
      <c r="A30" s="268"/>
      <c r="B30" s="64">
        <v>2019</v>
      </c>
      <c r="C30" s="34">
        <v>51.67</v>
      </c>
      <c r="D30" s="34">
        <v>61.15</v>
      </c>
      <c r="E30" s="68">
        <f t="shared" si="2"/>
        <v>-9.4799999999999969</v>
      </c>
      <c r="F30" s="34">
        <v>44.78</v>
      </c>
      <c r="G30" s="34">
        <v>56.28</v>
      </c>
      <c r="H30" s="68">
        <f t="shared" si="3"/>
        <v>-11.5</v>
      </c>
      <c r="I30" s="34"/>
      <c r="J30" s="34"/>
      <c r="K30" s="34"/>
      <c r="L30" s="34"/>
    </row>
    <row r="31" spans="1:12" x14ac:dyDescent="0.25">
      <c r="A31" s="268"/>
      <c r="B31" s="64">
        <v>2020</v>
      </c>
      <c r="C31" s="34">
        <v>50.31</v>
      </c>
      <c r="D31" s="34">
        <v>58.89</v>
      </c>
      <c r="E31" s="68">
        <f t="shared" si="2"/>
        <v>-8.5799999999999983</v>
      </c>
      <c r="F31" s="34">
        <v>43.14</v>
      </c>
      <c r="G31" s="34">
        <v>54.2</v>
      </c>
      <c r="H31" s="68">
        <f t="shared" si="3"/>
        <v>-11.060000000000002</v>
      </c>
      <c r="I31" s="34"/>
      <c r="J31" s="34"/>
      <c r="K31" s="34"/>
      <c r="L31" s="34"/>
    </row>
    <row r="32" spans="1:12" x14ac:dyDescent="0.25">
      <c r="A32" s="268"/>
      <c r="B32" s="64">
        <v>2021</v>
      </c>
      <c r="C32" s="34">
        <v>51.82</v>
      </c>
      <c r="D32" s="34">
        <v>60.51</v>
      </c>
      <c r="E32" s="68">
        <f t="shared" si="2"/>
        <v>-8.6899999999999977</v>
      </c>
      <c r="F32" s="34">
        <v>44.36</v>
      </c>
      <c r="G32" s="34">
        <v>55.29</v>
      </c>
      <c r="H32" s="68">
        <f t="shared" si="3"/>
        <v>-10.93</v>
      </c>
      <c r="I32" s="411"/>
      <c r="J32" s="34"/>
      <c r="K32" s="34"/>
      <c r="L32" s="34"/>
    </row>
    <row r="33" spans="1:12" x14ac:dyDescent="0.25">
      <c r="A33" s="268"/>
      <c r="B33" s="64">
        <v>2022</v>
      </c>
      <c r="C33" s="34">
        <v>51.21</v>
      </c>
      <c r="D33" s="34">
        <v>61.77</v>
      </c>
      <c r="E33" s="68">
        <f t="shared" si="2"/>
        <v>-10.560000000000002</v>
      </c>
      <c r="F33" s="34">
        <v>45.47</v>
      </c>
      <c r="G33" s="34">
        <v>56.65</v>
      </c>
      <c r="H33" s="68">
        <f t="shared" si="3"/>
        <v>-11.18</v>
      </c>
      <c r="I33" s="34"/>
      <c r="J33" s="34"/>
      <c r="K33" s="34"/>
      <c r="L33" s="34"/>
    </row>
    <row r="34" spans="1:12" x14ac:dyDescent="0.25">
      <c r="A34" s="268"/>
      <c r="B34" s="64">
        <v>2023</v>
      </c>
      <c r="C34" s="34">
        <v>52.56</v>
      </c>
      <c r="D34" s="34">
        <v>61.83</v>
      </c>
      <c r="E34" s="68">
        <f t="shared" si="2"/>
        <v>-9.269999999999996</v>
      </c>
      <c r="F34" s="34">
        <v>46.54</v>
      </c>
      <c r="G34" s="34">
        <v>57.13</v>
      </c>
      <c r="H34" s="68">
        <f t="shared" si="3"/>
        <v>-10.590000000000003</v>
      </c>
      <c r="I34" s="34"/>
      <c r="J34" s="34"/>
      <c r="K34" s="34"/>
      <c r="L34" s="34"/>
    </row>
    <row r="35" spans="1:12" x14ac:dyDescent="0.25">
      <c r="A35" s="270"/>
      <c r="B35" s="119"/>
      <c r="C35" s="120"/>
      <c r="D35" s="120"/>
      <c r="E35" s="127"/>
      <c r="F35" s="120"/>
      <c r="G35" s="120"/>
      <c r="H35" s="127"/>
    </row>
    <row r="36" spans="1:12" x14ac:dyDescent="0.25">
      <c r="A36" s="270"/>
      <c r="B36" s="129"/>
      <c r="C36" s="124"/>
      <c r="D36" s="124"/>
      <c r="E36" s="128"/>
      <c r="F36" s="124"/>
      <c r="G36" s="124"/>
      <c r="H36" s="128"/>
      <c r="J36" s="1" t="s">
        <v>189</v>
      </c>
    </row>
    <row r="37" spans="1:12" x14ac:dyDescent="0.25">
      <c r="A37" s="270"/>
      <c r="B37" s="20" t="s">
        <v>76</v>
      </c>
      <c r="C37" s="31"/>
      <c r="D37" s="31"/>
    </row>
    <row r="38" spans="1:12" ht="11.4" customHeight="1" x14ac:dyDescent="0.25">
      <c r="A38" s="270"/>
      <c r="B38" s="20" t="s">
        <v>77</v>
      </c>
      <c r="C38" s="21"/>
      <c r="D38" s="31"/>
    </row>
    <row r="39" spans="1:12" s="45" customFormat="1" ht="21" customHeight="1" x14ac:dyDescent="0.25">
      <c r="A39" s="270"/>
      <c r="B39" s="509" t="s">
        <v>509</v>
      </c>
      <c r="C39" s="509"/>
      <c r="D39" s="509"/>
      <c r="E39" s="509"/>
      <c r="F39" s="509"/>
      <c r="G39" s="509"/>
      <c r="H39" s="509"/>
    </row>
    <row r="40" spans="1:12" ht="12.6" customHeight="1" x14ac:dyDescent="0.25">
      <c r="A40" s="270"/>
      <c r="B40" s="20" t="s">
        <v>534</v>
      </c>
      <c r="C40" s="31"/>
      <c r="D40" s="31"/>
    </row>
    <row r="41" spans="1:12" ht="12.6" customHeight="1" x14ac:dyDescent="0.25">
      <c r="A41" s="270"/>
      <c r="B41" s="20"/>
      <c r="C41" s="31"/>
      <c r="D41" s="31"/>
    </row>
    <row r="42" spans="1:12" x14ac:dyDescent="0.25">
      <c r="A42" s="270"/>
      <c r="B42" s="58" t="s">
        <v>68</v>
      </c>
    </row>
    <row r="43" spans="1:12" x14ac:dyDescent="0.25">
      <c r="A43" s="270"/>
      <c r="B43" s="58" t="s">
        <v>409</v>
      </c>
    </row>
    <row r="44" spans="1:12" x14ac:dyDescent="0.25">
      <c r="A44" s="270"/>
      <c r="B44" s="58"/>
    </row>
    <row r="45" spans="1:12" x14ac:dyDescent="0.25">
      <c r="A45" s="270"/>
    </row>
    <row r="46" spans="1:12" x14ac:dyDescent="0.25">
      <c r="A46" s="270"/>
    </row>
    <row r="47" spans="1:12" x14ac:dyDescent="0.25">
      <c r="A47" s="270"/>
    </row>
    <row r="48" spans="1:12" x14ac:dyDescent="0.25">
      <c r="A48" s="270"/>
    </row>
    <row r="49" spans="1:1" x14ac:dyDescent="0.25">
      <c r="A49" s="270"/>
    </row>
    <row r="50" spans="1:1" x14ac:dyDescent="0.25">
      <c r="A50" s="270"/>
    </row>
    <row r="51" spans="1:1" x14ac:dyDescent="0.25">
      <c r="A51" s="270"/>
    </row>
    <row r="52" spans="1:1" x14ac:dyDescent="0.25">
      <c r="A52" s="270"/>
    </row>
    <row r="53" spans="1:1" x14ac:dyDescent="0.25">
      <c r="A53" s="270"/>
    </row>
    <row r="54" spans="1:1" x14ac:dyDescent="0.25">
      <c r="A54" s="270"/>
    </row>
    <row r="55" spans="1:1" x14ac:dyDescent="0.25">
      <c r="A55" s="270"/>
    </row>
    <row r="56" spans="1:1" x14ac:dyDescent="0.25">
      <c r="A56" s="270"/>
    </row>
    <row r="57" spans="1:1" x14ac:dyDescent="0.25">
      <c r="A57" s="270"/>
    </row>
    <row r="58" spans="1:1" x14ac:dyDescent="0.25">
      <c r="A58" s="270"/>
    </row>
    <row r="59" spans="1:1" x14ac:dyDescent="0.25">
      <c r="A59" s="270"/>
    </row>
    <row r="60" spans="1:1" x14ac:dyDescent="0.25">
      <c r="A60" s="270"/>
    </row>
    <row r="61" spans="1:1" x14ac:dyDescent="0.25">
      <c r="A61" s="270"/>
    </row>
    <row r="62" spans="1:1" x14ac:dyDescent="0.25">
      <c r="A62" s="270"/>
    </row>
    <row r="63" spans="1:1" x14ac:dyDescent="0.25">
      <c r="A63" s="270"/>
    </row>
    <row r="64" spans="1:1" x14ac:dyDescent="0.25">
      <c r="A64" s="270"/>
    </row>
    <row r="65" spans="1:1" x14ac:dyDescent="0.25">
      <c r="A65" s="270"/>
    </row>
    <row r="66" spans="1:1" x14ac:dyDescent="0.25">
      <c r="A66" s="270"/>
    </row>
    <row r="67" spans="1:1" x14ac:dyDescent="0.25">
      <c r="A67" s="270"/>
    </row>
    <row r="68" spans="1:1" x14ac:dyDescent="0.25">
      <c r="A68" s="270"/>
    </row>
    <row r="69" spans="1:1" x14ac:dyDescent="0.25">
      <c r="A69" s="270"/>
    </row>
    <row r="70" spans="1:1" x14ac:dyDescent="0.25">
      <c r="A70" s="270"/>
    </row>
    <row r="71" spans="1:1" x14ac:dyDescent="0.25">
      <c r="A71" s="270"/>
    </row>
    <row r="72" spans="1:1" x14ac:dyDescent="0.25">
      <c r="A72" s="270"/>
    </row>
    <row r="73" spans="1:1" x14ac:dyDescent="0.25">
      <c r="A73" s="270"/>
    </row>
    <row r="74" spans="1:1" x14ac:dyDescent="0.25">
      <c r="A74" s="270"/>
    </row>
    <row r="75" spans="1:1" x14ac:dyDescent="0.25">
      <c r="A75" s="270"/>
    </row>
    <row r="76" spans="1:1" x14ac:dyDescent="0.25">
      <c r="A76" s="270"/>
    </row>
    <row r="77" spans="1:1" x14ac:dyDescent="0.25">
      <c r="A77" s="270"/>
    </row>
    <row r="78" spans="1:1" x14ac:dyDescent="0.25">
      <c r="A78" s="270"/>
    </row>
    <row r="79" spans="1:1" x14ac:dyDescent="0.25">
      <c r="A79" s="270"/>
    </row>
    <row r="80" spans="1:1" x14ac:dyDescent="0.25">
      <c r="A80" s="270"/>
    </row>
    <row r="81" spans="1:1" x14ac:dyDescent="0.25">
      <c r="A81" s="270"/>
    </row>
    <row r="82" spans="1:1" x14ac:dyDescent="0.25">
      <c r="A82" s="270"/>
    </row>
    <row r="83" spans="1:1" x14ac:dyDescent="0.25">
      <c r="A83" s="270"/>
    </row>
    <row r="84" spans="1:1" x14ac:dyDescent="0.25">
      <c r="A84" s="270"/>
    </row>
    <row r="85" spans="1:1" x14ac:dyDescent="0.25">
      <c r="A85" s="270"/>
    </row>
    <row r="86" spans="1:1" x14ac:dyDescent="0.25">
      <c r="A86" s="270"/>
    </row>
    <row r="87" spans="1:1" x14ac:dyDescent="0.25">
      <c r="A87" s="270"/>
    </row>
    <row r="88" spans="1:1" x14ac:dyDescent="0.25">
      <c r="A88" s="270"/>
    </row>
    <row r="89" spans="1:1" x14ac:dyDescent="0.25">
      <c r="A89" s="270"/>
    </row>
    <row r="90" spans="1:1" x14ac:dyDescent="0.25">
      <c r="A90" s="270"/>
    </row>
    <row r="91" spans="1:1" x14ac:dyDescent="0.25">
      <c r="A91" s="270"/>
    </row>
    <row r="92" spans="1:1" x14ac:dyDescent="0.25">
      <c r="A92" s="270"/>
    </row>
    <row r="93" spans="1:1" x14ac:dyDescent="0.25">
      <c r="A93" s="270"/>
    </row>
    <row r="94" spans="1:1" x14ac:dyDescent="0.25">
      <c r="A94" s="270"/>
    </row>
    <row r="99" spans="2:8" x14ac:dyDescent="0.25">
      <c r="B99" s="24"/>
      <c r="E99" s="2"/>
      <c r="H99" s="2"/>
    </row>
    <row r="100" spans="2:8" x14ac:dyDescent="0.25">
      <c r="B100" s="24"/>
      <c r="E100" s="2"/>
      <c r="H100" s="2"/>
    </row>
    <row r="101" spans="2:8" x14ac:dyDescent="0.25">
      <c r="B101" s="24"/>
      <c r="E101" s="2"/>
      <c r="H101" s="2"/>
    </row>
    <row r="102" spans="2:8" x14ac:dyDescent="0.25">
      <c r="B102" s="24"/>
      <c r="E102" s="2"/>
      <c r="H102" s="2"/>
    </row>
    <row r="103" spans="2:8" x14ac:dyDescent="0.25">
      <c r="B103" s="24"/>
      <c r="E103" s="2"/>
      <c r="H103" s="2"/>
    </row>
    <row r="104" spans="2:8" x14ac:dyDescent="0.25">
      <c r="B104" s="24"/>
      <c r="E104" s="2"/>
      <c r="H104" s="2"/>
    </row>
    <row r="105" spans="2:8" x14ac:dyDescent="0.25">
      <c r="B105" s="24"/>
      <c r="E105" s="2"/>
      <c r="H105" s="2"/>
    </row>
    <row r="106" spans="2:8" x14ac:dyDescent="0.25">
      <c r="B106" s="24"/>
      <c r="E106" s="2"/>
      <c r="H106" s="2"/>
    </row>
    <row r="107" spans="2:8" x14ac:dyDescent="0.25">
      <c r="B107" s="24"/>
      <c r="E107" s="2"/>
      <c r="H107" s="2"/>
    </row>
    <row r="108" spans="2:8" x14ac:dyDescent="0.25">
      <c r="B108" s="24"/>
      <c r="E108" s="2"/>
      <c r="H108" s="2"/>
    </row>
    <row r="109" spans="2:8" x14ac:dyDescent="0.25">
      <c r="B109" s="24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52" max="8" man="1"/>
      </rowBreaks>
      <pageMargins left="0.53" right="0.46" top="1" bottom="0.71" header="0" footer="0"/>
      <pageSetup paperSize="9" scale="99" orientation="portrait" r:id="rId1"/>
      <headerFooter alignWithMargins="0"/>
    </customSheetView>
  </customSheetViews>
  <mergeCells count="3">
    <mergeCell ref="C8:E8"/>
    <mergeCell ref="F8:H8"/>
    <mergeCell ref="B39:H39"/>
  </mergeCells>
  <phoneticPr fontId="3" type="noConversion"/>
  <hyperlinks>
    <hyperlink ref="H2" location="INDICE!B14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6"/>
  <sheetViews>
    <sheetView zoomScaleNormal="100" workbookViewId="0"/>
  </sheetViews>
  <sheetFormatPr baseColWidth="10" defaultColWidth="11.44140625" defaultRowHeight="13.2" x14ac:dyDescent="0.25"/>
  <cols>
    <col min="1" max="1" width="2.33203125" style="45" customWidth="1"/>
    <col min="2" max="2" width="19.44140625" style="351" customWidth="1"/>
    <col min="3" max="4" width="10.109375" style="45" customWidth="1"/>
    <col min="5" max="5" width="11.44140625" style="24"/>
    <col min="6" max="7" width="10.109375" style="45" customWidth="1"/>
    <col min="8" max="8" width="11.44140625" style="24"/>
    <col min="9" max="16384" width="11.44140625" style="45"/>
  </cols>
  <sheetData>
    <row r="1" spans="1:10" ht="39.9" customHeight="1" x14ac:dyDescent="0.25"/>
    <row r="2" spans="1:10" s="28" customFormat="1" ht="12.75" customHeight="1" x14ac:dyDescent="0.25">
      <c r="A2" s="45"/>
      <c r="B2" s="29"/>
      <c r="E2" s="361"/>
      <c r="H2" s="362" t="s">
        <v>13</v>
      </c>
    </row>
    <row r="3" spans="1:10" s="3" customFormat="1" ht="18" thickBot="1" x14ac:dyDescent="0.35">
      <c r="A3" s="45"/>
      <c r="B3" s="104" t="s">
        <v>22</v>
      </c>
      <c r="C3" s="105"/>
      <c r="D3" s="105"/>
      <c r="E3" s="113"/>
      <c r="F3" s="118"/>
      <c r="G3" s="118"/>
      <c r="H3" s="363"/>
    </row>
    <row r="4" spans="1:10" ht="34.5" customHeight="1" thickTop="1" x14ac:dyDescent="0.3">
      <c r="A4" s="270"/>
      <c r="B4" s="510" t="s">
        <v>555</v>
      </c>
      <c r="C4" s="510"/>
      <c r="D4" s="510"/>
      <c r="E4" s="510"/>
      <c r="F4" s="510"/>
      <c r="G4" s="510"/>
      <c r="H4" s="510"/>
    </row>
    <row r="5" spans="1:10" x14ac:dyDescent="0.25">
      <c r="B5" s="4"/>
    </row>
    <row r="6" spans="1:10" ht="12.75" customHeight="1" x14ac:dyDescent="0.25">
      <c r="A6" s="352"/>
      <c r="B6" s="4" t="s">
        <v>61</v>
      </c>
    </row>
    <row r="7" spans="1:10" s="356" customFormat="1" x14ac:dyDescent="0.25">
      <c r="A7" s="268"/>
      <c r="B7" s="355"/>
      <c r="C7" s="506" t="s">
        <v>12</v>
      </c>
      <c r="D7" s="507"/>
      <c r="E7" s="508"/>
      <c r="F7" s="506" t="s">
        <v>10</v>
      </c>
      <c r="G7" s="507"/>
      <c r="H7" s="508"/>
      <c r="J7" s="185"/>
    </row>
    <row r="8" spans="1:10" s="356" customFormat="1" ht="15.6" x14ac:dyDescent="0.25">
      <c r="A8" s="268"/>
      <c r="B8" s="62"/>
      <c r="C8" s="66" t="s">
        <v>8</v>
      </c>
      <c r="D8" s="66" t="s">
        <v>9</v>
      </c>
      <c r="E8" s="152" t="s">
        <v>154</v>
      </c>
      <c r="F8" s="66" t="s">
        <v>8</v>
      </c>
      <c r="G8" s="66" t="s">
        <v>9</v>
      </c>
      <c r="H8" s="152" t="s">
        <v>154</v>
      </c>
    </row>
    <row r="9" spans="1:10" x14ac:dyDescent="0.25">
      <c r="A9" s="268"/>
      <c r="B9" s="101"/>
      <c r="C9" s="180"/>
      <c r="D9" s="180"/>
      <c r="E9" s="459"/>
      <c r="F9" s="180"/>
      <c r="G9" s="180"/>
      <c r="H9" s="459"/>
    </row>
    <row r="10" spans="1:10" x14ac:dyDescent="0.25">
      <c r="A10" s="268"/>
      <c r="B10" s="64">
        <v>2000</v>
      </c>
      <c r="C10" s="24">
        <v>46.539954243879862</v>
      </c>
      <c r="D10" s="24">
        <v>74.781949057397696</v>
      </c>
      <c r="E10" s="68">
        <v>-28.241994813517834</v>
      </c>
      <c r="F10" s="24">
        <v>42.027411526230637</v>
      </c>
      <c r="G10" s="24">
        <v>72.116620404872364</v>
      </c>
      <c r="H10" s="68">
        <v>-30.089208878641728</v>
      </c>
    </row>
    <row r="11" spans="1:10" x14ac:dyDescent="0.25">
      <c r="A11" s="268"/>
      <c r="B11" s="64">
        <v>2001</v>
      </c>
      <c r="C11" s="24">
        <v>49.911107840923542</v>
      </c>
      <c r="D11" s="24">
        <v>76.865247125138794</v>
      </c>
      <c r="E11" s="68">
        <v>-26.954139284215252</v>
      </c>
      <c r="F11" s="24">
        <v>43.831650995066944</v>
      </c>
      <c r="G11" s="24">
        <v>73.493343251906225</v>
      </c>
      <c r="H11" s="68">
        <v>-29.661692256839281</v>
      </c>
    </row>
    <row r="12" spans="1:10" x14ac:dyDescent="0.25">
      <c r="A12" s="268"/>
      <c r="B12" s="64">
        <v>2002</v>
      </c>
      <c r="C12" s="24">
        <v>51.842794505920089</v>
      </c>
      <c r="D12" s="24">
        <v>77.666330265301369</v>
      </c>
      <c r="E12" s="68">
        <v>-25.823535759381279</v>
      </c>
      <c r="F12" s="24">
        <v>45.069864683520024</v>
      </c>
      <c r="G12" s="24">
        <v>73.780464866317345</v>
      </c>
      <c r="H12" s="68">
        <v>-28.710600182797322</v>
      </c>
    </row>
    <row r="13" spans="1:10" x14ac:dyDescent="0.25">
      <c r="A13" s="268"/>
      <c r="B13" s="64">
        <v>2003</v>
      </c>
      <c r="C13" s="24">
        <v>52.910292953676247</v>
      </c>
      <c r="D13" s="24">
        <v>77.780439572569705</v>
      </c>
      <c r="E13" s="68">
        <v>-24.870146618893457</v>
      </c>
      <c r="F13" s="24">
        <v>46.992754009839182</v>
      </c>
      <c r="G13" s="24">
        <v>74.383697166825698</v>
      </c>
      <c r="H13" s="68">
        <v>-27.390943156986516</v>
      </c>
    </row>
    <row r="14" spans="1:10" x14ac:dyDescent="0.25">
      <c r="A14" s="268"/>
      <c r="B14" s="64">
        <v>2004</v>
      </c>
      <c r="C14" s="24">
        <v>56.292631524072682</v>
      </c>
      <c r="D14" s="24">
        <v>78.309629360402866</v>
      </c>
      <c r="E14" s="68">
        <v>-22.016997836330184</v>
      </c>
      <c r="F14" s="24">
        <v>48.976406336673861</v>
      </c>
      <c r="G14" s="24">
        <v>74.92754047991393</v>
      </c>
      <c r="H14" s="68">
        <v>-25.951134143240068</v>
      </c>
    </row>
    <row r="15" spans="1:10" x14ac:dyDescent="0.25">
      <c r="A15" s="268"/>
      <c r="B15" s="64">
        <v>2005</v>
      </c>
      <c r="C15" s="24">
        <v>60.447487332502384</v>
      </c>
      <c r="D15" s="24">
        <v>78.957869408389087</v>
      </c>
      <c r="E15" s="68">
        <v>-18.510382075886703</v>
      </c>
      <c r="F15" s="24">
        <v>51.918584332838094</v>
      </c>
      <c r="G15" s="24">
        <v>76.383652158622496</v>
      </c>
      <c r="H15" s="68">
        <v>-24.465067825784402</v>
      </c>
    </row>
    <row r="16" spans="1:10" x14ac:dyDescent="0.25">
      <c r="A16" s="268"/>
      <c r="B16" s="64">
        <v>2006</v>
      </c>
      <c r="C16" s="180">
        <v>62.64</v>
      </c>
      <c r="D16" s="180">
        <v>80.790000000000006</v>
      </c>
      <c r="E16" s="68">
        <f t="shared" ref="E16:E33" si="0">+C16-D16</f>
        <v>-18.150000000000006</v>
      </c>
      <c r="F16" s="24">
        <v>54.54</v>
      </c>
      <c r="G16" s="24">
        <v>77.2</v>
      </c>
      <c r="H16" s="68">
        <f t="shared" ref="H16:H33" si="1">+F16-G16</f>
        <v>-22.660000000000004</v>
      </c>
    </row>
    <row r="17" spans="1:9" x14ac:dyDescent="0.25">
      <c r="A17" s="268"/>
      <c r="B17" s="64">
        <v>2007</v>
      </c>
      <c r="C17" s="24">
        <v>63.78</v>
      </c>
      <c r="D17" s="24">
        <v>81.040000000000006</v>
      </c>
      <c r="E17" s="68">
        <f t="shared" si="0"/>
        <v>-17.260000000000005</v>
      </c>
      <c r="F17" s="24">
        <v>56.05</v>
      </c>
      <c r="G17" s="24">
        <v>77.260000000000005</v>
      </c>
      <c r="H17" s="68">
        <f t="shared" si="1"/>
        <v>-21.210000000000008</v>
      </c>
    </row>
    <row r="18" spans="1:9" x14ac:dyDescent="0.25">
      <c r="A18" s="268"/>
      <c r="B18" s="64">
        <v>2008</v>
      </c>
      <c r="C18" s="24">
        <v>63.74</v>
      </c>
      <c r="D18" s="24">
        <v>78.62</v>
      </c>
      <c r="E18" s="68">
        <f t="shared" si="0"/>
        <v>-14.880000000000003</v>
      </c>
      <c r="F18" s="24">
        <v>56.2</v>
      </c>
      <c r="G18" s="24">
        <v>74.44</v>
      </c>
      <c r="H18" s="68">
        <f t="shared" si="1"/>
        <v>-18.239999999999995</v>
      </c>
    </row>
    <row r="19" spans="1:9" x14ac:dyDescent="0.25">
      <c r="A19" s="268"/>
      <c r="B19" s="64">
        <v>2009</v>
      </c>
      <c r="C19" s="24">
        <v>62.09</v>
      </c>
      <c r="D19" s="24">
        <v>73.180000000000007</v>
      </c>
      <c r="E19" s="68">
        <f t="shared" si="0"/>
        <v>-11.090000000000003</v>
      </c>
      <c r="F19" s="24">
        <v>54</v>
      </c>
      <c r="G19" s="24">
        <v>67.47</v>
      </c>
      <c r="H19" s="68">
        <f t="shared" si="1"/>
        <v>-13.469999999999999</v>
      </c>
    </row>
    <row r="20" spans="1:9" x14ac:dyDescent="0.25">
      <c r="A20" s="268"/>
      <c r="B20" s="64">
        <v>2010</v>
      </c>
      <c r="C20" s="24">
        <v>61.84</v>
      </c>
      <c r="D20" s="24">
        <v>71.69</v>
      </c>
      <c r="E20" s="68">
        <f t="shared" si="0"/>
        <v>-9.8499999999999943</v>
      </c>
      <c r="F20" s="24">
        <v>53.48</v>
      </c>
      <c r="G20" s="24">
        <v>65.709999999999994</v>
      </c>
      <c r="H20" s="68">
        <f t="shared" si="1"/>
        <v>-12.229999999999997</v>
      </c>
      <c r="I20" s="24"/>
    </row>
    <row r="21" spans="1:9" x14ac:dyDescent="0.25">
      <c r="A21" s="270"/>
      <c r="B21" s="64">
        <v>2011</v>
      </c>
      <c r="C21" s="24">
        <v>61.26</v>
      </c>
      <c r="D21" s="24">
        <v>70.540000000000006</v>
      </c>
      <c r="E21" s="68">
        <f t="shared" si="0"/>
        <v>-9.2800000000000082</v>
      </c>
      <c r="F21" s="24">
        <v>53.29</v>
      </c>
      <c r="G21" s="24">
        <v>64.209999999999994</v>
      </c>
      <c r="H21" s="68">
        <f t="shared" si="1"/>
        <v>-10.919999999999995</v>
      </c>
      <c r="I21" s="24"/>
    </row>
    <row r="22" spans="1:9" x14ac:dyDescent="0.25">
      <c r="A22" s="270"/>
      <c r="B22" s="64">
        <v>2012</v>
      </c>
      <c r="C22" s="24">
        <v>61.1</v>
      </c>
      <c r="D22" s="24">
        <v>67.52</v>
      </c>
      <c r="E22" s="68">
        <f t="shared" si="0"/>
        <v>-6.4199999999999946</v>
      </c>
      <c r="F22" s="24">
        <v>51.83</v>
      </c>
      <c r="G22" s="24">
        <v>61.13</v>
      </c>
      <c r="H22" s="68">
        <f t="shared" si="1"/>
        <v>-9.3000000000000043</v>
      </c>
      <c r="I22" s="24"/>
    </row>
    <row r="23" spans="1:9" x14ac:dyDescent="0.25">
      <c r="A23" s="270"/>
      <c r="B23" s="64">
        <v>2013</v>
      </c>
      <c r="C23" s="24">
        <v>59.37</v>
      </c>
      <c r="D23" s="24">
        <v>67.27</v>
      </c>
      <c r="E23" s="68">
        <f t="shared" si="0"/>
        <v>-7.8999999999999986</v>
      </c>
      <c r="F23" s="24">
        <v>51</v>
      </c>
      <c r="G23" s="24">
        <v>60.08</v>
      </c>
      <c r="H23" s="68">
        <f t="shared" si="1"/>
        <v>-9.0799999999999983</v>
      </c>
      <c r="I23" s="24"/>
    </row>
    <row r="24" spans="1:9" x14ac:dyDescent="0.25">
      <c r="A24" s="270"/>
      <c r="B24" s="64">
        <v>2014</v>
      </c>
      <c r="C24" s="24">
        <v>59.6</v>
      </c>
      <c r="D24" s="24">
        <v>68.47</v>
      </c>
      <c r="E24" s="68">
        <f t="shared" si="0"/>
        <v>-8.8699999999999974</v>
      </c>
      <c r="F24" s="24">
        <v>51.95</v>
      </c>
      <c r="G24" s="24">
        <v>61.57</v>
      </c>
      <c r="H24" s="68">
        <f t="shared" si="1"/>
        <v>-9.6199999999999974</v>
      </c>
    </row>
    <row r="25" spans="1:9" x14ac:dyDescent="0.25">
      <c r="A25" s="270"/>
      <c r="B25" s="64">
        <v>2015</v>
      </c>
      <c r="C25" s="24">
        <v>62.12</v>
      </c>
      <c r="D25" s="24">
        <v>70.42</v>
      </c>
      <c r="E25" s="68">
        <f t="shared" si="0"/>
        <v>-8.3000000000000043</v>
      </c>
      <c r="F25" s="24">
        <v>53.44</v>
      </c>
      <c r="G25" s="24">
        <v>63.96</v>
      </c>
      <c r="H25" s="68">
        <f t="shared" si="1"/>
        <v>-10.520000000000003</v>
      </c>
    </row>
    <row r="26" spans="1:9" x14ac:dyDescent="0.25">
      <c r="A26" s="270"/>
      <c r="B26" s="64">
        <v>2016</v>
      </c>
      <c r="C26" s="24">
        <v>62.76</v>
      </c>
      <c r="D26" s="24">
        <v>70.900000000000006</v>
      </c>
      <c r="E26" s="68">
        <f t="shared" si="0"/>
        <v>-8.1400000000000077</v>
      </c>
      <c r="F26" s="24">
        <v>55.12</v>
      </c>
      <c r="G26" s="24">
        <v>65.819999999999993</v>
      </c>
      <c r="H26" s="68">
        <f t="shared" si="1"/>
        <v>-10.699999999999996</v>
      </c>
    </row>
    <row r="27" spans="1:9" x14ac:dyDescent="0.25">
      <c r="A27" s="270"/>
      <c r="B27" s="64">
        <v>2017</v>
      </c>
      <c r="C27" s="24">
        <v>64.02</v>
      </c>
      <c r="D27" s="24">
        <v>72.17</v>
      </c>
      <c r="E27" s="68">
        <f t="shared" si="0"/>
        <v>-8.1500000000000057</v>
      </c>
      <c r="F27" s="24">
        <v>56.52</v>
      </c>
      <c r="G27" s="24">
        <v>67.58</v>
      </c>
      <c r="H27" s="68">
        <f t="shared" si="1"/>
        <v>-11.059999999999995</v>
      </c>
    </row>
    <row r="28" spans="1:9" x14ac:dyDescent="0.25">
      <c r="A28" s="270"/>
      <c r="B28" s="64">
        <v>2018</v>
      </c>
      <c r="C28" s="24">
        <v>64.63</v>
      </c>
      <c r="D28" s="24">
        <v>73.430000000000007</v>
      </c>
      <c r="E28" s="68">
        <f t="shared" si="0"/>
        <v>-8.8000000000000114</v>
      </c>
      <c r="F28" s="24">
        <v>57.77</v>
      </c>
      <c r="G28" s="24">
        <v>69.040000000000006</v>
      </c>
      <c r="H28" s="68">
        <f t="shared" si="1"/>
        <v>-11.270000000000003</v>
      </c>
    </row>
    <row r="29" spans="1:9" x14ac:dyDescent="0.25">
      <c r="A29" s="270"/>
      <c r="B29" s="64">
        <v>2019</v>
      </c>
      <c r="C29" s="24">
        <v>66.19</v>
      </c>
      <c r="D29" s="24">
        <v>74.17</v>
      </c>
      <c r="E29" s="68">
        <f t="shared" si="0"/>
        <v>-7.980000000000004</v>
      </c>
      <c r="F29" s="24">
        <v>58.81</v>
      </c>
      <c r="G29" s="24">
        <v>69.849999999999994</v>
      </c>
      <c r="H29" s="68">
        <f t="shared" si="1"/>
        <v>-11.039999999999992</v>
      </c>
    </row>
    <row r="30" spans="1:9" x14ac:dyDescent="0.25">
      <c r="A30" s="270"/>
      <c r="B30" s="64">
        <v>2020</v>
      </c>
      <c r="C30" s="24">
        <v>64.540000000000006</v>
      </c>
      <c r="D30" s="24">
        <v>71.3</v>
      </c>
      <c r="E30" s="68">
        <f t="shared" si="0"/>
        <v>-6.7599999999999909</v>
      </c>
      <c r="F30" s="24">
        <v>56.63</v>
      </c>
      <c r="G30" s="24">
        <v>67.27</v>
      </c>
      <c r="H30" s="68">
        <f t="shared" si="1"/>
        <v>-10.639999999999993</v>
      </c>
    </row>
    <row r="31" spans="1:9" x14ac:dyDescent="0.25">
      <c r="A31" s="270"/>
      <c r="B31" s="64">
        <v>2021</v>
      </c>
      <c r="C31" s="24">
        <v>66.72</v>
      </c>
      <c r="D31" s="24">
        <v>73.319999999999993</v>
      </c>
      <c r="E31" s="68">
        <f t="shared" si="0"/>
        <v>-6.5999999999999943</v>
      </c>
      <c r="F31" s="24">
        <v>58.64</v>
      </c>
      <c r="G31" s="24">
        <v>68.680000000000007</v>
      </c>
      <c r="H31" s="68">
        <f t="shared" si="1"/>
        <v>-10.040000000000006</v>
      </c>
    </row>
    <row r="32" spans="1:9" x14ac:dyDescent="0.25">
      <c r="A32" s="270"/>
      <c r="B32" s="64">
        <v>2022</v>
      </c>
      <c r="C32" s="24">
        <v>65.95</v>
      </c>
      <c r="D32" s="24">
        <v>74.64</v>
      </c>
      <c r="E32" s="68">
        <f t="shared" si="0"/>
        <v>-8.6899999999999977</v>
      </c>
      <c r="F32" s="24">
        <v>60.18</v>
      </c>
      <c r="G32" s="24">
        <v>70.540000000000006</v>
      </c>
      <c r="H32" s="68">
        <f t="shared" si="1"/>
        <v>-10.360000000000007</v>
      </c>
    </row>
    <row r="33" spans="1:8" x14ac:dyDescent="0.25">
      <c r="A33" s="270"/>
      <c r="B33" s="64">
        <v>2023</v>
      </c>
      <c r="C33" s="24">
        <v>67.790000000000006</v>
      </c>
      <c r="D33" s="24">
        <v>74.87</v>
      </c>
      <c r="E33" s="68">
        <f t="shared" si="0"/>
        <v>-7.0799999999999983</v>
      </c>
      <c r="F33" s="24">
        <v>61.72</v>
      </c>
      <c r="G33" s="24">
        <v>71.28</v>
      </c>
      <c r="H33" s="68">
        <f t="shared" si="1"/>
        <v>-9.5600000000000023</v>
      </c>
    </row>
    <row r="34" spans="1:8" x14ac:dyDescent="0.25">
      <c r="A34" s="270"/>
      <c r="B34" s="359"/>
      <c r="C34" s="127"/>
      <c r="D34" s="127"/>
      <c r="E34" s="52"/>
      <c r="F34" s="24"/>
      <c r="G34" s="24"/>
      <c r="H34" s="56"/>
    </row>
    <row r="35" spans="1:8" x14ac:dyDescent="0.25">
      <c r="A35" s="270"/>
      <c r="E35" s="128"/>
      <c r="F35" s="128"/>
      <c r="G35" s="128"/>
      <c r="H35" s="128"/>
    </row>
    <row r="36" spans="1:8" x14ac:dyDescent="0.25">
      <c r="B36" s="20" t="s">
        <v>78</v>
      </c>
    </row>
    <row r="37" spans="1:8" s="2" customFormat="1" ht="12.6" customHeight="1" x14ac:dyDescent="0.25">
      <c r="A37" s="270"/>
      <c r="B37" s="20" t="s">
        <v>149</v>
      </c>
      <c r="C37" s="21"/>
      <c r="D37" s="31"/>
      <c r="E37" s="24"/>
      <c r="H37" s="24"/>
    </row>
    <row r="38" spans="1:8" ht="21" customHeight="1" x14ac:dyDescent="0.25">
      <c r="A38" s="270"/>
      <c r="B38" s="509" t="s">
        <v>509</v>
      </c>
      <c r="C38" s="509"/>
      <c r="D38" s="509"/>
      <c r="E38" s="509"/>
      <c r="F38" s="509"/>
      <c r="G38" s="509"/>
      <c r="H38" s="509"/>
    </row>
    <row r="39" spans="1:8" s="2" customFormat="1" ht="11.1" customHeight="1" x14ac:dyDescent="0.25">
      <c r="A39" s="270"/>
      <c r="B39" s="20" t="s">
        <v>556</v>
      </c>
      <c r="C39" s="31"/>
      <c r="D39" s="31"/>
      <c r="E39" s="24"/>
      <c r="H39" s="24"/>
    </row>
    <row r="40" spans="1:8" s="2" customFormat="1" ht="11.1" customHeight="1" x14ac:dyDescent="0.25">
      <c r="A40" s="270"/>
      <c r="B40" s="20"/>
      <c r="C40" s="31"/>
      <c r="D40" s="31"/>
      <c r="E40" s="24"/>
      <c r="H40" s="24"/>
    </row>
    <row r="41" spans="1:8" x14ac:dyDescent="0.25">
      <c r="B41" s="58" t="s">
        <v>68</v>
      </c>
    </row>
    <row r="42" spans="1:8" x14ac:dyDescent="0.25">
      <c r="B42" s="58" t="s">
        <v>409</v>
      </c>
    </row>
    <row r="43" spans="1:8" x14ac:dyDescent="0.25">
      <c r="A43" s="270"/>
      <c r="F43" s="24"/>
      <c r="G43" s="24"/>
    </row>
    <row r="44" spans="1:8" x14ac:dyDescent="0.25">
      <c r="A44" s="270"/>
      <c r="F44" s="24"/>
      <c r="G44" s="24"/>
    </row>
    <row r="45" spans="1:8" x14ac:dyDescent="0.25">
      <c r="A45" s="270"/>
    </row>
    <row r="46" spans="1:8" x14ac:dyDescent="0.25">
      <c r="A46" s="270"/>
    </row>
    <row r="47" spans="1:8" x14ac:dyDescent="0.25">
      <c r="A47" s="270"/>
    </row>
    <row r="48" spans="1:8" x14ac:dyDescent="0.25">
      <c r="A48" s="270"/>
    </row>
    <row r="49" spans="1:1" x14ac:dyDescent="0.25">
      <c r="A49" s="270"/>
    </row>
    <row r="50" spans="1:1" x14ac:dyDescent="0.25">
      <c r="A50" s="270"/>
    </row>
    <row r="51" spans="1:1" x14ac:dyDescent="0.25">
      <c r="A51" s="270"/>
    </row>
    <row r="52" spans="1:1" x14ac:dyDescent="0.25">
      <c r="A52" s="270"/>
    </row>
    <row r="53" spans="1:1" x14ac:dyDescent="0.25">
      <c r="A53" s="270"/>
    </row>
    <row r="54" spans="1:1" x14ac:dyDescent="0.25">
      <c r="A54" s="270"/>
    </row>
    <row r="55" spans="1:1" x14ac:dyDescent="0.25">
      <c r="A55" s="270"/>
    </row>
    <row r="56" spans="1:1" x14ac:dyDescent="0.25">
      <c r="A56" s="270"/>
    </row>
    <row r="57" spans="1:1" x14ac:dyDescent="0.25">
      <c r="A57" s="270"/>
    </row>
    <row r="58" spans="1:1" x14ac:dyDescent="0.25">
      <c r="A58" s="270"/>
    </row>
    <row r="59" spans="1:1" x14ac:dyDescent="0.25">
      <c r="A59" s="270"/>
    </row>
    <row r="60" spans="1:1" x14ac:dyDescent="0.25">
      <c r="A60" s="270"/>
    </row>
    <row r="61" spans="1:1" x14ac:dyDescent="0.25">
      <c r="A61" s="270"/>
    </row>
    <row r="62" spans="1:1" x14ac:dyDescent="0.25">
      <c r="A62" s="270"/>
    </row>
    <row r="63" spans="1:1" x14ac:dyDescent="0.25">
      <c r="A63" s="270"/>
    </row>
    <row r="64" spans="1:1" x14ac:dyDescent="0.25">
      <c r="A64" s="270"/>
    </row>
    <row r="65" spans="1:1" x14ac:dyDescent="0.25">
      <c r="A65" s="270"/>
    </row>
    <row r="66" spans="1:1" x14ac:dyDescent="0.25">
      <c r="A66" s="270"/>
    </row>
    <row r="67" spans="1:1" x14ac:dyDescent="0.25">
      <c r="A67" s="270"/>
    </row>
    <row r="68" spans="1:1" x14ac:dyDescent="0.25">
      <c r="A68" s="270"/>
    </row>
    <row r="69" spans="1:1" x14ac:dyDescent="0.25">
      <c r="A69" s="270"/>
    </row>
    <row r="70" spans="1:1" x14ac:dyDescent="0.25">
      <c r="A70" s="270"/>
    </row>
    <row r="71" spans="1:1" x14ac:dyDescent="0.25">
      <c r="A71" s="270"/>
    </row>
    <row r="72" spans="1:1" x14ac:dyDescent="0.25">
      <c r="A72" s="270"/>
    </row>
    <row r="73" spans="1:1" x14ac:dyDescent="0.25">
      <c r="A73" s="270"/>
    </row>
    <row r="74" spans="1:1" x14ac:dyDescent="0.25">
      <c r="A74" s="270"/>
    </row>
    <row r="75" spans="1:1" x14ac:dyDescent="0.25">
      <c r="A75" s="270"/>
    </row>
    <row r="76" spans="1:1" x14ac:dyDescent="0.25">
      <c r="A76" s="270"/>
    </row>
    <row r="77" spans="1:1" x14ac:dyDescent="0.25">
      <c r="A77" s="270"/>
    </row>
    <row r="78" spans="1:1" x14ac:dyDescent="0.25">
      <c r="A78" s="270"/>
    </row>
    <row r="79" spans="1:1" x14ac:dyDescent="0.25">
      <c r="A79" s="270"/>
    </row>
    <row r="80" spans="1:1" x14ac:dyDescent="0.25">
      <c r="A80" s="270"/>
    </row>
    <row r="81" spans="1:8" x14ac:dyDescent="0.25">
      <c r="A81" s="270"/>
    </row>
    <row r="82" spans="1:8" x14ac:dyDescent="0.25">
      <c r="A82" s="270"/>
    </row>
    <row r="83" spans="1:8" x14ac:dyDescent="0.25">
      <c r="A83" s="270"/>
    </row>
    <row r="84" spans="1:8" x14ac:dyDescent="0.25">
      <c r="A84" s="270"/>
    </row>
    <row r="85" spans="1:8" x14ac:dyDescent="0.25">
      <c r="A85" s="270"/>
    </row>
    <row r="86" spans="1:8" x14ac:dyDescent="0.25">
      <c r="A86" s="270"/>
    </row>
    <row r="87" spans="1:8" x14ac:dyDescent="0.25">
      <c r="A87" s="270"/>
    </row>
    <row r="88" spans="1:8" x14ac:dyDescent="0.25">
      <c r="A88" s="270"/>
    </row>
    <row r="89" spans="1:8" x14ac:dyDescent="0.25">
      <c r="B89" s="45"/>
      <c r="E89" s="45"/>
      <c r="H89" s="45"/>
    </row>
    <row r="90" spans="1:8" x14ac:dyDescent="0.25">
      <c r="B90" s="45"/>
      <c r="E90" s="45"/>
      <c r="H90" s="45"/>
    </row>
    <row r="91" spans="1:8" x14ac:dyDescent="0.25">
      <c r="B91" s="45"/>
      <c r="E91" s="45"/>
      <c r="H91" s="45"/>
    </row>
    <row r="92" spans="1:8" x14ac:dyDescent="0.25">
      <c r="B92" s="45"/>
      <c r="E92" s="45"/>
      <c r="H92" s="45"/>
    </row>
    <row r="93" spans="1:8" ht="12.75" customHeight="1" x14ac:dyDescent="0.25">
      <c r="B93" s="45"/>
      <c r="E93" s="45"/>
      <c r="H93" s="45"/>
    </row>
    <row r="94" spans="1:8" x14ac:dyDescent="0.25">
      <c r="B94" s="45"/>
      <c r="E94" s="45"/>
      <c r="H94" s="45"/>
    </row>
    <row r="95" spans="1:8" x14ac:dyDescent="0.25">
      <c r="B95" s="45"/>
      <c r="E95" s="45"/>
      <c r="H95" s="45"/>
    </row>
    <row r="96" spans="1:8" x14ac:dyDescent="0.25">
      <c r="B96" s="45"/>
      <c r="E96" s="45"/>
      <c r="H96" s="45"/>
    </row>
    <row r="97" s="45" customFormat="1" x14ac:dyDescent="0.25"/>
    <row r="98" s="45" customFormat="1" x14ac:dyDescent="0.25"/>
    <row r="99" s="45" customFormat="1" x14ac:dyDescent="0.25"/>
    <row r="100" s="45" customFormat="1" x14ac:dyDescent="0.25"/>
    <row r="101" s="45" customFormat="1" x14ac:dyDescent="0.25"/>
    <row r="102" s="45" customFormat="1" x14ac:dyDescent="0.25"/>
    <row r="103" s="45" customFormat="1" x14ac:dyDescent="0.25"/>
    <row r="104" s="45" customFormat="1" x14ac:dyDescent="0.25"/>
    <row r="105" s="45" customFormat="1" x14ac:dyDescent="0.25"/>
    <row r="106" s="45" customFormat="1" x14ac:dyDescent="0.25"/>
  </sheetData>
  <mergeCells count="4">
    <mergeCell ref="B4:H4"/>
    <mergeCell ref="C7:E7"/>
    <mergeCell ref="F7:H7"/>
    <mergeCell ref="B38:H38"/>
  </mergeCells>
  <phoneticPr fontId="70" type="noConversion"/>
  <hyperlinks>
    <hyperlink ref="H2" location="INDICE!B16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2AAAE3CC9CDD4E89B5B2A40B0C4BD2" ma:contentTypeVersion="12" ma:contentTypeDescription="Crear nuevo documento." ma:contentTypeScope="" ma:versionID="e0d699e92214459df5e9d8939cdb35db">
  <xsd:schema xmlns:xsd="http://www.w3.org/2001/XMLSchema" xmlns:xs="http://www.w3.org/2001/XMLSchema" xmlns:p="http://schemas.microsoft.com/office/2006/metadata/properties" xmlns:ns3="8ea69d9c-891f-4756-8eff-13b32fa45049" xmlns:ns4="9a32876b-34bf-49d1-bc9f-73f926d95580" targetNamespace="http://schemas.microsoft.com/office/2006/metadata/properties" ma:root="true" ma:fieldsID="0e10bbf6db93dcc5c529d834e50b45fb" ns3:_="" ns4:_="">
    <xsd:import namespace="8ea69d9c-891f-4756-8eff-13b32fa45049"/>
    <xsd:import namespace="9a32876b-34bf-49d1-bc9f-73f926d9558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a69d9c-891f-4756-8eff-13b32fa450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32876b-34bf-49d1-bc9f-73f926d955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FF3AAA-ADC6-47C2-A32C-90C7D2C2D8D3}">
  <ds:schemaRefs>
    <ds:schemaRef ds:uri="http://purl.org/dc/dcmitype/"/>
    <ds:schemaRef ds:uri="http://schemas.microsoft.com/office/infopath/2007/PartnerControls"/>
    <ds:schemaRef ds:uri="9a32876b-34bf-49d1-bc9f-73f926d95580"/>
    <ds:schemaRef ds:uri="http://purl.org/dc/elements/1.1/"/>
    <ds:schemaRef ds:uri="http://schemas.microsoft.com/office/2006/documentManagement/types"/>
    <ds:schemaRef ds:uri="http://purl.org/dc/terms/"/>
    <ds:schemaRef ds:uri="8ea69d9c-891f-4756-8eff-13b32fa45049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AF1432C-1F9C-4159-A345-AE415073F4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AE31347-A0F5-46D4-9FF2-6BBC034956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a69d9c-891f-4756-8eff-13b32fa45049"/>
    <ds:schemaRef ds:uri="9a32876b-34bf-49d1-bc9f-73f926d955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96</vt:i4>
      </vt:variant>
    </vt:vector>
  </HeadingPairs>
  <TitlesOfParts>
    <vt:vector size="154" baseType="lpstr">
      <vt:lpstr>INDICE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3.25</vt:lpstr>
      <vt:lpstr>3.26</vt:lpstr>
      <vt:lpstr>3.27</vt:lpstr>
      <vt:lpstr>3.28</vt:lpstr>
      <vt:lpstr>3.29</vt:lpstr>
      <vt:lpstr>3.30</vt:lpstr>
      <vt:lpstr>3.31</vt:lpstr>
      <vt:lpstr>3.32</vt:lpstr>
      <vt:lpstr>3.33</vt:lpstr>
      <vt:lpstr>3.34</vt:lpstr>
      <vt:lpstr>3.35</vt:lpstr>
      <vt:lpstr>3.36</vt:lpstr>
      <vt:lpstr>3.37</vt:lpstr>
      <vt:lpstr>3.38</vt:lpstr>
      <vt:lpstr>3.39</vt:lpstr>
      <vt:lpstr>3.40</vt:lpstr>
      <vt:lpstr>3.41</vt:lpstr>
      <vt:lpstr>3.42</vt:lpstr>
      <vt:lpstr>3.43</vt:lpstr>
      <vt:lpstr>3.44</vt:lpstr>
      <vt:lpstr>3.45</vt:lpstr>
      <vt:lpstr>3.46</vt:lpstr>
      <vt:lpstr>3.47</vt:lpstr>
      <vt:lpstr>3.48</vt:lpstr>
      <vt:lpstr>3.49</vt:lpstr>
      <vt:lpstr>3.50</vt:lpstr>
      <vt:lpstr>3.51</vt:lpstr>
      <vt:lpstr>3.52</vt:lpstr>
      <vt:lpstr>3.53</vt:lpstr>
      <vt:lpstr>3.54</vt:lpstr>
      <vt:lpstr>3.55</vt:lpstr>
      <vt:lpstr>3.56</vt:lpstr>
      <vt:lpstr>3.57</vt:lpstr>
      <vt:lpstr>'3.1'!Área_de_impresión</vt:lpstr>
      <vt:lpstr>'3.10'!Área_de_impresión</vt:lpstr>
      <vt:lpstr>'3.11'!Área_de_impresión</vt:lpstr>
      <vt:lpstr>'3.12'!Área_de_impresión</vt:lpstr>
      <vt:lpstr>'3.13'!Área_de_impresión</vt:lpstr>
      <vt:lpstr>'3.14'!Área_de_impresión</vt:lpstr>
      <vt:lpstr>'3.15'!Área_de_impresión</vt:lpstr>
      <vt:lpstr>'3.16'!Área_de_impresión</vt:lpstr>
      <vt:lpstr>'3.17'!Área_de_impresión</vt:lpstr>
      <vt:lpstr>'3.18'!Área_de_impresión</vt:lpstr>
      <vt:lpstr>'3.19'!Área_de_impresión</vt:lpstr>
      <vt:lpstr>'3.2'!Área_de_impresión</vt:lpstr>
      <vt:lpstr>'3.20'!Área_de_impresión</vt:lpstr>
      <vt:lpstr>'3.21'!Área_de_impresión</vt:lpstr>
      <vt:lpstr>'3.22'!Área_de_impresión</vt:lpstr>
      <vt:lpstr>'3.23'!Área_de_impresión</vt:lpstr>
      <vt:lpstr>'3.24'!Área_de_impresión</vt:lpstr>
      <vt:lpstr>'3.25'!Área_de_impresión</vt:lpstr>
      <vt:lpstr>'3.27'!Área_de_impresión</vt:lpstr>
      <vt:lpstr>'3.28'!Área_de_impresión</vt:lpstr>
      <vt:lpstr>'3.29'!Área_de_impresión</vt:lpstr>
      <vt:lpstr>'3.3'!Área_de_impresión</vt:lpstr>
      <vt:lpstr>'3.30'!Área_de_impresión</vt:lpstr>
      <vt:lpstr>'3.31'!Área_de_impresión</vt:lpstr>
      <vt:lpstr>'3.32'!Área_de_impresión</vt:lpstr>
      <vt:lpstr>'3.33'!Área_de_impresión</vt:lpstr>
      <vt:lpstr>'3.34'!Área_de_impresión</vt:lpstr>
      <vt:lpstr>'3.35'!Área_de_impresión</vt:lpstr>
      <vt:lpstr>'3.36'!Área_de_impresión</vt:lpstr>
      <vt:lpstr>'3.37'!Área_de_impresión</vt:lpstr>
      <vt:lpstr>'3.38'!Área_de_impresión</vt:lpstr>
      <vt:lpstr>'3.39'!Área_de_impresión</vt:lpstr>
      <vt:lpstr>'3.4'!Área_de_impresión</vt:lpstr>
      <vt:lpstr>'3.40'!Área_de_impresión</vt:lpstr>
      <vt:lpstr>'3.41'!Área_de_impresión</vt:lpstr>
      <vt:lpstr>'3.42'!Área_de_impresión</vt:lpstr>
      <vt:lpstr>'3.43'!Área_de_impresión</vt:lpstr>
      <vt:lpstr>'3.44'!Área_de_impresión</vt:lpstr>
      <vt:lpstr>'3.45'!Área_de_impresión</vt:lpstr>
      <vt:lpstr>'3.46'!Área_de_impresión</vt:lpstr>
      <vt:lpstr>'3.47'!Área_de_impresión</vt:lpstr>
      <vt:lpstr>'3.48'!Área_de_impresión</vt:lpstr>
      <vt:lpstr>'3.49'!Área_de_impresión</vt:lpstr>
      <vt:lpstr>'3.5'!Área_de_impresión</vt:lpstr>
      <vt:lpstr>'3.50'!Área_de_impresión</vt:lpstr>
      <vt:lpstr>'3.51'!Área_de_impresión</vt:lpstr>
      <vt:lpstr>'3.6'!Área_de_impresión</vt:lpstr>
      <vt:lpstr>'3.7'!Área_de_impresión</vt:lpstr>
      <vt:lpstr>'3.8'!Área_de_impresión</vt:lpstr>
      <vt:lpstr>'3.9'!Área_de_impresión</vt:lpstr>
      <vt:lpstr>INDICE!Área_de_impresión</vt:lpstr>
      <vt:lpstr>'3.1'!Títulos_a_imprimir</vt:lpstr>
      <vt:lpstr>'3.10'!Títulos_a_imprimir</vt:lpstr>
      <vt:lpstr>'3.11'!Títulos_a_imprimir</vt:lpstr>
      <vt:lpstr>'3.12'!Títulos_a_imprimir</vt:lpstr>
      <vt:lpstr>'3.13'!Títulos_a_imprimir</vt:lpstr>
      <vt:lpstr>'3.14'!Títulos_a_imprimir</vt:lpstr>
      <vt:lpstr>'3.15'!Títulos_a_imprimir</vt:lpstr>
      <vt:lpstr>'3.16'!Títulos_a_imprimir</vt:lpstr>
      <vt:lpstr>'3.17'!Títulos_a_imprimir</vt:lpstr>
      <vt:lpstr>'3.18'!Títulos_a_imprimir</vt:lpstr>
      <vt:lpstr>'3.19'!Títulos_a_imprimir</vt:lpstr>
      <vt:lpstr>'3.2'!Títulos_a_imprimir</vt:lpstr>
      <vt:lpstr>'3.20'!Títulos_a_imprimir</vt:lpstr>
      <vt:lpstr>'3.21'!Títulos_a_imprimir</vt:lpstr>
      <vt:lpstr>'3.22'!Títulos_a_imprimir</vt:lpstr>
      <vt:lpstr>'3.23'!Títulos_a_imprimir</vt:lpstr>
      <vt:lpstr>'3.24'!Títulos_a_imprimir</vt:lpstr>
      <vt:lpstr>'3.25'!Títulos_a_imprimir</vt:lpstr>
      <vt:lpstr>'3.26'!Títulos_a_imprimir</vt:lpstr>
      <vt:lpstr>'3.27'!Títulos_a_imprimir</vt:lpstr>
      <vt:lpstr>'3.28'!Títulos_a_imprimir</vt:lpstr>
      <vt:lpstr>'3.29'!Títulos_a_imprimir</vt:lpstr>
      <vt:lpstr>'3.3'!Títulos_a_imprimir</vt:lpstr>
      <vt:lpstr>'3.30'!Títulos_a_imprimir</vt:lpstr>
      <vt:lpstr>'3.31'!Títulos_a_imprimir</vt:lpstr>
      <vt:lpstr>'3.32'!Títulos_a_imprimir</vt:lpstr>
      <vt:lpstr>'3.33'!Títulos_a_imprimir</vt:lpstr>
      <vt:lpstr>'3.34'!Títulos_a_imprimir</vt:lpstr>
      <vt:lpstr>'3.35'!Títulos_a_imprimir</vt:lpstr>
      <vt:lpstr>'3.37'!Títulos_a_imprimir</vt:lpstr>
      <vt:lpstr>'3.38'!Títulos_a_imprimir</vt:lpstr>
      <vt:lpstr>'3.39'!Títulos_a_imprimir</vt:lpstr>
      <vt:lpstr>'3.4'!Títulos_a_imprimir</vt:lpstr>
      <vt:lpstr>'3.43'!Títulos_a_imprimir</vt:lpstr>
      <vt:lpstr>'3.44'!Títulos_a_imprimir</vt:lpstr>
      <vt:lpstr>'3.45'!Títulos_a_imprimir</vt:lpstr>
      <vt:lpstr>'3.46'!Títulos_a_imprimir</vt:lpstr>
      <vt:lpstr>'3.47'!Títulos_a_imprimir</vt:lpstr>
      <vt:lpstr>'3.48'!Títulos_a_imprimir</vt:lpstr>
      <vt:lpstr>'3.5'!Títulos_a_imprimir</vt:lpstr>
      <vt:lpstr>'3.6'!Títulos_a_imprimir</vt:lpstr>
      <vt:lpstr>'3.7'!Títulos_a_imprimir</vt:lpstr>
      <vt:lpstr>'3.8'!Títulos_a_imprimir</vt:lpstr>
      <vt:lpstr>'3.9'!Títulos_a_imprimir</vt:lpstr>
      <vt:lpstr>INDICE!Títulos_a_imprimir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 de Género. Empleo. Comunidad de Madrid. 2024</dc:title>
  <dc:creator>Dirección General de Economía. Comunidad de Madrid</dc:creator>
  <cp:keywords>Estadística, sexo, hombre, edad, mujer, tasa, actividad, género, población, ocupada, parada, inactiva, casada, tiempo, jornada, hijos, hogar, técnicos, directivos, administrativo, servicios personales, trabajadores,  cualificados, empleados, asalariados, contrato, sector económico, tasa, paro, formación, ganancia,  extranjeros, maternidad, I+D</cp:keywords>
  <cp:lastModifiedBy>Dirección General de Economía. Comunidad de Madrid</cp:lastModifiedBy>
  <cp:lastPrinted>2022-04-26T12:19:03Z</cp:lastPrinted>
  <dcterms:created xsi:type="dcterms:W3CDTF">2006-01-11T09:06:54Z</dcterms:created>
  <dcterms:modified xsi:type="dcterms:W3CDTF">2025-01-21T12:13:54Z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0x010100C12AAAE3CC9CDD4E89B5B2A40B0C4BD2</vt:lpwstr>
  </property>
</Properties>
</file>